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31rom\Documents\3 курс\1 сем\OIB\Lab_1\"/>
    </mc:Choice>
  </mc:AlternateContent>
  <xr:revisionPtr revIDLastSave="0" documentId="13_ncr:1_{928C0BBF-BDDC-48C6-9DEC-4F36A424F64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Лист1" sheetId="1" r:id="rId1"/>
  </sheets>
  <definedNames>
    <definedName name="solver_adj" localSheetId="0" hidden="1">Лист1!$H$14,Лист1!$J$14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Лист1!$J$14</definedName>
    <definedName name="solver_lhs2" localSheetId="0" hidden="1">Лист1!$L$14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Лист1!$E$14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hs1" localSheetId="0" hidden="1">Лист1!$J$12</definedName>
    <definedName name="solver_rhs2" localSheetId="0" hidden="1">Лист1!$L$12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D18" i="1"/>
  <c r="E14" i="1"/>
  <c r="D9" i="1"/>
  <c r="D7" i="1"/>
  <c r="O23" i="1"/>
  <c r="N23" i="1"/>
  <c r="O22" i="1"/>
  <c r="S22" i="1" s="1"/>
  <c r="N22" i="1"/>
  <c r="R22" i="1" s="1"/>
  <c r="L14" i="1"/>
</calcChain>
</file>

<file path=xl/sharedStrings.xml><?xml version="1.0" encoding="utf-8"?>
<sst xmlns="http://schemas.openxmlformats.org/spreadsheetml/2006/main" count="34" uniqueCount="22">
  <si>
    <t>Активы</t>
  </si>
  <si>
    <t>Стоимость</t>
  </si>
  <si>
    <t>Задание 1</t>
  </si>
  <si>
    <t>Задание 2</t>
  </si>
  <si>
    <t>Задание 3</t>
  </si>
  <si>
    <t>РИСК =</t>
  </si>
  <si>
    <t>стоим. =</t>
  </si>
  <si>
    <t>сумма =</t>
  </si>
  <si>
    <t>Задание 4</t>
  </si>
  <si>
    <t xml:space="preserve">РИСК = </t>
  </si>
  <si>
    <t>x =</t>
  </si>
  <si>
    <t>y =</t>
  </si>
  <si>
    <t>Задание 5</t>
  </si>
  <si>
    <t xml:space="preserve"> Задание 6</t>
  </si>
  <si>
    <t>ER</t>
  </si>
  <si>
    <t>угроза 1</t>
  </si>
  <si>
    <t>угроза 2</t>
  </si>
  <si>
    <t>P(V)</t>
  </si>
  <si>
    <t>Th</t>
  </si>
  <si>
    <t>CTh</t>
  </si>
  <si>
    <t>уязв. 1</t>
  </si>
  <si>
    <t>уязв.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</si>
</sst>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4" xfId="0" applyBorder="1"/>
    <xf numFmtId="0" fontId="0" fillId="4" borderId="15" xfId="0" applyFill="1" applyBorder="1"/>
    <xf numFmtId="0" fontId="0" fillId="4" borderId="16" xfId="0" applyFill="1" applyBorder="1"/>
    <xf numFmtId="0" fontId="0" fillId="5" borderId="17" xfId="0" applyFill="1" applyBorder="1"/>
    <xf numFmtId="0" fontId="0" fillId="0" borderId="18" xfId="0" applyBorder="1"/>
    <xf numFmtId="0" fontId="0" fillId="0" borderId="19" xfId="0" applyBorder="1"/>
    <xf numFmtId="0" fontId="0" fillId="5" borderId="4" xfId="0" applyFill="1" applyBorder="1"/>
    <xf numFmtId="0" fontId="0" fillId="0" borderId="8" xfId="0" applyBorder="1" applyAlignment="1">
      <alignment horizontal="right"/>
    </xf>
    <xf numFmtId="0" fontId="0" fillId="0" borderId="20" xfId="0" applyBorder="1" applyAlignment="1">
      <alignment horizontal="left"/>
    </xf>
    <xf numFmtId="0" fontId="0" fillId="0" borderId="21" xfId="0" applyBorder="1"/>
    <xf numFmtId="0" fontId="0" fillId="0" borderId="11" xfId="0" applyBorder="1" applyAlignment="1">
      <alignment horizontal="right"/>
    </xf>
    <xf numFmtId="0" fontId="0" fillId="0" borderId="22" xfId="0" applyBorder="1" applyAlignment="1">
      <alignment horizontal="left"/>
    </xf>
    <xf numFmtId="0" fontId="0" fillId="5" borderId="23" xfId="0" applyFill="1" applyBorder="1"/>
    <xf numFmtId="0" fontId="0" fillId="5" borderId="24" xfId="0" applyFill="1" applyBorder="1"/>
    <xf numFmtId="0" fontId="0" fillId="0" borderId="20" xfId="0" applyBorder="1"/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0" fontId="0" fillId="0" borderId="2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4"/>
  <sheetViews>
    <sheetView tabSelected="1" workbookViewId="0">
      <selection activeCell="M26" sqref="M26"/>
    </sheetView>
  </sheetViews>
  <sheetFormatPr defaultColWidth="9" defaultRowHeight="14.5" x14ac:dyDescent="0.35"/>
  <cols>
    <col min="2" max="2" width="12.453125" customWidth="1"/>
    <col min="3" max="4" width="12.7265625"/>
    <col min="5" max="5" width="10" customWidth="1"/>
  </cols>
  <sheetData>
    <row r="2" spans="2:13" x14ac:dyDescent="0.35">
      <c r="B2" s="1" t="s">
        <v>0</v>
      </c>
      <c r="C2" s="2">
        <v>1</v>
      </c>
      <c r="D2" s="3">
        <v>2</v>
      </c>
      <c r="E2" s="3">
        <v>3</v>
      </c>
      <c r="F2" s="3">
        <v>4</v>
      </c>
      <c r="G2" s="16">
        <v>5</v>
      </c>
    </row>
    <row r="3" spans="2:13" x14ac:dyDescent="0.35">
      <c r="B3" s="4" t="s">
        <v>1</v>
      </c>
      <c r="C3" s="5">
        <v>700</v>
      </c>
      <c r="D3" s="6">
        <v>500</v>
      </c>
      <c r="E3" s="6">
        <v>3200</v>
      </c>
      <c r="F3" s="6">
        <v>100000</v>
      </c>
      <c r="G3" s="17">
        <v>5000000</v>
      </c>
    </row>
    <row r="4" spans="2:13" x14ac:dyDescent="0.35">
      <c r="B4" s="7"/>
    </row>
    <row r="5" spans="2:13" x14ac:dyDescent="0.35">
      <c r="B5" s="7"/>
    </row>
    <row r="6" spans="2:13" x14ac:dyDescent="0.35">
      <c r="B6" s="7"/>
    </row>
    <row r="7" spans="2:13" x14ac:dyDescent="0.35">
      <c r="C7" s="8" t="s">
        <v>2</v>
      </c>
      <c r="D7">
        <f>6*(C3+D3+E3+F3*0.3)+2100</f>
        <v>208500</v>
      </c>
    </row>
    <row r="8" spans="2:13" x14ac:dyDescent="0.35">
      <c r="C8" s="7"/>
    </row>
    <row r="9" spans="2:13" x14ac:dyDescent="0.35">
      <c r="C9" s="8" t="s">
        <v>3</v>
      </c>
      <c r="D9">
        <f>5600+8800</f>
        <v>14400</v>
      </c>
    </row>
    <row r="10" spans="2:13" x14ac:dyDescent="0.35">
      <c r="B10" s="7"/>
    </row>
    <row r="11" spans="2:13" x14ac:dyDescent="0.35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37"/>
    </row>
    <row r="12" spans="2:13" x14ac:dyDescent="0.35">
      <c r="B12" s="11"/>
      <c r="C12" s="8" t="s">
        <v>4</v>
      </c>
      <c r="D12" s="12" t="s">
        <v>5</v>
      </c>
      <c r="E12" s="18">
        <f>0.6*(D7)+0.4*D9</f>
        <v>130860</v>
      </c>
      <c r="G12" s="19" t="s">
        <v>6</v>
      </c>
      <c r="H12" s="20">
        <v>9000</v>
      </c>
      <c r="I12" s="30" t="s">
        <v>6</v>
      </c>
      <c r="J12" s="20">
        <v>2000</v>
      </c>
      <c r="K12" s="30" t="s">
        <v>7</v>
      </c>
      <c r="L12" s="31">
        <v>8000</v>
      </c>
      <c r="M12" s="32"/>
    </row>
    <row r="13" spans="2:13" x14ac:dyDescent="0.35">
      <c r="B13" s="11"/>
      <c r="C13" s="7"/>
      <c r="G13" s="11"/>
      <c r="L13" s="32"/>
      <c r="M13" s="32"/>
    </row>
    <row r="14" spans="2:13" x14ac:dyDescent="0.35">
      <c r="B14" s="11"/>
      <c r="C14" s="8" t="s">
        <v>8</v>
      </c>
      <c r="D14" s="12" t="s">
        <v>9</v>
      </c>
      <c r="E14" s="18">
        <f>58440*((H12-H14)/H12)+14160*((J12-J14)/J12)</f>
        <v>19480</v>
      </c>
      <c r="G14" s="21" t="s">
        <v>10</v>
      </c>
      <c r="H14" s="22">
        <v>6000</v>
      </c>
      <c r="I14" s="33" t="s">
        <v>11</v>
      </c>
      <c r="J14" s="22">
        <v>2000</v>
      </c>
      <c r="K14" s="33" t="s">
        <v>7</v>
      </c>
      <c r="L14" s="34">
        <f>H14+J14</f>
        <v>8000</v>
      </c>
      <c r="M14" s="32"/>
    </row>
    <row r="15" spans="2:13" x14ac:dyDescent="0.35">
      <c r="B15" s="13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38"/>
    </row>
    <row r="18" spans="2:20" x14ac:dyDescent="0.35">
      <c r="C18" s="8" t="s">
        <v>12</v>
      </c>
      <c r="D18">
        <f>((E12-E14)/E12)</f>
        <v>0.85113862142747976</v>
      </c>
    </row>
    <row r="19" spans="2:20" x14ac:dyDescent="0.35">
      <c r="C19" s="7"/>
    </row>
    <row r="20" spans="2:20" x14ac:dyDescent="0.3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37"/>
    </row>
    <row r="21" spans="2:20" x14ac:dyDescent="0.35">
      <c r="B21" s="11"/>
      <c r="C21" s="8" t="s">
        <v>13</v>
      </c>
      <c r="E21" s="23" t="s">
        <v>14</v>
      </c>
      <c r="F21" s="24" t="s">
        <v>15</v>
      </c>
      <c r="G21" s="25" t="s">
        <v>16</v>
      </c>
      <c r="I21" s="23" t="s">
        <v>17</v>
      </c>
      <c r="J21" s="24" t="s">
        <v>15</v>
      </c>
      <c r="K21" s="25" t="s">
        <v>16</v>
      </c>
      <c r="M21" s="23" t="s">
        <v>18</v>
      </c>
      <c r="N21" s="24" t="s">
        <v>15</v>
      </c>
      <c r="O21" s="25" t="s">
        <v>16</v>
      </c>
      <c r="Q21" s="23" t="s">
        <v>19</v>
      </c>
      <c r="R21" s="39" t="s">
        <v>15</v>
      </c>
      <c r="S21" s="25" t="s">
        <v>16</v>
      </c>
      <c r="T21" s="32"/>
    </row>
    <row r="22" spans="2:20" x14ac:dyDescent="0.35">
      <c r="B22" s="11"/>
      <c r="C22" s="7"/>
      <c r="E22" s="26" t="s">
        <v>20</v>
      </c>
      <c r="F22" s="27">
        <v>1</v>
      </c>
      <c r="G22" s="28">
        <v>0.4</v>
      </c>
      <c r="I22" s="35" t="s">
        <v>20</v>
      </c>
      <c r="J22" s="27">
        <v>0.5</v>
      </c>
      <c r="K22" s="27">
        <v>0.5</v>
      </c>
      <c r="M22" s="26" t="s">
        <v>20</v>
      </c>
      <c r="N22" s="27">
        <f>F22*J22</f>
        <v>0.5</v>
      </c>
      <c r="O22" s="28">
        <f>G22*K22</f>
        <v>0.2</v>
      </c>
      <c r="R22" s="40">
        <f>1-(1-N22)*(1-N23)</f>
        <v>0.55000000000000004</v>
      </c>
      <c r="S22" s="41">
        <f>1-(1-O22)*(1-O23)</f>
        <v>0.31999999999999995</v>
      </c>
      <c r="T22" s="32"/>
    </row>
    <row r="23" spans="2:20" x14ac:dyDescent="0.35">
      <c r="B23" s="11"/>
      <c r="C23" s="7"/>
      <c r="E23" s="29" t="s">
        <v>21</v>
      </c>
      <c r="F23" s="5">
        <v>0.2</v>
      </c>
      <c r="G23" s="17">
        <v>0.3</v>
      </c>
      <c r="I23" s="36" t="s">
        <v>21</v>
      </c>
      <c r="J23" s="27">
        <v>0.5</v>
      </c>
      <c r="K23" s="27">
        <v>0.5</v>
      </c>
      <c r="M23" s="29" t="s">
        <v>21</v>
      </c>
      <c r="N23" s="5">
        <f>F23*J23</f>
        <v>0.1</v>
      </c>
      <c r="O23" s="17">
        <f>G23*K23</f>
        <v>0.15</v>
      </c>
      <c r="T23" s="32"/>
    </row>
    <row r="24" spans="2:20" x14ac:dyDescent="0.35">
      <c r="B24" s="13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Свиржевская Виктория</dc:creator>
  <dcterms:created xsi:type="dcterms:W3CDTF">2024-09-03T22:34:00Z</dcterms:created>
  <dcterms:modified xsi:type="dcterms:W3CDTF">2024-09-05T10:45:56Z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1033-5.7.3.8095</vt:lpwstr>
  </property>
</Properties>
</file>