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jet06\Data\Results\Q2\"/>
    </mc:Choice>
  </mc:AlternateContent>
  <bookViews>
    <workbookView xWindow="0" yWindow="0" windowWidth="20460" windowHeight="7590"/>
  </bookViews>
  <sheets>
    <sheet name="Gisapp App" sheetId="1" r:id="rId1"/>
    <sheet name="DTWC" sheetId="2" r:id="rId2"/>
    <sheet name="LIC" sheetId="3" r:id="rId3"/>
    <sheet name="LT" sheetId="4" r:id="rId4"/>
    <sheet name="MIM" sheetId="5" r:id="rId5"/>
    <sheet name="NLMR" sheetId="6" r:id="rId6"/>
    <sheet name="SL" sheetId="7" r:id="rId7"/>
    <sheet name="UC" sheetId="8" r:id="rId8"/>
  </sheets>
  <calcPr calcId="162913"/>
</workbook>
</file>

<file path=xl/calcChain.xml><?xml version="1.0" encoding="utf-8"?>
<calcChain xmlns="http://schemas.openxmlformats.org/spreadsheetml/2006/main">
  <c r="M9" i="8" l="1"/>
  <c r="L9" i="8"/>
  <c r="K9" i="8"/>
  <c r="D9" i="8"/>
  <c r="M8" i="8"/>
  <c r="L8" i="8"/>
  <c r="K8" i="8"/>
  <c r="D8" i="8"/>
  <c r="M7" i="8"/>
  <c r="L7" i="8"/>
  <c r="K7" i="8"/>
  <c r="D7" i="8"/>
  <c r="M6" i="8"/>
  <c r="L6" i="8"/>
  <c r="K6" i="8"/>
  <c r="D6" i="8"/>
  <c r="M5" i="8"/>
  <c r="L5" i="8"/>
  <c r="K5" i="8"/>
  <c r="D5" i="8"/>
  <c r="M4" i="8"/>
  <c r="L4" i="8"/>
  <c r="K4" i="8"/>
  <c r="D4" i="8"/>
  <c r="M3" i="8"/>
  <c r="L3" i="8"/>
  <c r="K3" i="8"/>
  <c r="D3" i="8"/>
  <c r="M2" i="8"/>
  <c r="L2" i="8"/>
  <c r="K2" i="8"/>
  <c r="D2" i="8"/>
  <c r="M13" i="7"/>
  <c r="L13" i="7"/>
  <c r="K13" i="7"/>
  <c r="D13" i="7"/>
  <c r="M12" i="7"/>
  <c r="L12" i="7"/>
  <c r="K12" i="7"/>
  <c r="D12" i="7"/>
  <c r="M11" i="7"/>
  <c r="L11" i="7"/>
  <c r="K11" i="7"/>
  <c r="D11" i="7"/>
  <c r="M10" i="7"/>
  <c r="L10" i="7"/>
  <c r="K10" i="7"/>
  <c r="D10" i="7"/>
  <c r="M9" i="7"/>
  <c r="L9" i="7"/>
  <c r="K9" i="7"/>
  <c r="D9" i="7"/>
  <c r="M8" i="7"/>
  <c r="L8" i="7"/>
  <c r="K8" i="7"/>
  <c r="D8" i="7"/>
  <c r="M7" i="7"/>
  <c r="L7" i="7"/>
  <c r="K7" i="7"/>
  <c r="D7" i="7"/>
  <c r="M6" i="7"/>
  <c r="L6" i="7"/>
  <c r="K6" i="7"/>
  <c r="D6" i="7"/>
  <c r="M5" i="7"/>
  <c r="L5" i="7"/>
  <c r="K5" i="7"/>
  <c r="D5" i="7"/>
  <c r="M4" i="7"/>
  <c r="L4" i="7"/>
  <c r="K4" i="7"/>
  <c r="D4" i="7"/>
  <c r="M3" i="7"/>
  <c r="L3" i="7"/>
  <c r="K3" i="7"/>
  <c r="D3" i="7"/>
  <c r="M2" i="7"/>
  <c r="L2" i="7"/>
  <c r="K2" i="7"/>
  <c r="D2" i="7"/>
  <c r="M18" i="6"/>
  <c r="L18" i="6"/>
  <c r="K18" i="6"/>
  <c r="D18" i="6"/>
  <c r="M17" i="6"/>
  <c r="L17" i="6"/>
  <c r="K17" i="6"/>
  <c r="D17" i="6"/>
  <c r="M16" i="6"/>
  <c r="L16" i="6"/>
  <c r="K16" i="6"/>
  <c r="D16" i="6"/>
  <c r="M15" i="6"/>
  <c r="L15" i="6"/>
  <c r="K15" i="6"/>
  <c r="D15" i="6"/>
  <c r="M14" i="6"/>
  <c r="L14" i="6"/>
  <c r="K14" i="6"/>
  <c r="D14" i="6"/>
  <c r="M13" i="6"/>
  <c r="L13" i="6"/>
  <c r="K13" i="6"/>
  <c r="D13" i="6"/>
  <c r="M12" i="6"/>
  <c r="L12" i="6"/>
  <c r="K12" i="6"/>
  <c r="D12" i="6"/>
  <c r="M11" i="6"/>
  <c r="L11" i="6"/>
  <c r="K11" i="6"/>
  <c r="D11" i="6"/>
  <c r="M10" i="6"/>
  <c r="L10" i="6"/>
  <c r="K10" i="6"/>
  <c r="D10" i="6"/>
  <c r="M9" i="6"/>
  <c r="L9" i="6"/>
  <c r="K9" i="6"/>
  <c r="D9" i="6"/>
  <c r="M8" i="6"/>
  <c r="L8" i="6"/>
  <c r="K8" i="6"/>
  <c r="D8" i="6"/>
  <c r="M7" i="6"/>
  <c r="L7" i="6"/>
  <c r="K7" i="6"/>
  <c r="D7" i="6"/>
  <c r="M6" i="6"/>
  <c r="L6" i="6"/>
  <c r="K6" i="6"/>
  <c r="D6" i="6"/>
  <c r="M5" i="6"/>
  <c r="L5" i="6"/>
  <c r="K5" i="6"/>
  <c r="D5" i="6"/>
  <c r="M4" i="6"/>
  <c r="L4" i="6"/>
  <c r="K4" i="6"/>
  <c r="D4" i="6"/>
  <c r="M3" i="6"/>
  <c r="L3" i="6"/>
  <c r="K3" i="6"/>
  <c r="D3" i="6"/>
  <c r="M2" i="6"/>
  <c r="L2" i="6"/>
  <c r="K2" i="6"/>
  <c r="D2" i="6"/>
  <c r="M30" i="5"/>
  <c r="L30" i="5"/>
  <c r="K30" i="5"/>
  <c r="D30" i="5"/>
  <c r="M29" i="5"/>
  <c r="L29" i="5"/>
  <c r="K29" i="5"/>
  <c r="D29" i="5"/>
  <c r="M28" i="5"/>
  <c r="L28" i="5"/>
  <c r="K28" i="5"/>
  <c r="D28" i="5"/>
  <c r="M27" i="5"/>
  <c r="L27" i="5"/>
  <c r="K27" i="5"/>
  <c r="D27" i="5"/>
  <c r="M26" i="5"/>
  <c r="L26" i="5"/>
  <c r="K26" i="5"/>
  <c r="D26" i="5"/>
  <c r="M25" i="5"/>
  <c r="L25" i="5"/>
  <c r="K25" i="5"/>
  <c r="D25" i="5"/>
  <c r="M24" i="5"/>
  <c r="L24" i="5"/>
  <c r="K24" i="5"/>
  <c r="D24" i="5"/>
  <c r="M23" i="5"/>
  <c r="L23" i="5"/>
  <c r="K23" i="5"/>
  <c r="D23" i="5"/>
  <c r="M22" i="5"/>
  <c r="L22" i="5"/>
  <c r="K22" i="5"/>
  <c r="D22" i="5"/>
  <c r="M21" i="5"/>
  <c r="L21" i="5"/>
  <c r="K21" i="5"/>
  <c r="D21" i="5"/>
  <c r="M20" i="5"/>
  <c r="L20" i="5"/>
  <c r="K20" i="5"/>
  <c r="D20" i="5"/>
  <c r="M19" i="5"/>
  <c r="L19" i="5"/>
  <c r="K19" i="5"/>
  <c r="D19" i="5"/>
  <c r="M18" i="5"/>
  <c r="L18" i="5"/>
  <c r="K18" i="5"/>
  <c r="D18" i="5"/>
  <c r="M17" i="5"/>
  <c r="L17" i="5"/>
  <c r="K17" i="5"/>
  <c r="D17" i="5"/>
  <c r="M16" i="5"/>
  <c r="L16" i="5"/>
  <c r="K16" i="5"/>
  <c r="D16" i="5"/>
  <c r="M15" i="5"/>
  <c r="L15" i="5"/>
  <c r="K15" i="5"/>
  <c r="D15" i="5"/>
  <c r="M14" i="5"/>
  <c r="L14" i="5"/>
  <c r="K14" i="5"/>
  <c r="D14" i="5"/>
  <c r="M13" i="5"/>
  <c r="L13" i="5"/>
  <c r="K13" i="5"/>
  <c r="D13" i="5"/>
  <c r="M12" i="5"/>
  <c r="L12" i="5"/>
  <c r="K12" i="5"/>
  <c r="D12" i="5"/>
  <c r="M11" i="5"/>
  <c r="L11" i="5"/>
  <c r="K11" i="5"/>
  <c r="D11" i="5"/>
  <c r="M10" i="5"/>
  <c r="L10" i="5"/>
  <c r="K10" i="5"/>
  <c r="D10" i="5"/>
  <c r="M9" i="5"/>
  <c r="L9" i="5"/>
  <c r="K9" i="5"/>
  <c r="D9" i="5"/>
  <c r="M8" i="5"/>
  <c r="L8" i="5"/>
  <c r="K8" i="5"/>
  <c r="D8" i="5"/>
  <c r="M7" i="5"/>
  <c r="L7" i="5"/>
  <c r="K7" i="5"/>
  <c r="D7" i="5"/>
  <c r="M6" i="5"/>
  <c r="L6" i="5"/>
  <c r="K6" i="5"/>
  <c r="D6" i="5"/>
  <c r="M5" i="5"/>
  <c r="L5" i="5"/>
  <c r="K5" i="5"/>
  <c r="D5" i="5"/>
  <c r="M4" i="5"/>
  <c r="L4" i="5"/>
  <c r="K4" i="5"/>
  <c r="D4" i="5"/>
  <c r="M3" i="5"/>
  <c r="L3" i="5"/>
  <c r="K3" i="5"/>
  <c r="D3" i="5"/>
  <c r="M2" i="5"/>
  <c r="L2" i="5"/>
  <c r="K2" i="5"/>
  <c r="D2" i="5"/>
  <c r="M10" i="4"/>
  <c r="L10" i="4"/>
  <c r="K10" i="4"/>
  <c r="D10" i="4"/>
  <c r="M9" i="4"/>
  <c r="L9" i="4"/>
  <c r="K9" i="4"/>
  <c r="D9" i="4"/>
  <c r="M8" i="4"/>
  <c r="L8" i="4"/>
  <c r="K8" i="4"/>
  <c r="D8" i="4"/>
  <c r="M7" i="4"/>
  <c r="L7" i="4"/>
  <c r="K7" i="4"/>
  <c r="D7" i="4"/>
  <c r="M6" i="4"/>
  <c r="L6" i="4"/>
  <c r="K6" i="4"/>
  <c r="D6" i="4"/>
  <c r="M5" i="4"/>
  <c r="L5" i="4"/>
  <c r="K5" i="4"/>
  <c r="D5" i="4"/>
  <c r="M4" i="4"/>
  <c r="L4" i="4"/>
  <c r="K4" i="4"/>
  <c r="D4" i="4"/>
  <c r="M3" i="4"/>
  <c r="L3" i="4"/>
  <c r="K3" i="4"/>
  <c r="D3" i="4"/>
  <c r="M2" i="4"/>
  <c r="L2" i="4"/>
  <c r="K2" i="4"/>
  <c r="D2" i="4"/>
  <c r="M13" i="3"/>
  <c r="L13" i="3"/>
  <c r="K13" i="3"/>
  <c r="D13" i="3"/>
  <c r="M12" i="3"/>
  <c r="L12" i="3"/>
  <c r="K12" i="3"/>
  <c r="D12" i="3"/>
  <c r="M11" i="3"/>
  <c r="L11" i="3"/>
  <c r="K11" i="3"/>
  <c r="D11" i="3"/>
  <c r="M10" i="3"/>
  <c r="L10" i="3"/>
  <c r="K10" i="3"/>
  <c r="D10" i="3"/>
  <c r="M9" i="3"/>
  <c r="L9" i="3"/>
  <c r="K9" i="3"/>
  <c r="D9" i="3"/>
  <c r="M8" i="3"/>
  <c r="L8" i="3"/>
  <c r="K8" i="3"/>
  <c r="D8" i="3"/>
  <c r="M7" i="3"/>
  <c r="L7" i="3"/>
  <c r="K7" i="3"/>
  <c r="D7" i="3"/>
  <c r="M6" i="3"/>
  <c r="L6" i="3"/>
  <c r="K6" i="3"/>
  <c r="D6" i="3"/>
  <c r="M5" i="3"/>
  <c r="L5" i="3"/>
  <c r="K5" i="3"/>
  <c r="D5" i="3"/>
  <c r="M4" i="3"/>
  <c r="L4" i="3"/>
  <c r="K4" i="3"/>
  <c r="D4" i="3"/>
  <c r="M3" i="3"/>
  <c r="L3" i="3"/>
  <c r="K3" i="3"/>
  <c r="D3" i="3"/>
  <c r="M2" i="3"/>
  <c r="L2" i="3"/>
  <c r="K2" i="3"/>
  <c r="D2" i="3"/>
  <c r="M10" i="2"/>
  <c r="L10" i="2"/>
  <c r="K10" i="2"/>
  <c r="D10" i="2"/>
  <c r="M9" i="2"/>
  <c r="L9" i="2"/>
  <c r="K9" i="2"/>
  <c r="D9" i="2"/>
  <c r="M8" i="2"/>
  <c r="L8" i="2"/>
  <c r="K8" i="2"/>
  <c r="D8" i="2"/>
  <c r="M7" i="2"/>
  <c r="L7" i="2"/>
  <c r="K7" i="2"/>
  <c r="D7" i="2"/>
  <c r="M6" i="2"/>
  <c r="L6" i="2"/>
  <c r="K6" i="2"/>
  <c r="D6" i="2"/>
  <c r="M5" i="2"/>
  <c r="L5" i="2"/>
  <c r="K5" i="2"/>
  <c r="D5" i="2"/>
  <c r="M4" i="2"/>
  <c r="L4" i="2"/>
  <c r="K4" i="2"/>
  <c r="D4" i="2"/>
  <c r="M3" i="2"/>
  <c r="L3" i="2"/>
  <c r="K3" i="2"/>
  <c r="D3" i="2"/>
  <c r="M2" i="2"/>
  <c r="L2" i="2"/>
  <c r="K2" i="2"/>
  <c r="D2" i="2"/>
</calcChain>
</file>

<file path=xl/sharedStrings.xml><?xml version="1.0" encoding="utf-8"?>
<sst xmlns="http://schemas.openxmlformats.org/spreadsheetml/2006/main" count="258" uniqueCount="80">
  <si>
    <t>Class</t>
  </si>
  <si>
    <t>Nombre Commit</t>
  </si>
  <si>
    <t>DTWC</t>
  </si>
  <si>
    <t>DR</t>
  </si>
  <si>
    <t>DW</t>
  </si>
  <si>
    <t>IDFP</t>
  </si>
  <si>
    <t>IDS</t>
  </si>
  <si>
    <t>ISQLQ</t>
  </si>
  <si>
    <t>IGS</t>
  </si>
  <si>
    <t>LIC</t>
  </si>
  <si>
    <t>LT</t>
  </si>
  <si>
    <t>MIM</t>
  </si>
  <si>
    <t>NLMR</t>
  </si>
  <si>
    <t>PD</t>
  </si>
  <si>
    <t>RAM</t>
  </si>
  <si>
    <t>SL</t>
  </si>
  <si>
    <t>UC</t>
  </si>
  <si>
    <t>Nombre com.getbase.floatingactionbutton.AddFloatingActionButton</t>
  </si>
  <si>
    <t>Nombre com.getbase.floatingactionbutton.FloatingActionButton</t>
  </si>
  <si>
    <t>Nombre com.getbase.floatingactionbutton.FloatingActionsMenu</t>
  </si>
  <si>
    <t>Nombre com.nextgis.mobile.AboutActivity</t>
  </si>
  <si>
    <t>Nombre com.nextgis.mobile.activity.AboutActivity</t>
  </si>
  <si>
    <t>Nombre com.nextgis.mobile.activity.CreateVectorLayerActivity</t>
  </si>
  <si>
    <t>Nombre com.nextgis.mobile.activity.IntroActivity</t>
  </si>
  <si>
    <t>Nombre com.nextgis.mobile.activity.MainActivity</t>
  </si>
  <si>
    <t>Nombre com.nextgis.mobile.activity.NGWSettingsActivityProxy</t>
  </si>
  <si>
    <t>Nombre com.nextgis.mobile.activity.SettingsActivity</t>
  </si>
  <si>
    <t>Nombre com.nextgis.mobile.ApplicationTest</t>
  </si>
  <si>
    <t>Nombre com.nextgis.mobile.AttributesFragment</t>
  </si>
  <si>
    <t>Nombre com.nextgis.mobile.ChooseLayerDialog</t>
  </si>
  <si>
    <t>Nombre com.nextgis.mobile.datasource.SyncAdapter</t>
  </si>
  <si>
    <t>Nombre com.nextgis.mobile.datasource.SyncService</t>
  </si>
  <si>
    <t>Nombre com.nextgis.mobile.dialog.NewFieldDialog</t>
  </si>
  <si>
    <t>Nombre com.nextgis.mobile.dialog.SelectMapPathDialogPreference</t>
  </si>
  <si>
    <t>Nombre com.nextgis.mobile.fragment.AttributesFragment</t>
  </si>
  <si>
    <t>Nombre com.nextgis.mobile.fragment.FullCompassFragment</t>
  </si>
  <si>
    <t>Nombre com.nextgis.mobile.fragment.LayersFragment</t>
  </si>
  <si>
    <t>Nombre com.nextgis.mobile.fragment.MapFragment</t>
  </si>
  <si>
    <t>Nombre com.nextgis.mobile.fragment.ReorderedLayerViewAnimated</t>
  </si>
  <si>
    <t>Nombre com.nextgis.mobile.fragment.SettingsFragment</t>
  </si>
  <si>
    <t>Nombre com.nextgis.mobile.fragment.SettingsHeaderFragment</t>
  </si>
  <si>
    <t>Nombre com.nextgis.mobile.GISApplication</t>
  </si>
  <si>
    <t>Nombre com.nextgis.mobile.LayersFragment</t>
  </si>
  <si>
    <t>Nombre com.nextgis.mobile.MainActivity</t>
  </si>
  <si>
    <t>Nombre com.nextgis.mobile.MainApplication</t>
  </si>
  <si>
    <t>Nombre com.nextgis.mobile.MapFragment</t>
  </si>
  <si>
    <t>Nombre com.nextgis.mobile.NavigationDrawerFragment</t>
  </si>
  <si>
    <t>Nombre com.nextgis.mobile.NGWSettingsActivityProxy</t>
  </si>
  <si>
    <t>Nombre com.nextgis.mobile.ReorderedLayerViewAnimated</t>
  </si>
  <si>
    <t>Nombre com.nextgis.mobile.SelectMapPathDialogPreference</t>
  </si>
  <si>
    <t>Nombre com.nextgis.mobile.SettingsActivity</t>
  </si>
  <si>
    <t>Nombre com.nextgis.mobile.SettingsFragment</t>
  </si>
  <si>
    <t>Nombre com.nextgis.mobile.util.ApkDownloader</t>
  </si>
  <si>
    <t>Nombre com.nextgis.mobile.util.AppConstants</t>
  </si>
  <si>
    <t>Nombre com.nextgis.mobile.util.AppSettingsConstants</t>
  </si>
  <si>
    <t>Nombre com.nextgis.mobile.util.AutoFitTextView</t>
  </si>
  <si>
    <t>Nombre com.nextgis.mobile.util.ConstantsApp</t>
  </si>
  <si>
    <t>Nombre com.nextgis.mobile.util.CustomLogMessageFormat</t>
  </si>
  <si>
    <t>Nombre com.nextgis.mobile.util.IntEditTextPreference</t>
  </si>
  <si>
    <t>Nombre com.nextgis.mobile.util.Logger</t>
  </si>
  <si>
    <t>Nombre com.nextgis.mobile.util.SelectMapPathPreference</t>
  </si>
  <si>
    <t>Nombre com.nextgis.mobile.util.SettingsConstants</t>
  </si>
  <si>
    <t>Nombre com.nextgis.mobile.util.Updater</t>
  </si>
  <si>
    <t>Nbval</t>
  </si>
  <si>
    <t>DTWC/Nbr</t>
  </si>
  <si>
    <t>Apparition de la class</t>
  </si>
  <si>
    <t>Commit Apparition</t>
  </si>
  <si>
    <t>Commit Disparition</t>
  </si>
  <si>
    <t>Disparition Classe</t>
  </si>
  <si>
    <t>Date Commit apparition</t>
  </si>
  <si>
    <t>Date Commit Disparition</t>
  </si>
  <si>
    <t>Durée par Jours</t>
  </si>
  <si>
    <t>Durée par Mois</t>
  </si>
  <si>
    <t>Durée par Année</t>
  </si>
  <si>
    <t>LIC/Nbr</t>
  </si>
  <si>
    <t>LT/Nbr</t>
  </si>
  <si>
    <t>MIM/Nbr</t>
  </si>
  <si>
    <t>NLMR/Nbr</t>
  </si>
  <si>
    <t>SL/Nbr</t>
  </si>
  <si>
    <t>UC/Nbr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</si>
</sst>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7">
    <font>
      <sz val="10"/>
      <color rgb="FF000000"/>
      <name val="Arial"/>
    </font>
    <font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Inconsolata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5" fillId="3" borderId="0" xfId="0" applyFont="1" applyFill="1"/>
    <xf numFmtId="0" fontId="4" fillId="2" borderId="0" xfId="0" applyFont="1" applyFill="1" applyAlignment="1"/>
    <xf numFmtId="10" fontId="4" fillId="0" borderId="0" xfId="0" applyNumberFormat="1" applyFont="1" applyAlignment="1">
      <alignment horizontal="right"/>
    </xf>
    <xf numFmtId="14" fontId="3" fillId="0" borderId="0" xfId="0" applyNumberFormat="1" applyFont="1" applyAlignment="1"/>
    <xf numFmtId="0" fontId="4" fillId="0" borderId="0" xfId="0" applyFont="1" applyAlignment="1">
      <alignment horizontal="right"/>
    </xf>
    <xf numFmtId="164" fontId="3" fillId="0" borderId="0" xfId="0" applyNumberFormat="1" applyFont="1" applyAlignment="1"/>
    <xf numFmtId="0" fontId="4" fillId="2" borderId="0" xfId="0" applyFont="1" applyFill="1" applyAlignment="1"/>
    <xf numFmtId="0" fontId="4" fillId="2" borderId="0" xfId="0" applyFont="1" applyFill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50"/>
  <sheetViews>
    <sheetView tabSelected="1" topLeftCell="A37" workbookViewId="0">
      <selection activeCell="A53" sqref="A53"/>
    </sheetView>
  </sheetViews>
  <sheetFormatPr baseColWidth="10" defaultColWidth="14.42578125" defaultRowHeight="15.75" customHeight="1"/>
  <cols>
    <col min="1" max="1" width="61.42578125" customWidth="1"/>
    <col min="2" max="2" width="15.28515625" customWidth="1"/>
  </cols>
  <sheetData>
    <row r="1" spans="1:17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t="15.75" customHeight="1">
      <c r="A2" s="3" t="s">
        <v>17</v>
      </c>
      <c r="B2" s="4">
        <v>1336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1336</v>
      </c>
      <c r="M2" s="4">
        <v>0</v>
      </c>
      <c r="N2" s="4">
        <v>0</v>
      </c>
      <c r="O2" s="4">
        <v>0</v>
      </c>
      <c r="P2" s="4">
        <v>0</v>
      </c>
      <c r="Q2" s="4">
        <v>0</v>
      </c>
    </row>
    <row r="3" spans="1:17" ht="15.75" customHeight="1">
      <c r="A3" s="3" t="s">
        <v>18</v>
      </c>
      <c r="B3" s="4">
        <v>1336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1336</v>
      </c>
      <c r="M3" s="4">
        <v>0</v>
      </c>
      <c r="N3" s="4">
        <v>0</v>
      </c>
      <c r="O3" s="4">
        <v>0</v>
      </c>
      <c r="P3" s="4">
        <v>0</v>
      </c>
      <c r="Q3" s="4">
        <v>0</v>
      </c>
    </row>
    <row r="4" spans="1:17" ht="15.75" customHeight="1">
      <c r="A4" s="3" t="s">
        <v>19</v>
      </c>
      <c r="B4" s="4">
        <v>1336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1336</v>
      </c>
      <c r="K4" s="4">
        <v>0</v>
      </c>
      <c r="L4" s="4">
        <v>1336</v>
      </c>
      <c r="M4" s="4">
        <v>0</v>
      </c>
      <c r="N4" s="4">
        <v>0</v>
      </c>
      <c r="O4" s="4">
        <v>0</v>
      </c>
      <c r="P4" s="4">
        <v>1336</v>
      </c>
      <c r="Q4" s="4">
        <v>0</v>
      </c>
    </row>
    <row r="5" spans="1:17" ht="15.75" customHeight="1">
      <c r="A5" s="3" t="s">
        <v>20</v>
      </c>
      <c r="B5" s="4">
        <v>385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385</v>
      </c>
      <c r="N5" s="4">
        <v>0</v>
      </c>
      <c r="O5" s="4">
        <v>0</v>
      </c>
      <c r="P5" s="4">
        <v>0</v>
      </c>
      <c r="Q5" s="4">
        <v>0</v>
      </c>
    </row>
    <row r="6" spans="1:17" ht="15.75" customHeight="1">
      <c r="A6" s="3" t="s">
        <v>21</v>
      </c>
      <c r="B6" s="4">
        <v>971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259</v>
      </c>
      <c r="K6" s="4">
        <v>0</v>
      </c>
      <c r="L6" s="4">
        <v>246</v>
      </c>
      <c r="M6" s="4">
        <v>23</v>
      </c>
      <c r="N6" s="4">
        <v>0</v>
      </c>
      <c r="O6" s="4">
        <v>0</v>
      </c>
      <c r="P6" s="4">
        <v>0</v>
      </c>
      <c r="Q6" s="4">
        <v>0</v>
      </c>
    </row>
    <row r="7" spans="1:17" ht="15.75" customHeight="1">
      <c r="A7" s="3" t="s">
        <v>22</v>
      </c>
      <c r="B7" s="4">
        <v>727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727</v>
      </c>
      <c r="K7" s="4">
        <v>0</v>
      </c>
      <c r="L7" s="4">
        <v>727</v>
      </c>
      <c r="M7" s="4">
        <v>0</v>
      </c>
      <c r="N7" s="4">
        <v>0</v>
      </c>
      <c r="O7" s="4">
        <v>0</v>
      </c>
      <c r="P7" s="4">
        <v>724</v>
      </c>
      <c r="Q7" s="4">
        <v>428</v>
      </c>
    </row>
    <row r="8" spans="1:17" ht="15.75" customHeight="1">
      <c r="A8" s="3" t="s">
        <v>23</v>
      </c>
      <c r="B8" s="4">
        <v>211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211</v>
      </c>
      <c r="K8" s="4">
        <v>6</v>
      </c>
      <c r="L8" s="4">
        <v>211</v>
      </c>
      <c r="M8" s="4">
        <v>0</v>
      </c>
      <c r="N8" s="4">
        <v>0</v>
      </c>
      <c r="O8" s="4">
        <v>0</v>
      </c>
      <c r="P8" s="4">
        <v>0</v>
      </c>
      <c r="Q8" s="4">
        <v>0</v>
      </c>
    </row>
    <row r="9" spans="1:17" ht="15.75" customHeight="1">
      <c r="A9" s="3" t="s">
        <v>24</v>
      </c>
      <c r="B9" s="4">
        <v>971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971</v>
      </c>
      <c r="K9" s="4">
        <v>971</v>
      </c>
      <c r="L9" s="4">
        <v>971</v>
      </c>
      <c r="M9" s="4">
        <v>23</v>
      </c>
      <c r="N9" s="4">
        <v>0</v>
      </c>
      <c r="O9" s="4">
        <v>0</v>
      </c>
      <c r="P9" s="4">
        <v>971</v>
      </c>
      <c r="Q9" s="4">
        <v>0</v>
      </c>
    </row>
    <row r="10" spans="1:17" ht="15.75" customHeight="1">
      <c r="A10" s="3" t="s">
        <v>25</v>
      </c>
      <c r="B10" s="4">
        <v>754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7" ht="15.75" customHeight="1">
      <c r="A11" s="3" t="s">
        <v>26</v>
      </c>
      <c r="B11" s="4">
        <v>971</v>
      </c>
      <c r="C11" s="4">
        <v>777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777</v>
      </c>
      <c r="M11" s="4">
        <v>25</v>
      </c>
      <c r="N11" s="4">
        <v>0</v>
      </c>
      <c r="O11" s="4">
        <v>0</v>
      </c>
      <c r="P11" s="4">
        <v>568</v>
      </c>
      <c r="Q11" s="4">
        <v>567</v>
      </c>
    </row>
    <row r="12" spans="1:17" ht="15.75" customHeight="1">
      <c r="A12" s="3" t="s">
        <v>27</v>
      </c>
      <c r="B12" s="4">
        <v>1410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</row>
    <row r="13" spans="1:17" ht="15.75" customHeight="1">
      <c r="A13" s="3" t="s">
        <v>28</v>
      </c>
      <c r="B13" s="4">
        <v>157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157</v>
      </c>
      <c r="M13" s="4">
        <v>157</v>
      </c>
      <c r="N13" s="4">
        <v>0</v>
      </c>
      <c r="O13" s="4">
        <v>0</v>
      </c>
      <c r="P13" s="4">
        <v>157</v>
      </c>
      <c r="Q13" s="4">
        <v>139</v>
      </c>
    </row>
    <row r="14" spans="1:17" ht="15.75" customHeight="1">
      <c r="A14" s="3" t="s">
        <v>29</v>
      </c>
      <c r="B14" s="4">
        <v>4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4</v>
      </c>
      <c r="M14" s="4">
        <v>4</v>
      </c>
      <c r="N14" s="4">
        <v>0</v>
      </c>
      <c r="O14" s="4">
        <v>0</v>
      </c>
      <c r="P14" s="4">
        <v>0</v>
      </c>
      <c r="Q14" s="4">
        <v>0</v>
      </c>
    </row>
    <row r="15" spans="1:17" ht="15.75" customHeight="1">
      <c r="A15" s="3" t="s">
        <v>30</v>
      </c>
      <c r="B15" s="4">
        <v>579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579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</row>
    <row r="16" spans="1:17" ht="15.75" customHeight="1">
      <c r="A16" s="3" t="s">
        <v>31</v>
      </c>
      <c r="B16" s="4">
        <v>579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</row>
    <row r="17" spans="1:17" ht="15.75" customHeight="1">
      <c r="A17" s="3" t="s">
        <v>32</v>
      </c>
      <c r="B17" s="4">
        <v>727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727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</row>
    <row r="18" spans="1:17" ht="15.75" customHeight="1">
      <c r="A18" s="3" t="s">
        <v>33</v>
      </c>
      <c r="B18" s="4">
        <v>777</v>
      </c>
      <c r="C18" s="4">
        <v>777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777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</row>
    <row r="19" spans="1:17" ht="15.75" customHeight="1">
      <c r="A19" s="3" t="s">
        <v>34</v>
      </c>
      <c r="B19" s="4">
        <v>971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838</v>
      </c>
      <c r="L19" s="4">
        <v>971</v>
      </c>
      <c r="M19" s="4">
        <v>971</v>
      </c>
      <c r="N19" s="4">
        <v>0</v>
      </c>
      <c r="O19" s="4">
        <v>0</v>
      </c>
      <c r="P19" s="4">
        <v>971</v>
      </c>
      <c r="Q19" s="4">
        <v>133</v>
      </c>
    </row>
    <row r="20" spans="1:17" ht="15.75" customHeight="1">
      <c r="A20" s="3" t="s">
        <v>35</v>
      </c>
      <c r="B20" s="4">
        <v>775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167</v>
      </c>
      <c r="M20" s="4">
        <v>0</v>
      </c>
      <c r="N20" s="4">
        <v>0</v>
      </c>
      <c r="O20" s="4">
        <v>0</v>
      </c>
      <c r="P20" s="4">
        <v>775</v>
      </c>
      <c r="Q20" s="4">
        <v>775</v>
      </c>
    </row>
    <row r="21" spans="1:17" ht="15.75" customHeight="1">
      <c r="A21" s="3" t="s">
        <v>36</v>
      </c>
      <c r="B21" s="4">
        <v>971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971</v>
      </c>
      <c r="K21" s="4">
        <v>971</v>
      </c>
      <c r="L21" s="4">
        <v>971</v>
      </c>
      <c r="M21" s="4">
        <v>971</v>
      </c>
      <c r="N21" s="4">
        <v>0</v>
      </c>
      <c r="O21" s="4">
        <v>0</v>
      </c>
      <c r="P21" s="4">
        <v>0</v>
      </c>
      <c r="Q21" s="4">
        <v>0</v>
      </c>
    </row>
    <row r="22" spans="1:17" ht="15.75" customHeight="1">
      <c r="A22" s="3" t="s">
        <v>37</v>
      </c>
      <c r="B22" s="4">
        <v>971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530</v>
      </c>
      <c r="K22" s="4">
        <v>619</v>
      </c>
      <c r="L22" s="4">
        <v>971</v>
      </c>
      <c r="M22" s="4">
        <v>971</v>
      </c>
      <c r="N22" s="4">
        <v>0</v>
      </c>
      <c r="O22" s="4">
        <v>0</v>
      </c>
      <c r="P22" s="4">
        <v>971</v>
      </c>
      <c r="Q22" s="4">
        <v>645</v>
      </c>
    </row>
    <row r="23" spans="1:17" ht="15">
      <c r="A23" s="3" t="s">
        <v>38</v>
      </c>
      <c r="B23" s="4">
        <v>971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971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</row>
    <row r="24" spans="1:17" ht="15">
      <c r="A24" s="3" t="s">
        <v>39</v>
      </c>
      <c r="B24" s="4">
        <v>971</v>
      </c>
      <c r="C24" s="4">
        <v>194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777</v>
      </c>
      <c r="N24" s="4">
        <v>0</v>
      </c>
      <c r="O24" s="4">
        <v>0</v>
      </c>
      <c r="P24" s="4">
        <v>194</v>
      </c>
      <c r="Q24" s="4">
        <v>162</v>
      </c>
    </row>
    <row r="25" spans="1:17" ht="15">
      <c r="A25" s="3" t="s">
        <v>40</v>
      </c>
      <c r="B25" s="4">
        <v>194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</row>
    <row r="26" spans="1:17" ht="15">
      <c r="A26" s="3" t="s">
        <v>41</v>
      </c>
      <c r="B26" s="4">
        <v>453</v>
      </c>
      <c r="C26" s="4">
        <v>453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373</v>
      </c>
      <c r="M26" s="4">
        <v>453</v>
      </c>
      <c r="N26" s="4">
        <v>0</v>
      </c>
      <c r="O26" s="4">
        <v>0</v>
      </c>
      <c r="P26" s="4">
        <v>0</v>
      </c>
      <c r="Q26" s="4">
        <v>453</v>
      </c>
    </row>
    <row r="27" spans="1:17" ht="15">
      <c r="A27" s="3" t="s">
        <v>42</v>
      </c>
      <c r="B27" s="4">
        <v>431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332</v>
      </c>
      <c r="K27" s="4">
        <v>431</v>
      </c>
      <c r="L27" s="4">
        <v>431</v>
      </c>
      <c r="M27" s="4">
        <v>431</v>
      </c>
      <c r="N27" s="4">
        <v>0</v>
      </c>
      <c r="O27" s="4">
        <v>0</v>
      </c>
      <c r="P27" s="4">
        <v>0</v>
      </c>
      <c r="Q27" s="4">
        <v>0</v>
      </c>
    </row>
    <row r="28" spans="1:17" ht="15">
      <c r="A28" s="3" t="s">
        <v>43</v>
      </c>
      <c r="B28" s="4">
        <v>439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301</v>
      </c>
      <c r="K28" s="4">
        <v>25</v>
      </c>
      <c r="L28" s="4">
        <v>439</v>
      </c>
      <c r="M28" s="4">
        <v>439</v>
      </c>
      <c r="N28" s="4">
        <v>0</v>
      </c>
      <c r="O28" s="4">
        <v>0</v>
      </c>
      <c r="P28" s="4">
        <v>327</v>
      </c>
      <c r="Q28" s="4">
        <v>210</v>
      </c>
    </row>
    <row r="29" spans="1:17" ht="15">
      <c r="A29" s="3" t="s">
        <v>44</v>
      </c>
      <c r="B29" s="4">
        <v>948</v>
      </c>
      <c r="C29" s="4">
        <v>948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444</v>
      </c>
      <c r="L29" s="4">
        <v>762</v>
      </c>
      <c r="M29" s="4">
        <v>0</v>
      </c>
      <c r="N29" s="4">
        <v>0</v>
      </c>
      <c r="O29" s="4">
        <v>0</v>
      </c>
      <c r="P29" s="4">
        <v>99</v>
      </c>
      <c r="Q29" s="4">
        <v>948</v>
      </c>
    </row>
    <row r="30" spans="1:17" ht="15">
      <c r="A30" s="3" t="s">
        <v>45</v>
      </c>
      <c r="B30" s="4">
        <v>431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431</v>
      </c>
      <c r="M30" s="4">
        <v>431</v>
      </c>
      <c r="N30" s="4">
        <v>0</v>
      </c>
      <c r="O30" s="4">
        <v>0</v>
      </c>
      <c r="P30" s="4">
        <v>223</v>
      </c>
      <c r="Q30" s="4">
        <v>219</v>
      </c>
    </row>
    <row r="31" spans="1:17" ht="15">
      <c r="A31" s="3" t="s">
        <v>46</v>
      </c>
      <c r="B31" s="4">
        <v>3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3</v>
      </c>
      <c r="L31" s="4">
        <v>3</v>
      </c>
      <c r="M31" s="4">
        <v>3</v>
      </c>
      <c r="N31" s="4">
        <v>0</v>
      </c>
      <c r="O31" s="4">
        <v>0</v>
      </c>
      <c r="P31" s="4">
        <v>0</v>
      </c>
      <c r="Q31" s="4">
        <v>0</v>
      </c>
    </row>
    <row r="32" spans="1:17" ht="15">
      <c r="A32" s="3" t="s">
        <v>47</v>
      </c>
      <c r="B32" s="4">
        <v>395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</row>
    <row r="33" spans="1:17" ht="15">
      <c r="A33" s="3" t="s">
        <v>48</v>
      </c>
      <c r="B33" s="4">
        <v>357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357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</row>
    <row r="34" spans="1:17" ht="15">
      <c r="A34" s="3" t="s">
        <v>49</v>
      </c>
      <c r="B34" s="4">
        <v>239</v>
      </c>
      <c r="C34" s="4">
        <v>239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239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</row>
    <row r="35" spans="1:17" ht="15">
      <c r="A35" s="3" t="s">
        <v>50</v>
      </c>
      <c r="B35" s="4">
        <v>401</v>
      </c>
      <c r="C35" s="4">
        <v>239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239</v>
      </c>
      <c r="M35" s="4">
        <v>401</v>
      </c>
      <c r="N35" s="4">
        <v>0</v>
      </c>
      <c r="O35" s="4">
        <v>0</v>
      </c>
      <c r="P35" s="4">
        <v>0</v>
      </c>
      <c r="Q35" s="4">
        <v>0</v>
      </c>
    </row>
    <row r="36" spans="1:17" ht="15">
      <c r="A36" s="3" t="s">
        <v>51</v>
      </c>
      <c r="B36" s="4">
        <v>401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401</v>
      </c>
      <c r="N36" s="4">
        <v>0</v>
      </c>
      <c r="O36" s="4">
        <v>0</v>
      </c>
      <c r="P36" s="4">
        <v>0</v>
      </c>
      <c r="Q36" s="4">
        <v>0</v>
      </c>
    </row>
    <row r="37" spans="1:17" ht="15">
      <c r="A37" s="3" t="s">
        <v>52</v>
      </c>
      <c r="B37" s="4">
        <v>189</v>
      </c>
      <c r="C37" s="4">
        <v>189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182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</row>
    <row r="38" spans="1:17" ht="15">
      <c r="A38" s="3" t="s">
        <v>53</v>
      </c>
      <c r="B38" s="4">
        <v>189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</row>
    <row r="39" spans="1:17" ht="15">
      <c r="A39" s="3" t="s">
        <v>54</v>
      </c>
      <c r="B39" s="4">
        <v>189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</row>
    <row r="40" spans="1:17" ht="15">
      <c r="A40" s="3" t="s">
        <v>55</v>
      </c>
      <c r="B40" s="4">
        <v>823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823</v>
      </c>
      <c r="K40" s="4">
        <v>0</v>
      </c>
      <c r="L40" s="4">
        <v>823</v>
      </c>
      <c r="M40" s="4">
        <v>0</v>
      </c>
      <c r="N40" s="4">
        <v>0</v>
      </c>
      <c r="O40" s="4">
        <v>0</v>
      </c>
      <c r="P40" s="4">
        <v>823</v>
      </c>
      <c r="Q40" s="4">
        <v>0</v>
      </c>
    </row>
    <row r="41" spans="1:17" ht="15">
      <c r="A41" s="3" t="s">
        <v>56</v>
      </c>
      <c r="B41" s="4">
        <v>5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</row>
    <row r="42" spans="1:17" ht="15">
      <c r="A42" s="3" t="s">
        <v>57</v>
      </c>
      <c r="B42" s="4">
        <v>20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</row>
    <row r="43" spans="1:17" ht="15">
      <c r="A43" s="3" t="s">
        <v>58</v>
      </c>
      <c r="B43" s="4">
        <v>634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</row>
    <row r="44" spans="1:17" ht="15">
      <c r="A44" s="3" t="s">
        <v>59</v>
      </c>
      <c r="B44" s="4">
        <v>20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</row>
    <row r="45" spans="1:17" ht="15">
      <c r="A45" s="3" t="s">
        <v>60</v>
      </c>
      <c r="B45" s="4">
        <v>194</v>
      </c>
      <c r="C45" s="4">
        <v>194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194</v>
      </c>
      <c r="K45" s="4">
        <v>0</v>
      </c>
      <c r="L45" s="4">
        <v>194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</row>
    <row r="46" spans="1:17" ht="15">
      <c r="A46" s="3" t="s">
        <v>61</v>
      </c>
      <c r="B46" s="4">
        <v>1183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</row>
    <row r="47" spans="1:17" ht="15">
      <c r="A47" s="3" t="s">
        <v>62</v>
      </c>
      <c r="B47" s="4">
        <v>3</v>
      </c>
      <c r="C47" s="4">
        <v>3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3</v>
      </c>
      <c r="K47" s="4">
        <v>0</v>
      </c>
      <c r="L47" s="4">
        <v>3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</row>
    <row r="48" spans="1:17" ht="15">
      <c r="A48" s="3" t="s">
        <v>63</v>
      </c>
      <c r="B48" s="4">
        <v>27002</v>
      </c>
      <c r="C48" s="4">
        <v>4013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7385</v>
      </c>
      <c r="K48" s="4">
        <v>4308</v>
      </c>
      <c r="L48" s="4">
        <v>16984</v>
      </c>
      <c r="M48" s="4">
        <v>6866</v>
      </c>
      <c r="N48" s="4">
        <v>0</v>
      </c>
      <c r="O48" s="4">
        <v>0</v>
      </c>
      <c r="P48" s="4">
        <v>8139</v>
      </c>
      <c r="Q48" s="4">
        <v>4679</v>
      </c>
    </row>
    <row r="50" spans="1:17" ht="14.2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49"/>
  <sheetViews>
    <sheetView workbookViewId="0"/>
  </sheetViews>
  <sheetFormatPr baseColWidth="10" defaultColWidth="14.42578125" defaultRowHeight="15.75" customHeight="1"/>
  <cols>
    <col min="1" max="1" width="61.42578125" customWidth="1"/>
    <col min="2" max="2" width="15.28515625" customWidth="1"/>
    <col min="7" max="7" width="17.28515625" customWidth="1"/>
    <col min="9" max="9" width="21.140625" customWidth="1"/>
    <col min="10" max="10" width="21.7109375" customWidth="1"/>
  </cols>
  <sheetData>
    <row r="1" spans="1:13" ht="15.75" customHeight="1">
      <c r="A1" s="1" t="s">
        <v>0</v>
      </c>
      <c r="B1" s="2" t="s">
        <v>1</v>
      </c>
      <c r="C1" s="2" t="s">
        <v>2</v>
      </c>
      <c r="D1" s="7" t="s">
        <v>64</v>
      </c>
      <c r="E1" s="7" t="s">
        <v>65</v>
      </c>
      <c r="F1" s="7" t="s">
        <v>66</v>
      </c>
      <c r="G1" s="7" t="s">
        <v>67</v>
      </c>
      <c r="H1" s="7" t="s">
        <v>68</v>
      </c>
      <c r="I1" s="7" t="s">
        <v>69</v>
      </c>
      <c r="J1" s="7" t="s">
        <v>70</v>
      </c>
      <c r="K1" s="7" t="s">
        <v>71</v>
      </c>
      <c r="L1" s="7" t="s">
        <v>72</v>
      </c>
      <c r="M1" s="7" t="s">
        <v>73</v>
      </c>
    </row>
    <row r="2" spans="1:13" ht="15.75" customHeight="1">
      <c r="A2" s="3" t="s">
        <v>26</v>
      </c>
      <c r="B2" s="4">
        <v>971</v>
      </c>
      <c r="C2" s="4">
        <v>777</v>
      </c>
      <c r="D2" s="8">
        <f t="shared" ref="D2:D10" si="0">(C2/B2)</f>
        <v>0.80020597322348097</v>
      </c>
      <c r="E2" s="4">
        <v>441</v>
      </c>
      <c r="F2" s="4">
        <v>441</v>
      </c>
      <c r="G2" s="4">
        <v>1237</v>
      </c>
      <c r="H2" s="4">
        <v>1431</v>
      </c>
      <c r="I2" s="9">
        <v>42159</v>
      </c>
      <c r="J2" s="9">
        <v>42801</v>
      </c>
      <c r="K2" s="10">
        <f t="shared" ref="K2:K10" si="1">DATEDIF(I2,J2,"d")</f>
        <v>642</v>
      </c>
      <c r="L2" s="10">
        <f t="shared" ref="L2:L10" si="2">DATEDIF(I2,J2,"M")</f>
        <v>21</v>
      </c>
      <c r="M2" s="10">
        <f t="shared" ref="M2:M10" si="3">DATEDIF(I2,J2,"Y")</f>
        <v>1</v>
      </c>
    </row>
    <row r="3" spans="1:13" ht="15.75" customHeight="1">
      <c r="A3" s="3" t="s">
        <v>33</v>
      </c>
      <c r="B3" s="4">
        <v>777</v>
      </c>
      <c r="C3" s="4">
        <v>777</v>
      </c>
      <c r="D3" s="8">
        <f t="shared" si="0"/>
        <v>1</v>
      </c>
      <c r="E3" s="4">
        <v>441</v>
      </c>
      <c r="F3" s="4">
        <v>441</v>
      </c>
      <c r="G3" s="4">
        <v>1237</v>
      </c>
      <c r="H3" s="4">
        <v>1237</v>
      </c>
      <c r="I3" s="9">
        <v>42159</v>
      </c>
      <c r="J3" s="9">
        <v>42801</v>
      </c>
      <c r="K3" s="10">
        <f t="shared" si="1"/>
        <v>642</v>
      </c>
      <c r="L3" s="10">
        <f t="shared" si="2"/>
        <v>21</v>
      </c>
      <c r="M3" s="10">
        <f t="shared" si="3"/>
        <v>1</v>
      </c>
    </row>
    <row r="4" spans="1:13" ht="15.75" customHeight="1">
      <c r="A4" s="3" t="s">
        <v>39</v>
      </c>
      <c r="B4" s="4">
        <v>971</v>
      </c>
      <c r="C4" s="4">
        <v>194</v>
      </c>
      <c r="D4" s="8">
        <f t="shared" si="0"/>
        <v>0.19979402677651906</v>
      </c>
      <c r="E4" s="4">
        <v>441</v>
      </c>
      <c r="F4" s="4">
        <v>1238</v>
      </c>
      <c r="G4" s="4">
        <v>1431</v>
      </c>
      <c r="H4" s="4">
        <v>1431</v>
      </c>
      <c r="I4" s="9">
        <v>42802</v>
      </c>
      <c r="J4" s="11">
        <v>44498</v>
      </c>
      <c r="K4" s="10">
        <f t="shared" si="1"/>
        <v>1696</v>
      </c>
      <c r="L4" s="10">
        <f t="shared" si="2"/>
        <v>55</v>
      </c>
      <c r="M4" s="10">
        <f t="shared" si="3"/>
        <v>4</v>
      </c>
    </row>
    <row r="5" spans="1:13" ht="15.75" customHeight="1">
      <c r="A5" s="3" t="s">
        <v>41</v>
      </c>
      <c r="B5" s="4">
        <v>453</v>
      </c>
      <c r="C5" s="4">
        <v>453</v>
      </c>
      <c r="D5" s="8">
        <f t="shared" si="0"/>
        <v>1</v>
      </c>
      <c r="E5" s="4">
        <v>11</v>
      </c>
      <c r="F5" s="5">
        <v>11</v>
      </c>
      <c r="G5" s="4">
        <v>463</v>
      </c>
      <c r="H5" s="4">
        <v>463</v>
      </c>
      <c r="I5" s="11">
        <v>42004</v>
      </c>
      <c r="J5" s="9">
        <v>42182</v>
      </c>
      <c r="K5" s="10">
        <f t="shared" si="1"/>
        <v>178</v>
      </c>
      <c r="L5" s="10">
        <f t="shared" si="2"/>
        <v>5</v>
      </c>
      <c r="M5" s="10">
        <f t="shared" si="3"/>
        <v>0</v>
      </c>
    </row>
    <row r="6" spans="1:13" ht="15.75" customHeight="1">
      <c r="A6" s="3" t="s">
        <v>44</v>
      </c>
      <c r="B6" s="4">
        <v>948</v>
      </c>
      <c r="C6" s="4">
        <v>948</v>
      </c>
      <c r="D6" s="8">
        <f t="shared" si="0"/>
        <v>1</v>
      </c>
      <c r="E6" s="4">
        <v>464</v>
      </c>
      <c r="F6" s="4">
        <v>464</v>
      </c>
      <c r="G6" s="4">
        <v>1431</v>
      </c>
      <c r="H6" s="4">
        <v>1431</v>
      </c>
      <c r="I6" s="9">
        <v>42182</v>
      </c>
      <c r="J6" s="11">
        <v>44498</v>
      </c>
      <c r="K6" s="10">
        <f t="shared" si="1"/>
        <v>2316</v>
      </c>
      <c r="L6" s="10">
        <f t="shared" si="2"/>
        <v>76</v>
      </c>
      <c r="M6" s="10">
        <f t="shared" si="3"/>
        <v>6</v>
      </c>
    </row>
    <row r="7" spans="1:13" ht="15.75" customHeight="1">
      <c r="A7" s="3" t="s">
        <v>49</v>
      </c>
      <c r="B7" s="4">
        <v>239</v>
      </c>
      <c r="C7" s="4">
        <v>239</v>
      </c>
      <c r="D7" s="8">
        <f t="shared" si="0"/>
        <v>1</v>
      </c>
      <c r="E7" s="4">
        <v>202</v>
      </c>
      <c r="F7" s="4">
        <v>202</v>
      </c>
      <c r="G7" s="4">
        <v>440</v>
      </c>
      <c r="H7" s="4">
        <v>1237</v>
      </c>
      <c r="I7" s="9">
        <v>42056</v>
      </c>
      <c r="J7" s="9">
        <v>42157</v>
      </c>
      <c r="K7" s="10">
        <f t="shared" si="1"/>
        <v>101</v>
      </c>
      <c r="L7" s="10">
        <f t="shared" si="2"/>
        <v>3</v>
      </c>
      <c r="M7" s="10">
        <f t="shared" si="3"/>
        <v>0</v>
      </c>
    </row>
    <row r="8" spans="1:13" ht="15.75" customHeight="1">
      <c r="A8" s="3" t="s">
        <v>50</v>
      </c>
      <c r="B8" s="4">
        <v>401</v>
      </c>
      <c r="C8" s="4">
        <v>239</v>
      </c>
      <c r="D8" s="8">
        <f t="shared" si="0"/>
        <v>0.5960099750623441</v>
      </c>
      <c r="E8" s="4">
        <v>40</v>
      </c>
      <c r="F8" s="4">
        <v>202</v>
      </c>
      <c r="G8" s="4">
        <v>440</v>
      </c>
      <c r="H8" s="4">
        <v>440</v>
      </c>
      <c r="I8" s="9">
        <v>42056</v>
      </c>
      <c r="J8" s="9">
        <v>42157</v>
      </c>
      <c r="K8" s="10">
        <f t="shared" si="1"/>
        <v>101</v>
      </c>
      <c r="L8" s="10">
        <f t="shared" si="2"/>
        <v>3</v>
      </c>
      <c r="M8" s="10">
        <f t="shared" si="3"/>
        <v>0</v>
      </c>
    </row>
    <row r="9" spans="1:13" ht="15.75" customHeight="1">
      <c r="A9" s="3" t="s">
        <v>52</v>
      </c>
      <c r="B9" s="4">
        <v>189</v>
      </c>
      <c r="C9" s="4">
        <v>189</v>
      </c>
      <c r="D9" s="8">
        <f t="shared" si="0"/>
        <v>1</v>
      </c>
      <c r="E9" s="4">
        <v>1217</v>
      </c>
      <c r="F9" s="4">
        <v>1217</v>
      </c>
      <c r="G9" s="4">
        <v>1405</v>
      </c>
      <c r="H9" s="4">
        <v>1405</v>
      </c>
      <c r="I9" s="9">
        <v>42757</v>
      </c>
      <c r="J9" s="9">
        <v>44273</v>
      </c>
      <c r="K9" s="10">
        <f t="shared" si="1"/>
        <v>1516</v>
      </c>
      <c r="L9" s="10">
        <f t="shared" si="2"/>
        <v>49</v>
      </c>
      <c r="M9" s="10">
        <f t="shared" si="3"/>
        <v>4</v>
      </c>
    </row>
    <row r="10" spans="1:13" ht="15.75" customHeight="1">
      <c r="A10" s="3" t="s">
        <v>60</v>
      </c>
      <c r="B10" s="4">
        <v>194</v>
      </c>
      <c r="C10" s="4">
        <v>194</v>
      </c>
      <c r="D10" s="8">
        <f t="shared" si="0"/>
        <v>1</v>
      </c>
      <c r="E10" s="4">
        <v>1238</v>
      </c>
      <c r="F10" s="4">
        <v>1238</v>
      </c>
      <c r="G10" s="4">
        <v>1431</v>
      </c>
      <c r="H10" s="4">
        <v>1431</v>
      </c>
      <c r="I10" s="9">
        <v>42802</v>
      </c>
      <c r="J10" s="11">
        <v>44498</v>
      </c>
      <c r="K10" s="10">
        <f t="shared" si="1"/>
        <v>1696</v>
      </c>
      <c r="L10" s="10">
        <f t="shared" si="2"/>
        <v>55</v>
      </c>
      <c r="M10" s="10">
        <f t="shared" si="3"/>
        <v>4</v>
      </c>
    </row>
    <row r="11" spans="1:13" ht="15.75" customHeight="1">
      <c r="A11" s="3" t="s">
        <v>63</v>
      </c>
      <c r="B11" s="4">
        <v>27002</v>
      </c>
      <c r="C11" s="4">
        <v>4013</v>
      </c>
      <c r="D11" s="8"/>
    </row>
    <row r="42" spans="1:4" ht="15">
      <c r="A42" s="3"/>
      <c r="B42" s="4"/>
      <c r="C42" s="4"/>
      <c r="D42" s="8"/>
    </row>
    <row r="43" spans="1:4" ht="15">
      <c r="A43" s="3"/>
      <c r="B43" s="4"/>
      <c r="C43" s="4"/>
      <c r="D43" s="8"/>
    </row>
    <row r="44" spans="1:4" ht="15">
      <c r="A44" s="3"/>
      <c r="B44" s="4"/>
      <c r="C44" s="4"/>
      <c r="D44" s="8"/>
    </row>
    <row r="45" spans="1:4" ht="15">
      <c r="A45" s="3"/>
      <c r="B45" s="4"/>
      <c r="C45" s="4"/>
      <c r="D45" s="8"/>
    </row>
    <row r="46" spans="1:4" ht="15">
      <c r="A46" s="3"/>
      <c r="B46" s="4"/>
      <c r="C46" s="4"/>
      <c r="D46" s="8"/>
    </row>
    <row r="49" spans="1:4" ht="15">
      <c r="A49" s="3"/>
      <c r="B49" s="4"/>
      <c r="C49" s="4"/>
      <c r="D4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48"/>
  <sheetViews>
    <sheetView workbookViewId="0"/>
  </sheetViews>
  <sheetFormatPr baseColWidth="10" defaultColWidth="14.42578125" defaultRowHeight="15.75" customHeight="1"/>
  <cols>
    <col min="1" max="1" width="61.42578125" customWidth="1"/>
    <col min="2" max="2" width="15.28515625" customWidth="1"/>
    <col min="7" max="7" width="17.28515625" customWidth="1"/>
    <col min="9" max="9" width="21.140625" customWidth="1"/>
    <col min="10" max="10" width="21.7109375" customWidth="1"/>
  </cols>
  <sheetData>
    <row r="1" spans="1:13" ht="15.75" customHeight="1">
      <c r="A1" s="1" t="s">
        <v>0</v>
      </c>
      <c r="B1" s="2" t="s">
        <v>1</v>
      </c>
      <c r="C1" s="2" t="s">
        <v>9</v>
      </c>
      <c r="D1" s="12" t="s">
        <v>74</v>
      </c>
      <c r="E1" s="13" t="s">
        <v>65</v>
      </c>
      <c r="F1" s="13" t="s">
        <v>66</v>
      </c>
      <c r="G1" s="13" t="s">
        <v>67</v>
      </c>
      <c r="H1" s="7" t="s">
        <v>68</v>
      </c>
      <c r="I1" s="13" t="s">
        <v>69</v>
      </c>
      <c r="J1" s="13" t="s">
        <v>70</v>
      </c>
      <c r="K1" s="13" t="s">
        <v>71</v>
      </c>
      <c r="L1" s="7" t="s">
        <v>72</v>
      </c>
      <c r="M1" s="7" t="s">
        <v>73</v>
      </c>
    </row>
    <row r="2" spans="1:13" ht="15.75" customHeight="1">
      <c r="A2" s="3" t="s">
        <v>19</v>
      </c>
      <c r="B2" s="4">
        <v>1336</v>
      </c>
      <c r="C2" s="4">
        <v>1336</v>
      </c>
      <c r="D2" s="8">
        <f t="shared" ref="D2:D13" si="0">(C2/B2)</f>
        <v>1</v>
      </c>
      <c r="E2" s="4">
        <v>76</v>
      </c>
      <c r="F2" s="4">
        <v>76</v>
      </c>
      <c r="G2" s="4">
        <v>1431</v>
      </c>
      <c r="H2" s="4">
        <v>1431</v>
      </c>
      <c r="I2" s="9">
        <v>42015</v>
      </c>
      <c r="J2" s="11">
        <v>44498</v>
      </c>
      <c r="K2" s="14">
        <f t="shared" ref="K2:K13" si="1">DATEDIF(I2,J2,"d")</f>
        <v>2483</v>
      </c>
      <c r="L2" s="14">
        <f t="shared" ref="L2:L13" si="2">DATEDIF(I2,J2,"m")</f>
        <v>81</v>
      </c>
      <c r="M2" s="14">
        <f t="shared" ref="M2:M13" si="3">DATEDIF(I2,J2,"y")</f>
        <v>6</v>
      </c>
    </row>
    <row r="3" spans="1:13" ht="15.75" customHeight="1">
      <c r="A3" s="3" t="s">
        <v>21</v>
      </c>
      <c r="B3" s="4">
        <v>971</v>
      </c>
      <c r="C3" s="4">
        <v>259</v>
      </c>
      <c r="D3" s="8">
        <f t="shared" si="0"/>
        <v>0.26673532440782699</v>
      </c>
      <c r="E3" s="4">
        <v>441</v>
      </c>
      <c r="F3" s="4">
        <v>1173</v>
      </c>
      <c r="G3" s="4">
        <v>1431</v>
      </c>
      <c r="H3" s="4">
        <v>1431</v>
      </c>
      <c r="I3" s="11">
        <v>42717</v>
      </c>
      <c r="J3" s="11">
        <v>44498</v>
      </c>
      <c r="K3" s="14">
        <f t="shared" si="1"/>
        <v>1781</v>
      </c>
      <c r="L3" s="14">
        <f t="shared" si="2"/>
        <v>58</v>
      </c>
      <c r="M3" s="14">
        <f t="shared" si="3"/>
        <v>4</v>
      </c>
    </row>
    <row r="4" spans="1:13" ht="15.75" customHeight="1">
      <c r="A4" s="3" t="s">
        <v>22</v>
      </c>
      <c r="B4" s="4">
        <v>727</v>
      </c>
      <c r="C4" s="4">
        <v>727</v>
      </c>
      <c r="D4" s="8">
        <f t="shared" si="0"/>
        <v>1</v>
      </c>
      <c r="E4" s="4">
        <v>705</v>
      </c>
      <c r="F4" s="4">
        <v>705</v>
      </c>
      <c r="G4" s="4">
        <v>1431</v>
      </c>
      <c r="H4" s="4">
        <v>1431</v>
      </c>
      <c r="I4" s="9">
        <v>42347</v>
      </c>
      <c r="J4" s="11">
        <v>44498</v>
      </c>
      <c r="K4" s="14">
        <f t="shared" si="1"/>
        <v>2151</v>
      </c>
      <c r="L4" s="14">
        <f t="shared" si="2"/>
        <v>70</v>
      </c>
      <c r="M4" s="14">
        <f t="shared" si="3"/>
        <v>5</v>
      </c>
    </row>
    <row r="5" spans="1:13" ht="15.75" customHeight="1">
      <c r="A5" s="3" t="s">
        <v>23</v>
      </c>
      <c r="B5" s="4">
        <v>211</v>
      </c>
      <c r="C5" s="4">
        <v>211</v>
      </c>
      <c r="D5" s="8">
        <f t="shared" si="0"/>
        <v>1</v>
      </c>
      <c r="E5" s="4">
        <v>1220</v>
      </c>
      <c r="F5" s="4">
        <v>1220</v>
      </c>
      <c r="G5" s="4">
        <v>1431</v>
      </c>
      <c r="H5" s="4">
        <v>1431</v>
      </c>
      <c r="I5" s="9">
        <v>42758</v>
      </c>
      <c r="J5" s="11">
        <v>44498</v>
      </c>
      <c r="K5" s="14">
        <f t="shared" si="1"/>
        <v>1740</v>
      </c>
      <c r="L5" s="14">
        <f t="shared" si="2"/>
        <v>57</v>
      </c>
      <c r="M5" s="14">
        <f t="shared" si="3"/>
        <v>4</v>
      </c>
    </row>
    <row r="6" spans="1:13" ht="15.75" customHeight="1">
      <c r="A6" s="3" t="s">
        <v>24</v>
      </c>
      <c r="B6" s="4">
        <v>971</v>
      </c>
      <c r="C6" s="4">
        <v>971</v>
      </c>
      <c r="D6" s="8">
        <f t="shared" si="0"/>
        <v>1</v>
      </c>
      <c r="E6" s="4">
        <v>441</v>
      </c>
      <c r="F6" s="4">
        <v>441</v>
      </c>
      <c r="G6" s="4">
        <v>1431</v>
      </c>
      <c r="H6" s="4">
        <v>1431</v>
      </c>
      <c r="I6" s="9">
        <v>42159</v>
      </c>
      <c r="J6" s="11">
        <v>44498</v>
      </c>
      <c r="K6" s="14">
        <f t="shared" si="1"/>
        <v>2339</v>
      </c>
      <c r="L6" s="14">
        <f t="shared" si="2"/>
        <v>76</v>
      </c>
      <c r="M6" s="14">
        <f t="shared" si="3"/>
        <v>6</v>
      </c>
    </row>
    <row r="7" spans="1:13" ht="15.75" customHeight="1">
      <c r="A7" s="3" t="s">
        <v>32</v>
      </c>
      <c r="B7" s="4">
        <v>727</v>
      </c>
      <c r="C7" s="4">
        <v>727</v>
      </c>
      <c r="D7" s="8">
        <f t="shared" si="0"/>
        <v>1</v>
      </c>
      <c r="E7" s="4">
        <v>705</v>
      </c>
      <c r="F7" s="4">
        <v>705</v>
      </c>
      <c r="G7" s="4">
        <v>1431</v>
      </c>
      <c r="H7" s="4">
        <v>1431</v>
      </c>
      <c r="I7" s="9">
        <v>42347</v>
      </c>
      <c r="J7" s="11">
        <v>44498</v>
      </c>
      <c r="K7" s="14">
        <f t="shared" si="1"/>
        <v>2151</v>
      </c>
      <c r="L7" s="14">
        <f t="shared" si="2"/>
        <v>70</v>
      </c>
      <c r="M7" s="14">
        <f t="shared" si="3"/>
        <v>5</v>
      </c>
    </row>
    <row r="8" spans="1:13" ht="15.75" customHeight="1">
      <c r="A8" s="3" t="s">
        <v>36</v>
      </c>
      <c r="B8" s="4">
        <v>971</v>
      </c>
      <c r="C8" s="4">
        <v>971</v>
      </c>
      <c r="D8" s="8">
        <f t="shared" si="0"/>
        <v>1</v>
      </c>
      <c r="E8" s="4">
        <v>441</v>
      </c>
      <c r="F8" s="4">
        <v>441</v>
      </c>
      <c r="G8" s="4">
        <v>1431</v>
      </c>
      <c r="H8" s="4">
        <v>1431</v>
      </c>
      <c r="I8" s="9">
        <v>42159</v>
      </c>
      <c r="J8" s="11">
        <v>44498</v>
      </c>
      <c r="K8" s="14">
        <f t="shared" si="1"/>
        <v>2339</v>
      </c>
      <c r="L8" s="14">
        <f t="shared" si="2"/>
        <v>76</v>
      </c>
      <c r="M8" s="14">
        <f t="shared" si="3"/>
        <v>6</v>
      </c>
    </row>
    <row r="9" spans="1:13" ht="15.75" customHeight="1">
      <c r="A9" s="3" t="s">
        <v>37</v>
      </c>
      <c r="B9" s="4">
        <v>971</v>
      </c>
      <c r="C9" s="4">
        <v>530</v>
      </c>
      <c r="D9" s="8">
        <f t="shared" si="0"/>
        <v>0.54582904222451079</v>
      </c>
      <c r="E9" s="4">
        <v>441</v>
      </c>
      <c r="F9" s="4">
        <v>902</v>
      </c>
      <c r="G9" s="4">
        <v>1431</v>
      </c>
      <c r="H9" s="4">
        <v>1431</v>
      </c>
      <c r="I9" s="9">
        <v>42471</v>
      </c>
      <c r="J9" s="11">
        <v>44498</v>
      </c>
      <c r="K9" s="14">
        <f t="shared" si="1"/>
        <v>2027</v>
      </c>
      <c r="L9" s="14">
        <f t="shared" si="2"/>
        <v>66</v>
      </c>
      <c r="M9" s="14">
        <f t="shared" si="3"/>
        <v>5</v>
      </c>
    </row>
    <row r="10" spans="1:13" ht="15.75" customHeight="1">
      <c r="A10" s="3" t="s">
        <v>42</v>
      </c>
      <c r="B10" s="4">
        <v>431</v>
      </c>
      <c r="C10" s="4">
        <v>332</v>
      </c>
      <c r="D10" s="8">
        <f t="shared" si="0"/>
        <v>0.77030162412993042</v>
      </c>
      <c r="E10" s="4">
        <v>10</v>
      </c>
      <c r="F10" s="4">
        <v>109</v>
      </c>
      <c r="G10" s="4">
        <v>440</v>
      </c>
      <c r="H10" s="4">
        <v>440</v>
      </c>
      <c r="I10" s="9">
        <v>42022</v>
      </c>
      <c r="J10" s="9">
        <v>42157</v>
      </c>
      <c r="K10" s="14">
        <f t="shared" si="1"/>
        <v>135</v>
      </c>
      <c r="L10" s="14">
        <f t="shared" si="2"/>
        <v>4</v>
      </c>
      <c r="M10" s="14">
        <f t="shared" si="3"/>
        <v>0</v>
      </c>
    </row>
    <row r="11" spans="1:13" ht="15.75" customHeight="1">
      <c r="A11" s="3" t="s">
        <v>43</v>
      </c>
      <c r="B11" s="4">
        <v>439</v>
      </c>
      <c r="C11" s="4">
        <v>301</v>
      </c>
      <c r="D11" s="8">
        <f t="shared" si="0"/>
        <v>0.68564920273348517</v>
      </c>
      <c r="E11" s="4">
        <v>2</v>
      </c>
      <c r="F11" s="4">
        <v>140</v>
      </c>
      <c r="G11" s="4">
        <v>440</v>
      </c>
      <c r="H11" s="4">
        <v>440</v>
      </c>
      <c r="I11" s="9">
        <v>42029</v>
      </c>
      <c r="J11" s="9">
        <v>42157</v>
      </c>
      <c r="K11" s="14">
        <f t="shared" si="1"/>
        <v>128</v>
      </c>
      <c r="L11" s="14">
        <f t="shared" si="2"/>
        <v>4</v>
      </c>
      <c r="M11" s="14">
        <f t="shared" si="3"/>
        <v>0</v>
      </c>
    </row>
    <row r="12" spans="1:13" ht="15.75" customHeight="1">
      <c r="A12" s="3" t="s">
        <v>55</v>
      </c>
      <c r="B12" s="4">
        <v>823</v>
      </c>
      <c r="C12" s="4">
        <v>823</v>
      </c>
      <c r="D12" s="8">
        <f t="shared" si="0"/>
        <v>1</v>
      </c>
      <c r="E12" s="4">
        <v>589</v>
      </c>
      <c r="F12" s="4">
        <v>589</v>
      </c>
      <c r="G12" s="4">
        <v>1431</v>
      </c>
      <c r="H12" s="4">
        <v>1431</v>
      </c>
      <c r="I12" s="9">
        <v>42271</v>
      </c>
      <c r="J12" s="11">
        <v>44498</v>
      </c>
      <c r="K12" s="14">
        <f t="shared" si="1"/>
        <v>2227</v>
      </c>
      <c r="L12" s="14">
        <f t="shared" si="2"/>
        <v>73</v>
      </c>
      <c r="M12" s="14">
        <f t="shared" si="3"/>
        <v>6</v>
      </c>
    </row>
    <row r="13" spans="1:13" ht="15.75" customHeight="1">
      <c r="A13" s="3" t="s">
        <v>60</v>
      </c>
      <c r="B13" s="4">
        <v>194</v>
      </c>
      <c r="C13" s="4">
        <v>194</v>
      </c>
      <c r="D13" s="8">
        <f t="shared" si="0"/>
        <v>1</v>
      </c>
      <c r="E13" s="4">
        <v>1238</v>
      </c>
      <c r="F13" s="4">
        <v>1238</v>
      </c>
      <c r="G13" s="4">
        <v>1431</v>
      </c>
      <c r="H13" s="4">
        <v>1431</v>
      </c>
      <c r="I13" s="9">
        <v>42802</v>
      </c>
      <c r="J13" s="11">
        <v>44498</v>
      </c>
      <c r="K13" s="14">
        <f t="shared" si="1"/>
        <v>1696</v>
      </c>
      <c r="L13" s="14">
        <f t="shared" si="2"/>
        <v>55</v>
      </c>
      <c r="M13" s="14">
        <f t="shared" si="3"/>
        <v>4</v>
      </c>
    </row>
    <row r="14" spans="1:13" ht="15.75" customHeight="1">
      <c r="A14" s="3" t="s">
        <v>63</v>
      </c>
      <c r="B14" s="4">
        <v>27002</v>
      </c>
      <c r="C14" s="4">
        <v>7385</v>
      </c>
      <c r="D14" s="8"/>
      <c r="E14" s="4"/>
      <c r="F14" s="4"/>
      <c r="G14" s="4"/>
      <c r="H14" s="4"/>
      <c r="I14" s="4"/>
      <c r="J14" s="4"/>
      <c r="K14" s="4"/>
    </row>
    <row r="15" spans="1:13" ht="15.75" customHeight="1">
      <c r="E15" s="4"/>
      <c r="F15" s="4"/>
      <c r="G15" s="4"/>
      <c r="H15" s="4"/>
      <c r="I15" s="4"/>
      <c r="J15" s="4"/>
      <c r="K15" s="4"/>
    </row>
    <row r="16" spans="1:13" ht="15.75" customHeight="1">
      <c r="E16" s="4"/>
      <c r="F16" s="4"/>
      <c r="G16" s="4"/>
      <c r="H16" s="4"/>
      <c r="I16" s="4"/>
      <c r="J16" s="4"/>
      <c r="K16" s="4"/>
    </row>
    <row r="17" spans="1:11" ht="15.75" customHeight="1">
      <c r="E17" s="4"/>
      <c r="F17" s="4"/>
      <c r="G17" s="4"/>
      <c r="H17" s="4"/>
      <c r="I17" s="4"/>
      <c r="J17" s="4"/>
      <c r="K17" s="4"/>
    </row>
    <row r="18" spans="1:11" ht="15.75" customHeight="1">
      <c r="E18" s="4"/>
      <c r="F18" s="4"/>
      <c r="G18" s="4"/>
      <c r="H18" s="4"/>
      <c r="I18" s="4"/>
      <c r="J18" s="4"/>
      <c r="K18" s="4"/>
    </row>
    <row r="19" spans="1:11" ht="15.75" customHeight="1">
      <c r="E19" s="4"/>
      <c r="F19" s="4"/>
      <c r="G19" s="4"/>
      <c r="H19" s="4"/>
      <c r="I19" s="4"/>
      <c r="J19" s="4"/>
      <c r="K19" s="4"/>
    </row>
    <row r="20" spans="1:11" ht="15.75" customHeight="1">
      <c r="E20" s="4"/>
      <c r="F20" s="4"/>
      <c r="G20" s="4"/>
      <c r="H20" s="4"/>
      <c r="I20" s="4"/>
      <c r="J20" s="4"/>
      <c r="K20" s="4"/>
    </row>
    <row r="21" spans="1:11" ht="15.75" customHeight="1">
      <c r="E21" s="4"/>
      <c r="F21" s="4"/>
      <c r="G21" s="4"/>
      <c r="H21" s="4"/>
      <c r="I21" s="4"/>
      <c r="J21" s="4"/>
      <c r="K21" s="4"/>
    </row>
    <row r="22" spans="1:11" ht="15.75" customHeight="1">
      <c r="E22" s="4"/>
      <c r="F22" s="4"/>
      <c r="G22" s="4"/>
      <c r="H22" s="4"/>
      <c r="I22" s="4"/>
      <c r="J22" s="4"/>
      <c r="K22" s="4"/>
    </row>
    <row r="23" spans="1:11" ht="15">
      <c r="E23" s="4"/>
      <c r="F23" s="4"/>
      <c r="G23" s="4"/>
      <c r="H23" s="4"/>
      <c r="I23" s="4"/>
      <c r="J23" s="4"/>
      <c r="K23" s="4"/>
    </row>
    <row r="24" spans="1:11" ht="15">
      <c r="E24" s="4"/>
      <c r="F24" s="4"/>
      <c r="G24" s="4"/>
      <c r="H24" s="4"/>
      <c r="I24" s="4"/>
      <c r="J24" s="4"/>
      <c r="K24" s="4"/>
    </row>
    <row r="25" spans="1:11" ht="15">
      <c r="E25" s="4"/>
      <c r="F25" s="4"/>
      <c r="G25" s="4"/>
      <c r="H25" s="4"/>
      <c r="I25" s="4"/>
      <c r="J25" s="4"/>
      <c r="K25" s="4"/>
    </row>
    <row r="26" spans="1:11" ht="15">
      <c r="E26" s="4"/>
      <c r="F26" s="4"/>
      <c r="G26" s="4"/>
      <c r="H26" s="4"/>
      <c r="I26" s="4"/>
      <c r="J26" s="4"/>
      <c r="K26" s="4"/>
    </row>
    <row r="27" spans="1:11" ht="15">
      <c r="E27" s="4"/>
      <c r="F27" s="4"/>
      <c r="G27" s="4"/>
      <c r="H27" s="4"/>
      <c r="I27" s="4"/>
      <c r="J27" s="4"/>
      <c r="K27" s="4"/>
    </row>
    <row r="28" spans="1:11" ht="15">
      <c r="E28" s="4"/>
      <c r="F28" s="4"/>
      <c r="G28" s="4"/>
      <c r="H28" s="4"/>
      <c r="I28" s="4"/>
      <c r="J28" s="4"/>
      <c r="K28" s="4"/>
    </row>
    <row r="29" spans="1:11" ht="15">
      <c r="E29" s="4"/>
      <c r="F29" s="4"/>
      <c r="G29" s="4"/>
      <c r="H29" s="4"/>
      <c r="I29" s="4"/>
      <c r="J29" s="4"/>
      <c r="K29" s="4"/>
    </row>
    <row r="30" spans="1:11" ht="15">
      <c r="E30" s="4"/>
      <c r="F30" s="4"/>
      <c r="G30" s="4"/>
      <c r="H30" s="4"/>
      <c r="I30" s="4"/>
      <c r="J30" s="4"/>
      <c r="K30" s="4"/>
    </row>
    <row r="31" spans="1:11" ht="15">
      <c r="E31" s="4"/>
      <c r="F31" s="4"/>
      <c r="G31" s="4"/>
      <c r="H31" s="4"/>
      <c r="I31" s="4"/>
      <c r="J31" s="4"/>
      <c r="K31" s="4"/>
    </row>
    <row r="32" spans="1:11" ht="15">
      <c r="A32" s="3"/>
      <c r="B32" s="4"/>
      <c r="C32" s="4"/>
      <c r="D32" s="8"/>
      <c r="E32" s="4"/>
      <c r="F32" s="4"/>
      <c r="G32" s="4"/>
      <c r="H32" s="4"/>
      <c r="I32" s="4"/>
      <c r="J32" s="4"/>
      <c r="K32" s="4"/>
    </row>
    <row r="33" spans="1:11" ht="15">
      <c r="A33" s="3"/>
      <c r="B33" s="4"/>
      <c r="C33" s="4"/>
      <c r="D33" s="8"/>
      <c r="E33" s="4"/>
      <c r="F33" s="4"/>
      <c r="G33" s="4"/>
      <c r="H33" s="4"/>
      <c r="I33" s="4"/>
      <c r="J33" s="4"/>
      <c r="K33" s="4"/>
    </row>
    <row r="34" spans="1:11" ht="15">
      <c r="A34" s="3"/>
      <c r="B34" s="4"/>
      <c r="C34" s="4"/>
      <c r="D34" s="8"/>
      <c r="E34" s="4"/>
      <c r="F34" s="4"/>
      <c r="G34" s="4"/>
      <c r="H34" s="4"/>
      <c r="I34" s="4"/>
      <c r="J34" s="4"/>
      <c r="K34" s="4"/>
    </row>
    <row r="35" spans="1:11" ht="15">
      <c r="A35" s="3"/>
      <c r="B35" s="4"/>
      <c r="C35" s="4"/>
      <c r="D35" s="8"/>
      <c r="E35" s="4"/>
      <c r="F35" s="4"/>
      <c r="G35" s="4"/>
      <c r="H35" s="4"/>
      <c r="I35" s="4"/>
      <c r="J35" s="4"/>
      <c r="K35" s="4"/>
    </row>
    <row r="36" spans="1:11" ht="15">
      <c r="A36" s="3"/>
      <c r="B36" s="4"/>
      <c r="C36" s="4"/>
      <c r="D36" s="8"/>
      <c r="E36" s="4"/>
      <c r="F36" s="4"/>
      <c r="G36" s="4"/>
      <c r="H36" s="4"/>
      <c r="I36" s="4"/>
      <c r="J36" s="4"/>
      <c r="K36" s="4"/>
    </row>
    <row r="37" spans="1:11" ht="15">
      <c r="A37" s="3"/>
      <c r="B37" s="4"/>
      <c r="C37" s="4"/>
      <c r="D37" s="8"/>
      <c r="E37" s="4"/>
      <c r="F37" s="4"/>
      <c r="G37" s="4"/>
      <c r="H37" s="4"/>
      <c r="I37" s="4"/>
      <c r="J37" s="4"/>
      <c r="K37" s="4"/>
    </row>
    <row r="38" spans="1:11" ht="15">
      <c r="A38" s="3"/>
      <c r="B38" s="4"/>
      <c r="C38" s="4"/>
      <c r="D38" s="8"/>
      <c r="E38" s="4"/>
      <c r="F38" s="4"/>
      <c r="G38" s="4"/>
      <c r="H38" s="4"/>
      <c r="I38" s="4"/>
      <c r="J38" s="4"/>
      <c r="K38" s="4"/>
    </row>
    <row r="39" spans="1:11" ht="15">
      <c r="A39" s="3"/>
      <c r="B39" s="4"/>
      <c r="C39" s="4"/>
      <c r="D39" s="8"/>
      <c r="E39" s="4"/>
      <c r="F39" s="4"/>
      <c r="G39" s="4"/>
      <c r="H39" s="4"/>
      <c r="I39" s="4"/>
      <c r="J39" s="4"/>
      <c r="K39" s="4"/>
    </row>
    <row r="40" spans="1:11" ht="15">
      <c r="E40" s="4"/>
      <c r="F40" s="4"/>
      <c r="G40" s="4"/>
      <c r="H40" s="4"/>
      <c r="I40" s="4"/>
      <c r="J40" s="4"/>
      <c r="K40" s="4"/>
    </row>
    <row r="41" spans="1:11" ht="15">
      <c r="E41" s="4"/>
      <c r="F41" s="4"/>
      <c r="G41" s="4"/>
      <c r="H41" s="4"/>
      <c r="I41" s="4"/>
      <c r="J41" s="4"/>
      <c r="K41" s="4"/>
    </row>
    <row r="42" spans="1:11" ht="15">
      <c r="E42" s="4"/>
      <c r="F42" s="4"/>
      <c r="G42" s="4"/>
      <c r="H42" s="4"/>
      <c r="I42" s="4"/>
      <c r="J42" s="4"/>
      <c r="K42" s="4"/>
    </row>
    <row r="43" spans="1:11" ht="15">
      <c r="A43" s="3"/>
      <c r="B43" s="4"/>
      <c r="C43" s="4"/>
      <c r="D43" s="8"/>
      <c r="E43" s="4"/>
      <c r="F43" s="4"/>
      <c r="G43" s="4"/>
      <c r="H43" s="4"/>
      <c r="I43" s="4"/>
      <c r="J43" s="4"/>
      <c r="K43" s="4"/>
    </row>
    <row r="44" spans="1:11" ht="15">
      <c r="A44" s="3"/>
      <c r="B44" s="4"/>
      <c r="C44" s="4"/>
      <c r="D44" s="8"/>
      <c r="E44" s="4"/>
      <c r="F44" s="4"/>
      <c r="G44" s="4"/>
      <c r="H44" s="4"/>
      <c r="I44" s="4"/>
      <c r="J44" s="4"/>
      <c r="K44" s="4"/>
    </row>
    <row r="45" spans="1:11" ht="15">
      <c r="E45" s="4"/>
      <c r="F45" s="4"/>
      <c r="G45" s="4"/>
      <c r="H45" s="4"/>
      <c r="I45" s="4"/>
      <c r="J45" s="4"/>
      <c r="K45" s="4"/>
    </row>
    <row r="46" spans="1:11" ht="15">
      <c r="E46" s="4"/>
      <c r="F46" s="4"/>
      <c r="G46" s="4"/>
      <c r="H46" s="4"/>
      <c r="I46" s="4"/>
      <c r="J46" s="4"/>
      <c r="K46" s="4"/>
    </row>
    <row r="47" spans="1:11" ht="15">
      <c r="A47" s="3"/>
      <c r="B47" s="4"/>
      <c r="C47" s="4"/>
      <c r="D47" s="8"/>
      <c r="E47" s="4"/>
      <c r="F47" s="4"/>
      <c r="G47" s="4"/>
      <c r="H47" s="4"/>
      <c r="I47" s="4"/>
      <c r="J47" s="4"/>
      <c r="K47" s="4"/>
    </row>
    <row r="48" spans="1:11" ht="15">
      <c r="E48" s="4"/>
      <c r="F48" s="4"/>
      <c r="G48" s="4"/>
      <c r="H48" s="4"/>
      <c r="I48" s="4"/>
      <c r="J48" s="4"/>
      <c r="K4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51"/>
  <sheetViews>
    <sheetView workbookViewId="0"/>
  </sheetViews>
  <sheetFormatPr baseColWidth="10" defaultColWidth="14.42578125" defaultRowHeight="15.75" customHeight="1"/>
  <cols>
    <col min="1" max="1" width="61.42578125" customWidth="1"/>
    <col min="2" max="2" width="15.28515625" customWidth="1"/>
    <col min="7" max="7" width="17.28515625" customWidth="1"/>
    <col min="9" max="9" width="21.140625" customWidth="1"/>
    <col min="10" max="10" width="21.7109375" customWidth="1"/>
    <col min="13" max="13" width="15.7109375" customWidth="1"/>
  </cols>
  <sheetData>
    <row r="1" spans="1:13" ht="15.75" customHeight="1">
      <c r="A1" s="1" t="s">
        <v>0</v>
      </c>
      <c r="B1" s="2" t="s">
        <v>1</v>
      </c>
      <c r="C1" s="2" t="s">
        <v>10</v>
      </c>
      <c r="D1" s="12" t="s">
        <v>75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70</v>
      </c>
      <c r="K1" s="13" t="s">
        <v>71</v>
      </c>
      <c r="L1" s="7" t="s">
        <v>72</v>
      </c>
      <c r="M1" s="7" t="s">
        <v>73</v>
      </c>
    </row>
    <row r="2" spans="1:13" ht="15.75" customHeight="1">
      <c r="A2" s="15" t="s">
        <v>23</v>
      </c>
      <c r="B2" s="16">
        <v>211</v>
      </c>
      <c r="C2" s="16">
        <v>6</v>
      </c>
      <c r="D2" s="8">
        <f t="shared" ref="D2:D10" si="0">(C2/B2)</f>
        <v>2.843601895734597E-2</v>
      </c>
      <c r="E2" s="4">
        <v>1220</v>
      </c>
      <c r="F2" s="4">
        <v>1220</v>
      </c>
      <c r="G2" s="4">
        <v>1226</v>
      </c>
      <c r="H2" s="4">
        <v>1431</v>
      </c>
      <c r="I2" s="9">
        <v>42758</v>
      </c>
      <c r="J2" s="9">
        <v>42760</v>
      </c>
      <c r="K2" s="14">
        <f t="shared" ref="K2:K10" si="1">DATEDIF(I2,J2,"d")</f>
        <v>2</v>
      </c>
      <c r="L2" s="10">
        <f t="shared" ref="L2:L10" si="2">DATEDIF(I2,J2,"M")</f>
        <v>0</v>
      </c>
      <c r="M2" s="10">
        <f t="shared" ref="M2:M10" si="3">DATEDIF(I2,J2,"Y")</f>
        <v>0</v>
      </c>
    </row>
    <row r="3" spans="1:13" ht="15.75" customHeight="1">
      <c r="A3" s="3" t="s">
        <v>24</v>
      </c>
      <c r="B3" s="4">
        <v>971</v>
      </c>
      <c r="C3" s="4">
        <v>971</v>
      </c>
      <c r="D3" s="8">
        <f t="shared" si="0"/>
        <v>1</v>
      </c>
      <c r="E3" s="4">
        <v>441</v>
      </c>
      <c r="F3" s="4">
        <v>441</v>
      </c>
      <c r="G3" s="4">
        <v>1431</v>
      </c>
      <c r="H3" s="4">
        <v>1431</v>
      </c>
      <c r="I3" s="9">
        <v>42159</v>
      </c>
      <c r="J3" s="11">
        <v>44498</v>
      </c>
      <c r="K3" s="14">
        <f t="shared" si="1"/>
        <v>2339</v>
      </c>
      <c r="L3" s="10">
        <f t="shared" si="2"/>
        <v>76</v>
      </c>
      <c r="M3" s="10">
        <f t="shared" si="3"/>
        <v>6</v>
      </c>
    </row>
    <row r="4" spans="1:13" ht="15.75" customHeight="1">
      <c r="A4" s="3" t="s">
        <v>34</v>
      </c>
      <c r="B4" s="4">
        <v>971</v>
      </c>
      <c r="C4" s="4">
        <v>838</v>
      </c>
      <c r="D4" s="8">
        <f t="shared" si="0"/>
        <v>0.86302780638516996</v>
      </c>
      <c r="E4" s="4">
        <v>441</v>
      </c>
      <c r="F4" s="4">
        <v>573</v>
      </c>
      <c r="G4" s="4">
        <v>1431</v>
      </c>
      <c r="H4" s="4">
        <v>1431</v>
      </c>
      <c r="I4" s="11">
        <v>42354</v>
      </c>
      <c r="J4" s="11">
        <v>44498</v>
      </c>
      <c r="K4" s="14">
        <f t="shared" si="1"/>
        <v>2144</v>
      </c>
      <c r="L4" s="10">
        <f t="shared" si="2"/>
        <v>70</v>
      </c>
      <c r="M4" s="10">
        <f t="shared" si="3"/>
        <v>5</v>
      </c>
    </row>
    <row r="5" spans="1:13" ht="15.75" customHeight="1">
      <c r="A5" s="3" t="s">
        <v>36</v>
      </c>
      <c r="B5" s="4">
        <v>971</v>
      </c>
      <c r="C5" s="4">
        <v>971</v>
      </c>
      <c r="D5" s="8">
        <f t="shared" si="0"/>
        <v>1</v>
      </c>
      <c r="E5" s="4">
        <v>441</v>
      </c>
      <c r="F5" s="4">
        <v>441</v>
      </c>
      <c r="G5" s="4">
        <v>1431</v>
      </c>
      <c r="H5" s="4">
        <v>1431</v>
      </c>
      <c r="I5" s="9">
        <v>42159</v>
      </c>
      <c r="J5" s="11">
        <v>44498</v>
      </c>
      <c r="K5" s="14">
        <f t="shared" si="1"/>
        <v>2339</v>
      </c>
      <c r="L5" s="10">
        <f t="shared" si="2"/>
        <v>76</v>
      </c>
      <c r="M5" s="10">
        <f t="shared" si="3"/>
        <v>6</v>
      </c>
    </row>
    <row r="6" spans="1:13" ht="15.75" customHeight="1">
      <c r="A6" s="3" t="s">
        <v>37</v>
      </c>
      <c r="B6" s="4">
        <v>971</v>
      </c>
      <c r="C6" s="4">
        <v>619</v>
      </c>
      <c r="D6" s="8">
        <f t="shared" si="0"/>
        <v>0.63748712667353247</v>
      </c>
      <c r="E6" s="4">
        <v>441</v>
      </c>
      <c r="F6" s="4">
        <v>809</v>
      </c>
      <c r="G6" s="4">
        <v>1431</v>
      </c>
      <c r="H6" s="4">
        <v>1431</v>
      </c>
      <c r="I6" s="9">
        <v>42424</v>
      </c>
      <c r="J6" s="11">
        <v>44498</v>
      </c>
      <c r="K6" s="14">
        <f t="shared" si="1"/>
        <v>2074</v>
      </c>
      <c r="L6" s="10">
        <f t="shared" si="2"/>
        <v>68</v>
      </c>
      <c r="M6" s="10">
        <f t="shared" si="3"/>
        <v>5</v>
      </c>
    </row>
    <row r="7" spans="1:13" ht="15.75" customHeight="1">
      <c r="A7" s="3" t="s">
        <v>42</v>
      </c>
      <c r="B7" s="4">
        <v>431</v>
      </c>
      <c r="C7" s="4">
        <v>431</v>
      </c>
      <c r="D7" s="8">
        <f t="shared" si="0"/>
        <v>1</v>
      </c>
      <c r="E7" s="4">
        <v>10</v>
      </c>
      <c r="F7" s="4">
        <v>10</v>
      </c>
      <c r="G7" s="4">
        <v>440</v>
      </c>
      <c r="H7" s="4">
        <v>440</v>
      </c>
      <c r="I7" s="11">
        <v>42002</v>
      </c>
      <c r="J7" s="9">
        <v>42157</v>
      </c>
      <c r="K7" s="14">
        <f t="shared" si="1"/>
        <v>155</v>
      </c>
      <c r="L7" s="10">
        <f t="shared" si="2"/>
        <v>5</v>
      </c>
      <c r="M7" s="10">
        <f t="shared" si="3"/>
        <v>0</v>
      </c>
    </row>
    <row r="8" spans="1:13" ht="15.75" customHeight="1">
      <c r="A8" s="15" t="s">
        <v>43</v>
      </c>
      <c r="B8" s="16">
        <v>439</v>
      </c>
      <c r="C8" s="16">
        <v>25</v>
      </c>
      <c r="D8" s="8">
        <f t="shared" si="0"/>
        <v>5.6947608200455579E-2</v>
      </c>
      <c r="E8" s="4">
        <v>2</v>
      </c>
      <c r="F8" s="4">
        <v>416</v>
      </c>
      <c r="G8" s="4">
        <v>440</v>
      </c>
      <c r="H8" s="4">
        <v>440</v>
      </c>
      <c r="I8" s="9">
        <v>42147</v>
      </c>
      <c r="J8" s="9">
        <v>42157</v>
      </c>
      <c r="K8" s="14">
        <f t="shared" si="1"/>
        <v>10</v>
      </c>
      <c r="L8" s="10">
        <f t="shared" si="2"/>
        <v>0</v>
      </c>
      <c r="M8" s="10">
        <f t="shared" si="3"/>
        <v>0</v>
      </c>
    </row>
    <row r="9" spans="1:13" ht="15.75" customHeight="1">
      <c r="A9" s="3" t="s">
        <v>44</v>
      </c>
      <c r="B9" s="4">
        <v>948</v>
      </c>
      <c r="C9" s="4">
        <v>444</v>
      </c>
      <c r="D9" s="8">
        <f t="shared" si="0"/>
        <v>0.46835443037974683</v>
      </c>
      <c r="E9" s="4">
        <v>464</v>
      </c>
      <c r="F9" s="4">
        <v>988</v>
      </c>
      <c r="G9" s="4">
        <v>1431</v>
      </c>
      <c r="H9" s="4">
        <v>1431</v>
      </c>
      <c r="I9" s="9">
        <v>42562</v>
      </c>
      <c r="J9" s="11">
        <v>44498</v>
      </c>
      <c r="K9" s="14">
        <f t="shared" si="1"/>
        <v>1936</v>
      </c>
      <c r="L9" s="10">
        <f t="shared" si="2"/>
        <v>63</v>
      </c>
      <c r="M9" s="10">
        <f t="shared" si="3"/>
        <v>5</v>
      </c>
    </row>
    <row r="10" spans="1:13" ht="15.75" customHeight="1">
      <c r="A10" s="15" t="s">
        <v>46</v>
      </c>
      <c r="B10" s="16">
        <v>3</v>
      </c>
      <c r="C10" s="16">
        <v>3</v>
      </c>
      <c r="D10" s="8">
        <f t="shared" si="0"/>
        <v>1</v>
      </c>
      <c r="E10" s="4">
        <v>2</v>
      </c>
      <c r="F10" s="4">
        <v>2</v>
      </c>
      <c r="G10" s="4">
        <v>4</v>
      </c>
      <c r="H10" s="4">
        <v>4</v>
      </c>
      <c r="I10" s="11">
        <v>41997</v>
      </c>
      <c r="J10" s="11">
        <v>42000</v>
      </c>
      <c r="K10" s="14">
        <f t="shared" si="1"/>
        <v>3</v>
      </c>
      <c r="L10" s="10">
        <f t="shared" si="2"/>
        <v>0</v>
      </c>
      <c r="M10" s="10">
        <f t="shared" si="3"/>
        <v>0</v>
      </c>
    </row>
    <row r="11" spans="1:13" ht="15.75" customHeight="1">
      <c r="A11" s="3" t="s">
        <v>63</v>
      </c>
      <c r="B11" s="4">
        <v>27002</v>
      </c>
      <c r="C11" s="4">
        <v>4308</v>
      </c>
      <c r="D11" s="8"/>
      <c r="E11" s="4"/>
      <c r="F11" s="4"/>
      <c r="G11" s="4"/>
      <c r="H11" s="4"/>
      <c r="I11" s="4"/>
      <c r="J11" s="4"/>
      <c r="K11" s="4"/>
    </row>
    <row r="12" spans="1:13" ht="15.75" customHeight="1">
      <c r="E12" s="4"/>
      <c r="F12" s="4"/>
      <c r="G12" s="4"/>
      <c r="H12" s="4"/>
      <c r="I12" s="4"/>
      <c r="J12" s="4"/>
      <c r="K12" s="4"/>
    </row>
    <row r="13" spans="1:13" ht="15.75" customHeight="1">
      <c r="E13" s="4"/>
      <c r="F13" s="4"/>
      <c r="G13" s="4"/>
      <c r="H13" s="4"/>
      <c r="I13" s="4"/>
      <c r="J13" s="4"/>
      <c r="K13" s="4"/>
    </row>
    <row r="14" spans="1:13" ht="15.75" customHeight="1">
      <c r="E14" s="4"/>
      <c r="F14" s="4"/>
      <c r="G14" s="4"/>
      <c r="H14" s="4"/>
      <c r="I14" s="4"/>
      <c r="J14" s="4"/>
      <c r="K14" s="4"/>
    </row>
    <row r="15" spans="1:13" ht="15.75" customHeight="1">
      <c r="E15" s="4"/>
      <c r="F15" s="4"/>
      <c r="G15" s="4"/>
      <c r="H15" s="4"/>
      <c r="I15" s="4"/>
      <c r="J15" s="4"/>
      <c r="K15" s="4"/>
    </row>
    <row r="16" spans="1:13" ht="15.75" customHeight="1">
      <c r="E16" s="4"/>
      <c r="F16" s="4"/>
      <c r="G16" s="4"/>
      <c r="H16" s="4"/>
      <c r="I16" s="4"/>
      <c r="J16" s="4"/>
      <c r="K16" s="4"/>
    </row>
    <row r="17" spans="5:11" ht="15.75" customHeight="1">
      <c r="E17" s="4"/>
      <c r="F17" s="4"/>
      <c r="G17" s="4"/>
      <c r="H17" s="4"/>
      <c r="I17" s="4"/>
      <c r="J17" s="4"/>
      <c r="K17" s="4"/>
    </row>
    <row r="18" spans="5:11" ht="15.75" customHeight="1">
      <c r="E18" s="4"/>
      <c r="F18" s="4"/>
      <c r="G18" s="4"/>
      <c r="H18" s="4"/>
      <c r="I18" s="4"/>
      <c r="J18" s="4"/>
      <c r="K18" s="4"/>
    </row>
    <row r="19" spans="5:11" ht="15.75" customHeight="1">
      <c r="E19" s="4"/>
      <c r="F19" s="4"/>
      <c r="G19" s="4"/>
      <c r="H19" s="4"/>
      <c r="I19" s="4"/>
      <c r="J19" s="4"/>
      <c r="K19" s="4"/>
    </row>
    <row r="20" spans="5:11" ht="15.75" customHeight="1">
      <c r="E20" s="4"/>
      <c r="F20" s="4"/>
      <c r="G20" s="4"/>
      <c r="H20" s="4"/>
      <c r="I20" s="4"/>
      <c r="J20" s="4"/>
      <c r="K20" s="4"/>
    </row>
    <row r="21" spans="5:11" ht="15.75" customHeight="1">
      <c r="E21" s="4"/>
      <c r="F21" s="4"/>
      <c r="G21" s="4"/>
      <c r="H21" s="4"/>
      <c r="I21" s="4"/>
      <c r="J21" s="4"/>
      <c r="K21" s="4"/>
    </row>
    <row r="22" spans="5:11" ht="15.75" customHeight="1">
      <c r="E22" s="4"/>
      <c r="F22" s="4"/>
      <c r="G22" s="4"/>
      <c r="H22" s="4"/>
      <c r="I22" s="4"/>
      <c r="J22" s="4"/>
      <c r="K22" s="4"/>
    </row>
    <row r="23" spans="5:11" ht="15">
      <c r="E23" s="4"/>
      <c r="F23" s="4"/>
      <c r="G23" s="4"/>
      <c r="H23" s="4"/>
      <c r="I23" s="4"/>
      <c r="J23" s="4"/>
      <c r="K23" s="4"/>
    </row>
    <row r="24" spans="5:11" ht="15">
      <c r="E24" s="4"/>
      <c r="F24" s="4"/>
      <c r="G24" s="4"/>
      <c r="H24" s="4"/>
      <c r="I24" s="4"/>
      <c r="J24" s="4"/>
      <c r="K24" s="4"/>
    </row>
    <row r="25" spans="5:11" ht="15">
      <c r="E25" s="4"/>
      <c r="F25" s="4"/>
      <c r="G25" s="4"/>
      <c r="H25" s="4"/>
      <c r="I25" s="4"/>
      <c r="J25" s="4"/>
      <c r="K25" s="4"/>
    </row>
    <row r="26" spans="5:11" ht="15">
      <c r="E26" s="4"/>
      <c r="F26" s="4"/>
      <c r="G26" s="4"/>
      <c r="H26" s="4"/>
      <c r="I26" s="4"/>
      <c r="J26" s="4"/>
      <c r="K26" s="4"/>
    </row>
    <row r="27" spans="5:11" ht="15">
      <c r="E27" s="4"/>
      <c r="F27" s="4"/>
      <c r="G27" s="4"/>
      <c r="H27" s="4"/>
      <c r="I27" s="4"/>
      <c r="J27" s="4"/>
      <c r="K27" s="4"/>
    </row>
    <row r="28" spans="5:11" ht="15">
      <c r="E28" s="4"/>
      <c r="F28" s="4"/>
      <c r="G28" s="4"/>
      <c r="H28" s="4"/>
      <c r="I28" s="4"/>
      <c r="J28" s="4"/>
      <c r="K28" s="4"/>
    </row>
    <row r="29" spans="5:11" ht="15">
      <c r="E29" s="4"/>
      <c r="F29" s="4"/>
      <c r="G29" s="4"/>
      <c r="H29" s="4"/>
      <c r="I29" s="4"/>
      <c r="J29" s="4"/>
      <c r="K29" s="4"/>
    </row>
    <row r="30" spans="5:11" ht="15">
      <c r="E30" s="4"/>
      <c r="F30" s="4"/>
      <c r="G30" s="4"/>
      <c r="H30" s="4"/>
      <c r="I30" s="4"/>
      <c r="J30" s="4"/>
      <c r="K30" s="4"/>
    </row>
    <row r="31" spans="5:11" ht="15">
      <c r="E31" s="4"/>
      <c r="F31" s="4"/>
      <c r="G31" s="4"/>
      <c r="H31" s="4"/>
      <c r="I31" s="4"/>
      <c r="J31" s="4"/>
      <c r="K31" s="4"/>
    </row>
    <row r="32" spans="5:11" ht="15">
      <c r="E32" s="4"/>
      <c r="F32" s="4"/>
      <c r="G32" s="4"/>
      <c r="H32" s="4"/>
      <c r="I32" s="4"/>
      <c r="J32" s="4"/>
      <c r="K32" s="4"/>
    </row>
    <row r="33" spans="1:11" ht="15">
      <c r="E33" s="4"/>
      <c r="F33" s="4"/>
      <c r="G33" s="4"/>
      <c r="H33" s="4"/>
      <c r="I33" s="4"/>
      <c r="J33" s="4"/>
      <c r="K33" s="4"/>
    </row>
    <row r="34" spans="1:11" ht="15">
      <c r="E34" s="4"/>
      <c r="F34" s="4"/>
      <c r="G34" s="4"/>
      <c r="H34" s="4"/>
      <c r="I34" s="4"/>
      <c r="J34" s="4"/>
      <c r="K34" s="4"/>
    </row>
    <row r="35" spans="1:11" ht="15">
      <c r="E35" s="4"/>
      <c r="F35" s="4"/>
      <c r="G35" s="4"/>
      <c r="H35" s="4"/>
      <c r="I35" s="4"/>
      <c r="J35" s="4"/>
      <c r="K35" s="4"/>
    </row>
    <row r="36" spans="1:11" ht="15">
      <c r="A36" s="3"/>
      <c r="B36" s="4"/>
      <c r="C36" s="4"/>
      <c r="D36" s="8"/>
      <c r="E36" s="4"/>
      <c r="F36" s="4"/>
      <c r="G36" s="4"/>
      <c r="H36" s="4"/>
      <c r="I36" s="4"/>
      <c r="J36" s="4"/>
      <c r="K36" s="4"/>
    </row>
    <row r="37" spans="1:11" ht="15">
      <c r="A37" s="3"/>
      <c r="B37" s="4"/>
      <c r="C37" s="4"/>
      <c r="D37" s="8"/>
      <c r="E37" s="4"/>
      <c r="F37" s="4"/>
      <c r="G37" s="4"/>
      <c r="H37" s="4"/>
      <c r="I37" s="4"/>
      <c r="J37" s="4"/>
      <c r="K37" s="4"/>
    </row>
    <row r="38" spans="1:11" ht="15">
      <c r="A38" s="3"/>
      <c r="B38" s="4"/>
      <c r="C38" s="4"/>
      <c r="D38" s="8"/>
      <c r="E38" s="4"/>
      <c r="F38" s="4"/>
      <c r="G38" s="4"/>
      <c r="H38" s="4"/>
      <c r="I38" s="4"/>
      <c r="J38" s="4"/>
      <c r="K38" s="4"/>
    </row>
    <row r="39" spans="1:11" ht="15">
      <c r="A39" s="3"/>
      <c r="B39" s="4"/>
      <c r="C39" s="4"/>
      <c r="D39" s="8"/>
      <c r="E39" s="4"/>
      <c r="F39" s="4"/>
      <c r="G39" s="4"/>
      <c r="H39" s="4"/>
      <c r="I39" s="4"/>
      <c r="J39" s="4"/>
      <c r="K39" s="4"/>
    </row>
    <row r="40" spans="1:11" ht="15">
      <c r="A40" s="3"/>
      <c r="B40" s="4"/>
      <c r="C40" s="4"/>
      <c r="D40" s="8"/>
      <c r="E40" s="4"/>
      <c r="F40" s="4"/>
      <c r="G40" s="4"/>
      <c r="H40" s="4"/>
      <c r="I40" s="4"/>
      <c r="J40" s="4"/>
      <c r="K40" s="4"/>
    </row>
    <row r="41" spans="1:11" ht="15">
      <c r="A41" s="3"/>
      <c r="B41" s="4"/>
      <c r="C41" s="4"/>
      <c r="D41" s="8"/>
      <c r="E41" s="4"/>
      <c r="F41" s="4"/>
      <c r="G41" s="4"/>
      <c r="H41" s="4"/>
      <c r="I41" s="4"/>
      <c r="J41" s="4"/>
      <c r="K41" s="4"/>
    </row>
    <row r="42" spans="1:11" ht="15">
      <c r="A42" s="3"/>
      <c r="B42" s="4"/>
      <c r="C42" s="4"/>
      <c r="D42" s="8"/>
      <c r="E42" s="4"/>
      <c r="F42" s="4"/>
      <c r="G42" s="4"/>
      <c r="H42" s="4"/>
      <c r="I42" s="4"/>
      <c r="J42" s="4"/>
      <c r="K42" s="4"/>
    </row>
    <row r="43" spans="1:11" ht="15">
      <c r="A43" s="3"/>
      <c r="B43" s="4"/>
      <c r="C43" s="4"/>
      <c r="D43" s="8"/>
      <c r="E43" s="4"/>
      <c r="F43" s="4"/>
      <c r="G43" s="4"/>
      <c r="H43" s="4"/>
      <c r="I43" s="4"/>
      <c r="J43" s="4"/>
      <c r="K43" s="4"/>
    </row>
    <row r="44" spans="1:11" ht="15">
      <c r="A44" s="3"/>
      <c r="B44" s="4"/>
      <c r="C44" s="4"/>
      <c r="D44" s="8"/>
      <c r="E44" s="4"/>
      <c r="F44" s="4"/>
      <c r="G44" s="4"/>
      <c r="H44" s="4"/>
      <c r="I44" s="4"/>
      <c r="J44" s="4"/>
      <c r="K44" s="4"/>
    </row>
    <row r="45" spans="1:11" ht="15">
      <c r="A45" s="3"/>
      <c r="B45" s="4"/>
      <c r="C45" s="4"/>
      <c r="D45" s="8"/>
      <c r="E45" s="4"/>
      <c r="F45" s="4"/>
      <c r="G45" s="4"/>
      <c r="H45" s="4"/>
      <c r="I45" s="4"/>
      <c r="J45" s="4"/>
      <c r="K45" s="4"/>
    </row>
    <row r="46" spans="1:11" ht="15">
      <c r="A46" s="3"/>
      <c r="B46" s="4"/>
      <c r="C46" s="4"/>
      <c r="D46" s="8"/>
      <c r="E46" s="4"/>
      <c r="F46" s="4"/>
      <c r="G46" s="4"/>
      <c r="H46" s="4"/>
      <c r="I46" s="4"/>
      <c r="J46" s="4"/>
      <c r="K46" s="4"/>
    </row>
    <row r="47" spans="1:11" ht="15">
      <c r="A47" s="3"/>
      <c r="B47" s="4"/>
      <c r="C47" s="4"/>
      <c r="D47" s="8"/>
      <c r="E47" s="4"/>
      <c r="F47" s="4"/>
      <c r="G47" s="4"/>
      <c r="H47" s="4"/>
      <c r="I47" s="4"/>
      <c r="J47" s="4"/>
      <c r="K47" s="4"/>
    </row>
    <row r="48" spans="1:11" ht="15">
      <c r="A48" s="3"/>
      <c r="B48" s="4"/>
      <c r="C48" s="4"/>
      <c r="D48" s="8"/>
      <c r="E48" s="4"/>
      <c r="F48" s="4"/>
      <c r="G48" s="4"/>
      <c r="H48" s="4"/>
      <c r="I48" s="4"/>
      <c r="J48" s="4"/>
      <c r="K48" s="4"/>
    </row>
    <row r="49" spans="1:11" ht="15">
      <c r="A49" s="3"/>
      <c r="B49" s="4"/>
      <c r="C49" s="4"/>
      <c r="D49" s="8"/>
      <c r="E49" s="4"/>
      <c r="F49" s="4"/>
      <c r="G49" s="4"/>
      <c r="H49" s="4"/>
      <c r="I49" s="4"/>
      <c r="J49" s="4"/>
      <c r="K49" s="4"/>
    </row>
    <row r="50" spans="1:11" ht="15">
      <c r="A50" s="3"/>
      <c r="B50" s="4"/>
      <c r="C50" s="4"/>
      <c r="D50" s="8"/>
      <c r="E50" s="4"/>
      <c r="F50" s="4"/>
      <c r="G50" s="4"/>
      <c r="H50" s="4"/>
      <c r="I50" s="4"/>
      <c r="J50" s="4"/>
      <c r="K50" s="4"/>
    </row>
    <row r="51" spans="1:11" ht="15">
      <c r="E51" s="4"/>
      <c r="F51" s="4"/>
      <c r="G51" s="4"/>
      <c r="H51" s="4"/>
      <c r="I51" s="4"/>
      <c r="J51" s="4"/>
      <c r="K5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54"/>
  <sheetViews>
    <sheetView workbookViewId="0"/>
  </sheetViews>
  <sheetFormatPr baseColWidth="10" defaultColWidth="14.42578125" defaultRowHeight="15.75" customHeight="1"/>
  <cols>
    <col min="1" max="1" width="61.42578125" customWidth="1"/>
    <col min="2" max="2" width="15.28515625" customWidth="1"/>
    <col min="9" max="9" width="21.140625" customWidth="1"/>
    <col min="10" max="10" width="21.7109375" customWidth="1"/>
    <col min="13" max="13" width="15.7109375" customWidth="1"/>
  </cols>
  <sheetData>
    <row r="1" spans="1:13" ht="15.75" customHeight="1">
      <c r="A1" s="1" t="s">
        <v>0</v>
      </c>
      <c r="B1" s="2" t="s">
        <v>1</v>
      </c>
      <c r="C1" s="2" t="s">
        <v>11</v>
      </c>
      <c r="D1" s="12" t="s">
        <v>76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70</v>
      </c>
      <c r="K1" s="13" t="s">
        <v>71</v>
      </c>
      <c r="L1" s="13" t="s">
        <v>72</v>
      </c>
      <c r="M1" s="13" t="s">
        <v>73</v>
      </c>
    </row>
    <row r="2" spans="1:13" ht="15.75" customHeight="1">
      <c r="A2" s="3" t="s">
        <v>17</v>
      </c>
      <c r="B2" s="4">
        <v>1336</v>
      </c>
      <c r="C2" s="4">
        <v>1336</v>
      </c>
      <c r="D2" s="8">
        <f t="shared" ref="D2:D30" si="0">(C2/B2)</f>
        <v>1</v>
      </c>
      <c r="E2" s="4">
        <v>76</v>
      </c>
      <c r="F2" s="4">
        <v>76</v>
      </c>
      <c r="G2" s="4">
        <v>1431</v>
      </c>
      <c r="H2" s="4">
        <v>1431</v>
      </c>
      <c r="I2" s="9">
        <v>42015</v>
      </c>
      <c r="J2" s="11">
        <v>44498</v>
      </c>
      <c r="K2" s="14">
        <f t="shared" ref="K2:K30" si="1">DATEDIF(I2,J2,"d")</f>
        <v>2483</v>
      </c>
      <c r="L2" s="14">
        <f t="shared" ref="L2:L30" si="2">DATEDIF(I2,J2,"M")</f>
        <v>81</v>
      </c>
      <c r="M2" s="14">
        <f t="shared" ref="M2:M30" si="3">DATEDIF(I2,J2,"Y")</f>
        <v>6</v>
      </c>
    </row>
    <row r="3" spans="1:13" ht="15.75" customHeight="1">
      <c r="A3" s="3" t="s">
        <v>18</v>
      </c>
      <c r="B3" s="4">
        <v>1336</v>
      </c>
      <c r="C3" s="4">
        <v>1336</v>
      </c>
      <c r="D3" s="8">
        <f t="shared" si="0"/>
        <v>1</v>
      </c>
      <c r="E3" s="4">
        <v>76</v>
      </c>
      <c r="F3" s="4">
        <v>76</v>
      </c>
      <c r="G3" s="4">
        <v>1431</v>
      </c>
      <c r="H3" s="4">
        <v>1431</v>
      </c>
      <c r="I3" s="9">
        <v>42015</v>
      </c>
      <c r="J3" s="11">
        <v>44498</v>
      </c>
      <c r="K3" s="14">
        <f t="shared" si="1"/>
        <v>2483</v>
      </c>
      <c r="L3" s="14">
        <f t="shared" si="2"/>
        <v>81</v>
      </c>
      <c r="M3" s="14">
        <f t="shared" si="3"/>
        <v>6</v>
      </c>
    </row>
    <row r="4" spans="1:13" ht="15.75" customHeight="1">
      <c r="A4" s="3" t="s">
        <v>19</v>
      </c>
      <c r="B4" s="4">
        <v>1336</v>
      </c>
      <c r="C4" s="4">
        <v>1336</v>
      </c>
      <c r="D4" s="8">
        <f t="shared" si="0"/>
        <v>1</v>
      </c>
      <c r="E4" s="4">
        <v>76</v>
      </c>
      <c r="F4" s="4">
        <v>76</v>
      </c>
      <c r="G4" s="4">
        <v>1431</v>
      </c>
      <c r="H4" s="4">
        <v>1431</v>
      </c>
      <c r="I4" s="9">
        <v>42015</v>
      </c>
      <c r="J4" s="11">
        <v>44498</v>
      </c>
      <c r="K4" s="14">
        <f t="shared" si="1"/>
        <v>2483</v>
      </c>
      <c r="L4" s="14">
        <f t="shared" si="2"/>
        <v>81</v>
      </c>
      <c r="M4" s="14">
        <f t="shared" si="3"/>
        <v>6</v>
      </c>
    </row>
    <row r="5" spans="1:13" ht="15.75" customHeight="1">
      <c r="A5" s="3" t="s">
        <v>21</v>
      </c>
      <c r="B5" s="4">
        <v>971</v>
      </c>
      <c r="C5" s="4">
        <v>246</v>
      </c>
      <c r="D5" s="8">
        <f t="shared" si="0"/>
        <v>0.25334706488156539</v>
      </c>
      <c r="E5" s="4">
        <v>441</v>
      </c>
      <c r="F5" s="4">
        <v>1186</v>
      </c>
      <c r="G5" s="4">
        <v>1431</v>
      </c>
      <c r="H5" s="4">
        <v>1431</v>
      </c>
      <c r="I5" s="11">
        <v>42731</v>
      </c>
      <c r="J5" s="11">
        <v>44498</v>
      </c>
      <c r="K5" s="14">
        <f t="shared" si="1"/>
        <v>1767</v>
      </c>
      <c r="L5" s="14">
        <f t="shared" si="2"/>
        <v>58</v>
      </c>
      <c r="M5" s="14">
        <f t="shared" si="3"/>
        <v>4</v>
      </c>
    </row>
    <row r="6" spans="1:13" ht="15.75" customHeight="1">
      <c r="A6" s="3" t="s">
        <v>22</v>
      </c>
      <c r="B6" s="4">
        <v>727</v>
      </c>
      <c r="C6" s="4">
        <v>727</v>
      </c>
      <c r="D6" s="8">
        <f t="shared" si="0"/>
        <v>1</v>
      </c>
      <c r="E6" s="4">
        <v>705</v>
      </c>
      <c r="F6" s="4">
        <v>705</v>
      </c>
      <c r="G6" s="4">
        <v>1431</v>
      </c>
      <c r="H6" s="4">
        <v>1431</v>
      </c>
      <c r="I6" s="9">
        <v>42347</v>
      </c>
      <c r="J6" s="11">
        <v>44498</v>
      </c>
      <c r="K6" s="14">
        <f t="shared" si="1"/>
        <v>2151</v>
      </c>
      <c r="L6" s="14">
        <f t="shared" si="2"/>
        <v>70</v>
      </c>
      <c r="M6" s="14">
        <f t="shared" si="3"/>
        <v>5</v>
      </c>
    </row>
    <row r="7" spans="1:13" ht="15.75" customHeight="1">
      <c r="A7" s="3" t="s">
        <v>23</v>
      </c>
      <c r="B7" s="4">
        <v>211</v>
      </c>
      <c r="C7" s="4">
        <v>211</v>
      </c>
      <c r="D7" s="8">
        <f t="shared" si="0"/>
        <v>1</v>
      </c>
      <c r="E7" s="4">
        <v>1220</v>
      </c>
      <c r="F7" s="4">
        <v>1220</v>
      </c>
      <c r="G7" s="4">
        <v>1431</v>
      </c>
      <c r="H7" s="4">
        <v>1431</v>
      </c>
      <c r="I7" s="9">
        <v>42758</v>
      </c>
      <c r="J7" s="11">
        <v>44498</v>
      </c>
      <c r="K7" s="14">
        <f t="shared" si="1"/>
        <v>1740</v>
      </c>
      <c r="L7" s="14">
        <f t="shared" si="2"/>
        <v>57</v>
      </c>
      <c r="M7" s="14">
        <f t="shared" si="3"/>
        <v>4</v>
      </c>
    </row>
    <row r="8" spans="1:13" ht="15.75" customHeight="1">
      <c r="A8" s="3" t="s">
        <v>24</v>
      </c>
      <c r="B8" s="4">
        <v>971</v>
      </c>
      <c r="C8" s="4">
        <v>971</v>
      </c>
      <c r="D8" s="8">
        <f t="shared" si="0"/>
        <v>1</v>
      </c>
      <c r="E8" s="4">
        <v>441</v>
      </c>
      <c r="F8" s="4">
        <v>441</v>
      </c>
      <c r="G8" s="4">
        <v>1431</v>
      </c>
      <c r="H8" s="4">
        <v>1431</v>
      </c>
      <c r="I8" s="9">
        <v>42159</v>
      </c>
      <c r="J8" s="11">
        <v>44498</v>
      </c>
      <c r="K8" s="14">
        <f t="shared" si="1"/>
        <v>2339</v>
      </c>
      <c r="L8" s="14">
        <f t="shared" si="2"/>
        <v>76</v>
      </c>
      <c r="M8" s="14">
        <f t="shared" si="3"/>
        <v>6</v>
      </c>
    </row>
    <row r="9" spans="1:13" ht="15.75" customHeight="1">
      <c r="A9" s="3" t="s">
        <v>26</v>
      </c>
      <c r="B9" s="4">
        <v>971</v>
      </c>
      <c r="C9" s="4">
        <v>777</v>
      </c>
      <c r="D9" s="8">
        <f t="shared" si="0"/>
        <v>0.80020597322348097</v>
      </c>
      <c r="E9" s="4">
        <v>441</v>
      </c>
      <c r="F9" s="4">
        <v>441</v>
      </c>
      <c r="G9" s="4">
        <v>1237</v>
      </c>
      <c r="H9" s="4">
        <v>1431</v>
      </c>
      <c r="I9" s="9">
        <v>42159</v>
      </c>
      <c r="J9" s="9">
        <v>42801</v>
      </c>
      <c r="K9" s="14">
        <f t="shared" si="1"/>
        <v>642</v>
      </c>
      <c r="L9" s="14">
        <f t="shared" si="2"/>
        <v>21</v>
      </c>
      <c r="M9" s="14">
        <f t="shared" si="3"/>
        <v>1</v>
      </c>
    </row>
    <row r="10" spans="1:13" ht="15.75" customHeight="1">
      <c r="A10" s="15" t="s">
        <v>28</v>
      </c>
      <c r="B10" s="16">
        <v>157</v>
      </c>
      <c r="C10" s="16">
        <v>157</v>
      </c>
      <c r="D10" s="8">
        <f t="shared" si="0"/>
        <v>1</v>
      </c>
      <c r="E10" s="4">
        <v>283</v>
      </c>
      <c r="F10" s="4">
        <v>283</v>
      </c>
      <c r="G10" s="4">
        <v>440</v>
      </c>
      <c r="H10" s="4">
        <v>440</v>
      </c>
      <c r="I10" s="9">
        <v>42081</v>
      </c>
      <c r="J10" s="9">
        <v>42157</v>
      </c>
      <c r="K10" s="14">
        <f t="shared" si="1"/>
        <v>76</v>
      </c>
      <c r="L10" s="14">
        <f t="shared" si="2"/>
        <v>2</v>
      </c>
      <c r="M10" s="14">
        <f t="shared" si="3"/>
        <v>0</v>
      </c>
    </row>
    <row r="11" spans="1:13" ht="15.75" customHeight="1">
      <c r="A11" s="15" t="s">
        <v>29</v>
      </c>
      <c r="B11" s="16">
        <v>4</v>
      </c>
      <c r="C11" s="16">
        <v>4</v>
      </c>
      <c r="D11" s="8">
        <f t="shared" si="0"/>
        <v>1</v>
      </c>
      <c r="E11" s="4">
        <v>128</v>
      </c>
      <c r="F11" s="4">
        <v>128</v>
      </c>
      <c r="G11" s="4">
        <v>131</v>
      </c>
      <c r="H11" s="4">
        <v>131</v>
      </c>
      <c r="I11" s="9">
        <v>42026</v>
      </c>
      <c r="J11" s="9">
        <v>42026</v>
      </c>
      <c r="K11" s="14">
        <f t="shared" si="1"/>
        <v>0</v>
      </c>
      <c r="L11" s="14">
        <f t="shared" si="2"/>
        <v>0</v>
      </c>
      <c r="M11" s="14">
        <f t="shared" si="3"/>
        <v>0</v>
      </c>
    </row>
    <row r="12" spans="1:13" ht="15.75" customHeight="1">
      <c r="A12" s="3" t="s">
        <v>30</v>
      </c>
      <c r="B12" s="4">
        <v>579</v>
      </c>
      <c r="C12" s="4">
        <v>579</v>
      </c>
      <c r="D12" s="8">
        <f t="shared" si="0"/>
        <v>1</v>
      </c>
      <c r="E12" s="4">
        <v>853</v>
      </c>
      <c r="F12" s="4">
        <v>853</v>
      </c>
      <c r="G12" s="4">
        <v>1431</v>
      </c>
      <c r="H12" s="4">
        <v>1431</v>
      </c>
      <c r="I12" s="9">
        <v>42449</v>
      </c>
      <c r="J12" s="11">
        <v>44498</v>
      </c>
      <c r="K12" s="14">
        <f t="shared" si="1"/>
        <v>2049</v>
      </c>
      <c r="L12" s="14">
        <f t="shared" si="2"/>
        <v>67</v>
      </c>
      <c r="M12" s="14">
        <f t="shared" si="3"/>
        <v>5</v>
      </c>
    </row>
    <row r="13" spans="1:13" ht="15.75" customHeight="1">
      <c r="A13" s="3" t="s">
        <v>33</v>
      </c>
      <c r="B13" s="4">
        <v>777</v>
      </c>
      <c r="C13" s="4">
        <v>777</v>
      </c>
      <c r="D13" s="8">
        <f t="shared" si="0"/>
        <v>1</v>
      </c>
      <c r="E13" s="4">
        <v>441</v>
      </c>
      <c r="F13" s="4">
        <v>441</v>
      </c>
      <c r="G13" s="4">
        <v>1237</v>
      </c>
      <c r="H13" s="4">
        <v>1237</v>
      </c>
      <c r="I13" s="9">
        <v>42159</v>
      </c>
      <c r="J13" s="9">
        <v>42801</v>
      </c>
      <c r="K13" s="14">
        <f t="shared" si="1"/>
        <v>642</v>
      </c>
      <c r="L13" s="14">
        <f t="shared" si="2"/>
        <v>21</v>
      </c>
      <c r="M13" s="14">
        <f t="shared" si="3"/>
        <v>1</v>
      </c>
    </row>
    <row r="14" spans="1:13" ht="15.75" customHeight="1">
      <c r="A14" s="3" t="s">
        <v>34</v>
      </c>
      <c r="B14" s="4">
        <v>971</v>
      </c>
      <c r="C14" s="4">
        <v>971</v>
      </c>
      <c r="D14" s="8">
        <f t="shared" si="0"/>
        <v>1</v>
      </c>
      <c r="E14" s="4">
        <v>441</v>
      </c>
      <c r="F14" s="4">
        <v>441</v>
      </c>
      <c r="G14" s="4">
        <v>1431</v>
      </c>
      <c r="H14" s="4">
        <v>1431</v>
      </c>
      <c r="I14" s="9">
        <v>42159</v>
      </c>
      <c r="J14" s="11">
        <v>44498</v>
      </c>
      <c r="K14" s="14">
        <f t="shared" si="1"/>
        <v>2339</v>
      </c>
      <c r="L14" s="14">
        <f t="shared" si="2"/>
        <v>76</v>
      </c>
      <c r="M14" s="14">
        <f t="shared" si="3"/>
        <v>6</v>
      </c>
    </row>
    <row r="15" spans="1:13" ht="15.75" customHeight="1">
      <c r="A15" s="3" t="s">
        <v>36</v>
      </c>
      <c r="B15" s="4">
        <v>971</v>
      </c>
      <c r="C15" s="4">
        <v>971</v>
      </c>
      <c r="D15" s="8">
        <f t="shared" si="0"/>
        <v>1</v>
      </c>
      <c r="E15" s="4">
        <v>441</v>
      </c>
      <c r="F15" s="4">
        <v>441</v>
      </c>
      <c r="G15" s="4">
        <v>1431</v>
      </c>
      <c r="H15" s="4">
        <v>1431</v>
      </c>
      <c r="I15" s="9">
        <v>42159</v>
      </c>
      <c r="J15" s="11">
        <v>44498</v>
      </c>
      <c r="K15" s="14">
        <f t="shared" si="1"/>
        <v>2339</v>
      </c>
      <c r="L15" s="14">
        <f t="shared" si="2"/>
        <v>76</v>
      </c>
      <c r="M15" s="14">
        <f t="shared" si="3"/>
        <v>6</v>
      </c>
    </row>
    <row r="16" spans="1:13" ht="15.75" customHeight="1">
      <c r="A16" s="3" t="s">
        <v>37</v>
      </c>
      <c r="B16" s="4">
        <v>971</v>
      </c>
      <c r="C16" s="4">
        <v>971</v>
      </c>
      <c r="D16" s="8">
        <f t="shared" si="0"/>
        <v>1</v>
      </c>
      <c r="E16" s="4">
        <v>441</v>
      </c>
      <c r="F16" s="4">
        <v>441</v>
      </c>
      <c r="G16" s="4">
        <v>1431</v>
      </c>
      <c r="H16" s="4">
        <v>1431</v>
      </c>
      <c r="I16" s="9">
        <v>42159</v>
      </c>
      <c r="J16" s="11">
        <v>44498</v>
      </c>
      <c r="K16" s="14">
        <f t="shared" si="1"/>
        <v>2339</v>
      </c>
      <c r="L16" s="14">
        <f t="shared" si="2"/>
        <v>76</v>
      </c>
      <c r="M16" s="14">
        <f t="shared" si="3"/>
        <v>6</v>
      </c>
    </row>
    <row r="17" spans="1:13" ht="15.75" customHeight="1">
      <c r="A17" s="3" t="s">
        <v>38</v>
      </c>
      <c r="B17" s="4">
        <v>971</v>
      </c>
      <c r="C17" s="4">
        <v>971</v>
      </c>
      <c r="D17" s="8">
        <f t="shared" si="0"/>
        <v>1</v>
      </c>
      <c r="E17" s="4">
        <v>441</v>
      </c>
      <c r="F17" s="4">
        <v>441</v>
      </c>
      <c r="G17" s="4">
        <v>1431</v>
      </c>
      <c r="H17" s="4">
        <v>1431</v>
      </c>
      <c r="I17" s="9">
        <v>42159</v>
      </c>
      <c r="J17" s="11">
        <v>44498</v>
      </c>
      <c r="K17" s="14">
        <f t="shared" si="1"/>
        <v>2339</v>
      </c>
      <c r="L17" s="14">
        <f t="shared" si="2"/>
        <v>76</v>
      </c>
      <c r="M17" s="14">
        <f t="shared" si="3"/>
        <v>6</v>
      </c>
    </row>
    <row r="18" spans="1:13" ht="15.75" customHeight="1">
      <c r="A18" s="3" t="s">
        <v>41</v>
      </c>
      <c r="B18" s="4">
        <v>453</v>
      </c>
      <c r="C18" s="4">
        <v>373</v>
      </c>
      <c r="D18" s="8">
        <f t="shared" si="0"/>
        <v>0.82339955849889623</v>
      </c>
      <c r="E18" s="4">
        <v>11</v>
      </c>
      <c r="F18" s="4">
        <v>91</v>
      </c>
      <c r="G18" s="4">
        <v>463</v>
      </c>
      <c r="H18" s="4">
        <v>463</v>
      </c>
      <c r="I18" s="9">
        <v>42019</v>
      </c>
      <c r="J18" s="9">
        <v>42182</v>
      </c>
      <c r="K18" s="14">
        <f t="shared" si="1"/>
        <v>163</v>
      </c>
      <c r="L18" s="14">
        <f t="shared" si="2"/>
        <v>5</v>
      </c>
      <c r="M18" s="14">
        <f t="shared" si="3"/>
        <v>0</v>
      </c>
    </row>
    <row r="19" spans="1:13" ht="15.75" customHeight="1">
      <c r="A19" s="3" t="s">
        <v>42</v>
      </c>
      <c r="B19" s="4">
        <v>431</v>
      </c>
      <c r="C19" s="4">
        <v>431</v>
      </c>
      <c r="D19" s="8">
        <f t="shared" si="0"/>
        <v>1</v>
      </c>
      <c r="E19" s="4">
        <v>10</v>
      </c>
      <c r="F19" s="4">
        <v>10</v>
      </c>
      <c r="G19" s="4">
        <v>440</v>
      </c>
      <c r="H19" s="4">
        <v>440</v>
      </c>
      <c r="I19" s="11">
        <v>42002</v>
      </c>
      <c r="J19" s="9">
        <v>42157</v>
      </c>
      <c r="K19" s="14">
        <f t="shared" si="1"/>
        <v>155</v>
      </c>
      <c r="L19" s="14">
        <f t="shared" si="2"/>
        <v>5</v>
      </c>
      <c r="M19" s="14">
        <f t="shared" si="3"/>
        <v>0</v>
      </c>
    </row>
    <row r="20" spans="1:13" ht="15.75" customHeight="1">
      <c r="A20" s="3" t="s">
        <v>43</v>
      </c>
      <c r="B20" s="4">
        <v>439</v>
      </c>
      <c r="C20" s="4">
        <v>439</v>
      </c>
      <c r="D20" s="8">
        <f t="shared" si="0"/>
        <v>1</v>
      </c>
      <c r="E20" s="4">
        <v>2</v>
      </c>
      <c r="F20" s="4">
        <v>2</v>
      </c>
      <c r="G20" s="4">
        <v>440</v>
      </c>
      <c r="H20" s="4">
        <v>440</v>
      </c>
      <c r="I20" s="11">
        <v>41997</v>
      </c>
      <c r="J20" s="9">
        <v>42157</v>
      </c>
      <c r="K20" s="14">
        <f t="shared" si="1"/>
        <v>160</v>
      </c>
      <c r="L20" s="14">
        <f t="shared" si="2"/>
        <v>5</v>
      </c>
      <c r="M20" s="14">
        <f t="shared" si="3"/>
        <v>0</v>
      </c>
    </row>
    <row r="21" spans="1:13" ht="15.75" customHeight="1">
      <c r="A21" s="3" t="s">
        <v>44</v>
      </c>
      <c r="B21" s="4">
        <v>948</v>
      </c>
      <c r="C21" s="4">
        <v>762</v>
      </c>
      <c r="D21" s="8">
        <f t="shared" si="0"/>
        <v>0.80379746835443033</v>
      </c>
      <c r="E21" s="4">
        <v>464</v>
      </c>
      <c r="F21" s="4">
        <v>670</v>
      </c>
      <c r="G21" s="4">
        <v>1431</v>
      </c>
      <c r="H21" s="4">
        <v>1431</v>
      </c>
      <c r="I21" s="11">
        <v>42325</v>
      </c>
      <c r="J21" s="11">
        <v>44498</v>
      </c>
      <c r="K21" s="14">
        <f t="shared" si="1"/>
        <v>2173</v>
      </c>
      <c r="L21" s="14">
        <f t="shared" si="2"/>
        <v>71</v>
      </c>
      <c r="M21" s="14">
        <f t="shared" si="3"/>
        <v>5</v>
      </c>
    </row>
    <row r="22" spans="1:13" ht="15.75" customHeight="1">
      <c r="A22" s="3" t="s">
        <v>45</v>
      </c>
      <c r="B22" s="4">
        <v>431</v>
      </c>
      <c r="C22" s="4">
        <v>431</v>
      </c>
      <c r="D22" s="8">
        <f t="shared" si="0"/>
        <v>1</v>
      </c>
      <c r="E22" s="4">
        <v>10</v>
      </c>
      <c r="F22" s="4">
        <v>10</v>
      </c>
      <c r="G22" s="4">
        <v>440</v>
      </c>
      <c r="H22" s="4">
        <v>440</v>
      </c>
      <c r="I22" s="11">
        <v>42002</v>
      </c>
      <c r="J22" s="9">
        <v>42157</v>
      </c>
      <c r="K22" s="14">
        <f t="shared" si="1"/>
        <v>155</v>
      </c>
      <c r="L22" s="14">
        <f t="shared" si="2"/>
        <v>5</v>
      </c>
      <c r="M22" s="14">
        <f t="shared" si="3"/>
        <v>0</v>
      </c>
    </row>
    <row r="23" spans="1:13" ht="15">
      <c r="A23" s="15" t="s">
        <v>46</v>
      </c>
      <c r="B23" s="16">
        <v>3</v>
      </c>
      <c r="C23" s="16">
        <v>3</v>
      </c>
      <c r="D23" s="8">
        <f t="shared" si="0"/>
        <v>1</v>
      </c>
      <c r="E23" s="4">
        <v>2</v>
      </c>
      <c r="F23" s="4">
        <v>2</v>
      </c>
      <c r="G23" s="4">
        <v>4</v>
      </c>
      <c r="H23" s="4">
        <v>4</v>
      </c>
      <c r="I23" s="11">
        <v>41997</v>
      </c>
      <c r="J23" s="11">
        <v>42000</v>
      </c>
      <c r="K23" s="14">
        <f t="shared" si="1"/>
        <v>3</v>
      </c>
      <c r="L23" s="14">
        <f t="shared" si="2"/>
        <v>0</v>
      </c>
      <c r="M23" s="14">
        <f t="shared" si="3"/>
        <v>0</v>
      </c>
    </row>
    <row r="24" spans="1:13" ht="15">
      <c r="A24" s="3" t="s">
        <v>48</v>
      </c>
      <c r="B24" s="4">
        <v>357</v>
      </c>
      <c r="C24" s="4">
        <v>357</v>
      </c>
      <c r="D24" s="8">
        <f t="shared" si="0"/>
        <v>1</v>
      </c>
      <c r="E24" s="4">
        <v>84</v>
      </c>
      <c r="F24" s="4">
        <v>84</v>
      </c>
      <c r="G24" s="4">
        <v>440</v>
      </c>
      <c r="H24" s="4">
        <v>440</v>
      </c>
      <c r="I24" s="9">
        <v>42017</v>
      </c>
      <c r="J24" s="9">
        <v>42157</v>
      </c>
      <c r="K24" s="14">
        <f t="shared" si="1"/>
        <v>140</v>
      </c>
      <c r="L24" s="14">
        <f t="shared" si="2"/>
        <v>4</v>
      </c>
      <c r="M24" s="14">
        <f t="shared" si="3"/>
        <v>0</v>
      </c>
    </row>
    <row r="25" spans="1:13" ht="15">
      <c r="A25" s="3" t="s">
        <v>49</v>
      </c>
      <c r="B25" s="4">
        <v>239</v>
      </c>
      <c r="C25" s="4">
        <v>239</v>
      </c>
      <c r="D25" s="8">
        <f t="shared" si="0"/>
        <v>1</v>
      </c>
      <c r="E25" s="4">
        <v>202</v>
      </c>
      <c r="F25" s="4">
        <v>202</v>
      </c>
      <c r="G25" s="4">
        <v>440</v>
      </c>
      <c r="H25" s="4">
        <v>440</v>
      </c>
      <c r="I25" s="9">
        <v>42056</v>
      </c>
      <c r="J25" s="9">
        <v>42157</v>
      </c>
      <c r="K25" s="14">
        <f t="shared" si="1"/>
        <v>101</v>
      </c>
      <c r="L25" s="14">
        <f t="shared" si="2"/>
        <v>3</v>
      </c>
      <c r="M25" s="14">
        <f t="shared" si="3"/>
        <v>0</v>
      </c>
    </row>
    <row r="26" spans="1:13" ht="15">
      <c r="A26" s="3" t="s">
        <v>50</v>
      </c>
      <c r="B26" s="4">
        <v>401</v>
      </c>
      <c r="C26" s="4">
        <v>239</v>
      </c>
      <c r="D26" s="8">
        <f t="shared" si="0"/>
        <v>0.5960099750623441</v>
      </c>
      <c r="E26" s="4">
        <v>40</v>
      </c>
      <c r="F26" s="4">
        <v>202</v>
      </c>
      <c r="G26" s="4">
        <v>440</v>
      </c>
      <c r="H26" s="4">
        <v>440</v>
      </c>
      <c r="I26" s="9">
        <v>42056</v>
      </c>
      <c r="J26" s="9">
        <v>42157</v>
      </c>
      <c r="K26" s="14">
        <f t="shared" si="1"/>
        <v>101</v>
      </c>
      <c r="L26" s="14">
        <f t="shared" si="2"/>
        <v>3</v>
      </c>
      <c r="M26" s="14">
        <f t="shared" si="3"/>
        <v>0</v>
      </c>
    </row>
    <row r="27" spans="1:13" ht="15">
      <c r="A27" s="15" t="s">
        <v>52</v>
      </c>
      <c r="B27" s="16">
        <v>189</v>
      </c>
      <c r="C27" s="16">
        <v>182</v>
      </c>
      <c r="D27" s="8">
        <f t="shared" si="0"/>
        <v>0.96296296296296291</v>
      </c>
      <c r="E27" s="4">
        <v>1217</v>
      </c>
      <c r="F27" s="4">
        <v>1220</v>
      </c>
      <c r="G27" s="4">
        <v>1401</v>
      </c>
      <c r="H27" s="4">
        <v>1405</v>
      </c>
      <c r="I27" s="9">
        <v>42758</v>
      </c>
      <c r="J27" s="9">
        <v>44034</v>
      </c>
      <c r="K27" s="14">
        <f t="shared" si="1"/>
        <v>1276</v>
      </c>
      <c r="L27" s="14">
        <f t="shared" si="2"/>
        <v>41</v>
      </c>
      <c r="M27" s="14">
        <f t="shared" si="3"/>
        <v>3</v>
      </c>
    </row>
    <row r="28" spans="1:13" ht="15">
      <c r="A28" s="3" t="s">
        <v>55</v>
      </c>
      <c r="B28" s="4">
        <v>823</v>
      </c>
      <c r="C28" s="4">
        <v>823</v>
      </c>
      <c r="D28" s="8">
        <f t="shared" si="0"/>
        <v>1</v>
      </c>
      <c r="E28" s="4">
        <v>589</v>
      </c>
      <c r="F28" s="4">
        <v>589</v>
      </c>
      <c r="G28" s="4">
        <v>1431</v>
      </c>
      <c r="H28" s="4">
        <v>1431</v>
      </c>
      <c r="I28" s="9">
        <v>42271</v>
      </c>
      <c r="J28" s="11">
        <v>44498</v>
      </c>
      <c r="K28" s="14">
        <f t="shared" si="1"/>
        <v>2227</v>
      </c>
      <c r="L28" s="14">
        <f t="shared" si="2"/>
        <v>73</v>
      </c>
      <c r="M28" s="14">
        <f t="shared" si="3"/>
        <v>6</v>
      </c>
    </row>
    <row r="29" spans="1:13" ht="15">
      <c r="A29" s="15" t="s">
        <v>60</v>
      </c>
      <c r="B29" s="16">
        <v>194</v>
      </c>
      <c r="C29" s="16">
        <v>194</v>
      </c>
      <c r="D29" s="8">
        <f t="shared" si="0"/>
        <v>1</v>
      </c>
      <c r="E29" s="4">
        <v>1238</v>
      </c>
      <c r="F29" s="4">
        <v>1238</v>
      </c>
      <c r="G29" s="4">
        <v>1431</v>
      </c>
      <c r="H29" s="4">
        <v>1431</v>
      </c>
      <c r="I29" s="9">
        <v>42802</v>
      </c>
      <c r="J29" s="11">
        <v>44498</v>
      </c>
      <c r="K29" s="14">
        <f t="shared" si="1"/>
        <v>1696</v>
      </c>
      <c r="L29" s="14">
        <f t="shared" si="2"/>
        <v>55</v>
      </c>
      <c r="M29" s="14">
        <f t="shared" si="3"/>
        <v>4</v>
      </c>
    </row>
    <row r="30" spans="1:13" ht="15">
      <c r="A30" s="15" t="s">
        <v>62</v>
      </c>
      <c r="B30" s="16">
        <v>3</v>
      </c>
      <c r="C30" s="16">
        <v>3</v>
      </c>
      <c r="D30" s="8">
        <f t="shared" si="0"/>
        <v>1</v>
      </c>
      <c r="E30" s="4">
        <v>1214</v>
      </c>
      <c r="F30" s="4">
        <v>1214</v>
      </c>
      <c r="G30" s="4">
        <v>1216</v>
      </c>
      <c r="H30" s="4">
        <v>1216</v>
      </c>
      <c r="I30" s="9">
        <v>42753</v>
      </c>
      <c r="J30" s="9">
        <v>42757</v>
      </c>
      <c r="K30" s="14">
        <f t="shared" si="1"/>
        <v>4</v>
      </c>
      <c r="L30" s="14">
        <f t="shared" si="2"/>
        <v>0</v>
      </c>
      <c r="M30" s="14">
        <f t="shared" si="3"/>
        <v>0</v>
      </c>
    </row>
    <row r="31" spans="1:13" ht="15">
      <c r="A31" s="3" t="s">
        <v>63</v>
      </c>
      <c r="B31" s="4">
        <v>27002</v>
      </c>
      <c r="C31" s="4">
        <v>16984</v>
      </c>
      <c r="D31" s="8"/>
      <c r="E31" s="4"/>
      <c r="F31" s="4"/>
      <c r="G31" s="4"/>
      <c r="H31" s="4"/>
      <c r="I31" s="4"/>
      <c r="J31" s="4"/>
      <c r="K31" s="4"/>
      <c r="L31" s="4"/>
      <c r="M31" s="4"/>
    </row>
    <row r="32" spans="1:13" ht="15">
      <c r="E32" s="4"/>
      <c r="F32" s="4"/>
      <c r="G32" s="4"/>
      <c r="H32" s="4"/>
      <c r="I32" s="4"/>
      <c r="J32" s="4"/>
      <c r="K32" s="4"/>
      <c r="L32" s="4"/>
      <c r="M32" s="4"/>
    </row>
    <row r="33" spans="5:13" ht="15">
      <c r="E33" s="4"/>
      <c r="F33" s="4"/>
      <c r="G33" s="4"/>
      <c r="H33" s="4"/>
      <c r="I33" s="4"/>
      <c r="J33" s="4"/>
      <c r="K33" s="4"/>
      <c r="L33" s="4"/>
      <c r="M33" s="4"/>
    </row>
    <row r="34" spans="5:13" ht="15">
      <c r="E34" s="4"/>
      <c r="F34" s="4"/>
      <c r="G34" s="4"/>
      <c r="H34" s="4"/>
      <c r="I34" s="4"/>
      <c r="J34" s="4"/>
      <c r="K34" s="4"/>
      <c r="L34" s="4"/>
      <c r="M34" s="4"/>
    </row>
    <row r="35" spans="5:13" ht="15">
      <c r="E35" s="4"/>
      <c r="F35" s="4"/>
      <c r="G35" s="4"/>
      <c r="H35" s="4"/>
      <c r="I35" s="4"/>
      <c r="J35" s="4"/>
      <c r="K35" s="4"/>
      <c r="L35" s="4"/>
      <c r="M35" s="4"/>
    </row>
    <row r="36" spans="5:13" ht="15">
      <c r="E36" s="4"/>
      <c r="F36" s="4"/>
      <c r="G36" s="4"/>
      <c r="H36" s="4"/>
      <c r="I36" s="4"/>
      <c r="J36" s="4"/>
      <c r="K36" s="4"/>
      <c r="L36" s="4"/>
      <c r="M36" s="4"/>
    </row>
    <row r="37" spans="5:13" ht="15">
      <c r="E37" s="4"/>
      <c r="F37" s="4"/>
      <c r="G37" s="4"/>
      <c r="H37" s="4"/>
      <c r="I37" s="4"/>
      <c r="J37" s="4"/>
      <c r="K37" s="4"/>
      <c r="L37" s="4"/>
      <c r="M37" s="4"/>
    </row>
    <row r="38" spans="5:13" ht="15">
      <c r="E38" s="4"/>
      <c r="F38" s="4"/>
      <c r="G38" s="4"/>
      <c r="H38" s="4"/>
      <c r="I38" s="4"/>
      <c r="J38" s="4"/>
      <c r="K38" s="4"/>
      <c r="L38" s="4"/>
      <c r="M38" s="4"/>
    </row>
    <row r="39" spans="5:13" ht="15">
      <c r="E39" s="4"/>
      <c r="F39" s="4"/>
      <c r="G39" s="4"/>
      <c r="H39" s="4"/>
      <c r="I39" s="4"/>
      <c r="J39" s="4"/>
      <c r="K39" s="4"/>
      <c r="L39" s="4"/>
      <c r="M39" s="4"/>
    </row>
    <row r="40" spans="5:13" ht="15">
      <c r="E40" s="4"/>
      <c r="F40" s="4"/>
      <c r="G40" s="4"/>
      <c r="H40" s="4"/>
      <c r="I40" s="4"/>
      <c r="J40" s="4"/>
      <c r="K40" s="4"/>
      <c r="L40" s="4"/>
      <c r="M40" s="4"/>
    </row>
    <row r="41" spans="5:13" ht="15">
      <c r="E41" s="4"/>
      <c r="F41" s="4"/>
      <c r="G41" s="4"/>
      <c r="H41" s="4"/>
      <c r="I41" s="4"/>
      <c r="J41" s="4"/>
      <c r="K41" s="4"/>
      <c r="L41" s="4"/>
      <c r="M41" s="4"/>
    </row>
    <row r="42" spans="5:13" ht="15">
      <c r="E42" s="4"/>
      <c r="F42" s="4"/>
      <c r="G42" s="4"/>
      <c r="H42" s="4"/>
      <c r="I42" s="4"/>
      <c r="J42" s="4"/>
      <c r="K42" s="4"/>
      <c r="L42" s="4"/>
      <c r="M42" s="4"/>
    </row>
    <row r="43" spans="5:13" ht="15">
      <c r="E43" s="4"/>
      <c r="F43" s="4"/>
      <c r="G43" s="4"/>
      <c r="H43" s="4"/>
      <c r="I43" s="4"/>
      <c r="J43" s="4"/>
      <c r="K43" s="4"/>
      <c r="L43" s="4"/>
      <c r="M43" s="4"/>
    </row>
    <row r="44" spans="5:13" ht="15">
      <c r="E44" s="4"/>
      <c r="F44" s="4"/>
      <c r="G44" s="4"/>
      <c r="H44" s="4"/>
      <c r="I44" s="4"/>
      <c r="J44" s="4"/>
      <c r="K44" s="4"/>
      <c r="L44" s="4"/>
      <c r="M44" s="4"/>
    </row>
    <row r="45" spans="5:13" ht="15">
      <c r="E45" s="4"/>
      <c r="F45" s="4"/>
      <c r="G45" s="4"/>
      <c r="H45" s="4"/>
      <c r="I45" s="4"/>
      <c r="J45" s="4"/>
      <c r="K45" s="4"/>
      <c r="L45" s="4"/>
      <c r="M45" s="4"/>
    </row>
    <row r="46" spans="5:13" ht="15">
      <c r="E46" s="4"/>
      <c r="F46" s="4"/>
      <c r="G46" s="4"/>
      <c r="H46" s="4"/>
      <c r="I46" s="4"/>
      <c r="J46" s="4"/>
      <c r="K46" s="4"/>
      <c r="L46" s="4"/>
      <c r="M46" s="4"/>
    </row>
    <row r="47" spans="5:13" ht="15">
      <c r="E47" s="4"/>
      <c r="F47" s="4"/>
      <c r="G47" s="4"/>
      <c r="H47" s="4"/>
      <c r="I47" s="4"/>
      <c r="J47" s="4"/>
      <c r="K47" s="4"/>
      <c r="L47" s="4"/>
      <c r="M47" s="4"/>
    </row>
    <row r="48" spans="5:13" ht="15">
      <c r="E48" s="4"/>
      <c r="F48" s="4"/>
      <c r="G48" s="4"/>
      <c r="H48" s="4"/>
      <c r="I48" s="4"/>
      <c r="J48" s="4"/>
      <c r="K48" s="4"/>
      <c r="L48" s="4"/>
      <c r="M48" s="4"/>
    </row>
    <row r="49" spans="1:13" ht="15">
      <c r="A49" s="3"/>
      <c r="B49" s="4"/>
      <c r="C49" s="4"/>
      <c r="D49" s="8"/>
      <c r="E49" s="4"/>
      <c r="F49" s="4"/>
      <c r="G49" s="4"/>
      <c r="H49" s="4"/>
      <c r="I49" s="4"/>
      <c r="J49" s="4"/>
      <c r="K49" s="4"/>
      <c r="L49" s="4"/>
      <c r="M49" s="4"/>
    </row>
    <row r="50" spans="1:13" ht="15">
      <c r="A50" s="3"/>
      <c r="B50" s="4"/>
      <c r="C50" s="4"/>
      <c r="D50" s="8"/>
      <c r="E50" s="4"/>
      <c r="F50" s="4"/>
      <c r="G50" s="4"/>
      <c r="H50" s="4"/>
      <c r="I50" s="4"/>
      <c r="J50" s="4"/>
      <c r="K50" s="4"/>
      <c r="L50" s="4"/>
      <c r="M50" s="4"/>
    </row>
    <row r="51" spans="1:13" ht="15">
      <c r="E51" s="4"/>
      <c r="F51" s="4"/>
      <c r="G51" s="4"/>
      <c r="H51" s="4"/>
      <c r="I51" s="4"/>
      <c r="J51" s="4"/>
      <c r="K51" s="4"/>
      <c r="L51" s="4"/>
      <c r="M51" s="4"/>
    </row>
    <row r="52" spans="1:13" ht="15">
      <c r="E52" s="4"/>
      <c r="F52" s="4"/>
      <c r="G52" s="4"/>
      <c r="H52" s="4"/>
      <c r="I52" s="4"/>
      <c r="J52" s="4"/>
      <c r="K52" s="4"/>
      <c r="L52" s="4"/>
      <c r="M52" s="4"/>
    </row>
    <row r="53" spans="1:13" ht="15">
      <c r="A53" s="3"/>
      <c r="B53" s="4"/>
      <c r="C53" s="4"/>
      <c r="D53" s="8"/>
      <c r="E53" s="4"/>
      <c r="F53" s="4"/>
      <c r="G53" s="4"/>
      <c r="H53" s="4"/>
      <c r="I53" s="4"/>
      <c r="J53" s="4"/>
      <c r="K53" s="4"/>
      <c r="L53" s="4"/>
      <c r="M53" s="4"/>
    </row>
    <row r="54" spans="1:13" ht="15">
      <c r="E54" s="4"/>
      <c r="F54" s="4"/>
      <c r="G54" s="4"/>
      <c r="H54" s="4"/>
      <c r="I54" s="4"/>
      <c r="J54" s="4"/>
      <c r="K54" s="4"/>
      <c r="L54" s="4"/>
      <c r="M5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4"/>
  <sheetViews>
    <sheetView workbookViewId="0"/>
  </sheetViews>
  <sheetFormatPr baseColWidth="10" defaultColWidth="14.42578125" defaultRowHeight="15.75" customHeight="1"/>
  <cols>
    <col min="1" max="1" width="61.42578125" customWidth="1"/>
    <col min="2" max="2" width="15.28515625" customWidth="1"/>
    <col min="9" max="9" width="21.140625" customWidth="1"/>
    <col min="10" max="10" width="21.7109375" customWidth="1"/>
    <col min="13" max="13" width="15.7109375" customWidth="1"/>
  </cols>
  <sheetData>
    <row r="1" spans="1:14" ht="15.75" customHeight="1">
      <c r="A1" s="1" t="s">
        <v>0</v>
      </c>
      <c r="B1" s="2" t="s">
        <v>1</v>
      </c>
      <c r="C1" s="2" t="s">
        <v>12</v>
      </c>
      <c r="D1" s="12" t="s">
        <v>77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70</v>
      </c>
      <c r="K1" s="13" t="s">
        <v>71</v>
      </c>
      <c r="L1" s="13" t="s">
        <v>72</v>
      </c>
      <c r="M1" s="13" t="s">
        <v>73</v>
      </c>
    </row>
    <row r="2" spans="1:14" ht="15.75" customHeight="1">
      <c r="A2" s="3" t="s">
        <v>20</v>
      </c>
      <c r="B2" s="4">
        <v>385</v>
      </c>
      <c r="C2" s="4">
        <v>385</v>
      </c>
      <c r="D2" s="8">
        <f t="shared" ref="D2:D18" si="0">(C2/B2)</f>
        <v>1</v>
      </c>
      <c r="E2" s="4">
        <v>56</v>
      </c>
      <c r="F2" s="4">
        <v>56</v>
      </c>
      <c r="G2" s="4">
        <v>440</v>
      </c>
      <c r="H2" s="4">
        <v>440</v>
      </c>
      <c r="I2" s="9">
        <v>42011</v>
      </c>
      <c r="J2" s="9">
        <v>42157</v>
      </c>
      <c r="K2" s="14">
        <f t="shared" ref="K2:K18" si="1">DATEDIF(I2,J2,"d")</f>
        <v>146</v>
      </c>
      <c r="L2" s="14">
        <f t="shared" ref="L2:L18" si="2">DATEDIF(I2,J2,"M")</f>
        <v>4</v>
      </c>
      <c r="M2" s="14">
        <f t="shared" ref="M2:M18" si="3">DATEDIF(I2,J2,"Y")</f>
        <v>0</v>
      </c>
      <c r="N2" s="14"/>
    </row>
    <row r="3" spans="1:14" ht="15.75" customHeight="1">
      <c r="A3" s="15" t="s">
        <v>21</v>
      </c>
      <c r="B3" s="16">
        <v>971</v>
      </c>
      <c r="C3" s="16">
        <v>23</v>
      </c>
      <c r="D3" s="8">
        <f t="shared" si="0"/>
        <v>2.368692070030896E-2</v>
      </c>
      <c r="E3" s="4">
        <v>441</v>
      </c>
      <c r="F3" s="4">
        <v>441</v>
      </c>
      <c r="G3" s="4">
        <v>463</v>
      </c>
      <c r="H3" s="4">
        <v>1431</v>
      </c>
      <c r="I3" s="9">
        <v>42159</v>
      </c>
      <c r="J3" s="9">
        <v>42182</v>
      </c>
      <c r="K3" s="14">
        <f t="shared" si="1"/>
        <v>23</v>
      </c>
      <c r="L3" s="14">
        <f t="shared" si="2"/>
        <v>0</v>
      </c>
      <c r="M3" s="14">
        <f t="shared" si="3"/>
        <v>0</v>
      </c>
      <c r="N3" s="14"/>
    </row>
    <row r="4" spans="1:14" ht="15.75" customHeight="1">
      <c r="A4" s="15" t="s">
        <v>24</v>
      </c>
      <c r="B4" s="16">
        <v>971</v>
      </c>
      <c r="C4" s="16">
        <v>23</v>
      </c>
      <c r="D4" s="8">
        <f t="shared" si="0"/>
        <v>2.368692070030896E-2</v>
      </c>
      <c r="E4" s="4">
        <v>441</v>
      </c>
      <c r="F4" s="4">
        <v>441</v>
      </c>
      <c r="G4" s="4">
        <v>463</v>
      </c>
      <c r="H4" s="4">
        <v>1431</v>
      </c>
      <c r="I4" s="9">
        <v>42159</v>
      </c>
      <c r="J4" s="9">
        <v>42182</v>
      </c>
      <c r="K4" s="14">
        <f t="shared" si="1"/>
        <v>23</v>
      </c>
      <c r="L4" s="14">
        <f t="shared" si="2"/>
        <v>0</v>
      </c>
      <c r="M4" s="14">
        <f t="shared" si="3"/>
        <v>0</v>
      </c>
      <c r="N4" s="14"/>
    </row>
    <row r="5" spans="1:14" ht="15.75" customHeight="1">
      <c r="A5" s="15" t="s">
        <v>26</v>
      </c>
      <c r="B5" s="16">
        <v>971</v>
      </c>
      <c r="C5" s="16">
        <v>25</v>
      </c>
      <c r="D5" s="8">
        <f t="shared" si="0"/>
        <v>2.5746652935118436E-2</v>
      </c>
      <c r="E5" s="4">
        <v>441</v>
      </c>
      <c r="F5" s="4">
        <v>441</v>
      </c>
      <c r="G5" s="4">
        <v>465</v>
      </c>
      <c r="H5" s="4">
        <v>1431</v>
      </c>
      <c r="I5" s="9">
        <v>42159</v>
      </c>
      <c r="J5" s="9">
        <v>42182</v>
      </c>
      <c r="K5" s="14">
        <f t="shared" si="1"/>
        <v>23</v>
      </c>
      <c r="L5" s="14">
        <f t="shared" si="2"/>
        <v>0</v>
      </c>
      <c r="M5" s="14">
        <f t="shared" si="3"/>
        <v>0</v>
      </c>
      <c r="N5" s="14"/>
    </row>
    <row r="6" spans="1:14" ht="15.75" customHeight="1">
      <c r="A6" s="3" t="s">
        <v>28</v>
      </c>
      <c r="B6" s="4">
        <v>157</v>
      </c>
      <c r="C6" s="4">
        <v>157</v>
      </c>
      <c r="D6" s="8">
        <f t="shared" si="0"/>
        <v>1</v>
      </c>
      <c r="E6" s="4">
        <v>283</v>
      </c>
      <c r="F6" s="4">
        <v>283</v>
      </c>
      <c r="G6" s="4">
        <v>440</v>
      </c>
      <c r="H6" s="4">
        <v>440</v>
      </c>
      <c r="I6" s="9">
        <v>42081</v>
      </c>
      <c r="J6" s="9">
        <v>42157</v>
      </c>
      <c r="K6" s="14">
        <f t="shared" si="1"/>
        <v>76</v>
      </c>
      <c r="L6" s="14">
        <f t="shared" si="2"/>
        <v>2</v>
      </c>
      <c r="M6" s="14">
        <f t="shared" si="3"/>
        <v>0</v>
      </c>
      <c r="N6" s="14"/>
    </row>
    <row r="7" spans="1:14" ht="15.75" customHeight="1">
      <c r="A7" s="3" t="s">
        <v>29</v>
      </c>
      <c r="B7" s="4">
        <v>4</v>
      </c>
      <c r="C7" s="4">
        <v>4</v>
      </c>
      <c r="D7" s="8">
        <f t="shared" si="0"/>
        <v>1</v>
      </c>
      <c r="E7" s="4">
        <v>128</v>
      </c>
      <c r="F7" s="4">
        <v>128</v>
      </c>
      <c r="G7" s="4">
        <v>131</v>
      </c>
      <c r="H7" s="4">
        <v>131</v>
      </c>
      <c r="I7" s="9">
        <v>42026</v>
      </c>
      <c r="J7" s="9">
        <v>42026</v>
      </c>
      <c r="K7" s="14">
        <f t="shared" si="1"/>
        <v>0</v>
      </c>
      <c r="L7" s="14">
        <f t="shared" si="2"/>
        <v>0</v>
      </c>
      <c r="M7" s="14">
        <f t="shared" si="3"/>
        <v>0</v>
      </c>
      <c r="N7" s="14"/>
    </row>
    <row r="8" spans="1:14" ht="15.75" customHeight="1">
      <c r="A8" s="3" t="s">
        <v>34</v>
      </c>
      <c r="B8" s="4">
        <v>971</v>
      </c>
      <c r="C8" s="4">
        <v>971</v>
      </c>
      <c r="D8" s="8">
        <f t="shared" si="0"/>
        <v>1</v>
      </c>
      <c r="E8" s="4">
        <v>441</v>
      </c>
      <c r="F8" s="4">
        <v>441</v>
      </c>
      <c r="G8" s="4">
        <v>1431</v>
      </c>
      <c r="H8" s="4">
        <v>1431</v>
      </c>
      <c r="I8" s="9">
        <v>42008</v>
      </c>
      <c r="J8" s="11">
        <v>44498</v>
      </c>
      <c r="K8" s="14">
        <f t="shared" si="1"/>
        <v>2490</v>
      </c>
      <c r="L8" s="14">
        <f t="shared" si="2"/>
        <v>81</v>
      </c>
      <c r="M8" s="14">
        <f t="shared" si="3"/>
        <v>6</v>
      </c>
      <c r="N8" s="14"/>
    </row>
    <row r="9" spans="1:14" ht="15.75" customHeight="1">
      <c r="A9" s="3" t="s">
        <v>36</v>
      </c>
      <c r="B9" s="4">
        <v>971</v>
      </c>
      <c r="C9" s="4">
        <v>971</v>
      </c>
      <c r="D9" s="8">
        <f t="shared" si="0"/>
        <v>1</v>
      </c>
      <c r="E9" s="4">
        <v>441</v>
      </c>
      <c r="F9" s="4">
        <v>441</v>
      </c>
      <c r="G9" s="4">
        <v>1431</v>
      </c>
      <c r="H9" s="4">
        <v>1431</v>
      </c>
      <c r="I9" s="9">
        <v>42008</v>
      </c>
      <c r="J9" s="11">
        <v>44498</v>
      </c>
      <c r="K9" s="14">
        <f t="shared" si="1"/>
        <v>2490</v>
      </c>
      <c r="L9" s="14">
        <f t="shared" si="2"/>
        <v>81</v>
      </c>
      <c r="M9" s="14">
        <f t="shared" si="3"/>
        <v>6</v>
      </c>
      <c r="N9" s="14"/>
    </row>
    <row r="10" spans="1:14" ht="15.75" customHeight="1">
      <c r="A10" s="3" t="s">
        <v>37</v>
      </c>
      <c r="B10" s="4">
        <v>971</v>
      </c>
      <c r="C10" s="4">
        <v>971</v>
      </c>
      <c r="D10" s="8">
        <f t="shared" si="0"/>
        <v>1</v>
      </c>
      <c r="E10" s="4">
        <v>441</v>
      </c>
      <c r="F10" s="4">
        <v>441</v>
      </c>
      <c r="G10" s="4">
        <v>1431</v>
      </c>
      <c r="H10" s="4">
        <v>1431</v>
      </c>
      <c r="I10" s="9">
        <v>42008</v>
      </c>
      <c r="J10" s="11">
        <v>44498</v>
      </c>
      <c r="K10" s="14">
        <f t="shared" si="1"/>
        <v>2490</v>
      </c>
      <c r="L10" s="14">
        <f t="shared" si="2"/>
        <v>81</v>
      </c>
      <c r="M10" s="14">
        <f t="shared" si="3"/>
        <v>6</v>
      </c>
      <c r="N10" s="14"/>
    </row>
    <row r="11" spans="1:14" ht="15.75" customHeight="1">
      <c r="A11" s="3" t="s">
        <v>39</v>
      </c>
      <c r="B11" s="4">
        <v>971</v>
      </c>
      <c r="C11" s="4">
        <v>777</v>
      </c>
      <c r="D11" s="8">
        <f t="shared" si="0"/>
        <v>0.80020597322348097</v>
      </c>
      <c r="E11" s="4">
        <v>441</v>
      </c>
      <c r="F11" s="4">
        <v>441</v>
      </c>
      <c r="G11" s="4">
        <v>1237</v>
      </c>
      <c r="H11" s="4">
        <v>1431</v>
      </c>
      <c r="I11" s="9">
        <v>42008</v>
      </c>
      <c r="J11" s="9">
        <v>42801</v>
      </c>
      <c r="K11" s="14">
        <f t="shared" si="1"/>
        <v>793</v>
      </c>
      <c r="L11" s="14">
        <f t="shared" si="2"/>
        <v>26</v>
      </c>
      <c r="M11" s="14">
        <f t="shared" si="3"/>
        <v>2</v>
      </c>
      <c r="N11" s="14"/>
    </row>
    <row r="12" spans="1:14" ht="15.75" customHeight="1">
      <c r="A12" s="3" t="s">
        <v>41</v>
      </c>
      <c r="B12" s="4">
        <v>453</v>
      </c>
      <c r="C12" s="4">
        <v>453</v>
      </c>
      <c r="D12" s="8">
        <f t="shared" si="0"/>
        <v>1</v>
      </c>
      <c r="E12" s="4">
        <v>11</v>
      </c>
      <c r="F12" s="4">
        <v>11</v>
      </c>
      <c r="G12" s="4">
        <v>463</v>
      </c>
      <c r="H12" s="4">
        <v>463</v>
      </c>
      <c r="I12" s="11">
        <v>42004</v>
      </c>
      <c r="J12" s="9">
        <v>42182</v>
      </c>
      <c r="K12" s="14">
        <f t="shared" si="1"/>
        <v>178</v>
      </c>
      <c r="L12" s="14">
        <f t="shared" si="2"/>
        <v>5</v>
      </c>
      <c r="M12" s="14">
        <f t="shared" si="3"/>
        <v>0</v>
      </c>
      <c r="N12" s="14"/>
    </row>
    <row r="13" spans="1:14" ht="15.75" customHeight="1">
      <c r="A13" s="3" t="s">
        <v>42</v>
      </c>
      <c r="B13" s="4">
        <v>431</v>
      </c>
      <c r="C13" s="4">
        <v>431</v>
      </c>
      <c r="D13" s="8">
        <f t="shared" si="0"/>
        <v>1</v>
      </c>
      <c r="E13" s="4">
        <v>10</v>
      </c>
      <c r="F13" s="4">
        <v>10</v>
      </c>
      <c r="G13" s="4">
        <v>440</v>
      </c>
      <c r="H13" s="4">
        <v>440</v>
      </c>
      <c r="I13" s="11">
        <v>42002</v>
      </c>
      <c r="J13" s="9">
        <v>42157</v>
      </c>
      <c r="K13" s="14">
        <f t="shared" si="1"/>
        <v>155</v>
      </c>
      <c r="L13" s="14">
        <f t="shared" si="2"/>
        <v>5</v>
      </c>
      <c r="M13" s="14">
        <f t="shared" si="3"/>
        <v>0</v>
      </c>
      <c r="N13" s="14"/>
    </row>
    <row r="14" spans="1:14" ht="15.75" customHeight="1">
      <c r="A14" s="3" t="s">
        <v>43</v>
      </c>
      <c r="B14" s="4">
        <v>439</v>
      </c>
      <c r="C14" s="4">
        <v>439</v>
      </c>
      <c r="D14" s="8">
        <f t="shared" si="0"/>
        <v>1</v>
      </c>
      <c r="E14" s="4">
        <v>2</v>
      </c>
      <c r="F14" s="4">
        <v>2</v>
      </c>
      <c r="G14" s="4">
        <v>440</v>
      </c>
      <c r="H14" s="4">
        <v>440</v>
      </c>
      <c r="I14" s="11">
        <v>41997</v>
      </c>
      <c r="J14" s="9">
        <v>42157</v>
      </c>
      <c r="K14" s="14">
        <f t="shared" si="1"/>
        <v>160</v>
      </c>
      <c r="L14" s="14">
        <f t="shared" si="2"/>
        <v>5</v>
      </c>
      <c r="M14" s="14">
        <f t="shared" si="3"/>
        <v>0</v>
      </c>
      <c r="N14" s="14"/>
    </row>
    <row r="15" spans="1:14" ht="15.75" customHeight="1">
      <c r="A15" s="3" t="s">
        <v>45</v>
      </c>
      <c r="B15" s="4">
        <v>431</v>
      </c>
      <c r="C15" s="4">
        <v>431</v>
      </c>
      <c r="D15" s="8">
        <f t="shared" si="0"/>
        <v>1</v>
      </c>
      <c r="E15" s="4">
        <v>10</v>
      </c>
      <c r="F15" s="4">
        <v>10</v>
      </c>
      <c r="G15" s="4">
        <v>440</v>
      </c>
      <c r="H15" s="4">
        <v>440</v>
      </c>
      <c r="I15" s="11">
        <v>42002</v>
      </c>
      <c r="J15" s="9">
        <v>42157</v>
      </c>
      <c r="K15" s="14">
        <f t="shared" si="1"/>
        <v>155</v>
      </c>
      <c r="L15" s="14">
        <f t="shared" si="2"/>
        <v>5</v>
      </c>
      <c r="M15" s="14">
        <f t="shared" si="3"/>
        <v>0</v>
      </c>
      <c r="N15" s="14"/>
    </row>
    <row r="16" spans="1:14" ht="15.75" customHeight="1">
      <c r="A16" s="15" t="s">
        <v>46</v>
      </c>
      <c r="B16" s="16">
        <v>3</v>
      </c>
      <c r="C16" s="16">
        <v>3</v>
      </c>
      <c r="D16" s="8">
        <f t="shared" si="0"/>
        <v>1</v>
      </c>
      <c r="E16" s="4">
        <v>2</v>
      </c>
      <c r="F16" s="4">
        <v>2</v>
      </c>
      <c r="G16" s="4">
        <v>4</v>
      </c>
      <c r="H16" s="4">
        <v>4</v>
      </c>
      <c r="I16" s="11">
        <v>41997</v>
      </c>
      <c r="J16" s="11">
        <v>42000</v>
      </c>
      <c r="K16" s="14">
        <f t="shared" si="1"/>
        <v>3</v>
      </c>
      <c r="L16" s="14">
        <f t="shared" si="2"/>
        <v>0</v>
      </c>
      <c r="M16" s="14">
        <f t="shared" si="3"/>
        <v>0</v>
      </c>
      <c r="N16" s="14"/>
    </row>
    <row r="17" spans="1:14" ht="15.75" customHeight="1">
      <c r="A17" s="3" t="s">
        <v>50</v>
      </c>
      <c r="B17" s="4">
        <v>401</v>
      </c>
      <c r="C17" s="4">
        <v>401</v>
      </c>
      <c r="D17" s="8">
        <f t="shared" si="0"/>
        <v>1</v>
      </c>
      <c r="E17" s="4">
        <v>40</v>
      </c>
      <c r="F17" s="4">
        <v>40</v>
      </c>
      <c r="G17" s="4">
        <v>440</v>
      </c>
      <c r="H17" s="4">
        <v>440</v>
      </c>
      <c r="I17" s="9">
        <v>42009</v>
      </c>
      <c r="J17" s="9">
        <v>42157</v>
      </c>
      <c r="K17" s="14">
        <f t="shared" si="1"/>
        <v>148</v>
      </c>
      <c r="L17" s="14">
        <f t="shared" si="2"/>
        <v>4</v>
      </c>
      <c r="M17" s="14">
        <f t="shared" si="3"/>
        <v>0</v>
      </c>
      <c r="N17" s="14"/>
    </row>
    <row r="18" spans="1:14" ht="15.75" customHeight="1">
      <c r="A18" s="3" t="s">
        <v>51</v>
      </c>
      <c r="B18" s="4">
        <v>401</v>
      </c>
      <c r="C18" s="4">
        <v>401</v>
      </c>
      <c r="D18" s="8">
        <f t="shared" si="0"/>
        <v>1</v>
      </c>
      <c r="E18" s="4">
        <v>40</v>
      </c>
      <c r="F18" s="4">
        <v>40</v>
      </c>
      <c r="G18" s="4">
        <v>440</v>
      </c>
      <c r="H18" s="4">
        <v>440</v>
      </c>
      <c r="I18" s="9">
        <v>42009</v>
      </c>
      <c r="J18" s="9">
        <v>42157</v>
      </c>
      <c r="K18" s="14">
        <f t="shared" si="1"/>
        <v>148</v>
      </c>
      <c r="L18" s="14">
        <f t="shared" si="2"/>
        <v>4</v>
      </c>
      <c r="M18" s="14">
        <f t="shared" si="3"/>
        <v>0</v>
      </c>
      <c r="N18" s="14"/>
    </row>
    <row r="19" spans="1:14" ht="15.75" customHeight="1">
      <c r="A19" s="3" t="s">
        <v>63</v>
      </c>
      <c r="B19" s="4">
        <v>27002</v>
      </c>
      <c r="C19" s="4">
        <v>6866</v>
      </c>
      <c r="D19" s="8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15.75" customHeight="1"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ht="15.75" customHeight="1"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15.75" customHeight="1"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ht="15"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ht="15"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5"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5"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5"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5"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15"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15"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5"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5"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"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"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"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"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ht="15"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5"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5"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5">
      <c r="A40" s="3"/>
      <c r="B40" s="4"/>
      <c r="C40" s="4"/>
      <c r="D40" s="8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5"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5"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ht="15"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ht="15">
      <c r="A44" s="3"/>
      <c r="B44" s="4"/>
      <c r="C44" s="4"/>
      <c r="D44" s="8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ht="15">
      <c r="A45" s="3"/>
      <c r="B45" s="4"/>
      <c r="C45" s="4"/>
      <c r="D45" s="8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ht="15">
      <c r="A46" s="3"/>
      <c r="B46" s="4"/>
      <c r="C46" s="4"/>
      <c r="D46" s="8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ht="15">
      <c r="A47" s="3"/>
      <c r="B47" s="4"/>
      <c r="C47" s="4"/>
      <c r="D47" s="8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ht="15">
      <c r="A48" s="3"/>
      <c r="B48" s="4"/>
      <c r="C48" s="4"/>
      <c r="D48" s="8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ht="15">
      <c r="A49" s="3"/>
      <c r="B49" s="4"/>
      <c r="C49" s="4"/>
      <c r="D49" s="8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ht="15">
      <c r="A50" s="3"/>
      <c r="B50" s="4"/>
      <c r="C50" s="4"/>
      <c r="D50" s="8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ht="15">
      <c r="A51" s="3"/>
      <c r="B51" s="4"/>
      <c r="C51" s="4"/>
      <c r="D51" s="8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ht="15">
      <c r="A52" s="3"/>
      <c r="B52" s="4"/>
      <c r="C52" s="4"/>
      <c r="D52" s="8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ht="15">
      <c r="A53" s="3"/>
      <c r="B53" s="4"/>
      <c r="C53" s="4"/>
      <c r="D53" s="8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ht="15">
      <c r="E54" s="4"/>
      <c r="F54" s="4"/>
      <c r="G54" s="4"/>
      <c r="H54" s="4"/>
      <c r="I54" s="4"/>
      <c r="J54" s="4"/>
      <c r="K54" s="4"/>
      <c r="L54" s="4"/>
      <c r="M54" s="4"/>
      <c r="N5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50"/>
  <sheetViews>
    <sheetView workbookViewId="0"/>
  </sheetViews>
  <sheetFormatPr baseColWidth="10" defaultColWidth="14.42578125" defaultRowHeight="15.75" customHeight="1"/>
  <cols>
    <col min="1" max="1" width="61.42578125" customWidth="1"/>
    <col min="2" max="2" width="15.28515625" customWidth="1"/>
    <col min="9" max="9" width="21.140625" customWidth="1"/>
    <col min="10" max="10" width="21.7109375" customWidth="1"/>
    <col min="13" max="13" width="15.7109375" customWidth="1"/>
  </cols>
  <sheetData>
    <row r="1" spans="1:18" ht="15.75" customHeight="1">
      <c r="A1" s="1" t="s">
        <v>0</v>
      </c>
      <c r="B1" s="2" t="s">
        <v>1</v>
      </c>
      <c r="C1" s="2" t="s">
        <v>15</v>
      </c>
      <c r="D1" s="12" t="s">
        <v>78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70</v>
      </c>
      <c r="K1" s="13" t="s">
        <v>71</v>
      </c>
      <c r="L1" s="13" t="s">
        <v>72</v>
      </c>
      <c r="M1" s="13" t="s">
        <v>73</v>
      </c>
      <c r="N1" s="4"/>
      <c r="O1" s="4"/>
      <c r="P1" s="4"/>
      <c r="Q1" s="4"/>
      <c r="R1" s="4"/>
    </row>
    <row r="2" spans="1:18" ht="15.75" customHeight="1">
      <c r="A2" s="3" t="s">
        <v>19</v>
      </c>
      <c r="B2" s="4">
        <v>1336</v>
      </c>
      <c r="C2" s="4">
        <v>1336</v>
      </c>
      <c r="D2" s="8">
        <f t="shared" ref="D2:D13" si="0">(C2/B2)</f>
        <v>1</v>
      </c>
      <c r="E2" s="4">
        <v>76</v>
      </c>
      <c r="F2" s="4">
        <v>76</v>
      </c>
      <c r="G2" s="4">
        <v>1431</v>
      </c>
      <c r="H2" s="4">
        <v>1431</v>
      </c>
      <c r="I2" s="9">
        <v>42015</v>
      </c>
      <c r="J2" s="11">
        <v>44498</v>
      </c>
      <c r="K2" s="14">
        <f t="shared" ref="K2:K13" si="1">DATEDIF(I2,J2,"d")</f>
        <v>2483</v>
      </c>
      <c r="L2" s="14">
        <f t="shared" ref="L2:L13" si="2">DATEDIF(I2,J2,"M")</f>
        <v>81</v>
      </c>
      <c r="M2" s="14">
        <f t="shared" ref="M2:M13" si="3">DATEDIF(I2,J2,"Y")</f>
        <v>6</v>
      </c>
      <c r="N2" s="4"/>
      <c r="O2" s="4"/>
      <c r="P2" s="4"/>
      <c r="Q2" s="4"/>
      <c r="R2" s="4"/>
    </row>
    <row r="3" spans="1:18" ht="15.75" customHeight="1">
      <c r="A3" s="3" t="s">
        <v>22</v>
      </c>
      <c r="B3" s="4">
        <v>727</v>
      </c>
      <c r="C3" s="4">
        <v>724</v>
      </c>
      <c r="D3" s="8">
        <f t="shared" si="0"/>
        <v>0.99587345254470427</v>
      </c>
      <c r="E3" s="4">
        <v>705</v>
      </c>
      <c r="F3" s="4">
        <v>708</v>
      </c>
      <c r="G3" s="4">
        <v>1431</v>
      </c>
      <c r="H3" s="4">
        <v>1431</v>
      </c>
      <c r="I3" s="11">
        <v>42348</v>
      </c>
      <c r="J3" s="11">
        <v>44498</v>
      </c>
      <c r="K3" s="14">
        <f t="shared" si="1"/>
        <v>2150</v>
      </c>
      <c r="L3" s="14">
        <f t="shared" si="2"/>
        <v>70</v>
      </c>
      <c r="M3" s="14">
        <f t="shared" si="3"/>
        <v>5</v>
      </c>
      <c r="N3" s="4"/>
      <c r="O3" s="4"/>
      <c r="P3" s="4"/>
      <c r="Q3" s="4"/>
      <c r="R3" s="4"/>
    </row>
    <row r="4" spans="1:18" ht="15.75" customHeight="1">
      <c r="A4" s="3" t="s">
        <v>24</v>
      </c>
      <c r="B4" s="4">
        <v>971</v>
      </c>
      <c r="C4" s="4">
        <v>971</v>
      </c>
      <c r="D4" s="8">
        <f t="shared" si="0"/>
        <v>1</v>
      </c>
      <c r="E4" s="4">
        <v>441</v>
      </c>
      <c r="F4" s="4">
        <v>441</v>
      </c>
      <c r="G4" s="4">
        <v>1431</v>
      </c>
      <c r="H4" s="4">
        <v>1431</v>
      </c>
      <c r="I4" s="9">
        <v>42008</v>
      </c>
      <c r="J4" s="11">
        <v>44498</v>
      </c>
      <c r="K4" s="14">
        <f t="shared" si="1"/>
        <v>2490</v>
      </c>
      <c r="L4" s="14">
        <f t="shared" si="2"/>
        <v>81</v>
      </c>
      <c r="M4" s="14">
        <f t="shared" si="3"/>
        <v>6</v>
      </c>
      <c r="N4" s="4"/>
      <c r="O4" s="4"/>
      <c r="P4" s="4"/>
      <c r="Q4" s="4"/>
      <c r="R4" s="4"/>
    </row>
    <row r="5" spans="1:18" ht="15.75" customHeight="1">
      <c r="A5" s="3" t="s">
        <v>26</v>
      </c>
      <c r="B5" s="4">
        <v>971</v>
      </c>
      <c r="C5" s="4">
        <v>568</v>
      </c>
      <c r="D5" s="8">
        <f t="shared" si="0"/>
        <v>0.5849639546858908</v>
      </c>
      <c r="E5" s="4">
        <v>441</v>
      </c>
      <c r="F5" s="4">
        <v>670</v>
      </c>
      <c r="G5" s="4">
        <v>1237</v>
      </c>
      <c r="H5" s="4">
        <v>1431</v>
      </c>
      <c r="I5" s="11">
        <v>42325</v>
      </c>
      <c r="J5" s="9">
        <v>42801</v>
      </c>
      <c r="K5" s="14">
        <f t="shared" si="1"/>
        <v>476</v>
      </c>
      <c r="L5" s="14">
        <f t="shared" si="2"/>
        <v>15</v>
      </c>
      <c r="M5" s="14">
        <f t="shared" si="3"/>
        <v>1</v>
      </c>
      <c r="N5" s="4"/>
      <c r="O5" s="4"/>
      <c r="P5" s="4"/>
      <c r="Q5" s="4"/>
      <c r="R5" s="4"/>
    </row>
    <row r="6" spans="1:18" ht="15.75" customHeight="1">
      <c r="A6" s="15" t="s">
        <v>28</v>
      </c>
      <c r="B6" s="16">
        <v>157</v>
      </c>
      <c r="C6" s="16">
        <v>157</v>
      </c>
      <c r="D6" s="8">
        <f t="shared" si="0"/>
        <v>1</v>
      </c>
      <c r="E6" s="4">
        <v>283</v>
      </c>
      <c r="F6" s="4">
        <v>283</v>
      </c>
      <c r="G6" s="4">
        <v>440</v>
      </c>
      <c r="H6" s="4">
        <v>440</v>
      </c>
      <c r="I6" s="9">
        <v>42081</v>
      </c>
      <c r="J6" s="9">
        <v>42157</v>
      </c>
      <c r="K6" s="14">
        <f t="shared" si="1"/>
        <v>76</v>
      </c>
      <c r="L6" s="14">
        <f t="shared" si="2"/>
        <v>2</v>
      </c>
      <c r="M6" s="14">
        <f t="shared" si="3"/>
        <v>0</v>
      </c>
      <c r="N6" s="4"/>
      <c r="O6" s="4"/>
      <c r="P6" s="4"/>
      <c r="Q6" s="4"/>
      <c r="R6" s="4"/>
    </row>
    <row r="7" spans="1:18" ht="15.75" customHeight="1">
      <c r="A7" s="3" t="s">
        <v>34</v>
      </c>
      <c r="B7" s="4">
        <v>971</v>
      </c>
      <c r="C7" s="4">
        <v>971</v>
      </c>
      <c r="D7" s="8">
        <f t="shared" si="0"/>
        <v>1</v>
      </c>
      <c r="E7" s="4">
        <v>441</v>
      </c>
      <c r="F7" s="4">
        <v>441</v>
      </c>
      <c r="G7" s="4">
        <v>1431</v>
      </c>
      <c r="H7" s="4">
        <v>1431</v>
      </c>
      <c r="I7" s="9">
        <v>42159</v>
      </c>
      <c r="J7" s="11">
        <v>44498</v>
      </c>
      <c r="K7" s="14">
        <f t="shared" si="1"/>
        <v>2339</v>
      </c>
      <c r="L7" s="14">
        <f t="shared" si="2"/>
        <v>76</v>
      </c>
      <c r="M7" s="14">
        <f t="shared" si="3"/>
        <v>6</v>
      </c>
      <c r="N7" s="4"/>
      <c r="O7" s="4"/>
      <c r="P7" s="4"/>
      <c r="Q7" s="4"/>
      <c r="R7" s="4"/>
    </row>
    <row r="8" spans="1:18" ht="15.75" customHeight="1">
      <c r="A8" s="3" t="s">
        <v>35</v>
      </c>
      <c r="B8" s="4">
        <v>775</v>
      </c>
      <c r="C8" s="4">
        <v>775</v>
      </c>
      <c r="D8" s="8">
        <f t="shared" si="0"/>
        <v>1</v>
      </c>
      <c r="E8" s="4">
        <v>657</v>
      </c>
      <c r="F8" s="4">
        <v>657</v>
      </c>
      <c r="G8" s="4">
        <v>1431</v>
      </c>
      <c r="H8" s="4">
        <v>1431</v>
      </c>
      <c r="I8" s="11">
        <v>42302</v>
      </c>
      <c r="J8" s="11">
        <v>44498</v>
      </c>
      <c r="K8" s="14">
        <f t="shared" si="1"/>
        <v>2196</v>
      </c>
      <c r="L8" s="14">
        <f t="shared" si="2"/>
        <v>72</v>
      </c>
      <c r="M8" s="14">
        <f t="shared" si="3"/>
        <v>6</v>
      </c>
      <c r="N8" s="4"/>
      <c r="O8" s="4"/>
      <c r="P8" s="4"/>
      <c r="Q8" s="4"/>
      <c r="R8" s="4"/>
    </row>
    <row r="9" spans="1:18" ht="15.75" customHeight="1">
      <c r="A9" s="3" t="s">
        <v>37</v>
      </c>
      <c r="B9" s="4">
        <v>971</v>
      </c>
      <c r="C9" s="4">
        <v>971</v>
      </c>
      <c r="D9" s="8">
        <f t="shared" si="0"/>
        <v>1</v>
      </c>
      <c r="E9" s="4">
        <v>441</v>
      </c>
      <c r="F9" s="4">
        <v>441</v>
      </c>
      <c r="G9" s="4">
        <v>1431</v>
      </c>
      <c r="H9" s="4">
        <v>1431</v>
      </c>
      <c r="I9" s="9">
        <v>42159</v>
      </c>
      <c r="J9" s="11">
        <v>44498</v>
      </c>
      <c r="K9" s="14">
        <f t="shared" si="1"/>
        <v>2339</v>
      </c>
      <c r="L9" s="14">
        <f t="shared" si="2"/>
        <v>76</v>
      </c>
      <c r="M9" s="14">
        <f t="shared" si="3"/>
        <v>6</v>
      </c>
      <c r="N9" s="4"/>
      <c r="O9" s="4"/>
      <c r="P9" s="4"/>
      <c r="Q9" s="4"/>
      <c r="R9" s="4"/>
    </row>
    <row r="10" spans="1:18" ht="15.75" customHeight="1">
      <c r="A10" s="3" t="s">
        <v>43</v>
      </c>
      <c r="B10" s="4">
        <v>439</v>
      </c>
      <c r="C10" s="4">
        <v>327</v>
      </c>
      <c r="D10" s="8">
        <f t="shared" si="0"/>
        <v>0.74487471526195903</v>
      </c>
      <c r="E10" s="4">
        <v>2</v>
      </c>
      <c r="F10" s="4">
        <v>114</v>
      </c>
      <c r="G10" s="4">
        <v>440</v>
      </c>
      <c r="H10" s="4">
        <v>440</v>
      </c>
      <c r="I10" s="9">
        <v>42023</v>
      </c>
      <c r="J10" s="9">
        <v>42157</v>
      </c>
      <c r="K10" s="14">
        <f t="shared" si="1"/>
        <v>134</v>
      </c>
      <c r="L10" s="14">
        <f t="shared" si="2"/>
        <v>4</v>
      </c>
      <c r="M10" s="14">
        <f t="shared" si="3"/>
        <v>0</v>
      </c>
      <c r="N10" s="4"/>
      <c r="O10" s="4"/>
      <c r="P10" s="4"/>
      <c r="Q10" s="4"/>
      <c r="R10" s="4"/>
    </row>
    <row r="11" spans="1:18" ht="15.75" customHeight="1">
      <c r="A11" s="15" t="s">
        <v>44</v>
      </c>
      <c r="B11" s="16">
        <v>948</v>
      </c>
      <c r="C11" s="16">
        <v>99</v>
      </c>
      <c r="D11" s="8">
        <f t="shared" si="0"/>
        <v>0.10443037974683544</v>
      </c>
      <c r="E11" s="4">
        <v>464</v>
      </c>
      <c r="F11" s="4">
        <v>1333</v>
      </c>
      <c r="G11" s="4">
        <v>1431</v>
      </c>
      <c r="H11" s="4">
        <v>1431</v>
      </c>
      <c r="I11" s="9">
        <v>43408</v>
      </c>
      <c r="J11" s="11">
        <v>44498</v>
      </c>
      <c r="K11" s="14">
        <f t="shared" si="1"/>
        <v>1090</v>
      </c>
      <c r="L11" s="14">
        <f t="shared" si="2"/>
        <v>35</v>
      </c>
      <c r="M11" s="14">
        <f t="shared" si="3"/>
        <v>2</v>
      </c>
      <c r="N11" s="4"/>
      <c r="O11" s="4"/>
      <c r="P11" s="4"/>
      <c r="Q11" s="4"/>
      <c r="R11" s="4"/>
    </row>
    <row r="12" spans="1:18" ht="15.75" customHeight="1">
      <c r="A12" s="3" t="s">
        <v>45</v>
      </c>
      <c r="B12" s="4">
        <v>431</v>
      </c>
      <c r="C12" s="4">
        <v>223</v>
      </c>
      <c r="D12" s="8">
        <f t="shared" si="0"/>
        <v>0.51740139211136893</v>
      </c>
      <c r="E12" s="4">
        <v>10</v>
      </c>
      <c r="F12" s="4">
        <v>218</v>
      </c>
      <c r="G12" s="4">
        <v>440</v>
      </c>
      <c r="H12" s="4">
        <v>440</v>
      </c>
      <c r="I12" s="9">
        <v>42066</v>
      </c>
      <c r="J12" s="9">
        <v>42157</v>
      </c>
      <c r="K12" s="14">
        <f t="shared" si="1"/>
        <v>91</v>
      </c>
      <c r="L12" s="14">
        <f t="shared" si="2"/>
        <v>2</v>
      </c>
      <c r="M12" s="14">
        <f t="shared" si="3"/>
        <v>0</v>
      </c>
      <c r="N12" s="4"/>
      <c r="O12" s="4"/>
      <c r="P12" s="4"/>
      <c r="Q12" s="4"/>
      <c r="R12" s="4"/>
    </row>
    <row r="13" spans="1:18" ht="15.75" customHeight="1">
      <c r="A13" s="3" t="s">
        <v>55</v>
      </c>
      <c r="B13" s="4">
        <v>823</v>
      </c>
      <c r="C13" s="4">
        <v>823</v>
      </c>
      <c r="D13" s="8">
        <f t="shared" si="0"/>
        <v>1</v>
      </c>
      <c r="E13" s="4">
        <v>589</v>
      </c>
      <c r="F13" s="4">
        <v>589</v>
      </c>
      <c r="G13" s="4">
        <v>1431</v>
      </c>
      <c r="H13" s="4">
        <v>1431</v>
      </c>
      <c r="I13" s="9">
        <v>42271</v>
      </c>
      <c r="J13" s="11">
        <v>44498</v>
      </c>
      <c r="K13" s="14">
        <f t="shared" si="1"/>
        <v>2227</v>
      </c>
      <c r="L13" s="14">
        <f t="shared" si="2"/>
        <v>73</v>
      </c>
      <c r="M13" s="14">
        <f t="shared" si="3"/>
        <v>6</v>
      </c>
      <c r="N13" s="4"/>
      <c r="O13" s="4"/>
      <c r="P13" s="4"/>
      <c r="Q13" s="4"/>
      <c r="R13" s="4"/>
    </row>
    <row r="14" spans="1:18" ht="15.75" customHeight="1">
      <c r="A14" s="3" t="s">
        <v>63</v>
      </c>
      <c r="B14" s="4">
        <v>27002</v>
      </c>
      <c r="C14" s="4">
        <v>8139</v>
      </c>
      <c r="D14" s="8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ht="15.75" customHeight="1"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ht="15.75" customHeight="1"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5:18" ht="15.75" customHeight="1"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5:18" ht="15.75" customHeight="1"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5:18" ht="15.75" customHeight="1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5:18" ht="15.75" customHeight="1"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5:18" ht="15.75" customHeight="1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5:18" ht="15.75" customHeight="1"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5:18" ht="15"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5:18" ht="15"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5:18" ht="15"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5:18" ht="15"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5:18" ht="15"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5:18" ht="15"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5:18" ht="15"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5:18" ht="15"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5:18" ht="15"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5:18" ht="15"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ht="15"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5"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ht="15">
      <c r="A35" s="3"/>
      <c r="B35" s="4"/>
      <c r="C35" s="4"/>
      <c r="D35" s="8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ht="15">
      <c r="A36" s="3"/>
      <c r="B36" s="4"/>
      <c r="C36" s="4"/>
      <c r="D36" s="8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ht="15">
      <c r="A37" s="3"/>
      <c r="B37" s="4"/>
      <c r="C37" s="4"/>
      <c r="D37" s="8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ht="15">
      <c r="A38" s="3"/>
      <c r="B38" s="4"/>
      <c r="C38" s="4"/>
      <c r="D38" s="8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ht="15">
      <c r="A39" s="3"/>
      <c r="B39" s="4"/>
      <c r="C39" s="4"/>
      <c r="D39" s="8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ht="15">
      <c r="A40" s="3"/>
      <c r="B40" s="4"/>
      <c r="C40" s="4"/>
      <c r="D40" s="8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ht="15">
      <c r="A41" s="3"/>
      <c r="B41" s="4"/>
      <c r="C41" s="4"/>
      <c r="D41" s="8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ht="15"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ht="15"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ht="15"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ht="15">
      <c r="A45" s="3"/>
      <c r="B45" s="4"/>
      <c r="C45" s="4"/>
      <c r="D45" s="8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ht="15">
      <c r="A46" s="3"/>
      <c r="B46" s="4"/>
      <c r="C46" s="4"/>
      <c r="D46" s="8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ht="15">
      <c r="A47" s="3"/>
      <c r="B47" s="4"/>
      <c r="C47" s="4"/>
      <c r="D47" s="8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ht="15">
      <c r="A48" s="3"/>
      <c r="B48" s="4"/>
      <c r="C48" s="4"/>
      <c r="D48" s="8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ht="15">
      <c r="A49" s="3"/>
      <c r="B49" s="4"/>
      <c r="C49" s="4"/>
      <c r="D49" s="8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ht="15"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48"/>
  <sheetViews>
    <sheetView workbookViewId="0"/>
  </sheetViews>
  <sheetFormatPr baseColWidth="10" defaultColWidth="14.42578125" defaultRowHeight="15.75" customHeight="1"/>
  <cols>
    <col min="1" max="1" width="55.5703125" customWidth="1"/>
    <col min="2" max="2" width="15.28515625" customWidth="1"/>
    <col min="9" max="9" width="21.140625" customWidth="1"/>
    <col min="10" max="10" width="21.7109375" customWidth="1"/>
    <col min="13" max="13" width="15.7109375" customWidth="1"/>
  </cols>
  <sheetData>
    <row r="1" spans="1:18" ht="15.75" customHeight="1">
      <c r="A1" s="1" t="s">
        <v>0</v>
      </c>
      <c r="B1" s="2" t="s">
        <v>1</v>
      </c>
      <c r="C1" s="2" t="s">
        <v>16</v>
      </c>
      <c r="D1" s="12" t="s">
        <v>79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70</v>
      </c>
      <c r="K1" s="13" t="s">
        <v>71</v>
      </c>
      <c r="L1" s="13" t="s">
        <v>72</v>
      </c>
      <c r="M1" s="13" t="s">
        <v>73</v>
      </c>
      <c r="N1" s="4"/>
      <c r="O1" s="4"/>
      <c r="P1" s="4"/>
      <c r="Q1" s="4"/>
      <c r="R1" s="4"/>
    </row>
    <row r="2" spans="1:18" ht="15.75" customHeight="1">
      <c r="A2" s="3" t="s">
        <v>22</v>
      </c>
      <c r="B2" s="4">
        <v>727</v>
      </c>
      <c r="C2" s="4">
        <v>428</v>
      </c>
      <c r="D2" s="8">
        <f t="shared" ref="D2:D9" si="0">(C2/B2)</f>
        <v>0.58872077028885827</v>
      </c>
      <c r="E2" s="4">
        <v>705</v>
      </c>
      <c r="F2" s="4">
        <v>1004</v>
      </c>
      <c r="G2" s="4">
        <v>1431</v>
      </c>
      <c r="H2" s="4">
        <v>1431</v>
      </c>
      <c r="I2" s="9">
        <v>42569</v>
      </c>
      <c r="J2" s="11">
        <v>44498</v>
      </c>
      <c r="K2" s="14">
        <f t="shared" ref="K2:K9" si="1">DATEDIF(I2,J2,"d")</f>
        <v>1929</v>
      </c>
      <c r="L2" s="14">
        <f t="shared" ref="L2:L9" si="2">DATEDIF(I2,J2,"M")</f>
        <v>63</v>
      </c>
      <c r="M2" s="14">
        <f t="shared" ref="M2:M9" si="3">DATEDIF(I2,J2,"Y")</f>
        <v>5</v>
      </c>
      <c r="N2" s="4"/>
      <c r="O2" s="4"/>
      <c r="P2" s="4"/>
      <c r="Q2" s="4"/>
      <c r="R2" s="4"/>
    </row>
    <row r="3" spans="1:18" ht="15.75" customHeight="1">
      <c r="A3" s="3" t="s">
        <v>26</v>
      </c>
      <c r="B3" s="4">
        <v>971</v>
      </c>
      <c r="C3" s="4">
        <v>567</v>
      </c>
      <c r="D3" s="8">
        <f t="shared" si="0"/>
        <v>0.58393408856848605</v>
      </c>
      <c r="E3" s="4">
        <v>441</v>
      </c>
      <c r="F3" s="4">
        <v>671</v>
      </c>
      <c r="G3" s="4">
        <v>1237</v>
      </c>
      <c r="H3" s="4">
        <v>1431</v>
      </c>
      <c r="I3" s="11">
        <v>42325</v>
      </c>
      <c r="J3" s="9">
        <v>42801</v>
      </c>
      <c r="K3" s="14">
        <f t="shared" si="1"/>
        <v>476</v>
      </c>
      <c r="L3" s="14">
        <f t="shared" si="2"/>
        <v>15</v>
      </c>
      <c r="M3" s="14">
        <f t="shared" si="3"/>
        <v>1</v>
      </c>
      <c r="N3" s="4"/>
      <c r="O3" s="4"/>
      <c r="P3" s="4"/>
      <c r="Q3" s="4"/>
      <c r="R3" s="4"/>
    </row>
    <row r="4" spans="1:18" ht="15.75" customHeight="1">
      <c r="A4" s="3" t="s">
        <v>35</v>
      </c>
      <c r="B4" s="4">
        <v>775</v>
      </c>
      <c r="C4" s="4">
        <v>775</v>
      </c>
      <c r="D4" s="8">
        <f t="shared" si="0"/>
        <v>1</v>
      </c>
      <c r="E4" s="4">
        <v>657</v>
      </c>
      <c r="F4" s="4">
        <v>657</v>
      </c>
      <c r="G4" s="4">
        <v>1431</v>
      </c>
      <c r="H4" s="4">
        <v>1431</v>
      </c>
      <c r="I4" s="11">
        <v>42302</v>
      </c>
      <c r="J4" s="11">
        <v>44498</v>
      </c>
      <c r="K4" s="14">
        <f t="shared" si="1"/>
        <v>2196</v>
      </c>
      <c r="L4" s="14">
        <f t="shared" si="2"/>
        <v>72</v>
      </c>
      <c r="M4" s="14">
        <f t="shared" si="3"/>
        <v>6</v>
      </c>
      <c r="N4" s="4"/>
      <c r="O4" s="4"/>
      <c r="P4" s="4"/>
      <c r="Q4" s="4"/>
      <c r="R4" s="4"/>
    </row>
    <row r="5" spans="1:18" ht="15.75" customHeight="1">
      <c r="A5" s="3" t="s">
        <v>37</v>
      </c>
      <c r="B5" s="4">
        <v>971</v>
      </c>
      <c r="C5" s="4">
        <v>645</v>
      </c>
      <c r="D5" s="8">
        <f t="shared" si="0"/>
        <v>0.66426364572605556</v>
      </c>
      <c r="E5" s="4">
        <v>441</v>
      </c>
      <c r="F5" s="4">
        <v>441</v>
      </c>
      <c r="G5" s="4">
        <v>812</v>
      </c>
      <c r="H5" s="4">
        <v>1431</v>
      </c>
      <c r="I5" s="9">
        <v>42159</v>
      </c>
      <c r="J5" s="9">
        <v>42426</v>
      </c>
      <c r="K5" s="14">
        <f t="shared" si="1"/>
        <v>267</v>
      </c>
      <c r="L5" s="14">
        <f t="shared" si="2"/>
        <v>8</v>
      </c>
      <c r="M5" s="14">
        <f t="shared" si="3"/>
        <v>0</v>
      </c>
      <c r="N5" s="4"/>
      <c r="O5" s="4"/>
      <c r="P5" s="4"/>
      <c r="Q5" s="4"/>
      <c r="R5" s="4"/>
    </row>
    <row r="6" spans="1:18" ht="15.75" customHeight="1">
      <c r="A6" s="3" t="s">
        <v>41</v>
      </c>
      <c r="B6" s="4">
        <v>453</v>
      </c>
      <c r="C6" s="4">
        <v>453</v>
      </c>
      <c r="D6" s="8">
        <f t="shared" si="0"/>
        <v>1</v>
      </c>
      <c r="E6" s="4">
        <v>11</v>
      </c>
      <c r="F6" s="4">
        <v>11</v>
      </c>
      <c r="G6" s="4">
        <v>463</v>
      </c>
      <c r="H6" s="4">
        <v>463</v>
      </c>
      <c r="I6" s="11">
        <v>42004</v>
      </c>
      <c r="J6" s="9">
        <v>42182</v>
      </c>
      <c r="K6" s="14">
        <f t="shared" si="1"/>
        <v>178</v>
      </c>
      <c r="L6" s="14">
        <f t="shared" si="2"/>
        <v>5</v>
      </c>
      <c r="M6" s="14">
        <f t="shared" si="3"/>
        <v>0</v>
      </c>
      <c r="N6" s="4"/>
      <c r="O6" s="4"/>
      <c r="P6" s="4"/>
      <c r="Q6" s="4"/>
      <c r="R6" s="4"/>
    </row>
    <row r="7" spans="1:18" ht="15.75" customHeight="1">
      <c r="A7" s="3" t="s">
        <v>43</v>
      </c>
      <c r="B7" s="4">
        <v>439</v>
      </c>
      <c r="C7" s="4">
        <v>210</v>
      </c>
      <c r="D7" s="8">
        <f t="shared" si="0"/>
        <v>0.4783599088838269</v>
      </c>
      <c r="E7" s="4">
        <v>2</v>
      </c>
      <c r="F7" s="4">
        <v>2</v>
      </c>
      <c r="G7" s="4">
        <v>211</v>
      </c>
      <c r="H7" s="4">
        <v>440</v>
      </c>
      <c r="I7" s="11">
        <v>41997</v>
      </c>
      <c r="J7" s="9">
        <v>42060</v>
      </c>
      <c r="K7" s="14">
        <f t="shared" si="1"/>
        <v>63</v>
      </c>
      <c r="L7" s="14">
        <f t="shared" si="2"/>
        <v>2</v>
      </c>
      <c r="M7" s="14">
        <f t="shared" si="3"/>
        <v>0</v>
      </c>
      <c r="N7" s="4"/>
      <c r="O7" s="4"/>
      <c r="P7" s="4"/>
      <c r="Q7" s="4"/>
      <c r="R7" s="4"/>
    </row>
    <row r="8" spans="1:18" ht="15.75" customHeight="1">
      <c r="A8" s="3" t="s">
        <v>44</v>
      </c>
      <c r="B8" s="4">
        <v>948</v>
      </c>
      <c r="C8" s="4">
        <v>948</v>
      </c>
      <c r="D8" s="8">
        <f t="shared" si="0"/>
        <v>1</v>
      </c>
      <c r="E8" s="4">
        <v>464</v>
      </c>
      <c r="F8" s="4">
        <v>464</v>
      </c>
      <c r="G8" s="4">
        <v>1431</v>
      </c>
      <c r="H8" s="4">
        <v>1431</v>
      </c>
      <c r="I8" s="9">
        <v>42182</v>
      </c>
      <c r="J8" s="11">
        <v>44498</v>
      </c>
      <c r="K8" s="14">
        <f t="shared" si="1"/>
        <v>2316</v>
      </c>
      <c r="L8" s="14">
        <f t="shared" si="2"/>
        <v>76</v>
      </c>
      <c r="M8" s="14">
        <f t="shared" si="3"/>
        <v>6</v>
      </c>
      <c r="N8" s="4"/>
      <c r="O8" s="4"/>
      <c r="P8" s="4"/>
      <c r="Q8" s="4"/>
      <c r="R8" s="4"/>
    </row>
    <row r="9" spans="1:18" ht="15.75" customHeight="1">
      <c r="A9" s="3" t="s">
        <v>45</v>
      </c>
      <c r="B9" s="4">
        <v>431</v>
      </c>
      <c r="C9" s="4">
        <v>219</v>
      </c>
      <c r="D9" s="8">
        <f t="shared" si="0"/>
        <v>0.50812064965197212</v>
      </c>
      <c r="E9" s="4">
        <v>10</v>
      </c>
      <c r="F9" s="4">
        <v>222</v>
      </c>
      <c r="G9" s="4">
        <v>440</v>
      </c>
      <c r="H9" s="4">
        <v>440</v>
      </c>
      <c r="I9" s="9">
        <v>42066</v>
      </c>
      <c r="J9" s="9">
        <v>42157</v>
      </c>
      <c r="K9" s="14">
        <f t="shared" si="1"/>
        <v>91</v>
      </c>
      <c r="L9" s="14">
        <f t="shared" si="2"/>
        <v>2</v>
      </c>
      <c r="M9" s="14">
        <f t="shared" si="3"/>
        <v>0</v>
      </c>
      <c r="N9" s="4"/>
      <c r="O9" s="4"/>
      <c r="P9" s="4"/>
      <c r="Q9" s="4"/>
      <c r="R9" s="4"/>
    </row>
    <row r="10" spans="1:18" ht="15.75" customHeight="1">
      <c r="A10" s="3" t="s">
        <v>63</v>
      </c>
      <c r="B10" s="4">
        <v>27002</v>
      </c>
      <c r="C10" s="4">
        <v>4679</v>
      </c>
      <c r="D10" s="8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ht="15.75" customHeight="1"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ht="15.75" customHeight="1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ht="15.75" customHeight="1"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ht="15.75" customHeight="1"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ht="15.75" customHeight="1"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ht="15.75" customHeight="1"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ht="15.75" customHeight="1"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ht="15.75" customHeight="1"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ht="15.75" customHeight="1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ht="15.75" customHeight="1"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ht="15.75" customHeight="1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ht="15.75" customHeight="1"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ht="15"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ht="15"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ht="15"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ht="15"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ht="15"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ht="15"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ht="15"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ht="15"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ht="15"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ht="15">
      <c r="A32" s="3"/>
      <c r="B32" s="4"/>
      <c r="C32" s="4"/>
      <c r="D32" s="8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ht="15">
      <c r="A33" s="3"/>
      <c r="B33" s="4"/>
      <c r="C33" s="4"/>
      <c r="D33" s="8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5">
      <c r="A34" s="3"/>
      <c r="B34" s="4"/>
      <c r="C34" s="4"/>
      <c r="D34" s="8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ht="15">
      <c r="A35" s="3"/>
      <c r="B35" s="4"/>
      <c r="C35" s="4"/>
      <c r="D35" s="8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ht="15">
      <c r="A36" s="3"/>
      <c r="B36" s="4"/>
      <c r="C36" s="4"/>
      <c r="D36" s="8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ht="15">
      <c r="A37" s="3"/>
      <c r="B37" s="4"/>
      <c r="C37" s="4"/>
      <c r="D37" s="8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ht="15">
      <c r="A38" s="3"/>
      <c r="B38" s="4"/>
      <c r="C38" s="4"/>
      <c r="D38" s="8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ht="15">
      <c r="A39" s="3"/>
      <c r="B39" s="4"/>
      <c r="C39" s="4"/>
      <c r="D39" s="8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ht="15">
      <c r="A40" s="3"/>
      <c r="B40" s="4"/>
      <c r="C40" s="4"/>
      <c r="D40" s="8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ht="15">
      <c r="A41" s="3"/>
      <c r="B41" s="4"/>
      <c r="C41" s="4"/>
      <c r="D41" s="8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ht="15">
      <c r="A42" s="3"/>
      <c r="B42" s="4"/>
      <c r="C42" s="4"/>
      <c r="D42" s="8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ht="15">
      <c r="A43" s="3"/>
      <c r="B43" s="4"/>
      <c r="C43" s="4"/>
      <c r="D43" s="8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ht="15">
      <c r="A44" s="3"/>
      <c r="B44" s="4"/>
      <c r="C44" s="4"/>
      <c r="D44" s="8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ht="15">
      <c r="A45" s="3"/>
      <c r="B45" s="4"/>
      <c r="C45" s="4"/>
      <c r="D45" s="8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ht="15">
      <c r="A46" s="3"/>
      <c r="B46" s="4"/>
      <c r="C46" s="4"/>
      <c r="D46" s="8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ht="15">
      <c r="A47" s="3"/>
      <c r="B47" s="4"/>
      <c r="C47" s="4"/>
      <c r="D47" s="8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ht="15"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Gisapp App</vt:lpstr>
      <vt:lpstr>DTWC</vt:lpstr>
      <vt:lpstr>LIC</vt:lpstr>
      <vt:lpstr>LT</vt:lpstr>
      <vt:lpstr>MIM</vt:lpstr>
      <vt:lpstr>NLMR</vt:lpstr>
      <vt:lpstr>SL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Younes</cp:lastModifiedBy>
  <dcterms:modified xsi:type="dcterms:W3CDTF">2021-12-10T23:36:38Z</dcterms:modified>
</cp:coreProperties>
</file>