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<sst xmlns="http://schemas.openxmlformats.org/spreadsheetml/2006/main" count="39" uniqueCount="39">
  <si>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Год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</si>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</sst>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\ [$₽-419];[RED]\-#,##0\ [$₽-419]"/>
    <numFmt numFmtId="167" formatCode="0.00%"/>
    <numFmt numFmtId="168" formatCode="#,##0"/>
    <numFmt numFmtId="169" formatCode="#,##0.00"/>
    <numFmt numFmtId="170" formatCode="#,##0.00\ [$₽-419];[RED]\-#,##0.00\ [$₽-419]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8" activeCellId="0" sqref="B18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7" min="2" style="2" width="19.71"/>
    <col collapsed="false" customWidth="true" hidden="false" outlineLevel="0" max="8" min="8" style="2" width="19.82"/>
    <col collapsed="false" customWidth="true" hidden="false" outlineLevel="0" max="9" min="9" style="0" width="19.82"/>
  </cols>
  <sheetData>
    <row r="1" s="5" customFormat="true" ht="12.8" hidden="false" customHeight="false" outlineLevel="0" collapsed="false">
      <c r="A1" s="3" t="s">
        <v>0</v>
      </c>
      <c r="B1" s="4" t="n">
        <v>2019</v>
      </c>
      <c r="C1" s="4" t="n">
        <v>2018</v>
      </c>
      <c r="D1" s="4" t="n">
        <v>2017</v>
      </c>
      <c r="E1" s="4" t="n">
        <v>2016</v>
      </c>
      <c r="F1" s="4" t="n">
        <v>2015</v>
      </c>
      <c r="G1" s="4" t="n">
        <v>2014</v>
      </c>
      <c r="H1" s="4" t="n">
        <v>2013</v>
      </c>
      <c r="I1" s="5" t="n">
        <v>2012</v>
      </c>
    </row>
    <row r="2" s="7" customFormat="true" ht="12.8" hidden="false" customHeight="false" outlineLevel="0" collapsed="false">
      <c r="A2" s="1" t="s">
        <v>1</v>
      </c>
      <c r="B2" s="6" t="n">
        <v>114835000000</v>
      </c>
      <c r="C2" s="6" t="n">
        <v>108062000000</v>
      </c>
      <c r="D2" s="6" t="n">
        <v>94342000000</v>
      </c>
      <c r="E2" s="6" t="n">
        <v>89359000000</v>
      </c>
      <c r="F2" s="6" t="n">
        <v>106055000000</v>
      </c>
      <c r="G2" s="6" t="n">
        <v>74631000000</v>
      </c>
      <c r="H2" s="6" t="n">
        <v>67904000000</v>
      </c>
      <c r="I2" s="7" t="n">
        <v>71112000000</v>
      </c>
    </row>
    <row r="3" s="7" customFormat="true" ht="12.8" hidden="false" customHeight="false" outlineLevel="0" collapsed="false">
      <c r="A3" s="1" t="s">
        <v>2</v>
      </c>
      <c r="B3" s="6" t="n">
        <v>59784000000</v>
      </c>
      <c r="C3" s="6" t="n">
        <v>54444000000</v>
      </c>
      <c r="D3" s="6" t="n">
        <v>51909000000</v>
      </c>
      <c r="E3" s="6" t="n">
        <v>45311000000</v>
      </c>
      <c r="F3" s="6" t="n">
        <v>50119000000</v>
      </c>
      <c r="G3" s="6" t="n">
        <v>42684000000</v>
      </c>
      <c r="H3" s="6" t="n">
        <v>42009000000</v>
      </c>
      <c r="I3" s="7" t="n">
        <v>40440000000</v>
      </c>
    </row>
    <row r="4" s="10" customFormat="true" ht="12.8" hidden="false" customHeight="false" outlineLevel="0" collapsed="false">
      <c r="A4" s="8" t="s">
        <v>3</v>
      </c>
      <c r="B4" s="9" t="n">
        <f aca="false">B2-B3</f>
        <v>55051000000</v>
      </c>
      <c r="C4" s="9" t="n">
        <f aca="false">C2-C3</f>
        <v>53618000000</v>
      </c>
      <c r="D4" s="9" t="n">
        <f aca="false">D2-D3</f>
        <v>42433000000</v>
      </c>
      <c r="E4" s="9" t="n">
        <f aca="false">E2-E3</f>
        <v>44048000000</v>
      </c>
      <c r="F4" s="9" t="n">
        <f aca="false">F2-F3</f>
        <v>55936000000</v>
      </c>
      <c r="G4" s="9" t="n">
        <f aca="false">G2-G3</f>
        <v>31947000000</v>
      </c>
      <c r="H4" s="9" t="n">
        <f aca="false">H2-H3</f>
        <v>25895000000</v>
      </c>
      <c r="I4" s="9" t="n">
        <f aca="false">I2-I3</f>
        <v>30672000000</v>
      </c>
    </row>
    <row r="5" s="7" customFormat="true" ht="12.8" hidden="false" customHeight="false" outlineLevel="0" collapsed="false">
      <c r="A5" s="1" t="s">
        <v>4</v>
      </c>
      <c r="B5" s="6" t="n">
        <v>23401000000</v>
      </c>
      <c r="C5" s="6" t="n">
        <v>27439000000</v>
      </c>
      <c r="D5" s="6" t="n">
        <v>21177000000</v>
      </c>
      <c r="E5" s="6" t="n">
        <v>20898000000</v>
      </c>
      <c r="F5" s="6" t="n">
        <v>37246000000</v>
      </c>
      <c r="G5" s="6" t="n">
        <v>20955000000</v>
      </c>
      <c r="H5" s="6" t="n">
        <v>13980000000</v>
      </c>
      <c r="I5" s="7" t="n">
        <v>18420000000</v>
      </c>
    </row>
    <row r="6" s="7" customFormat="true" ht="12.8" hidden="false" customHeight="false" outlineLevel="0" collapsed="false">
      <c r="A6" s="1" t="s">
        <v>5</v>
      </c>
      <c r="B6" s="6" t="n">
        <v>30967000000</v>
      </c>
      <c r="C6" s="6" t="n">
        <v>18306000000</v>
      </c>
      <c r="D6" s="6" t="n">
        <v>17760000000</v>
      </c>
      <c r="E6" s="6" t="n">
        <v>33110000000</v>
      </c>
      <c r="F6" s="6" t="n">
        <v>20560000000</v>
      </c>
      <c r="G6" s="6" t="n">
        <v>8473000000</v>
      </c>
      <c r="H6" s="6" t="n">
        <v>15928000000</v>
      </c>
      <c r="I6" s="7" t="n">
        <v>18959000000</v>
      </c>
    </row>
    <row r="7" s="7" customFormat="true" ht="12.8" hidden="false" customHeight="false" outlineLevel="0" collapsed="false">
      <c r="A7" s="1" t="s">
        <v>6</v>
      </c>
      <c r="B7" s="6" t="n">
        <v>6181000000</v>
      </c>
      <c r="C7" s="6" t="n">
        <v>4988000000</v>
      </c>
      <c r="D7" s="6" t="n">
        <v>3500000000</v>
      </c>
      <c r="E7" s="6" t="n">
        <v>5962000000</v>
      </c>
      <c r="F7" s="6" t="n">
        <v>3854000000</v>
      </c>
      <c r="G7" s="6" t="n">
        <v>1569000000</v>
      </c>
      <c r="H7" s="6" t="n">
        <v>2909000000</v>
      </c>
      <c r="I7" s="7" t="n">
        <v>4098000000</v>
      </c>
    </row>
    <row r="8" s="10" customFormat="true" ht="12.8" hidden="false" customHeight="false" outlineLevel="0" collapsed="false">
      <c r="A8" s="8" t="s">
        <v>7</v>
      </c>
      <c r="B8" s="9" t="n">
        <f aca="false">B6-B7</f>
        <v>24786000000</v>
      </c>
      <c r="C8" s="9" t="n">
        <f aca="false">C6-C7</f>
        <v>13318000000</v>
      </c>
      <c r="D8" s="9" t="n">
        <f aca="false">D6-D7</f>
        <v>14260000000</v>
      </c>
      <c r="E8" s="9" t="n">
        <f aca="false">E6-E7</f>
        <v>27148000000</v>
      </c>
      <c r="F8" s="9" t="n">
        <f aca="false">F6-F7</f>
        <v>16706000000</v>
      </c>
      <c r="G8" s="9" t="n">
        <f aca="false">G6-G7</f>
        <v>6904000000</v>
      </c>
      <c r="H8" s="9" t="n">
        <f aca="false">H6-H7</f>
        <v>13019000000</v>
      </c>
      <c r="I8" s="9" t="n">
        <f aca="false">I6-I7</f>
        <v>14861000000</v>
      </c>
    </row>
    <row r="9" s="7" customFormat="true" ht="12.8" hidden="false" customHeight="false" outlineLevel="0" collapsed="false">
      <c r="A9" s="1" t="s">
        <v>8</v>
      </c>
      <c r="B9" s="6" t="n">
        <v>157558000000</v>
      </c>
      <c r="C9" s="6" t="n">
        <v>147859000000</v>
      </c>
      <c r="D9" s="6" t="n">
        <v>146795000000</v>
      </c>
      <c r="E9" s="6" t="n">
        <v>138067000000</v>
      </c>
      <c r="F9" s="6" t="n">
        <v>153962000000</v>
      </c>
      <c r="G9" s="6" t="n">
        <v>135160000000</v>
      </c>
      <c r="H9" s="6" t="n">
        <v>104819000000</v>
      </c>
      <c r="I9" s="7" t="n">
        <v>82599000000</v>
      </c>
    </row>
    <row r="10" s="7" customFormat="true" ht="12.8" hidden="false" customHeight="false" outlineLevel="0" collapsed="false">
      <c r="A10" s="1" t="s">
        <v>9</v>
      </c>
      <c r="B10" s="6" t="n">
        <v>42797000000</v>
      </c>
      <c r="C10" s="6" t="n">
        <v>38925000000</v>
      </c>
      <c r="D10" s="6" t="n">
        <v>40099000000</v>
      </c>
      <c r="E10" s="6" t="n">
        <v>56220000000</v>
      </c>
      <c r="F10" s="6" t="n">
        <v>72812000000</v>
      </c>
      <c r="G10" s="6" t="n">
        <v>60780000000</v>
      </c>
      <c r="H10" s="6" t="n">
        <v>41285000000</v>
      </c>
      <c r="I10" s="7" t="n">
        <v>74020000000</v>
      </c>
    </row>
    <row r="11" s="10" customFormat="true" ht="12.8" hidden="false" customHeight="false" outlineLevel="0" collapsed="false">
      <c r="A11" s="8" t="s">
        <v>10</v>
      </c>
      <c r="B11" s="9" t="n">
        <f aca="false">B9+B10</f>
        <v>200355000000</v>
      </c>
      <c r="C11" s="9" t="n">
        <f aca="false">C9+C10</f>
        <v>186784000000</v>
      </c>
      <c r="D11" s="9" t="n">
        <f aca="false">D9+D10</f>
        <v>186894000000</v>
      </c>
      <c r="E11" s="9" t="n">
        <f aca="false">E9+E10</f>
        <v>194287000000</v>
      </c>
      <c r="F11" s="9" t="n">
        <f aca="false">F9+F10</f>
        <v>226774000000</v>
      </c>
      <c r="G11" s="9" t="n">
        <f aca="false">G9+G10</f>
        <v>195940000000</v>
      </c>
      <c r="H11" s="9" t="n">
        <f aca="false">H9+H10</f>
        <v>146104000000</v>
      </c>
      <c r="I11" s="9" t="n">
        <f aca="false">I9+I10</f>
        <v>156619000000</v>
      </c>
    </row>
    <row r="12" s="7" customFormat="true" ht="12.8" hidden="false" customHeight="false" outlineLevel="0" collapsed="false">
      <c r="A12" s="1" t="s">
        <v>11</v>
      </c>
      <c r="B12" s="6" t="n">
        <v>81965000000</v>
      </c>
      <c r="C12" s="6" t="n">
        <v>78165000000</v>
      </c>
      <c r="D12" s="6" t="n">
        <v>90956000000</v>
      </c>
      <c r="E12" s="6" t="n">
        <v>87722000000</v>
      </c>
      <c r="F12" s="6" t="n">
        <v>109798000000</v>
      </c>
      <c r="G12" s="6" t="n">
        <v>93773000000</v>
      </c>
      <c r="H12" s="6" t="n">
        <v>79477000000</v>
      </c>
      <c r="I12" s="7" t="n">
        <v>79120000000</v>
      </c>
    </row>
    <row r="13" s="7" customFormat="true" ht="12.8" hidden="false" customHeight="false" outlineLevel="0" collapsed="false">
      <c r="A13" s="1" t="s">
        <v>12</v>
      </c>
      <c r="B13" s="6" t="n">
        <v>84701000000</v>
      </c>
      <c r="C13" s="6" t="n">
        <v>76413000000</v>
      </c>
      <c r="D13" s="6" t="n">
        <v>61789000000</v>
      </c>
      <c r="E13" s="6" t="n">
        <v>53772000000</v>
      </c>
      <c r="F13" s="6" t="n">
        <v>84169000000</v>
      </c>
      <c r="G13" s="6" t="n">
        <v>38085000000</v>
      </c>
      <c r="H13" s="6" t="n">
        <v>29122000000</v>
      </c>
      <c r="I13" s="7" t="n">
        <v>44577000000</v>
      </c>
    </row>
    <row r="14" s="7" customFormat="true" ht="12.8" hidden="false" customHeight="false" outlineLevel="0" collapsed="false">
      <c r="A14" s="1" t="s">
        <v>13</v>
      </c>
      <c r="B14" s="6" t="n">
        <v>33689000000</v>
      </c>
      <c r="C14" s="6" t="n">
        <v>32206000000</v>
      </c>
      <c r="D14" s="6" t="n">
        <v>34149000000</v>
      </c>
      <c r="E14" s="6" t="n">
        <v>52793000000</v>
      </c>
      <c r="F14" s="6" t="n">
        <v>32807000000</v>
      </c>
      <c r="G14" s="6" t="n">
        <v>64082000000</v>
      </c>
      <c r="H14" s="6" t="n">
        <v>37505000000</v>
      </c>
      <c r="I14" s="7" t="n">
        <v>32922000000</v>
      </c>
    </row>
    <row r="15" s="10" customFormat="true" ht="12.8" hidden="false" customHeight="false" outlineLevel="0" collapsed="false">
      <c r="A15" s="8" t="s">
        <v>14</v>
      </c>
      <c r="B15" s="9" t="n">
        <f aca="false">B13+B14</f>
        <v>118390000000</v>
      </c>
      <c r="C15" s="9" t="n">
        <f aca="false">C13+C14</f>
        <v>108619000000</v>
      </c>
      <c r="D15" s="9" t="n">
        <f aca="false">D13+D14</f>
        <v>95938000000</v>
      </c>
      <c r="E15" s="9" t="n">
        <f aca="false">E13+E14</f>
        <v>106565000000</v>
      </c>
      <c r="F15" s="9" t="n">
        <f aca="false">F13+F14</f>
        <v>116976000000</v>
      </c>
      <c r="G15" s="9" t="n">
        <f aca="false">G13+G14</f>
        <v>102167000000</v>
      </c>
      <c r="H15" s="9" t="n">
        <f aca="false">H13+H14</f>
        <v>66627000000</v>
      </c>
      <c r="I15" s="9" t="n">
        <f aca="false">I13+I14</f>
        <v>77499000000</v>
      </c>
    </row>
    <row r="16" s="10" customFormat="true" ht="12.8" hidden="false" customHeight="false" outlineLevel="0" collapsed="false">
      <c r="A16" s="8" t="s">
        <v>15</v>
      </c>
      <c r="B16" s="9" t="n">
        <f aca="false">B15+B12</f>
        <v>200355000000</v>
      </c>
      <c r="C16" s="9" t="n">
        <f aca="false">C15+C12</f>
        <v>186784000000</v>
      </c>
      <c r="D16" s="9" t="n">
        <f aca="false">D15+D12</f>
        <v>186894000000</v>
      </c>
      <c r="E16" s="9" t="n">
        <f aca="false">E15+E12</f>
        <v>194287000000</v>
      </c>
      <c r="F16" s="9" t="n">
        <f aca="false">F15+F12</f>
        <v>226774000000</v>
      </c>
      <c r="G16" s="9" t="n">
        <f aca="false">G15+G12</f>
        <v>195940000000</v>
      </c>
      <c r="H16" s="9" t="n">
        <f aca="false">H15+H12</f>
        <v>146104000000</v>
      </c>
      <c r="I16" s="9" t="n">
        <f aca="false">I15+I12</f>
        <v>156619000000</v>
      </c>
    </row>
    <row r="17" s="10" customFormat="true" ht="12.8" hidden="false" customHeight="false" outlineLevel="0" collapsed="false">
      <c r="A17" s="8" t="s">
        <v>16</v>
      </c>
      <c r="B17" s="11" t="n">
        <f aca="false">B7/B6</f>
        <v>0.199599573739788</v>
      </c>
      <c r="C17" s="11" t="n">
        <f aca="false">C7/C6</f>
        <v>0.27247896864416</v>
      </c>
      <c r="D17" s="11" t="n">
        <f aca="false">D7/D6</f>
        <v>0.197072072072072</v>
      </c>
      <c r="E17" s="11" t="n">
        <f aca="false">E7/E6</f>
        <v>0.180066445182724</v>
      </c>
      <c r="F17" s="11" t="n">
        <f aca="false">F7/F6</f>
        <v>0.187451361867704</v>
      </c>
      <c r="G17" s="11" t="n">
        <f aca="false">G7/G6</f>
        <v>0.185176442818364</v>
      </c>
      <c r="H17" s="11" t="n">
        <f aca="false">H7/H6</f>
        <v>0.182634354595681</v>
      </c>
      <c r="I17" s="11" t="n">
        <f aca="false">I7/I6</f>
        <v>0.216150640856585</v>
      </c>
    </row>
    <row r="18" s="7" customFormat="true" ht="12.8" hidden="false" customHeight="false" outlineLevel="0" collapsed="false">
      <c r="A18" s="1" t="s">
        <v>17</v>
      </c>
      <c r="B18" s="6" t="n">
        <v>11344000000</v>
      </c>
      <c r="C18" s="6" t="n">
        <v>9026000000</v>
      </c>
      <c r="D18" s="6" t="n">
        <v>7957000000</v>
      </c>
      <c r="E18" s="6" t="n">
        <v>6095000000</v>
      </c>
      <c r="F18" s="6" t="n">
        <v>4594000000</v>
      </c>
      <c r="G18" s="6" t="n">
        <v>3871000000</v>
      </c>
      <c r="H18" s="6" t="n">
        <v>2566000000</v>
      </c>
      <c r="I18" s="7" t="n">
        <v>1970000000</v>
      </c>
    </row>
    <row r="19" s="7" customFormat="true" ht="12.8" hidden="false" customHeight="false" outlineLevel="0" collapsed="false">
      <c r="A19" s="1" t="s">
        <v>18</v>
      </c>
      <c r="B19" s="6" t="n">
        <v>19030000000</v>
      </c>
      <c r="C19" s="6" t="n">
        <v>14542000000</v>
      </c>
      <c r="D19" s="6" t="n">
        <v>11299000000</v>
      </c>
      <c r="E19" s="6" t="n">
        <v>12128000000</v>
      </c>
      <c r="F19" s="6" t="n">
        <v>15107000000</v>
      </c>
      <c r="G19" s="6" t="n">
        <v>11478000000</v>
      </c>
      <c r="H19" s="6" t="n">
        <v>14443000000</v>
      </c>
      <c r="I19" s="7" t="n">
        <v>16122000000</v>
      </c>
    </row>
    <row r="20" s="10" customFormat="true" ht="12.8" hidden="false" customHeight="false" outlineLevel="0" collapsed="false">
      <c r="A20" s="8" t="s">
        <v>19</v>
      </c>
      <c r="B20" s="9" t="n">
        <f aca="false">B10-B14</f>
        <v>9108000000</v>
      </c>
      <c r="C20" s="9" t="n">
        <f aca="false">C10-C14</f>
        <v>6719000000</v>
      </c>
      <c r="D20" s="9" t="n">
        <f aca="false">D10-D14</f>
        <v>5950000000</v>
      </c>
      <c r="E20" s="9" t="n">
        <f aca="false">E10-E14</f>
        <v>3427000000</v>
      </c>
      <c r="F20" s="9" t="n">
        <f aca="false">F10-F14</f>
        <v>40005000000</v>
      </c>
      <c r="G20" s="9" t="n">
        <f aca="false">G10-G14</f>
        <v>-3302000000</v>
      </c>
      <c r="H20" s="9" t="n">
        <f aca="false">H10-H14</f>
        <v>3780000000</v>
      </c>
      <c r="I20" s="9" t="n">
        <f aca="false">I10-I14</f>
        <v>41098000000</v>
      </c>
    </row>
    <row r="21" s="10" customFormat="true" ht="12.8" hidden="false" customHeight="false" outlineLevel="0" collapsed="false">
      <c r="A21" s="8" t="s">
        <v>20</v>
      </c>
      <c r="B21" s="9" t="n">
        <f aca="false">B20-C20</f>
        <v>2389000000</v>
      </c>
      <c r="C21" s="9" t="n">
        <f aca="false">C20-D20</f>
        <v>769000000</v>
      </c>
      <c r="D21" s="9" t="n">
        <f aca="false">D20-E20</f>
        <v>2523000000</v>
      </c>
      <c r="E21" s="9" t="n">
        <f aca="false">E20-F20</f>
        <v>-36578000000</v>
      </c>
      <c r="F21" s="9" t="n">
        <f aca="false">F20-G20</f>
        <v>43307000000</v>
      </c>
      <c r="G21" s="9" t="n">
        <f aca="false">G20-H20</f>
        <v>-7082000000</v>
      </c>
      <c r="H21" s="9" t="n">
        <f aca="false">H20-I20</f>
        <v>-37318000000</v>
      </c>
      <c r="I21" s="9"/>
    </row>
    <row r="22" s="10" customFormat="true" ht="12.8" hidden="false" customHeight="false" outlineLevel="0" collapsed="false">
      <c r="A22" s="8" t="s">
        <v>21</v>
      </c>
      <c r="B22" s="9" t="n">
        <f aca="false">B5*(1-B17)+B18-B19-B21</f>
        <v>8655170374.91523</v>
      </c>
      <c r="C22" s="9" t="n">
        <f aca="false">C5*(1-C17)+C18-C19-C21</f>
        <v>13677449579.3729</v>
      </c>
      <c r="D22" s="9" t="n">
        <f aca="false">D5*(1-D17)+D18-D19-D21</f>
        <v>11138604729.7297</v>
      </c>
      <c r="E22" s="9" t="n">
        <f aca="false">E5*(1-E17)+E18-E19-E21</f>
        <v>47679971428.5714</v>
      </c>
      <c r="F22" s="9" t="n">
        <f aca="false">F5*(1-F17)+F18-F19-F21</f>
        <v>-23555813424.1245</v>
      </c>
      <c r="G22" s="9" t="n">
        <f aca="false">G5*(1-G17)+G18-G19-G21</f>
        <v>16549627640.7412</v>
      </c>
      <c r="H22" s="9" t="n">
        <f aca="false">H5*(1-H17)+H18-H19-H21</f>
        <v>36867771722.7524</v>
      </c>
      <c r="I22" s="9"/>
    </row>
    <row r="23" s="14" customFormat="true" ht="12.8" hidden="false" customHeight="false" outlineLevel="0" collapsed="false">
      <c r="A23" s="1" t="s">
        <v>22</v>
      </c>
      <c r="B23" s="12" t="n">
        <v>39073823</v>
      </c>
      <c r="C23" s="12" t="n">
        <v>39331435</v>
      </c>
      <c r="D23" s="12" t="n">
        <v>39572501</v>
      </c>
      <c r="E23" s="12" t="n">
        <v>39857523</v>
      </c>
      <c r="F23" s="12" t="n">
        <v>40147560</v>
      </c>
      <c r="G23" s="12" t="n">
        <v>40448500</v>
      </c>
      <c r="H23" s="12" t="n">
        <v>40534000</v>
      </c>
      <c r="I23" s="13" t="n">
        <v>40496491</v>
      </c>
      <c r="J23" s="13"/>
    </row>
    <row r="24" s="7" customFormat="true" ht="12.8" hidden="false" customHeight="false" outlineLevel="0" collapsed="false">
      <c r="A24" s="1" t="s">
        <v>23</v>
      </c>
      <c r="B24" s="6" t="n">
        <v>4830</v>
      </c>
      <c r="C24" s="6" t="n">
        <v>4642</v>
      </c>
      <c r="D24" s="6" t="n">
        <v>4087</v>
      </c>
      <c r="E24" s="6" t="n">
        <v>3464</v>
      </c>
      <c r="F24" s="6" t="n">
        <v>3565</v>
      </c>
      <c r="G24" s="6" t="n">
        <v>2337</v>
      </c>
      <c r="H24" s="6" t="n">
        <v>1142</v>
      </c>
      <c r="I24" s="7" t="n">
        <v>1394</v>
      </c>
    </row>
    <row r="25" s="10" customFormat="true" ht="12.8" hidden="false" customHeight="false" outlineLevel="0" collapsed="false">
      <c r="A25" s="8" t="s">
        <v>24</v>
      </c>
      <c r="B25" s="9" t="n">
        <f aca="false">B23*B24</f>
        <v>188726565090</v>
      </c>
      <c r="C25" s="9" t="n">
        <f aca="false">C23*C24</f>
        <v>182576521270</v>
      </c>
      <c r="D25" s="9" t="n">
        <f aca="false">D23*D24</f>
        <v>161732811587</v>
      </c>
      <c r="E25" s="9" t="n">
        <f aca="false">E23*E24</f>
        <v>138066459672</v>
      </c>
      <c r="F25" s="9" t="n">
        <f aca="false">F23*F24</f>
        <v>143126051400</v>
      </c>
      <c r="G25" s="9" t="n">
        <f aca="false">G23*G24</f>
        <v>94528144500</v>
      </c>
      <c r="H25" s="9" t="n">
        <f aca="false">H23*H24</f>
        <v>46289828000</v>
      </c>
      <c r="I25" s="9" t="n">
        <f aca="false">I23*I24</f>
        <v>56452108454</v>
      </c>
    </row>
    <row r="26" s="7" customFormat="true" ht="12.8" hidden="false" customHeight="false" outlineLevel="0" collapsed="false">
      <c r="A26" s="1" t="s">
        <v>25</v>
      </c>
      <c r="B26" s="6" t="n">
        <v>73253000000</v>
      </c>
      <c r="C26" s="6" t="n">
        <v>66946000000</v>
      </c>
      <c r="D26" s="6" t="n">
        <v>55593000000</v>
      </c>
      <c r="E26" s="6" t="n">
        <v>39231000000</v>
      </c>
      <c r="F26" s="6" t="n">
        <v>68611000000</v>
      </c>
      <c r="G26" s="6" t="n">
        <v>28002000000</v>
      </c>
      <c r="H26" s="6" t="n">
        <v>22720000000</v>
      </c>
      <c r="I26" s="7" t="n">
        <v>38176000000</v>
      </c>
    </row>
    <row r="27" s="7" customFormat="true" ht="12.8" hidden="false" customHeight="false" outlineLevel="0" collapsed="false">
      <c r="A27" s="1" t="s">
        <v>26</v>
      </c>
      <c r="B27" s="6" t="n">
        <v>13288000000</v>
      </c>
      <c r="C27" s="6" t="n">
        <v>17539000000</v>
      </c>
      <c r="D27" s="6" t="n">
        <v>18930000000</v>
      </c>
      <c r="E27" s="6" t="n">
        <v>39886000000</v>
      </c>
      <c r="F27" s="6" t="n">
        <v>12995000000</v>
      </c>
      <c r="G27" s="6" t="n">
        <v>52559000000</v>
      </c>
      <c r="H27" s="6" t="n">
        <v>27467000000</v>
      </c>
      <c r="I27" s="7" t="n">
        <v>23383000000</v>
      </c>
    </row>
    <row r="28" s="10" customFormat="true" ht="12.8" hidden="false" customHeight="false" outlineLevel="0" collapsed="false">
      <c r="A28" s="8" t="s">
        <v>27</v>
      </c>
      <c r="B28" s="9" t="n">
        <f aca="false">B26+B27</f>
        <v>86541000000</v>
      </c>
      <c r="C28" s="9" t="n">
        <f aca="false">C26+C27</f>
        <v>84485000000</v>
      </c>
      <c r="D28" s="9" t="n">
        <f aca="false">D26+D27</f>
        <v>74523000000</v>
      </c>
      <c r="E28" s="9" t="n">
        <f aca="false">E26+E27</f>
        <v>79117000000</v>
      </c>
      <c r="F28" s="9" t="n">
        <f aca="false">F26+F27</f>
        <v>81606000000</v>
      </c>
      <c r="G28" s="9" t="n">
        <f aca="false">G26+G27</f>
        <v>80561000000</v>
      </c>
      <c r="H28" s="9" t="n">
        <f aca="false">H26+H27</f>
        <v>50187000000</v>
      </c>
      <c r="I28" s="9" t="n">
        <f aca="false">I26+I27</f>
        <v>61559000000</v>
      </c>
    </row>
    <row r="29" s="7" customFormat="true" ht="12.8" hidden="false" customHeight="false" outlineLevel="0" collapsed="false">
      <c r="A29" s="1" t="s">
        <v>28</v>
      </c>
      <c r="B29" s="6" t="n">
        <v>11356000000</v>
      </c>
      <c r="C29" s="6" t="n">
        <v>10460000000</v>
      </c>
      <c r="D29" s="6" t="n">
        <v>14302000000</v>
      </c>
      <c r="E29" s="6" t="n">
        <v>27168000000</v>
      </c>
      <c r="F29" s="6" t="n">
        <v>30421000000</v>
      </c>
      <c r="G29" s="6" t="n">
        <v>24773000000</v>
      </c>
      <c r="H29" s="6" t="n">
        <v>12787000000</v>
      </c>
      <c r="I29" s="7" t="n">
        <v>27453000000</v>
      </c>
    </row>
    <row r="30" s="10" customFormat="true" ht="12.8" hidden="false" customHeight="false" outlineLevel="0" collapsed="false">
      <c r="A30" s="8" t="s">
        <v>29</v>
      </c>
      <c r="B30" s="9" t="n">
        <f aca="false">B28-B29</f>
        <v>75185000000</v>
      </c>
      <c r="C30" s="9" t="n">
        <f aca="false">C28-C29</f>
        <v>74025000000</v>
      </c>
      <c r="D30" s="9" t="n">
        <f aca="false">D28-D29</f>
        <v>60221000000</v>
      </c>
      <c r="E30" s="9" t="n">
        <f aca="false">E28-E29</f>
        <v>51949000000</v>
      </c>
      <c r="F30" s="9" t="n">
        <f aca="false">F28-F29</f>
        <v>51185000000</v>
      </c>
      <c r="G30" s="9" t="n">
        <f aca="false">G28-G29</f>
        <v>55788000000</v>
      </c>
      <c r="H30" s="9" t="n">
        <f aca="false">H28-H29</f>
        <v>37400000000</v>
      </c>
      <c r="I30" s="9" t="n">
        <f aca="false">I28-I29</f>
        <v>34106000000</v>
      </c>
    </row>
    <row r="31" s="10" customFormat="true" ht="12.8" hidden="false" customHeight="false" outlineLevel="0" collapsed="false">
      <c r="A31" s="8" t="s">
        <v>30</v>
      </c>
      <c r="B31" s="9" t="n">
        <f aca="false">B25+B30</f>
        <v>263911565090</v>
      </c>
      <c r="C31" s="9" t="n">
        <f aca="false">C25+C30</f>
        <v>256601521270</v>
      </c>
      <c r="D31" s="9" t="n">
        <f aca="false">D25+D30</f>
        <v>221953811587</v>
      </c>
      <c r="E31" s="9" t="n">
        <f aca="false">E25+E30</f>
        <v>190015459672</v>
      </c>
      <c r="F31" s="9" t="n">
        <f aca="false">F25+F30</f>
        <v>194311051400</v>
      </c>
      <c r="G31" s="9" t="n">
        <f aca="false">G25+G30</f>
        <v>150316144500</v>
      </c>
      <c r="H31" s="9" t="n">
        <f aca="false">H25+H30</f>
        <v>83689828000</v>
      </c>
      <c r="I31" s="9" t="n">
        <f aca="false">I25+I30</f>
        <v>90558108454</v>
      </c>
    </row>
    <row r="32" s="10" customFormat="true" ht="12.8" hidden="false" customHeight="false" outlineLevel="0" collapsed="false">
      <c r="A32" s="8" t="s">
        <v>31</v>
      </c>
      <c r="B32" s="9" t="n">
        <f aca="false">B5+B18</f>
        <v>34745000000</v>
      </c>
      <c r="C32" s="9" t="n">
        <f aca="false">C5+C18</f>
        <v>36465000000</v>
      </c>
      <c r="D32" s="9" t="n">
        <f aca="false">D5+D18</f>
        <v>29134000000</v>
      </c>
      <c r="E32" s="9" t="n">
        <f aca="false">E5+E18</f>
        <v>26993000000</v>
      </c>
      <c r="F32" s="9" t="n">
        <f aca="false">F5+F18</f>
        <v>41840000000</v>
      </c>
      <c r="G32" s="9" t="n">
        <f aca="false">G5+G18</f>
        <v>24826000000</v>
      </c>
      <c r="H32" s="9" t="n">
        <f aca="false">H5+H18</f>
        <v>16546000000</v>
      </c>
      <c r="I32" s="9" t="n">
        <f aca="false">I5+I18</f>
        <v>20390000000</v>
      </c>
    </row>
    <row r="33" s="16" customFormat="true" ht="12.8" hidden="false" customHeight="false" outlineLevel="0" collapsed="false">
      <c r="A33" s="8" t="s">
        <v>32</v>
      </c>
      <c r="B33" s="15" t="n">
        <f aca="false">B31/B32</f>
        <v>7.59567031486545</v>
      </c>
      <c r="C33" s="15" t="n">
        <f aca="false">C31/C32</f>
        <v>7.03692640257781</v>
      </c>
      <c r="D33" s="15" t="n">
        <f aca="false">D31/D32</f>
        <v>7.61837755155488</v>
      </c>
      <c r="E33" s="15" t="n">
        <f aca="false">E31/E32</f>
        <v>7.03943465609602</v>
      </c>
      <c r="F33" s="15" t="n">
        <f aca="false">F31/F32</f>
        <v>4.64414558795411</v>
      </c>
      <c r="G33" s="15" t="n">
        <f aca="false">G31/G32</f>
        <v>6.0547870982035</v>
      </c>
      <c r="H33" s="15" t="n">
        <f aca="false">H31/H32</f>
        <v>5.05800967001088</v>
      </c>
      <c r="I33" s="15" t="n">
        <f aca="false">I31/I32</f>
        <v>4.44130007130947</v>
      </c>
    </row>
    <row r="34" s="16" customFormat="true" ht="12.8" hidden="false" customHeight="false" outlineLevel="0" collapsed="false">
      <c r="A34" s="8" t="s">
        <v>33</v>
      </c>
      <c r="B34" s="15" t="n">
        <f aca="false">B31/B2</f>
        <v>2.29818056420081</v>
      </c>
      <c r="C34" s="15" t="n">
        <f aca="false">C31/C2</f>
        <v>2.37457682876497</v>
      </c>
      <c r="D34" s="15" t="n">
        <f aca="false">D31/D2</f>
        <v>2.35265111601408</v>
      </c>
      <c r="E34" s="15" t="n">
        <f aca="false">E31/E2</f>
        <v>2.12642777640752</v>
      </c>
      <c r="F34" s="15" t="n">
        <f aca="false">F31/F2</f>
        <v>1.83217247088775</v>
      </c>
      <c r="G34" s="15" t="n">
        <f aca="false">G31/G2</f>
        <v>2.01412475378864</v>
      </c>
      <c r="H34" s="15" t="n">
        <f aca="false">H31/H2</f>
        <v>1.2324727262017</v>
      </c>
      <c r="I34" s="15" t="n">
        <f aca="false">I31/I2</f>
        <v>1.27345748191585</v>
      </c>
    </row>
    <row r="35" s="16" customFormat="true" ht="12.8" hidden="false" customHeight="false" outlineLevel="0" collapsed="false">
      <c r="A35" s="8" t="s">
        <v>34</v>
      </c>
      <c r="B35" s="15" t="n">
        <f aca="false">B25/B8</f>
        <v>7.61424050229969</v>
      </c>
      <c r="C35" s="15" t="n">
        <f aca="false">C25/C8</f>
        <v>13.7090044503679</v>
      </c>
      <c r="D35" s="15" t="n">
        <f aca="false">D25/D8</f>
        <v>11.3417118924965</v>
      </c>
      <c r="E35" s="15" t="n">
        <f aca="false">E25/E8</f>
        <v>5.08569543509651</v>
      </c>
      <c r="F35" s="15" t="n">
        <f aca="false">F25/F8</f>
        <v>8.56734415180175</v>
      </c>
      <c r="G35" s="15" t="n">
        <f aca="false">G25/G8</f>
        <v>13.6917938151796</v>
      </c>
      <c r="H35" s="15" t="n">
        <f aca="false">H25/H8</f>
        <v>3.55555941316537</v>
      </c>
      <c r="I35" s="15" t="n">
        <f aca="false">I25/I8</f>
        <v>3.79867495148375</v>
      </c>
    </row>
    <row r="36" s="16" customFormat="true" ht="12.8" hidden="false" customHeight="false" outlineLevel="0" collapsed="false">
      <c r="A36" s="8" t="s">
        <v>35</v>
      </c>
      <c r="B36" s="15" t="n">
        <f aca="false">B25/B2</f>
        <v>1.6434585717769</v>
      </c>
      <c r="C36" s="15" t="n">
        <f aca="false">C25/C2</f>
        <v>1.68955341627954</v>
      </c>
      <c r="D36" s="15" t="n">
        <f aca="false">D25/D2</f>
        <v>1.71432460184223</v>
      </c>
      <c r="E36" s="15" t="n">
        <f aca="false">E25/E2</f>
        <v>1.54507614982263</v>
      </c>
      <c r="F36" s="15" t="n">
        <f aca="false">F25/F2</f>
        <v>1.34954553203526</v>
      </c>
      <c r="G36" s="15" t="n">
        <f aca="false">G25/G2</f>
        <v>1.26660696627407</v>
      </c>
      <c r="H36" s="15" t="n">
        <f aca="false">H25/H2</f>
        <v>0.681695157869934</v>
      </c>
      <c r="I36" s="15" t="n">
        <f aca="false">I25/I2</f>
        <v>0.793847852036225</v>
      </c>
    </row>
    <row r="37" s="17" customFormat="true" ht="12.8" hidden="false" customHeight="false" outlineLevel="0" collapsed="false">
      <c r="A37" s="8" t="s">
        <v>36</v>
      </c>
      <c r="B37" s="15" t="n">
        <f aca="false">B28/B32</f>
        <v>2.49074687005325</v>
      </c>
      <c r="C37" s="15" t="n">
        <f aca="false">C28/C32</f>
        <v>2.31687919923214</v>
      </c>
      <c r="D37" s="15" t="n">
        <f aca="false">D28/D32</f>
        <v>2.55793917759319</v>
      </c>
      <c r="E37" s="15" t="n">
        <f aca="false">E28/E32</f>
        <v>2.93101915311377</v>
      </c>
      <c r="F37" s="15" t="n">
        <f aca="false">F28/F32</f>
        <v>1.95043021032505</v>
      </c>
      <c r="G37" s="15" t="n">
        <f aca="false">G28/G32</f>
        <v>3.24502537662128</v>
      </c>
      <c r="H37" s="15" t="n">
        <f aca="false">H28/H32</f>
        <v>3.03318022482775</v>
      </c>
      <c r="I37" s="15" t="n">
        <f aca="false">I28/I32</f>
        <v>3.01907797940167</v>
      </c>
    </row>
    <row r="38" s="17" customFormat="true" ht="12.8" hidden="false" customHeight="false" outlineLevel="0" collapsed="false">
      <c r="A38" s="8" t="s">
        <v>37</v>
      </c>
      <c r="B38" s="11" t="n">
        <f aca="false">B8/AVERAGE(B11:C11)</f>
        <v>0.128047032202904</v>
      </c>
      <c r="C38" s="11" t="n">
        <f aca="false">C8/AVERAGE(C11:D11)</f>
        <v>0.071280621283565</v>
      </c>
      <c r="D38" s="11" t="n">
        <f aca="false">D8/AVERAGE(D11:E11)</f>
        <v>0.0748200985883347</v>
      </c>
      <c r="E38" s="11" t="n">
        <f aca="false">E8/AVERAGE(E11:F11)</f>
        <v>0.128950437110062</v>
      </c>
      <c r="F38" s="11" t="n">
        <f aca="false">F8/AVERAGE(F11:G11)</f>
        <v>0.0790416215218801</v>
      </c>
      <c r="G38" s="11" t="n">
        <f aca="false">G8/AVERAGE(G11:H11)</f>
        <v>0.0403690753236426</v>
      </c>
      <c r="H38" s="11" t="n">
        <f aca="false">H8/AVERAGE(H11:I11)</f>
        <v>0.0860126254034216</v>
      </c>
      <c r="I38" s="11" t="n">
        <f aca="false">I8/AVERAGE(I11:J11)</f>
        <v>0.0948863164750126</v>
      </c>
    </row>
    <row r="39" s="18" customFormat="true" ht="12.8" hidden="false" customHeight="false" outlineLevel="0" collapsed="false">
      <c r="A39" s="1" t="s">
        <v>38</v>
      </c>
      <c r="B39" s="6" t="n">
        <v>366</v>
      </c>
      <c r="C39" s="6" t="n">
        <v>337</v>
      </c>
      <c r="D39" s="6" t="n">
        <v>330</v>
      </c>
      <c r="E39" s="6" t="n">
        <v>335</v>
      </c>
      <c r="F39" s="6" t="n">
        <v>139</v>
      </c>
      <c r="G39" s="6" t="n">
        <v>152</v>
      </c>
      <c r="H39" s="6" t="n">
        <v>64</v>
      </c>
      <c r="I39" s="7" t="n">
        <v>92</v>
      </c>
      <c r="J3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2020-08-24T18:49:12Z</dcterms:modified>
  <cp:revision>149</cp:revision>
  <dc:subject/>
  <dc:title/>
</cp:coreProperties>
</file>