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5" i="1"/>
  <c r="N2" i="1"/>
  <c r="N3" i="1"/>
  <c r="M3" i="1"/>
  <c r="M2" i="1"/>
  <c r="I6" i="1"/>
  <c r="I7" i="1"/>
  <c r="I8" i="1"/>
  <c r="I9" i="1"/>
  <c r="I10" i="1"/>
  <c r="I11" i="1"/>
  <c r="I12" i="1"/>
  <c r="I5" i="1"/>
</calcChain>
</file>

<file path=xl/sharedStrings.xml><?xml version="1.0" encoding="utf-8"?>
<sst xmlns="http://schemas.openxmlformats.org/spreadsheetml/2006/main" count="47" uniqueCount="45">
  <si>
    <t>코드</t>
    <phoneticPr fontId="2" type="noConversion"/>
  </si>
  <si>
    <t>팀명</t>
    <phoneticPr fontId="2" type="noConversion"/>
  </si>
  <si>
    <t>지도교수</t>
    <phoneticPr fontId="2" type="noConversion"/>
  </si>
  <si>
    <t>지원분야</t>
    <phoneticPr fontId="2" type="noConversion"/>
  </si>
  <si>
    <t>신청일</t>
    <phoneticPr fontId="2" type="noConversion"/>
  </si>
  <si>
    <t>활동비
(단위:원)</t>
    <phoneticPr fontId="2" type="noConversion"/>
  </si>
  <si>
    <t>활동시간</t>
    <phoneticPr fontId="2" type="noConversion"/>
  </si>
  <si>
    <t>서류심사
담당자</t>
    <phoneticPr fontId="2" type="noConversion"/>
  </si>
  <si>
    <t>문자발송일</t>
    <phoneticPr fontId="2" type="noConversion"/>
  </si>
  <si>
    <t>E1451</t>
    <phoneticPr fontId="2" type="noConversion"/>
  </si>
  <si>
    <t>H2512</t>
    <phoneticPr fontId="2" type="noConversion"/>
  </si>
  <si>
    <t>C3613</t>
    <phoneticPr fontId="2" type="noConversion"/>
  </si>
  <si>
    <t>E1452</t>
    <phoneticPr fontId="2" type="noConversion"/>
  </si>
  <si>
    <t>H2513</t>
    <phoneticPr fontId="2" type="noConversion"/>
  </si>
  <si>
    <t>E1458</t>
    <phoneticPr fontId="2" type="noConversion"/>
  </si>
  <si>
    <t>H2518</t>
    <phoneticPr fontId="2" type="noConversion"/>
  </si>
  <si>
    <t>C3615</t>
    <phoneticPr fontId="2" type="noConversion"/>
  </si>
  <si>
    <t>지혜의 샘</t>
  </si>
  <si>
    <t>지혜의 샘</t>
    <phoneticPr fontId="2" type="noConversion"/>
  </si>
  <si>
    <t>이지은</t>
    <phoneticPr fontId="2" type="noConversion"/>
  </si>
  <si>
    <t>사물헬스케어</t>
    <phoneticPr fontId="2" type="noConversion"/>
  </si>
  <si>
    <t>박순호</t>
    <phoneticPr fontId="2" type="noConversion"/>
  </si>
  <si>
    <t>건강</t>
    <phoneticPr fontId="2" type="noConversion"/>
  </si>
  <si>
    <t>자연힐링</t>
    <phoneticPr fontId="2" type="noConversion"/>
  </si>
  <si>
    <t>김경호</t>
    <phoneticPr fontId="2" type="noConversion"/>
  </si>
  <si>
    <t>메타미래</t>
    <phoneticPr fontId="2" type="noConversion"/>
  </si>
  <si>
    <t>정유미</t>
    <phoneticPr fontId="2" type="noConversion"/>
  </si>
  <si>
    <t>교육</t>
    <phoneticPr fontId="2" type="noConversion"/>
  </si>
  <si>
    <t>건강자가진단</t>
    <phoneticPr fontId="2" type="noConversion"/>
  </si>
  <si>
    <t>손기현</t>
    <phoneticPr fontId="2" type="noConversion"/>
  </si>
  <si>
    <t>늘탐구</t>
    <phoneticPr fontId="2" type="noConversion"/>
  </si>
  <si>
    <t>김철수</t>
    <phoneticPr fontId="2" type="noConversion"/>
  </si>
  <si>
    <t>코로나19</t>
    <phoneticPr fontId="2" type="noConversion"/>
  </si>
  <si>
    <t>시공담문화</t>
    <phoneticPr fontId="2" type="noConversion"/>
  </si>
  <si>
    <t>서영희</t>
    <phoneticPr fontId="2" type="noConversion"/>
  </si>
  <si>
    <t>장민호</t>
    <phoneticPr fontId="2" type="noConversion"/>
  </si>
  <si>
    <t>문화</t>
    <phoneticPr fontId="2" type="noConversion"/>
  </si>
  <si>
    <t>교육분야 평균 활동시간</t>
    <phoneticPr fontId="2" type="noConversion"/>
  </si>
  <si>
    <t>문화분야 신청 건수</t>
    <phoneticPr fontId="2" type="noConversion"/>
  </si>
  <si>
    <t>최대 활동비(단위:원)</t>
    <phoneticPr fontId="2" type="noConversion"/>
  </si>
  <si>
    <t>팀명</t>
    <phoneticPr fontId="2" type="noConversion"/>
  </si>
  <si>
    <t>활동시간</t>
    <phoneticPr fontId="2" type="noConversion"/>
  </si>
  <si>
    <t>건강</t>
    <phoneticPr fontId="2" type="noConversion"/>
  </si>
  <si>
    <t>문화</t>
    <phoneticPr fontId="2" type="noConversion"/>
  </si>
  <si>
    <t>교육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</si>
</sst>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workbookViewId="0">
      <selection activeCell="K8" sqref="K8"/>
    </sheetView>
  </sheetViews>
  <sheetFormatPr defaultRowHeight="16.5" x14ac:dyDescent="0.3"/>
  <cols>
    <col min="1" max="1" width="1.625" customWidth="1"/>
    <col min="3" max="3" width="13" bestFit="1" customWidth="1"/>
    <col min="6" max="6" width="11.125" bestFit="1" customWidth="1"/>
    <col min="7" max="7" width="9.375" bestFit="1" customWidth="1"/>
    <col min="8" max="8" width="9.125" bestFit="1" customWidth="1"/>
    <col min="10" max="10" width="11" bestFit="1" customWidth="1"/>
  </cols>
  <sheetData>
    <row r="2" spans="2:14" x14ac:dyDescent="0.3">
      <c r="M2">
        <f>WEEKDAY("2023-04-28",2)</f>
        <v>5</v>
      </c>
      <c r="N2" t="str">
        <f>CHOOSE(M2, "월", "화", "수", "목", "금", "토", "일")</f>
        <v>금</v>
      </c>
    </row>
    <row r="3" spans="2:14" ht="17.25" thickBot="1" x14ac:dyDescent="0.35">
      <c r="M3">
        <f>WEEKDAY("2006-10-30",2)</f>
        <v>1</v>
      </c>
      <c r="N3" t="str">
        <f>CHOOSE(M3, "월", "화", "수", "목", "금", "토", "일")</f>
        <v>월</v>
      </c>
    </row>
    <row r="4" spans="2:14" ht="33.75" thickBot="1" x14ac:dyDescent="0.35">
      <c r="B4" s="22" t="s">
        <v>0</v>
      </c>
      <c r="C4" s="23" t="s">
        <v>1</v>
      </c>
      <c r="D4" s="23" t="s">
        <v>2</v>
      </c>
      <c r="E4" s="23" t="s">
        <v>3</v>
      </c>
      <c r="F4" s="23" t="s">
        <v>4</v>
      </c>
      <c r="G4" s="24" t="s">
        <v>5</v>
      </c>
      <c r="H4" s="23" t="s">
        <v>6</v>
      </c>
      <c r="I4" s="24" t="s">
        <v>7</v>
      </c>
      <c r="J4" s="25" t="s">
        <v>8</v>
      </c>
    </row>
    <row r="5" spans="2:14" x14ac:dyDescent="0.3">
      <c r="B5" s="7" t="s">
        <v>9</v>
      </c>
      <c r="C5" s="8" t="s">
        <v>18</v>
      </c>
      <c r="D5" s="8" t="s">
        <v>19</v>
      </c>
      <c r="E5" s="8" t="s">
        <v>44</v>
      </c>
      <c r="F5" s="9">
        <v>44805</v>
      </c>
      <c r="G5" s="19">
        <v>55000</v>
      </c>
      <c r="H5" s="19">
        <v>152</v>
      </c>
      <c r="I5" s="8" t="str">
        <f>IF(E5="교육","민수진",     IF(E5="건강","변정훈",      IF(E5="문화","신동진","꺼지세요!")       )        )</f>
        <v>민수진</v>
      </c>
      <c r="J5" s="27">
        <f>CHOOSE(WEEKDAY(F5,2),F5+3,F5+3,F5+3,F5+3,F5+3,F5+5,F5+5)</f>
        <v>44808</v>
      </c>
    </row>
    <row r="6" spans="2:14" x14ac:dyDescent="0.3">
      <c r="B6" s="10" t="s">
        <v>10</v>
      </c>
      <c r="C6" s="11" t="s">
        <v>20</v>
      </c>
      <c r="D6" s="11" t="s">
        <v>21</v>
      </c>
      <c r="E6" s="11" t="s">
        <v>42</v>
      </c>
      <c r="F6" s="12">
        <v>44788</v>
      </c>
      <c r="G6" s="20">
        <v>180000</v>
      </c>
      <c r="H6" s="20">
        <v>205</v>
      </c>
      <c r="I6" s="11" t="str">
        <f t="shared" ref="I6:I12" si="0">IF(E6="교육","민수진",     IF(E6="건강","변정훈",      IF(E6="문화","신동진","꺼지세요!")       )        )</f>
        <v>변정훈</v>
      </c>
      <c r="J6" s="28">
        <f t="shared" ref="J6:J12" si="1">CHOOSE(WEEKDAY(F6,2),F6+3,F6+3,F6+3,F6+3,F6+3,F6+5,F6+5)</f>
        <v>44791</v>
      </c>
    </row>
    <row r="7" spans="2:14" x14ac:dyDescent="0.3">
      <c r="B7" s="10" t="s">
        <v>11</v>
      </c>
      <c r="C7" s="11" t="s">
        <v>23</v>
      </c>
      <c r="D7" s="11" t="s">
        <v>24</v>
      </c>
      <c r="E7" s="11" t="s">
        <v>43</v>
      </c>
      <c r="F7" s="12">
        <v>44807</v>
      </c>
      <c r="G7" s="20">
        <v>65500</v>
      </c>
      <c r="H7" s="20">
        <v>115</v>
      </c>
      <c r="I7" s="11" t="str">
        <f t="shared" si="0"/>
        <v>신동진</v>
      </c>
      <c r="J7" s="28">
        <f t="shared" si="1"/>
        <v>44812</v>
      </c>
    </row>
    <row r="8" spans="2:14" x14ac:dyDescent="0.3">
      <c r="B8" s="10" t="s">
        <v>12</v>
      </c>
      <c r="C8" s="11" t="s">
        <v>25</v>
      </c>
      <c r="D8" s="11" t="s">
        <v>26</v>
      </c>
      <c r="E8" s="11" t="s">
        <v>27</v>
      </c>
      <c r="F8" s="12">
        <v>44819</v>
      </c>
      <c r="G8" s="20">
        <v>195500</v>
      </c>
      <c r="H8" s="20">
        <v>235</v>
      </c>
      <c r="I8" s="11" t="str">
        <f t="shared" si="0"/>
        <v>민수진</v>
      </c>
      <c r="J8" s="28">
        <f t="shared" si="1"/>
        <v>44822</v>
      </c>
    </row>
    <row r="9" spans="2:14" x14ac:dyDescent="0.3">
      <c r="B9" s="10" t="s">
        <v>13</v>
      </c>
      <c r="C9" s="11" t="s">
        <v>28</v>
      </c>
      <c r="D9" s="11" t="s">
        <v>29</v>
      </c>
      <c r="E9" s="11" t="s">
        <v>22</v>
      </c>
      <c r="F9" s="12">
        <v>44800</v>
      </c>
      <c r="G9" s="20">
        <v>178000</v>
      </c>
      <c r="H9" s="20">
        <v>170</v>
      </c>
      <c r="I9" s="11" t="str">
        <f t="shared" si="0"/>
        <v>변정훈</v>
      </c>
      <c r="J9" s="28">
        <f t="shared" si="1"/>
        <v>44805</v>
      </c>
    </row>
    <row r="10" spans="2:14" x14ac:dyDescent="0.3">
      <c r="B10" s="10" t="s">
        <v>14</v>
      </c>
      <c r="C10" s="11" t="s">
        <v>30</v>
      </c>
      <c r="D10" s="11" t="s">
        <v>31</v>
      </c>
      <c r="E10" s="11" t="s">
        <v>27</v>
      </c>
      <c r="F10" s="12">
        <v>44809</v>
      </c>
      <c r="G10" s="20">
        <v>134000</v>
      </c>
      <c r="H10" s="20">
        <v>155</v>
      </c>
      <c r="I10" s="11" t="str">
        <f t="shared" si="0"/>
        <v>민수진</v>
      </c>
      <c r="J10" s="28">
        <f t="shared" si="1"/>
        <v>44812</v>
      </c>
    </row>
    <row r="11" spans="2:14" x14ac:dyDescent="0.3">
      <c r="B11" s="10" t="s">
        <v>15</v>
      </c>
      <c r="C11" s="11" t="s">
        <v>32</v>
      </c>
      <c r="D11" s="11" t="s">
        <v>34</v>
      </c>
      <c r="E11" s="11" t="s">
        <v>22</v>
      </c>
      <c r="F11" s="12">
        <v>44814</v>
      </c>
      <c r="G11" s="20">
        <v>85000</v>
      </c>
      <c r="H11" s="20">
        <v>88</v>
      </c>
      <c r="I11" s="11" t="str">
        <f t="shared" si="0"/>
        <v>변정훈</v>
      </c>
      <c r="J11" s="28">
        <f t="shared" si="1"/>
        <v>44819</v>
      </c>
    </row>
    <row r="12" spans="2:14" ht="17.25" thickBot="1" x14ac:dyDescent="0.35">
      <c r="B12" s="13" t="s">
        <v>16</v>
      </c>
      <c r="C12" s="14" t="s">
        <v>33</v>
      </c>
      <c r="D12" s="14" t="s">
        <v>35</v>
      </c>
      <c r="E12" s="14" t="s">
        <v>36</v>
      </c>
      <c r="F12" s="15">
        <v>44798</v>
      </c>
      <c r="G12" s="21">
        <v>195000</v>
      </c>
      <c r="H12" s="21">
        <v>190</v>
      </c>
      <c r="I12" s="14" t="str">
        <f t="shared" si="0"/>
        <v>신동진</v>
      </c>
      <c r="J12" s="29">
        <f t="shared" si="1"/>
        <v>44801</v>
      </c>
    </row>
    <row r="13" spans="2:14" x14ac:dyDescent="0.3">
      <c r="B13" s="4" t="s">
        <v>37</v>
      </c>
      <c r="C13" s="5"/>
      <c r="D13" s="5"/>
      <c r="E13" s="17"/>
      <c r="F13" s="6"/>
      <c r="G13" s="5" t="s">
        <v>39</v>
      </c>
      <c r="H13" s="5"/>
      <c r="I13" s="5"/>
      <c r="J13" s="18"/>
    </row>
    <row r="14" spans="2:14" ht="17.25" thickBot="1" x14ac:dyDescent="0.35">
      <c r="B14" s="1" t="s">
        <v>38</v>
      </c>
      <c r="C14" s="2"/>
      <c r="D14" s="2"/>
      <c r="E14" s="14"/>
      <c r="F14" s="3"/>
      <c r="G14" s="26" t="s">
        <v>40</v>
      </c>
      <c r="H14" s="14" t="s">
        <v>17</v>
      </c>
      <c r="I14" s="26" t="s">
        <v>41</v>
      </c>
      <c r="J14" s="16"/>
    </row>
  </sheetData>
  <mergeCells count="4">
    <mergeCell ref="F13:F14"/>
    <mergeCell ref="B13:D13"/>
    <mergeCell ref="B14:D14"/>
    <mergeCell ref="G13:I13"/>
  </mergeCells>
  <phoneticPr fontId="2" type="noConversion"/>
  <dataValidations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2023-04-28T06:04:16Z</dcterms:created>
  <dcterms:modified xsi:type="dcterms:W3CDTF">2023-04-28T07:05:12Z</dcterms:modified>
</cp:coreProperties>
</file>