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EC804F17-CB98-404B-8C36-C67EF877DD4B}"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Experiment!$A$4:$OU$322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Experiment!$A$5:$OU$321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S90" i="1" l="1"/>
  <c r="LR90" i="1"/>
  <c r="LQ90" i="1" a="1"/>
  <c r="LQ90" i="1" s="1"/>
  <c r="LP90" i="1" a="1"/>
  <c r="LP90" i="1" s="1"/>
  <c r="LO90" i="1"/>
  <c r="LN90" i="1"/>
  <c r="LM90" i="1"/>
  <c r="LL90" i="1"/>
  <c r="LD90" i="1"/>
  <c r="LC90" i="1"/>
  <c r="LB90" i="1"/>
  <c r="LA90" i="1"/>
  <c r="KU90" i="1"/>
  <c r="KT90" i="1"/>
  <c r="KS90" i="1"/>
  <c r="KR90" i="1"/>
  <c r="KQ90" i="1"/>
  <c r="KP90" i="1"/>
  <c r="KO90" i="1"/>
  <c r="KC90" i="1"/>
  <c r="KB90" i="1"/>
  <c r="KA90" i="1"/>
  <c r="JZ90" i="1"/>
  <c r="JY90" i="1"/>
  <c r="JX90" i="1"/>
  <c r="JW90" i="1"/>
  <c r="KD90" i="1" s="1"/>
  <c r="JV90" i="1"/>
  <c r="JU90" i="1"/>
  <c r="JT90" i="1"/>
  <c r="JS90" i="1"/>
  <c r="LS81" i="1"/>
  <c r="LR81" i="1"/>
  <c r="LQ81" i="1" a="1"/>
  <c r="LQ81" i="1" s="1"/>
  <c r="LP81" i="1" a="1"/>
  <c r="LP81" i="1" s="1"/>
  <c r="LO81" i="1"/>
  <c r="LN81" i="1"/>
  <c r="LM81" i="1"/>
  <c r="LL81" i="1"/>
  <c r="LD81" i="1"/>
  <c r="LC81" i="1"/>
  <c r="LB81" i="1"/>
  <c r="LA81" i="1"/>
  <c r="KU81" i="1"/>
  <c r="KT81" i="1"/>
  <c r="KS81" i="1"/>
  <c r="KR81" i="1"/>
  <c r="KQ81" i="1"/>
  <c r="KP81" i="1"/>
  <c r="KO81" i="1"/>
  <c r="KC81" i="1"/>
  <c r="KB81" i="1"/>
  <c r="KA81" i="1"/>
  <c r="JZ81" i="1"/>
  <c r="JY81" i="1"/>
  <c r="JX81" i="1"/>
  <c r="JW81" i="1"/>
  <c r="KD81" i="1" s="1"/>
  <c r="JV81" i="1"/>
  <c r="JU81" i="1"/>
  <c r="JT81" i="1"/>
  <c r="JS81" i="1"/>
  <c r="KN90" i="1" l="1" a="1"/>
  <c r="KN90" i="1" s="1"/>
  <c r="KN81" i="1" a="1"/>
  <c r="KN81" i="1" s="1"/>
  <c r="AL87" i="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W83" i="1" s="1"/>
  <c r="T82" i="1"/>
  <c r="T83" i="1" s="1"/>
  <c r="T84" i="1" s="1"/>
  <c r="T85" i="1" s="1"/>
  <c r="T86" i="1" s="1"/>
  <c r="S82" i="1"/>
  <c r="R82" i="1"/>
  <c r="R83" i="1" s="1"/>
  <c r="R84" i="1" s="1"/>
  <c r="R85" i="1" s="1"/>
  <c r="R86" i="1" s="1"/>
  <c r="Q82" i="1"/>
  <c r="P82" i="1"/>
  <c r="P83" i="1" s="1"/>
  <c r="P84" i="1" s="1"/>
  <c r="P85" i="1" s="1"/>
  <c r="P86" i="1" s="1"/>
  <c r="O82" i="1"/>
  <c r="JV82" i="1" s="1"/>
  <c r="N82" i="1"/>
  <c r="JS82" i="1" s="1"/>
  <c r="M82" i="1"/>
  <c r="LB82" i="1" s="1"/>
  <c r="L82" i="1"/>
  <c r="I82" i="1"/>
  <c r="I83" i="1" s="1"/>
  <c r="I84" i="1" s="1"/>
  <c r="I85" i="1" s="1"/>
  <c r="I86" i="1" s="1"/>
  <c r="H82" i="1"/>
  <c r="BB82" i="1" s="1"/>
  <c r="G82" i="1"/>
  <c r="B82" i="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c r="LZ81" i="1" a="1"/>
  <c r="LY81" i="1" a="1"/>
  <c r="LY81" i="1" s="1"/>
  <c r="JP81" i="1"/>
  <c r="JI81" i="1"/>
  <c r="IJ81" i="1"/>
  <c r="IH81" i="1"/>
  <c r="IG81" i="1"/>
  <c r="IE81" i="1"/>
  <c r="CJ81" i="1"/>
  <c r="CG81" i="1"/>
  <c r="BC81" i="1"/>
  <c r="BB81" i="1"/>
  <c r="BA81" i="1"/>
  <c r="AZ81" i="1"/>
  <c r="AY81" i="1"/>
  <c r="AX81" i="1"/>
  <c r="AH81" i="1"/>
  <c r="AG81" i="1"/>
  <c r="AF81" i="1"/>
  <c r="K81" i="1"/>
  <c r="CF81" i="1" s="1"/>
  <c r="AJ81" i="1" s="1"/>
  <c r="J81" i="1"/>
  <c r="J82" i="1" s="1"/>
  <c r="J83" i="1" s="1"/>
  <c r="J84" i="1" s="1"/>
  <c r="J85" i="1" s="1"/>
  <c r="J86" i="1" s="1"/>
  <c r="G81" i="1"/>
  <c r="D81" i="1"/>
  <c r="A81" i="1"/>
  <c r="AA80" i="1"/>
  <c r="Z80" i="1"/>
  <c r="Y80" i="1"/>
  <c r="A80" i="1"/>
  <c r="A79" i="1"/>
  <c r="AY82" i="1" l="1"/>
  <c r="N83" i="1"/>
  <c r="JU83" i="1" s="1"/>
  <c r="O83" i="1"/>
  <c r="JV83" i="1" s="1"/>
  <c r="AX82" i="1"/>
  <c r="JW82" i="1"/>
  <c r="AZ82" i="1"/>
  <c r="KT82" i="1"/>
  <c r="BC82" i="1"/>
  <c r="MK82" i="1" a="1"/>
  <c r="MK82" i="1" s="1"/>
  <c r="MG82" i="1" a="1"/>
  <c r="MG82" i="1" s="1"/>
  <c r="MB82" i="1" a="1"/>
  <c r="MB82" i="1" s="1"/>
  <c r="LP82" i="1" a="1"/>
  <c r="LP82" i="1" s="1"/>
  <c r="MJ82" i="1" a="1"/>
  <c r="MJ82" i="1" s="1"/>
  <c r="MF82" i="1" a="1"/>
  <c r="MF82" i="1" s="1"/>
  <c r="MA82" i="1" a="1"/>
  <c r="MA82" i="1" s="1"/>
  <c r="Q83" i="1"/>
  <c r="MI82" i="1" a="1"/>
  <c r="MI82" i="1" s="1"/>
  <c r="ME82" i="1" a="1"/>
  <c r="ME82" i="1" s="1"/>
  <c r="LZ82" i="1" a="1"/>
  <c r="LZ82" i="1" s="1"/>
  <c r="ML82" i="1" a="1"/>
  <c r="ML82" i="1" s="1"/>
  <c r="MH82" i="1" a="1"/>
  <c r="MH82" i="1" s="1"/>
  <c r="JJ81" i="1"/>
  <c r="JK81" i="1"/>
  <c r="JH81" i="1"/>
  <c r="JG81" i="1"/>
  <c r="L83" i="1"/>
  <c r="JP82" i="1"/>
  <c r="LY82" i="1" a="1"/>
  <c r="LY82" i="1" s="1"/>
  <c r="LQ82" i="1" a="1"/>
  <c r="LQ82" i="1" s="1"/>
  <c r="IH82" i="1"/>
  <c r="JX82" i="1"/>
  <c r="LA82" i="1"/>
  <c r="LS82" i="1"/>
  <c r="K82" i="1"/>
  <c r="S83" i="1"/>
  <c r="MD82" i="1"/>
  <c r="KA82" i="1"/>
  <c r="B83" i="1"/>
  <c r="KR82" i="1"/>
  <c r="KD82" i="1"/>
  <c r="LO82" i="1"/>
  <c r="KQ82" i="1"/>
  <c r="KC82" i="1"/>
  <c r="LN82" i="1"/>
  <c r="KP82" i="1"/>
  <c r="KB82" i="1"/>
  <c r="LL82" i="1"/>
  <c r="JZ82" i="1"/>
  <c r="KU82" i="1"/>
  <c r="JY82" i="1"/>
  <c r="M83" i="1"/>
  <c r="IG82" i="1"/>
  <c r="AH82" i="1"/>
  <c r="LD82" i="1"/>
  <c r="LC82" i="1"/>
  <c r="IJ82" i="1"/>
  <c r="W84" i="1"/>
  <c r="AF82" i="1"/>
  <c r="CI82" i="1"/>
  <c r="JU82" i="1"/>
  <c r="IE82" i="1"/>
  <c r="JT82" i="1"/>
  <c r="AG82" i="1"/>
  <c r="KO82" i="1"/>
  <c r="AI81" i="1"/>
  <c r="KS82" i="1"/>
  <c r="LM82" i="1"/>
  <c r="H83" i="1"/>
  <c r="BA82" i="1"/>
  <c r="LQ258" i="1" a="1"/>
  <c r="LQ258" i="1" s="1"/>
  <c r="O84" i="1" l="1"/>
  <c r="JV84" i="1" s="1"/>
  <c r="LS83" i="1"/>
  <c r="N84" i="1"/>
  <c r="N85" i="1" s="1"/>
  <c r="JS83" i="1"/>
  <c r="JT83" i="1"/>
  <c r="JW83" i="1"/>
  <c r="IE83" i="1"/>
  <c r="JK82" i="1"/>
  <c r="JI82" i="1"/>
  <c r="JH82" i="1"/>
  <c r="JJ82" i="1"/>
  <c r="JG82" i="1"/>
  <c r="LD83" i="1"/>
  <c r="LC83" i="1"/>
  <c r="IJ83" i="1"/>
  <c r="LB83" i="1"/>
  <c r="M84" i="1"/>
  <c r="AF84" i="1" s="1"/>
  <c r="LA83" i="1"/>
  <c r="IG83" i="1"/>
  <c r="AH83" i="1"/>
  <c r="AG83" i="1"/>
  <c r="IH83" i="1"/>
  <c r="AF83" i="1"/>
  <c r="W85" i="1"/>
  <c r="JW84" i="1"/>
  <c r="LL83" i="1"/>
  <c r="JZ83" i="1"/>
  <c r="KU83" i="1"/>
  <c r="JY83" i="1"/>
  <c r="KT83" i="1"/>
  <c r="JX83" i="1"/>
  <c r="B84" i="1"/>
  <c r="KR83" i="1"/>
  <c r="KD83" i="1"/>
  <c r="LO83" i="1"/>
  <c r="KQ83" i="1"/>
  <c r="KC83" i="1"/>
  <c r="LM83" i="1"/>
  <c r="KP83" i="1"/>
  <c r="KO83" i="1"/>
  <c r="CI83" i="1"/>
  <c r="KA83" i="1"/>
  <c r="LN83" i="1"/>
  <c r="KS83" i="1"/>
  <c r="KB83" i="1"/>
  <c r="CQ81" i="1"/>
  <c r="CP81" i="1"/>
  <c r="CO81" i="1"/>
  <c r="CT81" i="1"/>
  <c r="CS81" i="1"/>
  <c r="CR81" i="1"/>
  <c r="KN82" i="1" a="1"/>
  <c r="KN82" i="1" s="1"/>
  <c r="MD83" i="1"/>
  <c r="S84" i="1"/>
  <c r="JP83" i="1"/>
  <c r="L84" i="1"/>
  <c r="H84" i="1"/>
  <c r="AY83" i="1"/>
  <c r="AX83" i="1"/>
  <c r="BC83" i="1"/>
  <c r="BB83" i="1"/>
  <c r="BA83" i="1"/>
  <c r="AZ83" i="1"/>
  <c r="AI82" i="1"/>
  <c r="K83" i="1"/>
  <c r="CJ82" i="1"/>
  <c r="D82" i="1"/>
  <c r="JT84" i="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A83" i="1" a="1"/>
  <c r="MA83" i="1" s="1"/>
  <c r="MJ83" i="1" a="1"/>
  <c r="MJ83" i="1" s="1"/>
  <c r="MF83" i="1" a="1"/>
  <c r="MF83" i="1" s="1"/>
  <c r="A287" i="1"/>
  <c r="A279" i="1"/>
  <c r="MM261" i="1"/>
  <c r="MD261" i="1"/>
  <c r="MC261" i="1"/>
  <c r="IK261" i="1" a="1"/>
  <c r="IK261" i="1" s="1"/>
  <c r="G261" i="1"/>
  <c r="A261" i="1"/>
  <c r="MM260" i="1"/>
  <c r="MD260" i="1"/>
  <c r="MC260" i="1"/>
  <c r="IK260" i="1" a="1"/>
  <c r="IK260" i="1" s="1"/>
  <c r="W260" i="1" a="1"/>
  <c r="W260" i="1" s="1"/>
  <c r="G260" i="1"/>
  <c r="A260" i="1"/>
  <c r="MM259" i="1"/>
  <c r="MD259" i="1"/>
  <c r="MC259" i="1"/>
  <c r="IK259" i="1" a="1"/>
  <c r="IK259" i="1" s="1"/>
  <c r="CE259" i="1"/>
  <c r="CE260" i="1" s="1"/>
  <c r="CD259" i="1"/>
  <c r="CD260" i="1" s="1"/>
  <c r="CD261" i="1" s="1"/>
  <c r="CC259" i="1"/>
  <c r="CC260" i="1" s="1"/>
  <c r="CC261" i="1" s="1"/>
  <c r="Q259" i="1"/>
  <c r="P259" i="1"/>
  <c r="P260" i="1" s="1"/>
  <c r="P261" i="1" s="1"/>
  <c r="O259" i="1"/>
  <c r="N259" i="1"/>
  <c r="M259" i="1"/>
  <c r="IH259" i="1" s="1"/>
  <c r="L259" i="1"/>
  <c r="JP259" i="1" s="1"/>
  <c r="I259" i="1"/>
  <c r="I260" i="1" s="1"/>
  <c r="I261" i="1" s="1"/>
  <c r="H259" i="1"/>
  <c r="H260" i="1" s="1"/>
  <c r="AZ260" i="1" s="1"/>
  <c r="G259" i="1"/>
  <c r="A259" i="1"/>
  <c r="MM258" i="1"/>
  <c r="ML258" i="1" a="1"/>
  <c r="ML258" i="1" s="1"/>
  <c r="MK258" i="1" a="1"/>
  <c r="MK258" i="1" s="1"/>
  <c r="MJ258" i="1" a="1"/>
  <c r="MJ258" i="1" s="1"/>
  <c r="MI258" i="1" a="1"/>
  <c r="MI258" i="1" s="1"/>
  <c r="MH258" i="1" a="1"/>
  <c r="MH258" i="1" s="1"/>
  <c r="MG258" i="1" a="1"/>
  <c r="MG258" i="1" s="1"/>
  <c r="MF258" i="1" a="1"/>
  <c r="MF258" i="1" s="1"/>
  <c r="ME258" i="1" a="1"/>
  <c r="ME258" i="1" s="1"/>
  <c r="MD258" i="1"/>
  <c r="MC258" i="1"/>
  <c r="MB258" i="1" a="1"/>
  <c r="MB258" i="1" s="1"/>
  <c r="MA258" i="1" a="1"/>
  <c r="MA258" i="1" s="1"/>
  <c r="LZ258" i="1" a="1"/>
  <c r="LZ258" i="1" s="1"/>
  <c r="LY258" i="1" a="1"/>
  <c r="LY258" i="1" s="1"/>
  <c r="LS258" i="1"/>
  <c r="LR258" i="1"/>
  <c r="LP258" i="1" a="1"/>
  <c r="LP258" i="1" s="1"/>
  <c r="LO258" i="1"/>
  <c r="LN258" i="1"/>
  <c r="LM258" i="1"/>
  <c r="LL258" i="1"/>
  <c r="LD258" i="1"/>
  <c r="LC258" i="1"/>
  <c r="LB258" i="1"/>
  <c r="LA258" i="1"/>
  <c r="JW258" i="1"/>
  <c r="JV258" i="1"/>
  <c r="JU258" i="1"/>
  <c r="JT258" i="1"/>
  <c r="JS258" i="1"/>
  <c r="JP258" i="1"/>
  <c r="IK258" i="1" a="1"/>
  <c r="IK258" i="1" s="1"/>
  <c r="IJ258" i="1"/>
  <c r="IH258" i="1"/>
  <c r="IG258" i="1"/>
  <c r="IE258" i="1"/>
  <c r="CG258" i="1"/>
  <c r="BC258" i="1"/>
  <c r="BB258" i="1"/>
  <c r="BA258" i="1"/>
  <c r="AZ258" i="1"/>
  <c r="AY258" i="1"/>
  <c r="AX258" i="1"/>
  <c r="AH258" i="1"/>
  <c r="AG258" i="1"/>
  <c r="AF258" i="1"/>
  <c r="K258" i="1"/>
  <c r="K259" i="1" s="1"/>
  <c r="J258" i="1"/>
  <c r="BR258" i="1" s="1"/>
  <c r="G258" i="1"/>
  <c r="A258" i="1"/>
  <c r="MM227" i="1"/>
  <c r="MD227" i="1"/>
  <c r="MC227" i="1"/>
  <c r="IK227" i="1" a="1"/>
  <c r="IK227" i="1" s="1"/>
  <c r="G227" i="1"/>
  <c r="A227" i="1"/>
  <c r="MM226" i="1"/>
  <c r="MD226" i="1"/>
  <c r="MC226" i="1"/>
  <c r="IK226" i="1" a="1"/>
  <c r="IK226" i="1" s="1"/>
  <c r="W226" i="1" a="1"/>
  <c r="W226" i="1" s="1"/>
  <c r="G226" i="1"/>
  <c r="A226" i="1"/>
  <c r="MM225" i="1"/>
  <c r="MD225" i="1"/>
  <c r="MC225" i="1"/>
  <c r="IK225" i="1" a="1"/>
  <c r="IK225" i="1" s="1"/>
  <c r="CE225" i="1"/>
  <c r="CE226" i="1" s="1"/>
  <c r="CG226" i="1" s="1"/>
  <c r="CD225" i="1"/>
  <c r="CD226" i="1" s="1"/>
  <c r="CD227" i="1" s="1"/>
  <c r="CC225" i="1"/>
  <c r="CC226" i="1" s="1"/>
  <c r="CC227" i="1" s="1"/>
  <c r="Q225" i="1"/>
  <c r="LP225" i="1" s="1" a="1"/>
  <c r="LP225" i="1" s="1"/>
  <c r="P225" i="1"/>
  <c r="P226" i="1" s="1"/>
  <c r="P227" i="1" s="1"/>
  <c r="O225" i="1"/>
  <c r="JW225" i="1" s="1"/>
  <c r="N225" i="1"/>
  <c r="M225" i="1"/>
  <c r="M226" i="1" s="1"/>
  <c r="L225" i="1"/>
  <c r="L226" i="1" s="1"/>
  <c r="I225" i="1"/>
  <c r="I226" i="1" s="1"/>
  <c r="I227" i="1" s="1"/>
  <c r="H225" i="1"/>
  <c r="H226" i="1" s="1"/>
  <c r="BB226" i="1" s="1"/>
  <c r="G225" i="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S224" i="1"/>
  <c r="LR224" i="1"/>
  <c r="LQ224" i="1" a="1"/>
  <c r="LQ224" i="1" s="1"/>
  <c r="LP224" i="1" a="1"/>
  <c r="LP224" i="1" s="1"/>
  <c r="LO224" i="1"/>
  <c r="LN224" i="1"/>
  <c r="LM224" i="1"/>
  <c r="LL224" i="1"/>
  <c r="LD224" i="1"/>
  <c r="LC224" i="1"/>
  <c r="LB224" i="1"/>
  <c r="LA224" i="1"/>
  <c r="JW224" i="1"/>
  <c r="JV224" i="1"/>
  <c r="JU224" i="1"/>
  <c r="JT224" i="1"/>
  <c r="JS224" i="1"/>
  <c r="JP224" i="1"/>
  <c r="IK224" i="1" a="1"/>
  <c r="IK224" i="1" s="1"/>
  <c r="IJ224" i="1"/>
  <c r="IH224" i="1"/>
  <c r="IG224" i="1"/>
  <c r="IE224" i="1"/>
  <c r="CG224" i="1"/>
  <c r="BR224" i="1"/>
  <c r="BC224" i="1"/>
  <c r="BB224" i="1"/>
  <c r="BA224" i="1"/>
  <c r="AZ224" i="1"/>
  <c r="AY224" i="1"/>
  <c r="AX224" i="1"/>
  <c r="AH224" i="1"/>
  <c r="AG224" i="1"/>
  <c r="AF224" i="1"/>
  <c r="K224" i="1"/>
  <c r="J224" i="1"/>
  <c r="J225" i="1" s="1"/>
  <c r="G224" i="1"/>
  <c r="A224" i="1"/>
  <c r="AL96" i="1"/>
  <c r="AC96" i="1"/>
  <c r="A96" i="1"/>
  <c r="G95" i="1"/>
  <c r="A95" i="1"/>
  <c r="DW94" i="1"/>
  <c r="DV94" i="1"/>
  <c r="G94" i="1"/>
  <c r="A94" i="1"/>
  <c r="DW93" i="1"/>
  <c r="DV93" i="1"/>
  <c r="G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G92" i="1"/>
  <c r="A92"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MD91" i="1" s="1"/>
  <c r="R91" i="1"/>
  <c r="R92" i="1" s="1"/>
  <c r="R93" i="1" s="1"/>
  <c r="R94" i="1" s="1"/>
  <c r="R95" i="1" s="1"/>
  <c r="Q91" i="1"/>
  <c r="ME91" i="1" s="1" a="1"/>
  <c r="ME91" i="1" s="1"/>
  <c r="P91" i="1"/>
  <c r="P92" i="1" s="1"/>
  <c r="P93" i="1" s="1"/>
  <c r="P94" i="1" s="1"/>
  <c r="P95" i="1" s="1"/>
  <c r="O91" i="1"/>
  <c r="O92" i="1" s="1"/>
  <c r="N91" i="1"/>
  <c r="M91" i="1"/>
  <c r="M92" i="1" s="1"/>
  <c r="L91" i="1"/>
  <c r="L92" i="1" s="1"/>
  <c r="I91" i="1"/>
  <c r="I92" i="1" s="1"/>
  <c r="I93" i="1" s="1"/>
  <c r="I94" i="1" s="1"/>
  <c r="I95" i="1" s="1"/>
  <c r="H91" i="1"/>
  <c r="AY91" i="1" s="1"/>
  <c r="G91" i="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JP90" i="1"/>
  <c r="IJ90" i="1"/>
  <c r="IH90" i="1"/>
  <c r="IG90" i="1"/>
  <c r="IE90" i="1"/>
  <c r="CG90" i="1"/>
  <c r="BC90" i="1"/>
  <c r="BB90" i="1"/>
  <c r="BA90" i="1"/>
  <c r="AZ90" i="1"/>
  <c r="AY90" i="1"/>
  <c r="AX90" i="1"/>
  <c r="AH90" i="1"/>
  <c r="AG90" i="1"/>
  <c r="AF90" i="1"/>
  <c r="K90" i="1"/>
  <c r="CJ90" i="1" s="1"/>
  <c r="J90" i="1"/>
  <c r="J91" i="1" s="1"/>
  <c r="J92" i="1" s="1"/>
  <c r="J93" i="1" s="1"/>
  <c r="J94" i="1" s="1"/>
  <c r="J95" i="1" s="1"/>
  <c r="G90" i="1"/>
  <c r="A90" i="1"/>
  <c r="B91" i="1" s="1"/>
  <c r="AA89" i="1"/>
  <c r="Z89" i="1"/>
  <c r="Y89" i="1"/>
  <c r="A89" i="1"/>
  <c r="A88" i="1"/>
  <c r="LQ309" i="1" a="1"/>
  <c r="LQ309" i="1" s="1"/>
  <c r="LQ304" i="1" a="1"/>
  <c r="LQ304" i="1" s="1"/>
  <c r="LQ299" i="1" a="1"/>
  <c r="LQ299" i="1" s="1"/>
  <c r="LQ294" i="1" a="1"/>
  <c r="LQ294" i="1" s="1"/>
  <c r="LQ289" i="1" a="1"/>
  <c r="LQ289" i="1" s="1"/>
  <c r="LQ285" i="1" a="1"/>
  <c r="LQ285" i="1" s="1"/>
  <c r="LQ284" i="1" a="1"/>
  <c r="LQ284" i="1" s="1"/>
  <c r="LQ283" i="1" a="1"/>
  <c r="LQ283" i="1" s="1"/>
  <c r="LQ282" i="1" a="1"/>
  <c r="LQ282" i="1" s="1"/>
  <c r="LQ281" i="1" a="1"/>
  <c r="LQ281" i="1" s="1"/>
  <c r="LQ274" i="1" a="1"/>
  <c r="LQ274" i="1" s="1"/>
  <c r="LQ270" i="1" a="1"/>
  <c r="LQ270" i="1" s="1"/>
  <c r="LQ266" i="1" a="1"/>
  <c r="LQ266" i="1" s="1"/>
  <c r="LQ262" i="1" a="1"/>
  <c r="LQ262" i="1" s="1"/>
  <c r="LQ254" i="1" a="1"/>
  <c r="LQ254" i="1" s="1"/>
  <c r="LQ250" i="1" a="1"/>
  <c r="LQ250" i="1" s="1"/>
  <c r="LQ246" i="1" a="1"/>
  <c r="LQ246" i="1" s="1"/>
  <c r="LQ242" i="1" a="1"/>
  <c r="LQ242" i="1" s="1"/>
  <c r="LQ236" i="1" a="1"/>
  <c r="LQ236" i="1" s="1"/>
  <c r="LQ232" i="1" a="1"/>
  <c r="LQ232" i="1" s="1"/>
  <c r="LQ228" i="1" a="1"/>
  <c r="LQ228" i="1" s="1"/>
  <c r="LQ220" i="1" a="1"/>
  <c r="LQ220" i="1" s="1"/>
  <c r="LQ216" i="1" a="1"/>
  <c r="LQ216" i="1" s="1"/>
  <c r="LQ212" i="1" a="1"/>
  <c r="LQ212" i="1" s="1"/>
  <c r="LQ208" i="1" a="1"/>
  <c r="LQ208" i="1" s="1"/>
  <c r="LQ204" i="1" a="1"/>
  <c r="LQ204" i="1" s="1"/>
  <c r="LQ203" i="1" a="1"/>
  <c r="LQ203" i="1" s="1"/>
  <c r="LQ202" i="1" a="1"/>
  <c r="LQ202" i="1" s="1"/>
  <c r="LQ201" i="1" a="1"/>
  <c r="LQ201" i="1" s="1"/>
  <c r="LQ200" i="1" a="1"/>
  <c r="LQ200" i="1" s="1"/>
  <c r="LQ199" i="1" a="1"/>
  <c r="LQ199" i="1" s="1"/>
  <c r="LQ195" i="1" a="1"/>
  <c r="LQ195" i="1" s="1"/>
  <c r="LQ191" i="1" a="1"/>
  <c r="LQ191" i="1" s="1"/>
  <c r="LQ190" i="1" a="1"/>
  <c r="LQ190" i="1" s="1"/>
  <c r="LQ189" i="1" a="1"/>
  <c r="LQ189"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72" i="1" a="1"/>
  <c r="LQ72" i="1" s="1"/>
  <c r="LQ63" i="1" a="1"/>
  <c r="LQ63" i="1" s="1"/>
  <c r="LQ52" i="1" a="1"/>
  <c r="LQ52" i="1" s="1"/>
  <c r="LQ41" i="1" a="1"/>
  <c r="LQ41" i="1" s="1"/>
  <c r="LQ30" i="1" a="1"/>
  <c r="LQ30" i="1" s="1"/>
  <c r="LQ25" i="1" a="1"/>
  <c r="LQ25" i="1" s="1"/>
  <c r="LQ24" i="1" a="1"/>
  <c r="LQ24" i="1" s="1"/>
  <c r="LQ5" i="1"/>
  <c r="LQ321" i="1" s="1"/>
  <c r="O104" i="4"/>
  <c r="LS84" i="1" l="1"/>
  <c r="JS84" i="1"/>
  <c r="O85" i="1"/>
  <c r="JV85" i="1" s="1"/>
  <c r="IE84" i="1"/>
  <c r="JU84" i="1"/>
  <c r="L85" i="1"/>
  <c r="JP84" i="1"/>
  <c r="KN83" i="1" a="1"/>
  <c r="KN83" i="1" s="1"/>
  <c r="H85" i="1"/>
  <c r="BC84" i="1"/>
  <c r="BB84" i="1"/>
  <c r="BA84" i="1"/>
  <c r="AY84" i="1"/>
  <c r="AX84" i="1"/>
  <c r="AZ84" i="1"/>
  <c r="N86" i="1"/>
  <c r="JU85" i="1"/>
  <c r="IE85" i="1"/>
  <c r="JT85" i="1"/>
  <c r="JS85" i="1"/>
  <c r="MD84" i="1"/>
  <c r="S85" i="1"/>
  <c r="LL84" i="1"/>
  <c r="JZ84" i="1"/>
  <c r="KU84" i="1"/>
  <c r="JY84" i="1"/>
  <c r="KS84" i="1"/>
  <c r="B85" i="1"/>
  <c r="KR84" i="1"/>
  <c r="KD84" i="1"/>
  <c r="LO84" i="1"/>
  <c r="KQ84" i="1"/>
  <c r="KC84" i="1"/>
  <c r="KB84" i="1"/>
  <c r="LN84" i="1"/>
  <c r="KT84" i="1"/>
  <c r="KA84" i="1"/>
  <c r="KO84" i="1"/>
  <c r="KP84" i="1"/>
  <c r="LM84" i="1"/>
  <c r="JX84" i="1"/>
  <c r="CI84" i="1"/>
  <c r="W86" i="1"/>
  <c r="LS85" i="1"/>
  <c r="JI83" i="1"/>
  <c r="JH83" i="1"/>
  <c r="JK83" i="1"/>
  <c r="JJ83" i="1"/>
  <c r="JG83" i="1"/>
  <c r="Q85" i="1"/>
  <c r="MI84" i="1" a="1"/>
  <c r="MI84" i="1" s="1"/>
  <c r="ME84" i="1" a="1"/>
  <c r="ME84" i="1" s="1"/>
  <c r="LZ84" i="1" a="1"/>
  <c r="LZ84" i="1" s="1"/>
  <c r="MK84" i="1" a="1"/>
  <c r="MK84" i="1" s="1"/>
  <c r="MG84" i="1" a="1"/>
  <c r="MG84" i="1" s="1"/>
  <c r="MB84" i="1" a="1"/>
  <c r="MB84" i="1" s="1"/>
  <c r="LP84" i="1" a="1"/>
  <c r="LP84" i="1" s="1"/>
  <c r="MH84" i="1" a="1"/>
  <c r="MH84" i="1" s="1"/>
  <c r="MF84" i="1" a="1"/>
  <c r="MF84" i="1" s="1"/>
  <c r="LQ84" i="1" a="1"/>
  <c r="LQ84" i="1" s="1"/>
  <c r="MA84" i="1" a="1"/>
  <c r="MA84" i="1" s="1"/>
  <c r="ML84" i="1" a="1"/>
  <c r="ML84" i="1" s="1"/>
  <c r="MJ84" i="1" a="1"/>
  <c r="MJ84" i="1" s="1"/>
  <c r="LY84" i="1" a="1"/>
  <c r="LY84" i="1" s="1"/>
  <c r="CJ83" i="1"/>
  <c r="CJ84" i="1" s="1"/>
  <c r="CJ85" i="1" s="1"/>
  <c r="CF83" i="1"/>
  <c r="AI83" i="1"/>
  <c r="K84" i="1"/>
  <c r="JK84" i="1" s="1"/>
  <c r="D83" i="1"/>
  <c r="LD84" i="1"/>
  <c r="LC84" i="1"/>
  <c r="LA84" i="1"/>
  <c r="IH84" i="1"/>
  <c r="M85" i="1"/>
  <c r="AF85" i="1" s="1"/>
  <c r="AH84" i="1"/>
  <c r="IG84" i="1"/>
  <c r="IJ84" i="1"/>
  <c r="LB84" i="1"/>
  <c r="AG84" i="1"/>
  <c r="CQ82" i="1"/>
  <c r="CP82" i="1"/>
  <c r="CO82" i="1"/>
  <c r="CT82" i="1"/>
  <c r="CS82" i="1"/>
  <c r="CR82" i="1"/>
  <c r="LQ13" i="1"/>
  <c r="LQ17" i="1" s="1"/>
  <c r="AF259" i="1"/>
  <c r="JJ259" i="1" s="1"/>
  <c r="AZ259" i="1"/>
  <c r="L260" i="1"/>
  <c r="L261" i="1" s="1"/>
  <c r="JP261" i="1" s="1"/>
  <c r="CG259" i="1"/>
  <c r="JI258" i="1"/>
  <c r="CF258" i="1"/>
  <c r="JZ258" i="1"/>
  <c r="MG225" i="1" a="1"/>
  <c r="MG225" i="1" s="1"/>
  <c r="AI258" i="1"/>
  <c r="CQ258" i="1" s="1"/>
  <c r="D258" i="1"/>
  <c r="LQ225" i="1" a="1"/>
  <c r="LQ225" i="1" s="1"/>
  <c r="BC226" i="1"/>
  <c r="BC259" i="1"/>
  <c r="LN259" i="1"/>
  <c r="LR259" i="1"/>
  <c r="AH225" i="1"/>
  <c r="AF225" i="1"/>
  <c r="AY259" i="1"/>
  <c r="AI259" i="1"/>
  <c r="EF259" i="1" s="1"/>
  <c r="D259" i="1"/>
  <c r="K260" i="1"/>
  <c r="CG225" i="1"/>
  <c r="KB258" i="1"/>
  <c r="ML259" i="1" a="1"/>
  <c r="ML259" i="1" s="1"/>
  <c r="MH259" i="1" a="1"/>
  <c r="MH259" i="1" s="1"/>
  <c r="LY259" i="1" a="1"/>
  <c r="LY259" i="1" s="1"/>
  <c r="LQ259" i="1" a="1"/>
  <c r="LQ259" i="1" s="1"/>
  <c r="MK259" i="1" a="1"/>
  <c r="MK259" i="1" s="1"/>
  <c r="MG259" i="1" a="1"/>
  <c r="MG259" i="1" s="1"/>
  <c r="MB259" i="1" a="1"/>
  <c r="MB259" i="1" s="1"/>
  <c r="LP259" i="1" a="1"/>
  <c r="LP259" i="1" s="1"/>
  <c r="MJ259" i="1" a="1"/>
  <c r="MJ259" i="1" s="1"/>
  <c r="MA259" i="1" a="1"/>
  <c r="MA259" i="1" s="1"/>
  <c r="MI259" i="1" a="1"/>
  <c r="MI259" i="1" s="1"/>
  <c r="LZ259" i="1" a="1"/>
  <c r="LZ259" i="1" s="1"/>
  <c r="Q260" i="1"/>
  <c r="ME259" i="1" a="1"/>
  <c r="ME259" i="1" s="1"/>
  <c r="IG225" i="1"/>
  <c r="KC258" i="1"/>
  <c r="MF259" i="1" a="1"/>
  <c r="MF259" i="1" s="1"/>
  <c r="N226" i="1"/>
  <c r="JS226" i="1" s="1"/>
  <c r="J259" i="1"/>
  <c r="JG258" i="1"/>
  <c r="KA258" i="1"/>
  <c r="JH258" i="1"/>
  <c r="JY258" i="1"/>
  <c r="KD258" i="1"/>
  <c r="JK258" i="1"/>
  <c r="JJ258" i="1"/>
  <c r="JX258" i="1"/>
  <c r="LM259" i="1"/>
  <c r="LC259" i="1"/>
  <c r="LB259" i="1"/>
  <c r="LA259" i="1"/>
  <c r="IG259" i="1"/>
  <c r="M260" i="1"/>
  <c r="AG259" i="1"/>
  <c r="BA259" i="1"/>
  <c r="CE261" i="1"/>
  <c r="CG261" i="1" s="1"/>
  <c r="CG260" i="1"/>
  <c r="IJ259" i="1"/>
  <c r="LD259" i="1"/>
  <c r="JS259" i="1"/>
  <c r="N260" i="1"/>
  <c r="LS260" i="1" s="1"/>
  <c r="IE259" i="1"/>
  <c r="AH259" i="1"/>
  <c r="BB259" i="1"/>
  <c r="O260" i="1"/>
  <c r="JW259" i="1"/>
  <c r="JV259" i="1"/>
  <c r="JT259" i="1"/>
  <c r="H261" i="1"/>
  <c r="AX260" i="1"/>
  <c r="BC260" i="1"/>
  <c r="BB260" i="1"/>
  <c r="BA260" i="1"/>
  <c r="JU259" i="1"/>
  <c r="LL259" i="1"/>
  <c r="AX259" i="1"/>
  <c r="LO259" i="1"/>
  <c r="AY260" i="1"/>
  <c r="AX225" i="1"/>
  <c r="IH225" i="1"/>
  <c r="AY225" i="1"/>
  <c r="CE227" i="1"/>
  <c r="CG227" i="1" s="1"/>
  <c r="AZ225" i="1"/>
  <c r="LB225" i="1"/>
  <c r="LD225" i="1"/>
  <c r="D224" i="1"/>
  <c r="AI224" i="1"/>
  <c r="LB226" i="1"/>
  <c r="IH226" i="1"/>
  <c r="LA226" i="1"/>
  <c r="IG226" i="1"/>
  <c r="M227" i="1"/>
  <c r="LO226" i="1"/>
  <c r="LN226" i="1"/>
  <c r="LM226" i="1"/>
  <c r="IJ226" i="1"/>
  <c r="LL226" i="1"/>
  <c r="LD226" i="1"/>
  <c r="LC226" i="1"/>
  <c r="AH226" i="1"/>
  <c r="AG226" i="1"/>
  <c r="LR226" i="1"/>
  <c r="JZ224" i="1"/>
  <c r="JG224" i="1"/>
  <c r="JY224" i="1"/>
  <c r="JX224" i="1"/>
  <c r="KD224" i="1"/>
  <c r="JK224" i="1"/>
  <c r="KC224" i="1"/>
  <c r="JJ224" i="1"/>
  <c r="JH224" i="1"/>
  <c r="KA224" i="1"/>
  <c r="JI224" i="1"/>
  <c r="KB224" i="1"/>
  <c r="J226" i="1"/>
  <c r="K225" i="1"/>
  <c r="BR225" i="1"/>
  <c r="L227" i="1"/>
  <c r="JP227" i="1" s="1"/>
  <c r="JP226" i="1"/>
  <c r="MH225" i="1" a="1"/>
  <c r="MH225" i="1" s="1"/>
  <c r="O226" i="1"/>
  <c r="JJ90" i="1"/>
  <c r="JI90" i="1"/>
  <c r="LO225" i="1"/>
  <c r="LN225" i="1"/>
  <c r="LM225" i="1"/>
  <c r="LR225" i="1"/>
  <c r="LC225" i="1"/>
  <c r="AG225" i="1"/>
  <c r="BA225" i="1"/>
  <c r="IJ225" i="1"/>
  <c r="JP225" i="1"/>
  <c r="LY225" i="1" a="1"/>
  <c r="LY225" i="1" s="1"/>
  <c r="MK225" i="1" a="1"/>
  <c r="MK225" i="1" s="1"/>
  <c r="JU225" i="1"/>
  <c r="JT225" i="1"/>
  <c r="JS225" i="1"/>
  <c r="BB225" i="1"/>
  <c r="JV225" i="1"/>
  <c r="MB225" i="1" a="1"/>
  <c r="MB225" i="1" s="1"/>
  <c r="BC225" i="1"/>
  <c r="LL225" i="1"/>
  <c r="ML225" i="1" a="1"/>
  <c r="ML225" i="1" s="1"/>
  <c r="AZ226" i="1"/>
  <c r="AY226" i="1"/>
  <c r="AX226" i="1"/>
  <c r="H227" i="1"/>
  <c r="MJ225" i="1" a="1"/>
  <c r="MJ225" i="1" s="1"/>
  <c r="MF225" i="1" a="1"/>
  <c r="MF225" i="1" s="1"/>
  <c r="MA225" i="1" a="1"/>
  <c r="MA225" i="1" s="1"/>
  <c r="Q226" i="1"/>
  <c r="MI225" i="1" a="1"/>
  <c r="MI225" i="1" s="1"/>
  <c r="ME225" i="1" a="1"/>
  <c r="ME225" i="1" s="1"/>
  <c r="LZ225" i="1" a="1"/>
  <c r="LZ225" i="1" s="1"/>
  <c r="IE225" i="1"/>
  <c r="LA225" i="1"/>
  <c r="BA226" i="1"/>
  <c r="AZ91" i="1"/>
  <c r="JW91" i="1"/>
  <c r="S92" i="1"/>
  <c r="S93" i="1" s="1"/>
  <c r="S94" i="1" s="1"/>
  <c r="MD94" i="1" s="1"/>
  <c r="BC91" i="1"/>
  <c r="LD91" i="1"/>
  <c r="MA91" i="1" a="1"/>
  <c r="MA91" i="1" s="1"/>
  <c r="MG91" i="1" a="1"/>
  <c r="MG91" i="1" s="1"/>
  <c r="MJ91" i="1" a="1"/>
  <c r="MJ91" i="1" s="1"/>
  <c r="AG91" i="1"/>
  <c r="AX91" i="1"/>
  <c r="IH91" i="1"/>
  <c r="IG91" i="1"/>
  <c r="JV91" i="1"/>
  <c r="LO91" i="1"/>
  <c r="KQ91" i="1"/>
  <c r="KC91" i="1"/>
  <c r="LM91" i="1"/>
  <c r="KO91" i="1"/>
  <c r="KA91" i="1"/>
  <c r="KU91" i="1"/>
  <c r="JY91" i="1"/>
  <c r="KT91" i="1"/>
  <c r="KS91" i="1"/>
  <c r="KD91" i="1"/>
  <c r="KB91" i="1"/>
  <c r="JZ91" i="1"/>
  <c r="JX91" i="1"/>
  <c r="LN91" i="1"/>
  <c r="KR91" i="1"/>
  <c r="CI91" i="1"/>
  <c r="LL91" i="1"/>
  <c r="KP91" i="1"/>
  <c r="B92" i="1"/>
  <c r="K91" i="1"/>
  <c r="D90" i="1"/>
  <c r="CF90" i="1"/>
  <c r="AJ90" i="1" s="1"/>
  <c r="AI90" i="1"/>
  <c r="JH90" i="1"/>
  <c r="JU91" i="1"/>
  <c r="IE91" i="1"/>
  <c r="JS91" i="1"/>
  <c r="N92" i="1"/>
  <c r="AF91" i="1"/>
  <c r="JT91" i="1"/>
  <c r="JK90" i="1"/>
  <c r="O93" i="1"/>
  <c r="JV92" i="1"/>
  <c r="JW92" i="1"/>
  <c r="MB91" i="1" a="1"/>
  <c r="MB91" i="1" s="1"/>
  <c r="LC92" i="1"/>
  <c r="IH92" i="1"/>
  <c r="BA91" i="1"/>
  <c r="H92" i="1"/>
  <c r="ML91" i="1" a="1"/>
  <c r="ML91" i="1" s="1"/>
  <c r="MH91" i="1" a="1"/>
  <c r="MH91" i="1" s="1"/>
  <c r="LY91" i="1" a="1"/>
  <c r="LY91" i="1" s="1"/>
  <c r="LQ91" i="1" a="1"/>
  <c r="LQ91" i="1" s="1"/>
  <c r="LP91" i="1" a="1"/>
  <c r="LP91" i="1" s="1"/>
  <c r="MF91" i="1" a="1"/>
  <c r="MF91" i="1" s="1"/>
  <c r="LD92" i="1"/>
  <c r="LB92" i="1"/>
  <c r="LA92" i="1"/>
  <c r="M93" i="1"/>
  <c r="IG92" i="1"/>
  <c r="AH92" i="1"/>
  <c r="IJ92" i="1"/>
  <c r="AG92" i="1"/>
  <c r="JG90" i="1"/>
  <c r="MI91" i="1" a="1"/>
  <c r="MI91" i="1" s="1"/>
  <c r="Q92" i="1"/>
  <c r="JP92" i="1"/>
  <c r="L93" i="1"/>
  <c r="JP91" i="1"/>
  <c r="AH91" i="1"/>
  <c r="LC91" i="1"/>
  <c r="IJ91" i="1"/>
  <c r="LB91" i="1"/>
  <c r="LA91" i="1"/>
  <c r="LS91" i="1"/>
  <c r="BB91" i="1"/>
  <c r="LZ91" i="1" a="1"/>
  <c r="LZ91" i="1" s="1"/>
  <c r="MK91" i="1" a="1"/>
  <c r="MK91" i="1" s="1"/>
  <c r="W92" i="1"/>
  <c r="JK5" i="1"/>
  <c r="JK321" i="1" s="1"/>
  <c r="JJ5" i="1"/>
  <c r="JJ321" i="1" s="1"/>
  <c r="JI5" i="1"/>
  <c r="JI321" i="1" s="1"/>
  <c r="JH5" i="1"/>
  <c r="JH321" i="1" s="1"/>
  <c r="JG5" i="1"/>
  <c r="JG321" i="1" s="1"/>
  <c r="M275" i="1"/>
  <c r="N735" i="4"/>
  <c r="H735" i="4"/>
  <c r="N734" i="4"/>
  <c r="H734" i="4"/>
  <c r="N733" i="4"/>
  <c r="H733" i="4"/>
  <c r="N747" i="4"/>
  <c r="H747" i="4"/>
  <c r="N746" i="4"/>
  <c r="I746" i="4"/>
  <c r="H746" i="4"/>
  <c r="N745" i="4"/>
  <c r="H745" i="4"/>
  <c r="N759" i="4"/>
  <c r="H759" i="4"/>
  <c r="N758" i="4"/>
  <c r="I758" i="4"/>
  <c r="H758" i="4"/>
  <c r="N757" i="4"/>
  <c r="H757" i="4"/>
  <c r="JW85" i="1" l="1"/>
  <c r="O86" i="1"/>
  <c r="JW86" i="1" s="1"/>
  <c r="JJ84" i="1"/>
  <c r="JH84" i="1"/>
  <c r="JI84" i="1"/>
  <c r="LS86" i="1"/>
  <c r="AI84" i="1"/>
  <c r="K85" i="1"/>
  <c r="D84" i="1"/>
  <c r="KN84" i="1" a="1"/>
  <c r="KN84" i="1" s="1"/>
  <c r="CT83" i="1"/>
  <c r="CS83" i="1"/>
  <c r="CR83" i="1"/>
  <c r="CP83" i="1"/>
  <c r="CO83" i="1"/>
  <c r="CQ83" i="1"/>
  <c r="LB85" i="1"/>
  <c r="LA85" i="1"/>
  <c r="IH85" i="1"/>
  <c r="M86" i="1"/>
  <c r="AF86" i="1" s="1"/>
  <c r="IJ85" i="1"/>
  <c r="IG85" i="1"/>
  <c r="LD85" i="1"/>
  <c r="AG85" i="1"/>
  <c r="LC85" i="1"/>
  <c r="AH85" i="1"/>
  <c r="CF84" i="1"/>
  <c r="AJ83" i="1"/>
  <c r="Q86" i="1"/>
  <c r="ML85" i="1" a="1"/>
  <c r="ML85" i="1" s="1"/>
  <c r="MH85" i="1" a="1"/>
  <c r="MH85" i="1" s="1"/>
  <c r="LY85" i="1" a="1"/>
  <c r="LY85" i="1" s="1"/>
  <c r="LQ85" i="1" a="1"/>
  <c r="LQ85" i="1" s="1"/>
  <c r="MK85" i="1" a="1"/>
  <c r="MK85" i="1" s="1"/>
  <c r="MJ85" i="1" a="1"/>
  <c r="MJ85" i="1" s="1"/>
  <c r="MF85" i="1" a="1"/>
  <c r="MF85" i="1" s="1"/>
  <c r="MA85" i="1" a="1"/>
  <c r="MA85" i="1" s="1"/>
  <c r="MG85" i="1" a="1"/>
  <c r="MG85" i="1" s="1"/>
  <c r="ME85" i="1" a="1"/>
  <c r="ME85" i="1" s="1"/>
  <c r="MB85" i="1" a="1"/>
  <c r="MB85" i="1" s="1"/>
  <c r="LP85" i="1" a="1"/>
  <c r="LP85" i="1" s="1"/>
  <c r="MI85" i="1" a="1"/>
  <c r="MI85" i="1" s="1"/>
  <c r="LZ85" i="1" a="1"/>
  <c r="LZ85" i="1" s="1"/>
  <c r="KT85" i="1"/>
  <c r="JX85" i="1"/>
  <c r="KS85" i="1"/>
  <c r="B86" i="1"/>
  <c r="LO85" i="1"/>
  <c r="KQ85" i="1"/>
  <c r="KC85" i="1"/>
  <c r="LN85" i="1"/>
  <c r="KP85" i="1"/>
  <c r="KB85" i="1"/>
  <c r="KU85" i="1"/>
  <c r="KR85" i="1"/>
  <c r="KD85" i="1"/>
  <c r="JZ85" i="1"/>
  <c r="JY85" i="1"/>
  <c r="CI85" i="1"/>
  <c r="LM85" i="1"/>
  <c r="LL85" i="1"/>
  <c r="KO85" i="1"/>
  <c r="KA85" i="1"/>
  <c r="CJ86" i="1"/>
  <c r="CF86" i="1"/>
  <c r="AJ86" i="1" s="1"/>
  <c r="H86" i="1"/>
  <c r="BC85" i="1"/>
  <c r="BB85" i="1"/>
  <c r="AZ85" i="1"/>
  <c r="AY85" i="1"/>
  <c r="AX85" i="1"/>
  <c r="BA85" i="1"/>
  <c r="JU86" i="1"/>
  <c r="IE86" i="1"/>
  <c r="JT86" i="1"/>
  <c r="JS86" i="1"/>
  <c r="JG84" i="1"/>
  <c r="S86" i="1"/>
  <c r="MD86" i="1" s="1"/>
  <c r="MD85" i="1"/>
  <c r="JP85" i="1"/>
  <c r="L86" i="1"/>
  <c r="JP86" i="1" s="1"/>
  <c r="KD259" i="1"/>
  <c r="KC259" i="1"/>
  <c r="KB259" i="1"/>
  <c r="EE258" i="1"/>
  <c r="LQ16" i="1"/>
  <c r="JH259" i="1"/>
  <c r="JI259" i="1"/>
  <c r="JK259" i="1"/>
  <c r="JX259" i="1"/>
  <c r="KA259" i="1"/>
  <c r="JG259" i="1"/>
  <c r="JZ259" i="1"/>
  <c r="JY259" i="1"/>
  <c r="N227" i="1"/>
  <c r="JU227" i="1" s="1"/>
  <c r="LS226" i="1"/>
  <c r="JP260" i="1"/>
  <c r="KC225" i="1"/>
  <c r="CR258" i="1"/>
  <c r="EF258" i="1"/>
  <c r="CT258" i="1"/>
  <c r="KA225" i="1"/>
  <c r="IE226" i="1"/>
  <c r="JI225" i="1"/>
  <c r="JG225" i="1"/>
  <c r="JY225" i="1"/>
  <c r="AF226" i="1"/>
  <c r="JK225" i="1"/>
  <c r="JT226" i="1"/>
  <c r="JX225" i="1"/>
  <c r="JU226" i="1"/>
  <c r="CP258" i="1"/>
  <c r="CS258" i="1"/>
  <c r="CO258" i="1"/>
  <c r="N261" i="1"/>
  <c r="IE260" i="1"/>
  <c r="JU260" i="1"/>
  <c r="JT260" i="1"/>
  <c r="JS260" i="1"/>
  <c r="AF260" i="1"/>
  <c r="LC260" i="1"/>
  <c r="M261" i="1"/>
  <c r="LO260" i="1"/>
  <c r="IJ260" i="1"/>
  <c r="IG260" i="1"/>
  <c r="LD260" i="1"/>
  <c r="LN260" i="1"/>
  <c r="LB260" i="1"/>
  <c r="AH260" i="1"/>
  <c r="LM260" i="1"/>
  <c r="LA260" i="1"/>
  <c r="AG260" i="1"/>
  <c r="IH260" i="1"/>
  <c r="LR260" i="1"/>
  <c r="LL260" i="1"/>
  <c r="CT259" i="1"/>
  <c r="CS259" i="1"/>
  <c r="CR259" i="1"/>
  <c r="CQ259" i="1"/>
  <c r="CP259" i="1"/>
  <c r="CO259" i="1"/>
  <c r="EE259" i="1"/>
  <c r="BB261" i="1"/>
  <c r="BA261" i="1"/>
  <c r="AZ261" i="1"/>
  <c r="AX261" i="1"/>
  <c r="BC261" i="1"/>
  <c r="AY261" i="1"/>
  <c r="AI260" i="1"/>
  <c r="EE260" i="1" s="1"/>
  <c r="K261" i="1"/>
  <c r="D260" i="1"/>
  <c r="CF260" i="1"/>
  <c r="JV260" i="1"/>
  <c r="O261" i="1"/>
  <c r="JW260" i="1"/>
  <c r="MK260" i="1" a="1"/>
  <c r="MK260" i="1" s="1"/>
  <c r="MG260" i="1" a="1"/>
  <c r="MG260" i="1" s="1"/>
  <c r="MB260" i="1" a="1"/>
  <c r="MB260" i="1" s="1"/>
  <c r="LP260" i="1" a="1"/>
  <c r="LP260" i="1" s="1"/>
  <c r="ML260" i="1" a="1"/>
  <c r="ML260" i="1" s="1"/>
  <c r="Q261" i="1"/>
  <c r="MA260" i="1" a="1"/>
  <c r="MA260" i="1" s="1"/>
  <c r="LQ260" i="1" a="1"/>
  <c r="LQ260" i="1" s="1"/>
  <c r="MI260" i="1" a="1"/>
  <c r="MI260" i="1" s="1"/>
  <c r="MH260" i="1" a="1"/>
  <c r="MH260" i="1" s="1"/>
  <c r="LZ260" i="1" a="1"/>
  <c r="LZ260" i="1" s="1"/>
  <c r="MF260" i="1" a="1"/>
  <c r="MF260" i="1" s="1"/>
  <c r="LY260" i="1" a="1"/>
  <c r="LY260" i="1" s="1"/>
  <c r="MJ260" i="1" a="1"/>
  <c r="MJ260" i="1" s="1"/>
  <c r="ME260" i="1" a="1"/>
  <c r="ME260" i="1" s="1"/>
  <c r="J260" i="1"/>
  <c r="BR259" i="1"/>
  <c r="KB225" i="1"/>
  <c r="CT224" i="1"/>
  <c r="CS224" i="1"/>
  <c r="EF224" i="1"/>
  <c r="CR224" i="1"/>
  <c r="EE224" i="1"/>
  <c r="CQ224" i="1"/>
  <c r="CP224" i="1"/>
  <c r="CO224" i="1"/>
  <c r="JJ225" i="1"/>
  <c r="JH225" i="1"/>
  <c r="BC227" i="1"/>
  <c r="BB227" i="1"/>
  <c r="BA227" i="1"/>
  <c r="AZ227" i="1"/>
  <c r="AY227" i="1"/>
  <c r="AX227" i="1"/>
  <c r="J227" i="1"/>
  <c r="BR226" i="1"/>
  <c r="K226" i="1"/>
  <c r="AI225" i="1"/>
  <c r="D225" i="1"/>
  <c r="KD225" i="1"/>
  <c r="JZ225" i="1"/>
  <c r="O227" i="1"/>
  <c r="JW226" i="1"/>
  <c r="JV226" i="1"/>
  <c r="ML226" i="1" a="1"/>
  <c r="ML226" i="1" s="1"/>
  <c r="MH226" i="1" a="1"/>
  <c r="MH226" i="1" s="1"/>
  <c r="LY226" i="1" a="1"/>
  <c r="LY226" i="1" s="1"/>
  <c r="LQ226" i="1" a="1"/>
  <c r="LQ226" i="1" s="1"/>
  <c r="MK226" i="1" a="1"/>
  <c r="MK226" i="1" s="1"/>
  <c r="MG226" i="1" a="1"/>
  <c r="MG226" i="1" s="1"/>
  <c r="MB226" i="1" a="1"/>
  <c r="MB226" i="1" s="1"/>
  <c r="MJ226" i="1" a="1"/>
  <c r="MJ226" i="1" s="1"/>
  <c r="MF226" i="1" a="1"/>
  <c r="MF226" i="1" s="1"/>
  <c r="MA226" i="1" a="1"/>
  <c r="MA226" i="1" s="1"/>
  <c r="LP226" i="1" a="1"/>
  <c r="LP226" i="1" s="1"/>
  <c r="Q227" i="1"/>
  <c r="ME226" i="1" a="1"/>
  <c r="ME226" i="1" s="1"/>
  <c r="LZ226" i="1" a="1"/>
  <c r="LZ226" i="1" s="1"/>
  <c r="MI226" i="1" a="1"/>
  <c r="MI226" i="1" s="1"/>
  <c r="LN227" i="1"/>
  <c r="LM227" i="1"/>
  <c r="AH227" i="1"/>
  <c r="LR227" i="1"/>
  <c r="LL227" i="1"/>
  <c r="LD227" i="1"/>
  <c r="IJ227" i="1"/>
  <c r="AG227" i="1"/>
  <c r="LC227" i="1"/>
  <c r="LB227" i="1"/>
  <c r="IH227" i="1"/>
  <c r="LA227" i="1"/>
  <c r="IG227" i="1"/>
  <c r="LO227" i="1"/>
  <c r="S95" i="1"/>
  <c r="MD95" i="1" s="1"/>
  <c r="MD93" i="1"/>
  <c r="MD92" i="1"/>
  <c r="JJ91" i="1"/>
  <c r="JH91" i="1"/>
  <c r="JK91" i="1"/>
  <c r="JI91" i="1"/>
  <c r="JG91" i="1"/>
  <c r="O94" i="1"/>
  <c r="JW93" i="1"/>
  <c r="JV93" i="1"/>
  <c r="CT90" i="1"/>
  <c r="CR90" i="1"/>
  <c r="CQ90" i="1"/>
  <c r="CP90" i="1"/>
  <c r="CS90" i="1"/>
  <c r="CO90" i="1"/>
  <c r="W93" i="1"/>
  <c r="LS92" i="1"/>
  <c r="JP93" i="1"/>
  <c r="L94" i="1"/>
  <c r="KN91" i="1" a="1"/>
  <c r="KN91" i="1" s="1"/>
  <c r="MJ92" i="1" a="1"/>
  <c r="MJ92" i="1" s="1"/>
  <c r="MF92" i="1" a="1"/>
  <c r="MF92" i="1" s="1"/>
  <c r="MA92" i="1" a="1"/>
  <c r="MA92" i="1" s="1"/>
  <c r="Q93" i="1"/>
  <c r="MI92" i="1" a="1"/>
  <c r="MI92" i="1" s="1"/>
  <c r="ME92" i="1" a="1"/>
  <c r="ME92" i="1" s="1"/>
  <c r="LZ92" i="1" a="1"/>
  <c r="LZ92" i="1" s="1"/>
  <c r="ML92" i="1" a="1"/>
  <c r="ML92" i="1" s="1"/>
  <c r="MH92" i="1" a="1"/>
  <c r="MH92" i="1" s="1"/>
  <c r="LY92" i="1" a="1"/>
  <c r="LY92" i="1" s="1"/>
  <c r="LQ92" i="1" a="1"/>
  <c r="LQ92" i="1" s="1"/>
  <c r="MK92" i="1" a="1"/>
  <c r="MK92" i="1" s="1"/>
  <c r="MG92" i="1" a="1"/>
  <c r="MG92" i="1" s="1"/>
  <c r="MB92" i="1" a="1"/>
  <c r="MB92" i="1" s="1"/>
  <c r="LP92" i="1" a="1"/>
  <c r="LP92" i="1" s="1"/>
  <c r="M94" i="1"/>
  <c r="LD93" i="1"/>
  <c r="LB93" i="1"/>
  <c r="IJ93" i="1"/>
  <c r="IG93" i="1"/>
  <c r="AH93" i="1"/>
  <c r="LC93" i="1"/>
  <c r="AG93" i="1"/>
  <c r="LA93" i="1"/>
  <c r="IH93" i="1"/>
  <c r="AX92" i="1"/>
  <c r="H93" i="1"/>
  <c r="BB92" i="1"/>
  <c r="BA92" i="1"/>
  <c r="AZ92" i="1"/>
  <c r="BC92" i="1"/>
  <c r="AY92" i="1"/>
  <c r="JT92" i="1"/>
  <c r="N93" i="1"/>
  <c r="JS92" i="1"/>
  <c r="IE92" i="1"/>
  <c r="JU92" i="1"/>
  <c r="AF92" i="1"/>
  <c r="LN92" i="1"/>
  <c r="KP92" i="1"/>
  <c r="KB92" i="1"/>
  <c r="LL92" i="1"/>
  <c r="KT92" i="1"/>
  <c r="JX92" i="1"/>
  <c r="KS92" i="1"/>
  <c r="B93" i="1"/>
  <c r="KR92" i="1"/>
  <c r="KD92" i="1"/>
  <c r="CI92" i="1"/>
  <c r="LO92" i="1"/>
  <c r="KU92" i="1"/>
  <c r="KC92" i="1"/>
  <c r="KO92" i="1"/>
  <c r="JZ92" i="1"/>
  <c r="JY92" i="1"/>
  <c r="KQ92" i="1"/>
  <c r="KA92" i="1"/>
  <c r="LM92" i="1"/>
  <c r="K92" i="1"/>
  <c r="CJ91" i="1"/>
  <c r="CJ92" i="1" s="1"/>
  <c r="CJ93" i="1" s="1"/>
  <c r="CJ94" i="1" s="1"/>
  <c r="CJ95" i="1" s="1"/>
  <c r="AI91" i="1"/>
  <c r="D91" i="1"/>
  <c r="JG13" i="1"/>
  <c r="JG16" i="1" s="1"/>
  <c r="JK13" i="1"/>
  <c r="JI13" i="1"/>
  <c r="JH13" i="1"/>
  <c r="JJ13" i="1"/>
  <c r="IH275" i="1"/>
  <c r="JV86" i="1" l="1"/>
  <c r="KN85" i="1" a="1"/>
  <c r="KN85" i="1" s="1"/>
  <c r="K86" i="1"/>
  <c r="JG86" i="1" s="1"/>
  <c r="AI85" i="1"/>
  <c r="D85" i="1"/>
  <c r="KT86" i="1"/>
  <c r="JX86" i="1"/>
  <c r="KS86" i="1"/>
  <c r="KR86" i="1"/>
  <c r="KD86" i="1"/>
  <c r="LO86" i="1"/>
  <c r="KQ86" i="1"/>
  <c r="KC86" i="1"/>
  <c r="LN86" i="1"/>
  <c r="KP86" i="1"/>
  <c r="KB86" i="1"/>
  <c r="LM86" i="1"/>
  <c r="KO86" i="1"/>
  <c r="KA86" i="1"/>
  <c r="LL86" i="1"/>
  <c r="JZ86" i="1"/>
  <c r="KU86" i="1"/>
  <c r="JY86" i="1"/>
  <c r="CS84" i="1"/>
  <c r="CQ84" i="1"/>
  <c r="CP84" i="1"/>
  <c r="CO84" i="1"/>
  <c r="CR84" i="1"/>
  <c r="CT84" i="1"/>
  <c r="JJ86" i="1"/>
  <c r="BB86" i="1"/>
  <c r="AZ86" i="1"/>
  <c r="AY86" i="1"/>
  <c r="AX86" i="1"/>
  <c r="BA86" i="1"/>
  <c r="BC86" i="1"/>
  <c r="LB86" i="1"/>
  <c r="LA86" i="1"/>
  <c r="IG86" i="1"/>
  <c r="AG86" i="1"/>
  <c r="LD86" i="1"/>
  <c r="IJ86" i="1"/>
  <c r="IH86" i="1"/>
  <c r="AH86" i="1"/>
  <c r="LC86" i="1"/>
  <c r="JJ85" i="1"/>
  <c r="JH85" i="1"/>
  <c r="JI85" i="1"/>
  <c r="AJ84" i="1"/>
  <c r="CF85" i="1"/>
  <c r="AJ85"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JK85" i="1"/>
  <c r="JG85" i="1"/>
  <c r="IE227" i="1"/>
  <c r="AF227" i="1"/>
  <c r="JS227" i="1"/>
  <c r="JT227" i="1"/>
  <c r="JG17" i="1"/>
  <c r="EF260" i="1"/>
  <c r="J261" i="1"/>
  <c r="BR260" i="1"/>
  <c r="JV261" i="1"/>
  <c r="JW261" i="1"/>
  <c r="MJ261" i="1" a="1"/>
  <c r="MJ261" i="1" s="1"/>
  <c r="MF261" i="1" a="1"/>
  <c r="MF261" i="1" s="1"/>
  <c r="MA261" i="1" a="1"/>
  <c r="MA261" i="1" s="1"/>
  <c r="MI261" i="1" a="1"/>
  <c r="MI261" i="1" s="1"/>
  <c r="ME261" i="1" a="1"/>
  <c r="ME261" i="1" s="1"/>
  <c r="LZ261" i="1" a="1"/>
  <c r="LZ261" i="1" s="1"/>
  <c r="ML261" i="1" a="1"/>
  <c r="ML261" i="1" s="1"/>
  <c r="MH261" i="1" a="1"/>
  <c r="MH261" i="1" s="1"/>
  <c r="LY261" i="1" a="1"/>
  <c r="LY261" i="1" s="1"/>
  <c r="LQ261" i="1" a="1"/>
  <c r="LQ261" i="1" s="1"/>
  <c r="MK261" i="1" a="1"/>
  <c r="MK261" i="1" s="1"/>
  <c r="MG261" i="1" a="1"/>
  <c r="MG261" i="1" s="1"/>
  <c r="MB261" i="1" a="1"/>
  <c r="MB261" i="1" s="1"/>
  <c r="LP261" i="1" a="1"/>
  <c r="LP261" i="1" s="1"/>
  <c r="D261" i="1"/>
  <c r="CF261" i="1"/>
  <c r="AI261" i="1"/>
  <c r="EE261" i="1" s="1"/>
  <c r="CQ260" i="1"/>
  <c r="CO260" i="1"/>
  <c r="CT260" i="1"/>
  <c r="CS260" i="1"/>
  <c r="CP260" i="1"/>
  <c r="CR260" i="1"/>
  <c r="LN261" i="1"/>
  <c r="LM261" i="1"/>
  <c r="LR261" i="1"/>
  <c r="LL261" i="1"/>
  <c r="LD261" i="1"/>
  <c r="IJ261" i="1"/>
  <c r="AH261" i="1"/>
  <c r="LC261" i="1"/>
  <c r="AG261" i="1"/>
  <c r="LB261" i="1"/>
  <c r="IH261" i="1"/>
  <c r="LA261" i="1"/>
  <c r="IG261" i="1"/>
  <c r="LO261" i="1"/>
  <c r="KD226" i="1"/>
  <c r="JT261" i="1"/>
  <c r="AF261" i="1"/>
  <c r="IE261" i="1"/>
  <c r="JU261" i="1"/>
  <c r="JS261" i="1"/>
  <c r="JY260" i="1"/>
  <c r="KD260" i="1"/>
  <c r="JK260" i="1"/>
  <c r="KC260" i="1"/>
  <c r="JJ260" i="1"/>
  <c r="JX260" i="1"/>
  <c r="JH260" i="1"/>
  <c r="KB260" i="1"/>
  <c r="JG260" i="1"/>
  <c r="KA260" i="1"/>
  <c r="JZ260" i="1"/>
  <c r="JI260" i="1"/>
  <c r="K227" i="1"/>
  <c r="AI226" i="1"/>
  <c r="D226" i="1"/>
  <c r="JI226" i="1"/>
  <c r="BR227" i="1"/>
  <c r="JY226" i="1"/>
  <c r="KB226" i="1"/>
  <c r="JW227" i="1"/>
  <c r="JV227" i="1"/>
  <c r="JG226" i="1"/>
  <c r="JJ226" i="1"/>
  <c r="JZ226" i="1"/>
  <c r="KC226" i="1"/>
  <c r="MJ227" i="1" a="1"/>
  <c r="MJ227" i="1" s="1"/>
  <c r="MF227" i="1" a="1"/>
  <c r="MF227" i="1" s="1"/>
  <c r="MA227" i="1" a="1"/>
  <c r="MA227" i="1" s="1"/>
  <c r="MI227" i="1" a="1"/>
  <c r="MI227" i="1" s="1"/>
  <c r="ME227" i="1" a="1"/>
  <c r="ME227" i="1" s="1"/>
  <c r="LZ227" i="1" a="1"/>
  <c r="LZ227" i="1" s="1"/>
  <c r="ML227" i="1" a="1"/>
  <c r="ML227" i="1" s="1"/>
  <c r="MH227" i="1" a="1"/>
  <c r="MH227" i="1" s="1"/>
  <c r="LY227" i="1" a="1"/>
  <c r="LY227" i="1" s="1"/>
  <c r="LQ227" i="1" a="1"/>
  <c r="LQ227" i="1" s="1"/>
  <c r="MG227" i="1" a="1"/>
  <c r="MG227" i="1" s="1"/>
  <c r="LP227" i="1" a="1"/>
  <c r="LP227" i="1" s="1"/>
  <c r="MB227" i="1" a="1"/>
  <c r="MB227" i="1" s="1"/>
  <c r="MK227" i="1" a="1"/>
  <c r="MK227" i="1" s="1"/>
  <c r="JH226" i="1"/>
  <c r="JX226" i="1"/>
  <c r="CP225" i="1"/>
  <c r="CO225" i="1"/>
  <c r="CT225" i="1"/>
  <c r="CS225" i="1"/>
  <c r="CR225" i="1"/>
  <c r="CQ225" i="1"/>
  <c r="EE225" i="1"/>
  <c r="EF225" i="1"/>
  <c r="KA226" i="1"/>
  <c r="JK226" i="1"/>
  <c r="K93" i="1"/>
  <c r="AI92" i="1"/>
  <c r="D92" i="1"/>
  <c r="JS93" i="1"/>
  <c r="JU93" i="1"/>
  <c r="N94" i="1"/>
  <c r="JT93" i="1"/>
  <c r="IE93" i="1"/>
  <c r="AF93" i="1"/>
  <c r="JP94" i="1"/>
  <c r="L95" i="1"/>
  <c r="JP95" i="1" s="1"/>
  <c r="BC93" i="1"/>
  <c r="BA93" i="1"/>
  <c r="AZ93" i="1"/>
  <c r="AY93" i="1"/>
  <c r="BB93" i="1"/>
  <c r="AX93" i="1"/>
  <c r="H94" i="1"/>
  <c r="B94" i="1"/>
  <c r="LM93" i="1"/>
  <c r="KO93" i="1"/>
  <c r="KA93" i="1"/>
  <c r="LL93" i="1"/>
  <c r="JZ93" i="1"/>
  <c r="KT93" i="1"/>
  <c r="JX93" i="1"/>
  <c r="KB93" i="1"/>
  <c r="KU93" i="1"/>
  <c r="KR93" i="1"/>
  <c r="KQ93" i="1"/>
  <c r="LO93" i="1"/>
  <c r="KP93" i="1"/>
  <c r="KD93" i="1"/>
  <c r="LN93" i="1"/>
  <c r="JY93" i="1"/>
  <c r="CI93" i="1"/>
  <c r="KS93" i="1"/>
  <c r="KC93" i="1"/>
  <c r="MK93" i="1" a="1"/>
  <c r="MK93" i="1" s="1"/>
  <c r="Q94" i="1"/>
  <c r="MI93" i="1" a="1"/>
  <c r="MI93" i="1" s="1"/>
  <c r="ME93" i="1" a="1"/>
  <c r="ME93" i="1" s="1"/>
  <c r="LZ93" i="1" a="1"/>
  <c r="LZ93" i="1" s="1"/>
  <c r="ML93" i="1" a="1"/>
  <c r="ML93" i="1" s="1"/>
  <c r="MH93" i="1" a="1"/>
  <c r="MH93" i="1" s="1"/>
  <c r="LY93" i="1" a="1"/>
  <c r="LY93" i="1" s="1"/>
  <c r="LQ93" i="1" a="1"/>
  <c r="LQ93" i="1" s="1"/>
  <c r="MF93" i="1" a="1"/>
  <c r="MF93" i="1" s="1"/>
  <c r="MA93" i="1" a="1"/>
  <c r="MA93" i="1" s="1"/>
  <c r="LP93" i="1" a="1"/>
  <c r="LP93" i="1" s="1"/>
  <c r="MG93" i="1" a="1"/>
  <c r="MG93" i="1" s="1"/>
  <c r="MB93" i="1" a="1"/>
  <c r="MB93" i="1" s="1"/>
  <c r="MJ93" i="1" a="1"/>
  <c r="MJ93" i="1" s="1"/>
  <c r="W94" i="1"/>
  <c r="LS93" i="1"/>
  <c r="JK92" i="1"/>
  <c r="JG92" i="1"/>
  <c r="JJ92" i="1"/>
  <c r="JI92" i="1"/>
  <c r="JH92" i="1"/>
  <c r="O95" i="1"/>
  <c r="JV94" i="1"/>
  <c r="JW94" i="1"/>
  <c r="CP91" i="1"/>
  <c r="CT91" i="1"/>
  <c r="CQ91" i="1"/>
  <c r="CO91" i="1"/>
  <c r="CS91" i="1"/>
  <c r="CR91" i="1"/>
  <c r="CF92" i="1"/>
  <c r="KN92" i="1" a="1"/>
  <c r="KN92" i="1" s="1"/>
  <c r="LD94" i="1"/>
  <c r="LB94" i="1"/>
  <c r="M95" i="1"/>
  <c r="IG94" i="1"/>
  <c r="LC94" i="1"/>
  <c r="IJ94" i="1"/>
  <c r="IH94" i="1"/>
  <c r="AH94" i="1"/>
  <c r="LA94" i="1"/>
  <c r="AG94" i="1"/>
  <c r="JI17" i="1"/>
  <c r="JI16" i="1"/>
  <c r="JK17" i="1"/>
  <c r="JK16" i="1"/>
  <c r="JJ17" i="1"/>
  <c r="JJ16" i="1"/>
  <c r="JH16" i="1"/>
  <c r="JH17" i="1"/>
  <c r="MM277" i="1"/>
  <c r="MD277" i="1"/>
  <c r="MC277" i="1"/>
  <c r="IK277" i="1" a="1"/>
  <c r="IK277" i="1" s="1"/>
  <c r="G277" i="1"/>
  <c r="A277" i="1"/>
  <c r="MM276" i="1"/>
  <c r="MD276" i="1"/>
  <c r="MC276" i="1"/>
  <c r="IK276" i="1" a="1"/>
  <c r="IK276" i="1" s="1"/>
  <c r="W276" i="1" a="1"/>
  <c r="W276" i="1" s="1"/>
  <c r="G276" i="1"/>
  <c r="A276" i="1"/>
  <c r="MM275" i="1"/>
  <c r="MD275" i="1"/>
  <c r="MC275" i="1"/>
  <c r="IK275" i="1" a="1"/>
  <c r="IK275" i="1" s="1"/>
  <c r="CE275" i="1"/>
  <c r="CD275" i="1"/>
  <c r="CC275" i="1"/>
  <c r="Q275" i="1"/>
  <c r="LQ275" i="1" s="1" a="1"/>
  <c r="LQ275" i="1" s="1"/>
  <c r="P275" i="1"/>
  <c r="O275" i="1"/>
  <c r="N275" i="1"/>
  <c r="L275" i="1"/>
  <c r="I275" i="1"/>
  <c r="H275" i="1"/>
  <c r="G275" i="1"/>
  <c r="A275" i="1"/>
  <c r="MM274" i="1"/>
  <c r="ML274" i="1" a="1"/>
  <c r="ML274" i="1" s="1"/>
  <c r="MK274" i="1" a="1"/>
  <c r="MK274" i="1" s="1"/>
  <c r="MJ274" i="1" a="1"/>
  <c r="MJ274" i="1" s="1"/>
  <c r="MI274" i="1" a="1"/>
  <c r="MI274" i="1" s="1"/>
  <c r="MH274" i="1" a="1"/>
  <c r="MH274" i="1" s="1"/>
  <c r="MG274" i="1" a="1"/>
  <c r="MG274" i="1" s="1"/>
  <c r="MF274" i="1" a="1"/>
  <c r="MF274" i="1" s="1"/>
  <c r="ME274" i="1" a="1"/>
  <c r="ME274" i="1" s="1"/>
  <c r="MD274" i="1"/>
  <c r="MC274" i="1"/>
  <c r="MB274" i="1" a="1"/>
  <c r="MB274" i="1" s="1"/>
  <c r="MA274" i="1" a="1"/>
  <c r="MA274" i="1" s="1"/>
  <c r="LZ274" i="1" a="1"/>
  <c r="LZ274" i="1" s="1"/>
  <c r="LY274" i="1" a="1"/>
  <c r="LY274" i="1" s="1"/>
  <c r="LR274" i="1"/>
  <c r="LP274" i="1" a="1"/>
  <c r="LP274" i="1" s="1"/>
  <c r="LO274" i="1"/>
  <c r="LN274" i="1"/>
  <c r="LM274" i="1"/>
  <c r="LL274" i="1"/>
  <c r="LD274" i="1"/>
  <c r="LC274" i="1"/>
  <c r="LB274" i="1"/>
  <c r="LA274" i="1"/>
  <c r="JW274" i="1"/>
  <c r="JV274" i="1"/>
  <c r="JU274" i="1"/>
  <c r="JT274" i="1"/>
  <c r="JS274" i="1"/>
  <c r="JP274" i="1"/>
  <c r="IK274" i="1" a="1"/>
  <c r="IK274" i="1" s="1"/>
  <c r="IJ274" i="1"/>
  <c r="IH274" i="1"/>
  <c r="IG274" i="1"/>
  <c r="CG274" i="1"/>
  <c r="BC274" i="1"/>
  <c r="BB274" i="1"/>
  <c r="BA274" i="1"/>
  <c r="AZ274" i="1"/>
  <c r="AY274" i="1"/>
  <c r="AX274" i="1"/>
  <c r="AH274" i="1"/>
  <c r="AG274" i="1"/>
  <c r="K274" i="1"/>
  <c r="CF274" i="1" s="1"/>
  <c r="J274" i="1"/>
  <c r="J275" i="1" s="1"/>
  <c r="G274" i="1"/>
  <c r="A274" i="1"/>
  <c r="JK86" i="1" l="1"/>
  <c r="JH86" i="1"/>
  <c r="JI86" i="1"/>
  <c r="KN86" i="1" a="1"/>
  <c r="KN86" i="1" s="1"/>
  <c r="CO85" i="1"/>
  <c r="CT85" i="1"/>
  <c r="CS85" i="1"/>
  <c r="CR85" i="1"/>
  <c r="CP85" i="1"/>
  <c r="CQ85" i="1"/>
  <c r="AI86" i="1"/>
  <c r="D86" i="1"/>
  <c r="JG227" i="1"/>
  <c r="JJ227" i="1"/>
  <c r="JZ227" i="1"/>
  <c r="JH227" i="1"/>
  <c r="KB227" i="1"/>
  <c r="EF261" i="1"/>
  <c r="JK227" i="1"/>
  <c r="KA227" i="1"/>
  <c r="KD227" i="1"/>
  <c r="KC227" i="1"/>
  <c r="JI227" i="1"/>
  <c r="JX227" i="1"/>
  <c r="JY227" i="1"/>
  <c r="KB261" i="1"/>
  <c r="JI261" i="1"/>
  <c r="JZ261" i="1"/>
  <c r="JG261" i="1"/>
  <c r="JY261" i="1"/>
  <c r="JX261" i="1"/>
  <c r="KD261" i="1"/>
  <c r="JK261" i="1"/>
  <c r="KA261" i="1"/>
  <c r="JJ261" i="1"/>
  <c r="JH261" i="1"/>
  <c r="KC261" i="1"/>
  <c r="BR261" i="1"/>
  <c r="CO261" i="1"/>
  <c r="CT261" i="1"/>
  <c r="CS261" i="1"/>
  <c r="CQ261" i="1"/>
  <c r="CR261" i="1"/>
  <c r="CP261" i="1"/>
  <c r="AI227" i="1"/>
  <c r="D227" i="1"/>
  <c r="CT226" i="1"/>
  <c r="CS226" i="1"/>
  <c r="CR226" i="1"/>
  <c r="CQ226" i="1"/>
  <c r="CP226" i="1"/>
  <c r="CO226" i="1"/>
  <c r="EF226" i="1"/>
  <c r="EE226" i="1"/>
  <c r="LB95" i="1"/>
  <c r="IG95" i="1"/>
  <c r="AG95" i="1"/>
  <c r="LD95" i="1"/>
  <c r="LC95" i="1"/>
  <c r="LA95" i="1"/>
  <c r="IH95" i="1"/>
  <c r="AH95" i="1"/>
  <c r="IJ95" i="1"/>
  <c r="JU94" i="1"/>
  <c r="IE94" i="1"/>
  <c r="JT94" i="1"/>
  <c r="AF94" i="1"/>
  <c r="N95" i="1"/>
  <c r="JS94" i="1"/>
  <c r="KN93" i="1" a="1"/>
  <c r="KN93" i="1" s="1"/>
  <c r="W95" i="1"/>
  <c r="LS94" i="1"/>
  <c r="LL94" i="1"/>
  <c r="JZ94" i="1"/>
  <c r="KT94" i="1"/>
  <c r="JX94" i="1"/>
  <c r="B95" i="1"/>
  <c r="KR94" i="1"/>
  <c r="KD94" i="1"/>
  <c r="LO94" i="1"/>
  <c r="KQ94" i="1"/>
  <c r="KC94" i="1"/>
  <c r="LN94" i="1"/>
  <c r="KP94" i="1"/>
  <c r="KB94" i="1"/>
  <c r="KU94" i="1"/>
  <c r="KA94" i="1"/>
  <c r="LM94" i="1"/>
  <c r="KS94" i="1"/>
  <c r="JY94" i="1"/>
  <c r="CI94" i="1"/>
  <c r="KO94" i="1"/>
  <c r="CF93" i="1"/>
  <c r="AJ92" i="1"/>
  <c r="AY94" i="1"/>
  <c r="H95" i="1"/>
  <c r="BC94" i="1"/>
  <c r="BA94" i="1"/>
  <c r="BB94" i="1"/>
  <c r="AX94" i="1"/>
  <c r="AZ94" i="1"/>
  <c r="CR92" i="1"/>
  <c r="CP92" i="1"/>
  <c r="CT92" i="1"/>
  <c r="CS92" i="1"/>
  <c r="CQ92" i="1"/>
  <c r="CO92" i="1"/>
  <c r="JV95" i="1"/>
  <c r="JW95" i="1"/>
  <c r="Q95" i="1"/>
  <c r="MI94" i="1" a="1"/>
  <c r="MI94" i="1" s="1"/>
  <c r="ME94" i="1" a="1"/>
  <c r="ME94" i="1" s="1"/>
  <c r="LZ94" i="1" a="1"/>
  <c r="LZ94" i="1" s="1"/>
  <c r="ML94" i="1" a="1"/>
  <c r="ML94" i="1" s="1"/>
  <c r="MH94" i="1" a="1"/>
  <c r="MH94" i="1" s="1"/>
  <c r="LY94" i="1" a="1"/>
  <c r="LY94" i="1" s="1"/>
  <c r="LQ94" i="1" a="1"/>
  <c r="LQ94" i="1" s="1"/>
  <c r="MK94" i="1" a="1"/>
  <c r="MK94" i="1" s="1"/>
  <c r="MG94" i="1" a="1"/>
  <c r="MG94" i="1" s="1"/>
  <c r="MB94" i="1" a="1"/>
  <c r="MB94" i="1" s="1"/>
  <c r="LP94" i="1" a="1"/>
  <c r="LP94" i="1" s="1"/>
  <c r="MJ94" i="1" a="1"/>
  <c r="MJ94" i="1" s="1"/>
  <c r="MF94" i="1" a="1"/>
  <c r="MF94" i="1" s="1"/>
  <c r="MA94" i="1" a="1"/>
  <c r="MA94" i="1" s="1"/>
  <c r="JJ93" i="1"/>
  <c r="JI93" i="1"/>
  <c r="JG93" i="1"/>
  <c r="JK93" i="1"/>
  <c r="JH93" i="1"/>
  <c r="K94" i="1"/>
  <c r="D93" i="1"/>
  <c r="AI93" i="1"/>
  <c r="AI274" i="1"/>
  <c r="EF274" i="1" s="1"/>
  <c r="D274" i="1"/>
  <c r="JV275" i="1"/>
  <c r="LY275" i="1" a="1"/>
  <c r="LY275" i="1" s="1"/>
  <c r="AZ275" i="1"/>
  <c r="LP275" i="1" a="1"/>
  <c r="LP275" i="1" s="1"/>
  <c r="BR275" i="1"/>
  <c r="K275" i="1"/>
  <c r="JP275" i="1"/>
  <c r="BA275" i="1"/>
  <c r="LR275" i="1"/>
  <c r="LB275" i="1"/>
  <c r="LA275" i="1"/>
  <c r="IJ275" i="1"/>
  <c r="LO275" i="1"/>
  <c r="M276" i="1"/>
  <c r="LN275" i="1"/>
  <c r="IG275" i="1"/>
  <c r="LM275" i="1"/>
  <c r="LL275" i="1"/>
  <c r="LD275" i="1"/>
  <c r="AG275" i="1"/>
  <c r="BB275" i="1"/>
  <c r="CG275" i="1"/>
  <c r="JU275" i="1"/>
  <c r="JT275" i="1"/>
  <c r="JS275" i="1"/>
  <c r="AH275" i="1"/>
  <c r="BC275" i="1"/>
  <c r="LC275" i="1"/>
  <c r="JW275" i="1"/>
  <c r="BR274" i="1"/>
  <c r="AX275" i="1"/>
  <c r="AY275" i="1"/>
  <c r="MA275" i="1" a="1"/>
  <c r="MA275" i="1" s="1"/>
  <c r="MF275" i="1" a="1"/>
  <c r="MF275" i="1" s="1"/>
  <c r="MJ275" i="1" a="1"/>
  <c r="MJ275" i="1" s="1"/>
  <c r="MB275" i="1" a="1"/>
  <c r="MB275" i="1" s="1"/>
  <c r="MG275" i="1" a="1"/>
  <c r="MG275" i="1" s="1"/>
  <c r="MK275" i="1" a="1"/>
  <c r="MK275" i="1" s="1"/>
  <c r="MH275" i="1" a="1"/>
  <c r="MH275" i="1" s="1"/>
  <c r="ML275" i="1" a="1"/>
  <c r="ML275" i="1" s="1"/>
  <c r="LZ275" i="1" a="1"/>
  <c r="LZ275" i="1" s="1"/>
  <c r="ME275" i="1" a="1"/>
  <c r="ME275" i="1" s="1"/>
  <c r="MI275" i="1" a="1"/>
  <c r="MI275" i="1" s="1"/>
  <c r="CR86" i="1" l="1"/>
  <c r="CP86" i="1"/>
  <c r="CO86" i="1"/>
  <c r="CT86" i="1"/>
  <c r="CQ86" i="1"/>
  <c r="CS86" i="1"/>
  <c r="CO227" i="1"/>
  <c r="CT227" i="1"/>
  <c r="CS227" i="1"/>
  <c r="CR227" i="1"/>
  <c r="CQ227" i="1"/>
  <c r="CP227" i="1"/>
  <c r="EF227" i="1"/>
  <c r="EE227" i="1"/>
  <c r="LS95" i="1"/>
  <c r="KT95" i="1"/>
  <c r="JX95" i="1"/>
  <c r="KR95" i="1"/>
  <c r="KD95" i="1"/>
  <c r="LN95" i="1"/>
  <c r="KP95" i="1"/>
  <c r="KB95" i="1"/>
  <c r="LM95" i="1"/>
  <c r="KO95" i="1"/>
  <c r="KA95" i="1"/>
  <c r="LL95" i="1"/>
  <c r="JZ95" i="1"/>
  <c r="LO95" i="1"/>
  <c r="KS95" i="1"/>
  <c r="JY95" i="1"/>
  <c r="KU95" i="1"/>
  <c r="KC95" i="1"/>
  <c r="KQ95" i="1"/>
  <c r="EE274" i="1"/>
  <c r="CQ93" i="1"/>
  <c r="CO93" i="1"/>
  <c r="CT93" i="1"/>
  <c r="CS93" i="1"/>
  <c r="CP93" i="1"/>
  <c r="CR93" i="1"/>
  <c r="BB95" i="1"/>
  <c r="AZ95" i="1"/>
  <c r="AX95" i="1"/>
  <c r="BA95" i="1"/>
  <c r="BC95" i="1"/>
  <c r="AY95" i="1"/>
  <c r="CF94" i="1"/>
  <c r="AJ93" i="1"/>
  <c r="ML95" i="1" a="1"/>
  <c r="ML95" i="1" s="1"/>
  <c r="MH95" i="1" a="1"/>
  <c r="MH95" i="1" s="1"/>
  <c r="LY95" i="1" a="1"/>
  <c r="LY95" i="1" s="1"/>
  <c r="LQ95" i="1" a="1"/>
  <c r="LQ95" i="1" s="1"/>
  <c r="MK95" i="1" a="1"/>
  <c r="MK95" i="1" s="1"/>
  <c r="MG95" i="1" a="1"/>
  <c r="MG95" i="1" s="1"/>
  <c r="MB95" i="1" a="1"/>
  <c r="MB95" i="1" s="1"/>
  <c r="LP95" i="1" a="1"/>
  <c r="LP95" i="1" s="1"/>
  <c r="MJ95" i="1" a="1"/>
  <c r="MJ95" i="1" s="1"/>
  <c r="MF95" i="1" a="1"/>
  <c r="MF95" i="1" s="1"/>
  <c r="MA95" i="1" a="1"/>
  <c r="MA95" i="1" s="1"/>
  <c r="MI95" i="1" a="1"/>
  <c r="MI95" i="1" s="1"/>
  <c r="ME95" i="1" a="1"/>
  <c r="ME95" i="1" s="1"/>
  <c r="LZ95" i="1" a="1"/>
  <c r="LZ95" i="1" s="1"/>
  <c r="K95" i="1"/>
  <c r="AI94" i="1"/>
  <c r="D94" i="1"/>
  <c r="JT95" i="1"/>
  <c r="JS95" i="1"/>
  <c r="JU95" i="1"/>
  <c r="IE95" i="1"/>
  <c r="AF95" i="1"/>
  <c r="JI94" i="1"/>
  <c r="JG94" i="1"/>
  <c r="JK94" i="1"/>
  <c r="JH94" i="1"/>
  <c r="JJ94" i="1"/>
  <c r="KN94" i="1" a="1"/>
  <c r="KN94" i="1" s="1"/>
  <c r="CF275" i="1"/>
  <c r="H276" i="1"/>
  <c r="P276" i="1"/>
  <c r="P277" i="1" s="1"/>
  <c r="CD276" i="1"/>
  <c r="CD277" i="1" s="1"/>
  <c r="CC276" i="1"/>
  <c r="CC277" i="1" s="1"/>
  <c r="I276" i="1"/>
  <c r="I277" i="1" s="1"/>
  <c r="LR276" i="1"/>
  <c r="LB276" i="1"/>
  <c r="LO276" i="1"/>
  <c r="IH276" i="1"/>
  <c r="M277" i="1"/>
  <c r="LN276" i="1"/>
  <c r="IG276" i="1"/>
  <c r="LL276" i="1"/>
  <c r="LD276" i="1"/>
  <c r="LC276" i="1"/>
  <c r="LA276" i="1"/>
  <c r="AH276" i="1"/>
  <c r="IJ276" i="1"/>
  <c r="AG276" i="1"/>
  <c r="LM276" i="1"/>
  <c r="AI275" i="1"/>
  <c r="D275" i="1"/>
  <c r="CS94" i="1" l="1"/>
  <c r="CQ94" i="1"/>
  <c r="CP94" i="1"/>
  <c r="CO94" i="1"/>
  <c r="CT94" i="1"/>
  <c r="CR94" i="1"/>
  <c r="JG95" i="1"/>
  <c r="JK95" i="1"/>
  <c r="JJ95" i="1"/>
  <c r="JI95" i="1"/>
  <c r="JH95" i="1"/>
  <c r="AI95" i="1"/>
  <c r="D95" i="1"/>
  <c r="CF95" i="1"/>
  <c r="AJ95" i="1" s="1"/>
  <c r="AJ94" i="1"/>
  <c r="KN95" i="1" a="1"/>
  <c r="KN95" i="1" s="1"/>
  <c r="L276" i="1"/>
  <c r="BC276" i="1"/>
  <c r="AZ276" i="1"/>
  <c r="BA276" i="1"/>
  <c r="AX276" i="1"/>
  <c r="H277" i="1"/>
  <c r="AZ277" i="1" s="1"/>
  <c r="BB276" i="1"/>
  <c r="AY276" i="1"/>
  <c r="CE276" i="1"/>
  <c r="CE277" i="1" s="1"/>
  <c r="CG277" i="1" s="1"/>
  <c r="O276" i="1"/>
  <c r="EE275" i="1"/>
  <c r="EF275" i="1"/>
  <c r="LL277" i="1"/>
  <c r="LD277" i="1"/>
  <c r="LA277" i="1"/>
  <c r="IJ277" i="1"/>
  <c r="AH277" i="1"/>
  <c r="AG277" i="1"/>
  <c r="LO277" i="1"/>
  <c r="IH277" i="1"/>
  <c r="LN277" i="1"/>
  <c r="IG277" i="1"/>
  <c r="LM277" i="1"/>
  <c r="LR277" i="1"/>
  <c r="LC277" i="1"/>
  <c r="LB277" i="1"/>
  <c r="CR95" i="1" l="1"/>
  <c r="CP95" i="1"/>
  <c r="CT95" i="1"/>
  <c r="CS95" i="1"/>
  <c r="CQ95" i="1"/>
  <c r="CO95" i="1"/>
  <c r="BB277" i="1"/>
  <c r="AY277" i="1"/>
  <c r="N276" i="1"/>
  <c r="J276" i="1"/>
  <c r="L277" i="1"/>
  <c r="JP277" i="1" s="1"/>
  <c r="JP276" i="1"/>
  <c r="CG276" i="1"/>
  <c r="BC277" i="1"/>
  <c r="AX277" i="1"/>
  <c r="BA277" i="1"/>
  <c r="O277" i="1"/>
  <c r="JV276" i="1"/>
  <c r="JW276" i="1"/>
  <c r="CG126" i="1"/>
  <c r="CJ180" i="1"/>
  <c r="IH180" i="1"/>
  <c r="L127" i="1"/>
  <c r="M127" i="1"/>
  <c r="IH126" i="1"/>
  <c r="K276" i="1" l="1"/>
  <c r="Q276" i="1"/>
  <c r="LQ276" i="1" s="1" a="1"/>
  <c r="LQ276" i="1" s="1"/>
  <c r="J277" i="1"/>
  <c r="BR277" i="1" s="1"/>
  <c r="BR276" i="1"/>
  <c r="JU276" i="1"/>
  <c r="JT276" i="1"/>
  <c r="N277" i="1"/>
  <c r="JS276" i="1"/>
  <c r="JW277" i="1"/>
  <c r="JV277" i="1"/>
  <c r="AL132" i="1"/>
  <c r="AC132" i="1"/>
  <c r="A132" i="1"/>
  <c r="G131" i="1"/>
  <c r="A131" i="1"/>
  <c r="DW130" i="1"/>
  <c r="DV130" i="1"/>
  <c r="G130" i="1"/>
  <c r="A130" i="1"/>
  <c r="DW129" i="1"/>
  <c r="DV129" i="1"/>
  <c r="G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G128" i="1"/>
  <c r="A128" i="1"/>
  <c r="KM127" i="1"/>
  <c r="KL127" i="1"/>
  <c r="KK127" i="1"/>
  <c r="KJ127" i="1"/>
  <c r="KI127" i="1"/>
  <c r="KH127" i="1"/>
  <c r="KG127" i="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R127" i="1"/>
  <c r="R128" i="1" s="1"/>
  <c r="R129" i="1" s="1"/>
  <c r="R130" i="1" s="1"/>
  <c r="R131" i="1" s="1"/>
  <c r="Q127" i="1"/>
  <c r="P127" i="1"/>
  <c r="P128" i="1" s="1"/>
  <c r="P129" i="1" s="1"/>
  <c r="P130" i="1" s="1"/>
  <c r="P131" i="1" s="1"/>
  <c r="O127" i="1"/>
  <c r="N127" i="1"/>
  <c r="JT127" i="1" s="1"/>
  <c r="L128" i="1"/>
  <c r="I127" i="1"/>
  <c r="I128" i="1" s="1"/>
  <c r="I129" i="1" s="1"/>
  <c r="I130" i="1" s="1"/>
  <c r="I131" i="1" s="1"/>
  <c r="H127" i="1"/>
  <c r="BC127" i="1" s="1"/>
  <c r="G127" i="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P126" i="1" a="1"/>
  <c r="LP126" i="1" s="1"/>
  <c r="LJ126" i="1"/>
  <c r="LD126" i="1"/>
  <c r="LC126" i="1"/>
  <c r="LB126" i="1"/>
  <c r="LA126" i="1"/>
  <c r="KN126" i="1" a="1"/>
  <c r="KN126" i="1" s="1"/>
  <c r="JW126" i="1"/>
  <c r="JV126" i="1"/>
  <c r="JU126" i="1"/>
  <c r="JT126" i="1"/>
  <c r="JS126" i="1"/>
  <c r="JP126" i="1"/>
  <c r="IJ126" i="1"/>
  <c r="IG126" i="1"/>
  <c r="BC126" i="1"/>
  <c r="BB126" i="1"/>
  <c r="BA126" i="1"/>
  <c r="AZ126" i="1"/>
  <c r="AY126" i="1"/>
  <c r="AX126" i="1"/>
  <c r="AH126" i="1"/>
  <c r="AG126" i="1"/>
  <c r="K126" i="1"/>
  <c r="D126" i="1" s="1"/>
  <c r="J126" i="1"/>
  <c r="G126" i="1"/>
  <c r="A126" i="1"/>
  <c r="B127" i="1" s="1"/>
  <c r="AA125" i="1"/>
  <c r="Z125" i="1"/>
  <c r="Y125" i="1"/>
  <c r="A125" i="1"/>
  <c r="A124"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M119" i="1" s="1"/>
  <c r="KM120" i="1" s="1"/>
  <c r="KM121" i="1" s="1"/>
  <c r="KM122" i="1" s="1"/>
  <c r="KL118" i="1"/>
  <c r="KL119" i="1" s="1"/>
  <c r="KL120" i="1" s="1"/>
  <c r="KL121" i="1" s="1"/>
  <c r="KL122" i="1" s="1"/>
  <c r="KK118" i="1"/>
  <c r="KK119" i="1" s="1"/>
  <c r="KK120" i="1" s="1"/>
  <c r="KK121" i="1" s="1"/>
  <c r="KK122" i="1" s="1"/>
  <c r="KJ118" i="1"/>
  <c r="KJ119" i="1" s="1"/>
  <c r="KJ120" i="1" s="1"/>
  <c r="KJ121" i="1" s="1"/>
  <c r="KJ122" i="1" s="1"/>
  <c r="KI118" i="1"/>
  <c r="KI119" i="1" s="1"/>
  <c r="KI120" i="1" s="1"/>
  <c r="KI121" i="1" s="1"/>
  <c r="KI122" i="1" s="1"/>
  <c r="KH118" i="1"/>
  <c r="KH119" i="1" s="1"/>
  <c r="KH120" i="1" s="1"/>
  <c r="KH121" i="1" s="1"/>
  <c r="KH122" i="1" s="1"/>
  <c r="KG118" i="1"/>
  <c r="KG119" i="1" s="1"/>
  <c r="KG120" i="1" s="1"/>
  <c r="KG121" i="1" s="1"/>
  <c r="KG122"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JV118" i="1" s="1"/>
  <c r="N118" i="1"/>
  <c r="M118" i="1"/>
  <c r="AG118" i="1" s="1"/>
  <c r="L118" i="1"/>
  <c r="I118" i="1"/>
  <c r="I119" i="1" s="1"/>
  <c r="I120" i="1" s="1"/>
  <c r="I121" i="1" s="1"/>
  <c r="I122" i="1" s="1"/>
  <c r="H118" i="1"/>
  <c r="H119" i="1" s="1"/>
  <c r="BA119"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K118" i="1" s="1"/>
  <c r="D118" i="1" s="1"/>
  <c r="J117" i="1"/>
  <c r="J118" i="1" s="1"/>
  <c r="J119" i="1" s="1"/>
  <c r="J120" i="1" s="1"/>
  <c r="J121" i="1" s="1"/>
  <c r="J122" i="1" s="1"/>
  <c r="G117" i="1"/>
  <c r="A117" i="1"/>
  <c r="B118" i="1" s="1"/>
  <c r="AA116" i="1"/>
  <c r="Z116" i="1"/>
  <c r="Y116" i="1"/>
  <c r="A116" i="1"/>
  <c r="A115" i="1"/>
  <c r="AL186" i="1"/>
  <c r="AC186" i="1"/>
  <c r="A186" i="1"/>
  <c r="A185" i="1"/>
  <c r="DW184" i="1"/>
  <c r="DV184" i="1"/>
  <c r="A184" i="1"/>
  <c r="DW183" i="1"/>
  <c r="DV183" i="1"/>
  <c r="A183" i="1"/>
  <c r="DW182" i="1"/>
  <c r="DV182" i="1"/>
  <c r="CG182" i="1"/>
  <c r="CG183" i="1" s="1"/>
  <c r="CG184" i="1" s="1"/>
  <c r="CE182" i="1"/>
  <c r="CE183" i="1" s="1"/>
  <c r="CE184" i="1" s="1"/>
  <c r="CE185" i="1" s="1"/>
  <c r="CC182" i="1"/>
  <c r="CC183" i="1" s="1"/>
  <c r="CC184" i="1" s="1"/>
  <c r="CC185" i="1" s="1"/>
  <c r="AV182" i="1"/>
  <c r="AV183" i="1" s="1"/>
  <c r="AV184" i="1" s="1"/>
  <c r="AV185" i="1" s="1"/>
  <c r="AU182" i="1"/>
  <c r="AU183" i="1" s="1"/>
  <c r="AU184" i="1" s="1"/>
  <c r="AU185" i="1" s="1"/>
  <c r="AT182" i="1"/>
  <c r="AT183" i="1" s="1"/>
  <c r="AT184" i="1" s="1"/>
  <c r="AT185" i="1" s="1"/>
  <c r="AS182" i="1"/>
  <c r="AS183" i="1" s="1"/>
  <c r="AS184" i="1" s="1"/>
  <c r="AS185" i="1" s="1"/>
  <c r="AR182" i="1"/>
  <c r="AR183" i="1" s="1"/>
  <c r="AR184" i="1" s="1"/>
  <c r="AR185" i="1" s="1"/>
  <c r="AQ182" i="1"/>
  <c r="AQ183" i="1" s="1"/>
  <c r="AQ184" i="1" s="1"/>
  <c r="AQ185" i="1" s="1"/>
  <c r="AP182" i="1"/>
  <c r="AP183" i="1" s="1"/>
  <c r="AP184" i="1" s="1"/>
  <c r="AP185" i="1" s="1"/>
  <c r="AO182" i="1"/>
  <c r="AO183" i="1" s="1"/>
  <c r="AO184" i="1" s="1"/>
  <c r="AO185" i="1" s="1"/>
  <c r="A182" i="1"/>
  <c r="KM181" i="1"/>
  <c r="KM182" i="1" s="1"/>
  <c r="KM183" i="1" s="1"/>
  <c r="KM184" i="1" s="1"/>
  <c r="KM185" i="1" s="1"/>
  <c r="KL181" i="1"/>
  <c r="KL182" i="1" s="1"/>
  <c r="KL183" i="1" s="1"/>
  <c r="KL184" i="1" s="1"/>
  <c r="KL185" i="1" s="1"/>
  <c r="KK181" i="1"/>
  <c r="KK182" i="1" s="1"/>
  <c r="KK183" i="1" s="1"/>
  <c r="KK184" i="1" s="1"/>
  <c r="KK185" i="1" s="1"/>
  <c r="KJ181" i="1"/>
  <c r="KJ182" i="1" s="1"/>
  <c r="KJ183" i="1" s="1"/>
  <c r="KJ184" i="1" s="1"/>
  <c r="KJ185" i="1" s="1"/>
  <c r="KI181" i="1"/>
  <c r="KI182" i="1" s="1"/>
  <c r="KI183" i="1" s="1"/>
  <c r="KI184" i="1" s="1"/>
  <c r="KI185" i="1" s="1"/>
  <c r="KH181" i="1"/>
  <c r="KH182" i="1" s="1"/>
  <c r="KH183" i="1" s="1"/>
  <c r="KH184" i="1" s="1"/>
  <c r="KH185" i="1" s="1"/>
  <c r="KG181" i="1"/>
  <c r="KF181" i="1"/>
  <c r="KF182" i="1" s="1"/>
  <c r="DW181" i="1"/>
  <c r="DV181" i="1"/>
  <c r="DU181" i="1"/>
  <c r="AE181" i="1"/>
  <c r="AE182" i="1" s="1"/>
  <c r="AE183" i="1" s="1"/>
  <c r="AE184" i="1" s="1"/>
  <c r="AD181" i="1"/>
  <c r="AD182" i="1" s="1"/>
  <c r="AD183" i="1" s="1"/>
  <c r="AD184" i="1" s="1"/>
  <c r="AC181" i="1"/>
  <c r="AC182" i="1" s="1"/>
  <c r="AC183" i="1" s="1"/>
  <c r="AC184" i="1" s="1"/>
  <c r="AB181" i="1"/>
  <c r="AB182" i="1" s="1"/>
  <c r="AB183" i="1" s="1"/>
  <c r="AB184" i="1" s="1"/>
  <c r="AA181" i="1"/>
  <c r="AA182" i="1" s="1"/>
  <c r="AA183" i="1" s="1"/>
  <c r="AA184" i="1" s="1"/>
  <c r="Z181" i="1"/>
  <c r="Z182" i="1" s="1"/>
  <c r="Z183" i="1" s="1"/>
  <c r="Z184" i="1" s="1"/>
  <c r="Y181" i="1"/>
  <c r="Y182" i="1" s="1"/>
  <c r="Y183" i="1" s="1"/>
  <c r="Y184" i="1" s="1"/>
  <c r="W181" i="1"/>
  <c r="W182" i="1" s="1"/>
  <c r="T181" i="1"/>
  <c r="T182" i="1" s="1"/>
  <c r="T183" i="1" s="1"/>
  <c r="T184" i="1" s="1"/>
  <c r="T185" i="1" s="1"/>
  <c r="S181" i="1"/>
  <c r="S182" i="1" s="1"/>
  <c r="R181" i="1"/>
  <c r="R182" i="1" s="1"/>
  <c r="R183" i="1" s="1"/>
  <c r="R184" i="1" s="1"/>
  <c r="R185" i="1" s="1"/>
  <c r="Q181" i="1"/>
  <c r="LQ181" i="1" s="1" a="1"/>
  <c r="LQ181" i="1" s="1"/>
  <c r="P181" i="1"/>
  <c r="P182" i="1" s="1"/>
  <c r="P183" i="1" s="1"/>
  <c r="P184" i="1" s="1"/>
  <c r="P185" i="1" s="1"/>
  <c r="O181" i="1"/>
  <c r="N181" i="1"/>
  <c r="N182" i="1" s="1"/>
  <c r="N183" i="1" s="1"/>
  <c r="M181" i="1"/>
  <c r="L181" i="1"/>
  <c r="L182" i="1" s="1"/>
  <c r="I181" i="1"/>
  <c r="I182" i="1" s="1"/>
  <c r="I183" i="1" s="1"/>
  <c r="I184" i="1" s="1"/>
  <c r="I185" i="1" s="1"/>
  <c r="H181" i="1"/>
  <c r="H182" i="1" s="1"/>
  <c r="A181" i="1"/>
  <c r="ML180" i="1" a="1"/>
  <c r="ML180" i="1" s="1"/>
  <c r="MK180" i="1" a="1"/>
  <c r="MK180" i="1" s="1"/>
  <c r="MJ180" i="1" a="1"/>
  <c r="MJ180" i="1" s="1"/>
  <c r="MI180" i="1" a="1"/>
  <c r="MI180" i="1" s="1"/>
  <c r="MH180" i="1" a="1"/>
  <c r="MH180" i="1" s="1"/>
  <c r="MG180" i="1" a="1"/>
  <c r="MG180" i="1" s="1"/>
  <c r="MF180" i="1" a="1"/>
  <c r="MF180" i="1" s="1"/>
  <c r="ME180" i="1" a="1"/>
  <c r="ME180" i="1" s="1"/>
  <c r="MD180" i="1"/>
  <c r="MB180" i="1" a="1"/>
  <c r="MB180" i="1" s="1"/>
  <c r="MA180" i="1" a="1"/>
  <c r="MA180" i="1" s="1"/>
  <c r="LZ180" i="1" a="1"/>
  <c r="LZ180" i="1" s="1"/>
  <c r="LY180" i="1" a="1"/>
  <c r="LY180" i="1" s="1"/>
  <c r="LP180" i="1" a="1"/>
  <c r="LP180" i="1" s="1"/>
  <c r="LJ180" i="1"/>
  <c r="LD180" i="1"/>
  <c r="LC180" i="1"/>
  <c r="LB180" i="1"/>
  <c r="LA180" i="1"/>
  <c r="KN180" i="1" a="1"/>
  <c r="KN180" i="1" s="1"/>
  <c r="KE180" i="1" a="1"/>
  <c r="KE180" i="1" s="1"/>
  <c r="JW180" i="1"/>
  <c r="JV180" i="1"/>
  <c r="JU180" i="1"/>
  <c r="JT180" i="1"/>
  <c r="JS180" i="1"/>
  <c r="JP180" i="1"/>
  <c r="IJ180" i="1"/>
  <c r="IG180" i="1"/>
  <c r="CG180" i="1"/>
  <c r="BC180" i="1"/>
  <c r="BB180" i="1"/>
  <c r="BA180" i="1"/>
  <c r="AZ180" i="1"/>
  <c r="AY180" i="1"/>
  <c r="AX180" i="1"/>
  <c r="AH180" i="1"/>
  <c r="AG180" i="1"/>
  <c r="K180" i="1"/>
  <c r="K181" i="1" s="1"/>
  <c r="J180" i="1"/>
  <c r="J181" i="1" s="1"/>
  <c r="J182" i="1" s="1"/>
  <c r="J183" i="1" s="1"/>
  <c r="J184" i="1" s="1"/>
  <c r="J185" i="1" s="1"/>
  <c r="G180" i="1"/>
  <c r="A180" i="1"/>
  <c r="B181" i="1" s="1"/>
  <c r="AA179" i="1"/>
  <c r="Z179" i="1"/>
  <c r="Y179" i="1"/>
  <c r="A179" i="1"/>
  <c r="A178"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G173" i="1" s="1"/>
  <c r="KG174" i="1" s="1"/>
  <c r="KG175" i="1" s="1"/>
  <c r="KG176" i="1" s="1"/>
  <c r="KF172" i="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MD172" i="1" s="1"/>
  <c r="R172" i="1"/>
  <c r="R173" i="1" s="1"/>
  <c r="R174" i="1" s="1"/>
  <c r="R175" i="1" s="1"/>
  <c r="R176" i="1" s="1"/>
  <c r="Q172" i="1"/>
  <c r="P172" i="1"/>
  <c r="P173" i="1" s="1"/>
  <c r="P174" i="1" s="1"/>
  <c r="P175" i="1" s="1"/>
  <c r="P176" i="1" s="1"/>
  <c r="O172" i="1"/>
  <c r="N172" i="1"/>
  <c r="M172" i="1"/>
  <c r="LB172" i="1" s="1"/>
  <c r="L172" i="1"/>
  <c r="JP172" i="1" s="1"/>
  <c r="I172" i="1"/>
  <c r="I173" i="1" s="1"/>
  <c r="I174" i="1" s="1"/>
  <c r="I175" i="1" s="1"/>
  <c r="I176" i="1" s="1"/>
  <c r="H172" i="1"/>
  <c r="BC172"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H171" i="1"/>
  <c r="IG171" i="1"/>
  <c r="CJ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ML118" i="1" l="1" a="1"/>
  <c r="ML118" i="1" s="1"/>
  <c r="LQ118" i="1" a="1"/>
  <c r="LQ118" i="1" s="1"/>
  <c r="Q128" i="1"/>
  <c r="LQ128" i="1" s="1" a="1"/>
  <c r="LQ128" i="1" s="1"/>
  <c r="LQ127" i="1" a="1"/>
  <c r="LQ127" i="1" s="1"/>
  <c r="MJ172" i="1" a="1"/>
  <c r="MJ172" i="1" s="1"/>
  <c r="LQ172" i="1" a="1"/>
  <c r="LQ172" i="1" s="1"/>
  <c r="JZ181" i="1"/>
  <c r="LK172" i="1"/>
  <c r="JY118" i="1"/>
  <c r="J127" i="1"/>
  <c r="J128" i="1" s="1"/>
  <c r="J129" i="1" s="1"/>
  <c r="J130" i="1" s="1"/>
  <c r="J131" i="1" s="1"/>
  <c r="JS277" i="1"/>
  <c r="JT277" i="1"/>
  <c r="JU277" i="1"/>
  <c r="ME276" i="1" a="1"/>
  <c r="ME276" i="1" s="1"/>
  <c r="Q277" i="1"/>
  <c r="LQ277" i="1" s="1" a="1"/>
  <c r="LQ277" i="1" s="1"/>
  <c r="MK276" i="1" a="1"/>
  <c r="MK276" i="1" s="1"/>
  <c r="MF276" i="1" a="1"/>
  <c r="MF276" i="1" s="1"/>
  <c r="ML276" i="1" a="1"/>
  <c r="ML276" i="1" s="1"/>
  <c r="MA276" i="1" a="1"/>
  <c r="MA276" i="1" s="1"/>
  <c r="MB276" i="1" a="1"/>
  <c r="MB276" i="1" s="1"/>
  <c r="MI276" i="1" a="1"/>
  <c r="MI276" i="1" s="1"/>
  <c r="MH276" i="1" a="1"/>
  <c r="MH276" i="1" s="1"/>
  <c r="LZ276" i="1" a="1"/>
  <c r="LZ276" i="1" s="1"/>
  <c r="MG276" i="1" a="1"/>
  <c r="MG276" i="1" s="1"/>
  <c r="LY276" i="1" a="1"/>
  <c r="LY276" i="1" s="1"/>
  <c r="LP276" i="1" a="1"/>
  <c r="LP276" i="1" s="1"/>
  <c r="MJ276" i="1" a="1"/>
  <c r="MJ276" i="1" s="1"/>
  <c r="D276" i="1"/>
  <c r="AI276" i="1"/>
  <c r="K277" i="1"/>
  <c r="CF276" i="1"/>
  <c r="D180" i="1"/>
  <c r="AI180" i="1"/>
  <c r="KW180" i="1" s="1"/>
  <c r="AI126" i="1"/>
  <c r="KW126" i="1" s="1"/>
  <c r="CF126" i="1"/>
  <c r="AJ126" i="1" s="1"/>
  <c r="K127" i="1"/>
  <c r="CF127" i="1" s="1"/>
  <c r="CF172" i="1"/>
  <c r="AJ172" i="1" s="1"/>
  <c r="CF181" i="1"/>
  <c r="AJ181" i="1" s="1"/>
  <c r="CJ181" i="1"/>
  <c r="CJ182" i="1" s="1"/>
  <c r="CJ183" i="1" s="1"/>
  <c r="CJ184" i="1" s="1"/>
  <c r="CJ185" i="1" s="1"/>
  <c r="Q182" i="1"/>
  <c r="M182" i="1"/>
  <c r="IH182" i="1" s="1"/>
  <c r="IH181" i="1"/>
  <c r="KK128" i="1"/>
  <c r="KK129" i="1" s="1"/>
  <c r="KK130" i="1" s="1"/>
  <c r="KK131" i="1" s="1"/>
  <c r="KL128" i="1"/>
  <c r="KL129" i="1" s="1"/>
  <c r="KL130" i="1" s="1"/>
  <c r="KL131" i="1" s="1"/>
  <c r="KM128" i="1"/>
  <c r="KM129" i="1" s="1"/>
  <c r="KM130" i="1" s="1"/>
  <c r="KM131" i="1" s="1"/>
  <c r="KG128" i="1"/>
  <c r="KG129" i="1" s="1"/>
  <c r="KG130" i="1" s="1"/>
  <c r="KG131" i="1" s="1"/>
  <c r="KH128" i="1"/>
  <c r="KH129" i="1" s="1"/>
  <c r="KH130" i="1" s="1"/>
  <c r="KH131" i="1" s="1"/>
  <c r="KI128" i="1"/>
  <c r="KI129" i="1" s="1"/>
  <c r="KI130" i="1" s="1"/>
  <c r="KI131" i="1" s="1"/>
  <c r="KJ128" i="1"/>
  <c r="KJ129" i="1" s="1"/>
  <c r="KJ130" i="1" s="1"/>
  <c r="KJ131" i="1" s="1"/>
  <c r="AY118" i="1"/>
  <c r="MG127" i="1" a="1"/>
  <c r="MG127" i="1" s="1"/>
  <c r="G172" i="1"/>
  <c r="LD172" i="1"/>
  <c r="AY127" i="1"/>
  <c r="MK127" i="1" a="1"/>
  <c r="MK127" i="1" s="1"/>
  <c r="AZ118" i="1"/>
  <c r="AZ119" i="1"/>
  <c r="AZ127" i="1"/>
  <c r="LC118" i="1"/>
  <c r="LO118" i="1"/>
  <c r="LZ127" i="1" a="1"/>
  <c r="LZ127" i="1" s="1"/>
  <c r="W129" i="1"/>
  <c r="KU127" i="1"/>
  <c r="M128" i="1"/>
  <c r="BA118" i="1"/>
  <c r="LP118" i="1" a="1"/>
  <c r="LP118" i="1" s="1"/>
  <c r="N128" i="1"/>
  <c r="JU127" i="1"/>
  <c r="JS127" i="1"/>
  <c r="AG127" i="1"/>
  <c r="BB127" i="1"/>
  <c r="JX127" i="1"/>
  <c r="KX127" i="1"/>
  <c r="MI127" i="1" a="1"/>
  <c r="MI127" i="1" s="1"/>
  <c r="LI127" i="1"/>
  <c r="KS127" i="1"/>
  <c r="LH127" i="1"/>
  <c r="KZ127" i="1"/>
  <c r="KR127" i="1"/>
  <c r="KD127" i="1"/>
  <c r="LO127" i="1"/>
  <c r="LG127" i="1"/>
  <c r="KY127" i="1"/>
  <c r="KQ127" i="1"/>
  <c r="KC127" i="1"/>
  <c r="LM127" i="1"/>
  <c r="LE127" i="1"/>
  <c r="KO127" i="1"/>
  <c r="KA127" i="1"/>
  <c r="LL127" i="1"/>
  <c r="KV127" i="1"/>
  <c r="JZ127" i="1"/>
  <c r="LY118" i="1" a="1"/>
  <c r="LY118" i="1" s="1"/>
  <c r="JW127" i="1"/>
  <c r="O128" i="1"/>
  <c r="JV127" i="1"/>
  <c r="AH127" i="1"/>
  <c r="JY127" i="1"/>
  <c r="LB127" i="1"/>
  <c r="H128" i="1"/>
  <c r="AX127" i="1"/>
  <c r="BA127" i="1"/>
  <c r="KB127" i="1"/>
  <c r="LC127" i="1"/>
  <c r="CJ126" i="1"/>
  <c r="ML127" i="1" a="1"/>
  <c r="ML127" i="1" s="1"/>
  <c r="MH127" i="1" a="1"/>
  <c r="MH127" i="1" s="1"/>
  <c r="LY127" i="1" a="1"/>
  <c r="LY127" i="1" s="1"/>
  <c r="LP127" i="1" a="1"/>
  <c r="LP127" i="1" s="1"/>
  <c r="MJ127" i="1" a="1"/>
  <c r="MJ127" i="1" s="1"/>
  <c r="MF127" i="1" a="1"/>
  <c r="MF127" i="1" s="1"/>
  <c r="MA127" i="1" a="1"/>
  <c r="MA127" i="1" s="1"/>
  <c r="LF127" i="1"/>
  <c r="B128" i="1"/>
  <c r="JW118" i="1"/>
  <c r="O119" i="1"/>
  <c r="JW119" i="1" s="1"/>
  <c r="KF128" i="1"/>
  <c r="LJ127" i="1"/>
  <c r="MB127" i="1" a="1"/>
  <c r="MB127" i="1" s="1"/>
  <c r="LA127" i="1"/>
  <c r="IJ127" i="1"/>
  <c r="IG127" i="1"/>
  <c r="LD127" i="1"/>
  <c r="MD127" i="1"/>
  <c r="S128" i="1"/>
  <c r="CI127" i="1"/>
  <c r="JP127" i="1"/>
  <c r="KP127" i="1"/>
  <c r="LK127" i="1"/>
  <c r="ME127" i="1" a="1"/>
  <c r="ME127" i="1" s="1"/>
  <c r="JP128" i="1"/>
  <c r="L129" i="1"/>
  <c r="KT127" i="1"/>
  <c r="LN127" i="1"/>
  <c r="N119" i="1"/>
  <c r="B119" i="1"/>
  <c r="LN118" i="1"/>
  <c r="LF118" i="1"/>
  <c r="KX118" i="1"/>
  <c r="KP118" i="1"/>
  <c r="KB118" i="1"/>
  <c r="LM118" i="1"/>
  <c r="LE118" i="1"/>
  <c r="KO118" i="1"/>
  <c r="KA118" i="1"/>
  <c r="LL118" i="1"/>
  <c r="KV118" i="1"/>
  <c r="LJ118" i="1"/>
  <c r="KT118" i="1"/>
  <c r="JX118" i="1"/>
  <c r="LI118" i="1"/>
  <c r="KS118" i="1"/>
  <c r="LK118" i="1"/>
  <c r="KQ118" i="1"/>
  <c r="CI118" i="1"/>
  <c r="LH118" i="1"/>
  <c r="LG118" i="1"/>
  <c r="KZ118" i="1"/>
  <c r="KC118" i="1"/>
  <c r="KY118" i="1"/>
  <c r="JZ118" i="1"/>
  <c r="K119" i="1"/>
  <c r="CF118" i="1"/>
  <c r="AI118" i="1"/>
  <c r="S119" i="1"/>
  <c r="MD118" i="1"/>
  <c r="KD118" i="1"/>
  <c r="JT118" i="1"/>
  <c r="JS118" i="1"/>
  <c r="JU118" i="1"/>
  <c r="G181" i="1"/>
  <c r="CJ117" i="1"/>
  <c r="D117" i="1"/>
  <c r="CF117" i="1"/>
  <c r="AJ117" i="1" s="1"/>
  <c r="AI117" i="1"/>
  <c r="CJ118" i="1"/>
  <c r="CJ119" i="1" s="1"/>
  <c r="CJ120" i="1" s="1"/>
  <c r="CJ121" i="1" s="1"/>
  <c r="CJ122" i="1" s="1"/>
  <c r="KR118" i="1"/>
  <c r="KU118" i="1"/>
  <c r="CF180" i="1"/>
  <c r="AJ180" i="1" s="1"/>
  <c r="L119" i="1"/>
  <c r="JP118" i="1"/>
  <c r="AX118" i="1"/>
  <c r="MH118" i="1" a="1"/>
  <c r="MH118" i="1" s="1"/>
  <c r="M119" i="1"/>
  <c r="IH118" i="1"/>
  <c r="IG118" i="1"/>
  <c r="LD118" i="1"/>
  <c r="LB118" i="1"/>
  <c r="LA118" i="1"/>
  <c r="W120" i="1"/>
  <c r="IJ118" i="1"/>
  <c r="AH118" i="1"/>
  <c r="KF119" i="1"/>
  <c r="KE118" i="1" a="1"/>
  <c r="KE118" i="1" s="1"/>
  <c r="AY119" i="1"/>
  <c r="AX119" i="1"/>
  <c r="H120" i="1"/>
  <c r="BC119" i="1"/>
  <c r="BB119" i="1"/>
  <c r="BB118" i="1"/>
  <c r="MK118" i="1" a="1"/>
  <c r="MK118" i="1" s="1"/>
  <c r="MG118" i="1" a="1"/>
  <c r="MG118" i="1" s="1"/>
  <c r="MB118" i="1" a="1"/>
  <c r="MB118" i="1" s="1"/>
  <c r="MJ118" i="1" a="1"/>
  <c r="MJ118" i="1" s="1"/>
  <c r="MF118" i="1" a="1"/>
  <c r="MF118" i="1" s="1"/>
  <c r="MA118" i="1" a="1"/>
  <c r="MA118" i="1" s="1"/>
  <c r="Q119" i="1"/>
  <c r="LQ119" i="1" s="1" a="1"/>
  <c r="LQ119" i="1" s="1"/>
  <c r="MI118" i="1" a="1"/>
  <c r="MI118" i="1" s="1"/>
  <c r="ME118" i="1" a="1"/>
  <c r="ME118" i="1" s="1"/>
  <c r="LZ118" i="1" a="1"/>
  <c r="LZ118" i="1" s="1"/>
  <c r="BC118" i="1"/>
  <c r="LD181" i="1"/>
  <c r="AH181" i="1"/>
  <c r="MA181" i="1" a="1"/>
  <c r="MA181" i="1" s="1"/>
  <c r="BA181" i="1"/>
  <c r="MF181" i="1" a="1"/>
  <c r="MF181" i="1" s="1"/>
  <c r="B182" i="1"/>
  <c r="LK181" i="1"/>
  <c r="KU181" i="1"/>
  <c r="JY181" i="1"/>
  <c r="JQ181" i="1"/>
  <c r="LJ181" i="1"/>
  <c r="KT181" i="1"/>
  <c r="JX181" i="1"/>
  <c r="LI181" i="1"/>
  <c r="KS181" i="1"/>
  <c r="LH181" i="1"/>
  <c r="KZ181" i="1"/>
  <c r="KR181" i="1"/>
  <c r="KD181" i="1"/>
  <c r="LO181" i="1"/>
  <c r="LG181" i="1"/>
  <c r="KY181" i="1"/>
  <c r="KQ181" i="1"/>
  <c r="KC181" i="1"/>
  <c r="LN181" i="1"/>
  <c r="LF181" i="1"/>
  <c r="KX181" i="1"/>
  <c r="KP181" i="1"/>
  <c r="KB181" i="1"/>
  <c r="CI181" i="1"/>
  <c r="LM181" i="1"/>
  <c r="LE181" i="1"/>
  <c r="KO181" i="1"/>
  <c r="KA181" i="1"/>
  <c r="S183" i="1"/>
  <c r="MD182" i="1"/>
  <c r="KG182" i="1"/>
  <c r="KG183" i="1" s="1"/>
  <c r="KG184" i="1" s="1"/>
  <c r="KG185" i="1" s="1"/>
  <c r="KE181" i="1" a="1"/>
  <c r="KE181" i="1" s="1"/>
  <c r="KV181" i="1"/>
  <c r="JS183" i="1"/>
  <c r="N184" i="1"/>
  <c r="JU183" i="1"/>
  <c r="JT183" i="1"/>
  <c r="LL181" i="1"/>
  <c r="JW181" i="1"/>
  <c r="JV181" i="1"/>
  <c r="O182" i="1"/>
  <c r="D181" i="1"/>
  <c r="K182" i="1"/>
  <c r="AI181" i="1"/>
  <c r="JR181" i="1"/>
  <c r="AZ182" i="1"/>
  <c r="AY182" i="1"/>
  <c r="AX182" i="1"/>
  <c r="H183" i="1"/>
  <c r="BC182" i="1"/>
  <c r="BB182" i="1"/>
  <c r="BB181" i="1"/>
  <c r="IG181" i="1"/>
  <c r="JS181" i="1"/>
  <c r="MK181" i="1" a="1"/>
  <c r="MK181" i="1" s="1"/>
  <c r="BC181" i="1"/>
  <c r="JT181" i="1"/>
  <c r="MB181" i="1" a="1"/>
  <c r="MB181" i="1" s="1"/>
  <c r="MG181" i="1" a="1"/>
  <c r="MG181" i="1" s="1"/>
  <c r="ML181" i="1" a="1"/>
  <c r="ML181" i="1" s="1"/>
  <c r="JU181" i="1"/>
  <c r="MH181" i="1" a="1"/>
  <c r="MH181" i="1" s="1"/>
  <c r="BA182" i="1"/>
  <c r="IJ181" i="1"/>
  <c r="LP181" i="1" a="1"/>
  <c r="LP181" i="1" s="1"/>
  <c r="LY181" i="1" a="1"/>
  <c r="LY181" i="1" s="1"/>
  <c r="L183" i="1"/>
  <c r="JP182" i="1"/>
  <c r="AX181" i="1"/>
  <c r="LA181" i="1"/>
  <c r="MD181" i="1"/>
  <c r="MI181" i="1" a="1"/>
  <c r="MI181" i="1" s="1"/>
  <c r="W183" i="1"/>
  <c r="AY181" i="1"/>
  <c r="JP181" i="1"/>
  <c r="LB181" i="1"/>
  <c r="LZ181" i="1" a="1"/>
  <c r="LZ181" i="1" s="1"/>
  <c r="ME181" i="1" a="1"/>
  <c r="ME181" i="1" s="1"/>
  <c r="JU182" i="1"/>
  <c r="JT182" i="1"/>
  <c r="JS182" i="1"/>
  <c r="AG181" i="1"/>
  <c r="AZ181" i="1"/>
  <c r="KF183" i="1"/>
  <c r="LC181" i="1"/>
  <c r="MJ181" i="1" a="1"/>
  <c r="MJ181" i="1" s="1"/>
  <c r="BA172" i="1"/>
  <c r="AG172" i="1"/>
  <c r="JY172" i="1"/>
  <c r="CJ172" i="1"/>
  <c r="CJ173" i="1" s="1"/>
  <c r="CJ174" i="1" s="1"/>
  <c r="CJ175" i="1" s="1"/>
  <c r="CJ176" i="1" s="1"/>
  <c r="AH172" i="1"/>
  <c r="LC172" i="1"/>
  <c r="W174" i="1"/>
  <c r="JZ172" i="1"/>
  <c r="LL172" i="1"/>
  <c r="N173" i="1"/>
  <c r="JU172" i="1"/>
  <c r="JT172" i="1"/>
  <c r="JS172" i="1"/>
  <c r="KF173" i="1"/>
  <c r="KE172" i="1" a="1"/>
  <c r="KE172" i="1" s="1"/>
  <c r="O173" i="1"/>
  <c r="JW172" i="1"/>
  <c r="JV172" i="1"/>
  <c r="KU172" i="1"/>
  <c r="D172" i="1"/>
  <c r="K173" i="1"/>
  <c r="AI172" i="1"/>
  <c r="LJ172" i="1"/>
  <c r="KT172" i="1"/>
  <c r="JX172" i="1"/>
  <c r="LI172" i="1"/>
  <c r="KS172" i="1"/>
  <c r="LH172" i="1"/>
  <c r="KZ172" i="1"/>
  <c r="KR172" i="1"/>
  <c r="KD172" i="1"/>
  <c r="LO172" i="1"/>
  <c r="LG172" i="1"/>
  <c r="KY172" i="1"/>
  <c r="KQ172" i="1"/>
  <c r="KC172" i="1"/>
  <c r="B173" i="1"/>
  <c r="LN172" i="1"/>
  <c r="LF172" i="1"/>
  <c r="KX172" i="1"/>
  <c r="KP172" i="1"/>
  <c r="KB172" i="1"/>
  <c r="CI172" i="1"/>
  <c r="LM172" i="1"/>
  <c r="LE172" i="1"/>
  <c r="KO172" i="1"/>
  <c r="KA172" i="1"/>
  <c r="H173" i="1"/>
  <c r="AY172" i="1"/>
  <c r="AX172" i="1"/>
  <c r="BB172" i="1"/>
  <c r="MI172" i="1" a="1"/>
  <c r="MI172" i="1" s="1"/>
  <c r="ME172" i="1" a="1"/>
  <c r="ME172" i="1" s="1"/>
  <c r="LZ172" i="1" a="1"/>
  <c r="LZ172" i="1" s="1"/>
  <c r="ML172" i="1" a="1"/>
  <c r="ML172" i="1" s="1"/>
  <c r="MH172" i="1" a="1"/>
  <c r="MH172" i="1" s="1"/>
  <c r="LY172" i="1" a="1"/>
  <c r="LY172" i="1" s="1"/>
  <c r="LP172" i="1" a="1"/>
  <c r="LP172" i="1" s="1"/>
  <c r="MK172" i="1" a="1"/>
  <c r="MK172" i="1" s="1"/>
  <c r="MG172" i="1" a="1"/>
  <c r="MG172" i="1" s="1"/>
  <c r="MB172" i="1" a="1"/>
  <c r="MB172" i="1" s="1"/>
  <c r="AZ172" i="1"/>
  <c r="KV172" i="1"/>
  <c r="MA172" i="1" a="1"/>
  <c r="MA172" i="1" s="1"/>
  <c r="Q173" i="1"/>
  <c r="LQ173" i="1" s="1" a="1"/>
  <c r="LQ173" i="1" s="1"/>
  <c r="D171" i="1"/>
  <c r="AI171" i="1"/>
  <c r="CF171" i="1"/>
  <c r="AJ171" i="1" s="1"/>
  <c r="JQ172" i="1"/>
  <c r="JR172" i="1"/>
  <c r="MF172" i="1" a="1"/>
  <c r="MF172" i="1" s="1"/>
  <c r="IG172" i="1"/>
  <c r="S173" i="1"/>
  <c r="IH172" i="1"/>
  <c r="L173" i="1"/>
  <c r="M173" i="1"/>
  <c r="IJ172" i="1"/>
  <c r="LA172" i="1"/>
  <c r="MA128" i="1" l="1" a="1"/>
  <c r="MA128" i="1" s="1"/>
  <c r="MF128" i="1" a="1"/>
  <c r="MF128" i="1" s="1"/>
  <c r="MJ128" i="1" a="1"/>
  <c r="MJ128" i="1" s="1"/>
  <c r="MH128" i="1" a="1"/>
  <c r="MH128" i="1" s="1"/>
  <c r="MG128" i="1" a="1"/>
  <c r="MG128" i="1" s="1"/>
  <c r="LP128" i="1" a="1"/>
  <c r="LP128" i="1" s="1"/>
  <c r="LY128" i="1" a="1"/>
  <c r="LY128" i="1" s="1"/>
  <c r="MI128" i="1" a="1"/>
  <c r="MI128" i="1" s="1"/>
  <c r="ML128" i="1" a="1"/>
  <c r="ML128" i="1" s="1"/>
  <c r="LZ128" i="1" a="1"/>
  <c r="LZ128" i="1" s="1"/>
  <c r="MB128" i="1" a="1"/>
  <c r="MB128" i="1" s="1"/>
  <c r="ME128" i="1" a="1"/>
  <c r="ME128" i="1" s="1"/>
  <c r="MK128" i="1" a="1"/>
  <c r="MK128" i="1" s="1"/>
  <c r="Q129" i="1"/>
  <c r="LQ129" i="1" s="1" a="1"/>
  <c r="LQ129" i="1" s="1"/>
  <c r="LY182" i="1" a="1"/>
  <c r="LY182" i="1" s="1"/>
  <c r="LQ182" i="1" a="1"/>
  <c r="LQ182" i="1" s="1"/>
  <c r="D127" i="1"/>
  <c r="EF276" i="1"/>
  <c r="EE276" i="1"/>
  <c r="ME277" i="1" a="1"/>
  <c r="ME277" i="1" s="1"/>
  <c r="MK277" i="1" a="1"/>
  <c r="MK277" i="1" s="1"/>
  <c r="LY277" i="1" a="1"/>
  <c r="LY277" i="1" s="1"/>
  <c r="MB277" i="1" a="1"/>
  <c r="MB277" i="1" s="1"/>
  <c r="MA277" i="1" a="1"/>
  <c r="MA277" i="1" s="1"/>
  <c r="MG277" i="1" a="1"/>
  <c r="MG277" i="1" s="1"/>
  <c r="MH277" i="1" a="1"/>
  <c r="MH277" i="1" s="1"/>
  <c r="LZ277" i="1" a="1"/>
  <c r="LZ277" i="1" s="1"/>
  <c r="MJ277" i="1" a="1"/>
  <c r="MJ277" i="1" s="1"/>
  <c r="LP277" i="1" a="1"/>
  <c r="LP277" i="1" s="1"/>
  <c r="MF277" i="1" a="1"/>
  <c r="MF277" i="1" s="1"/>
  <c r="MI277" i="1" a="1"/>
  <c r="MI277" i="1" s="1"/>
  <c r="ML277" i="1" a="1"/>
  <c r="ML277" i="1" s="1"/>
  <c r="CF277" i="1"/>
  <c r="D277" i="1"/>
  <c r="AI277" i="1"/>
  <c r="AI127" i="1"/>
  <c r="KW127" i="1" s="1"/>
  <c r="CJ127" i="1"/>
  <c r="CJ128" i="1" s="1"/>
  <c r="CJ129" i="1" s="1"/>
  <c r="K128" i="1"/>
  <c r="D128" i="1" s="1"/>
  <c r="MK182" i="1" a="1"/>
  <c r="MK182" i="1" s="1"/>
  <c r="ME182" i="1" a="1"/>
  <c r="ME182" i="1" s="1"/>
  <c r="MH182" i="1" a="1"/>
  <c r="MH182" i="1" s="1"/>
  <c r="LZ182" i="1" a="1"/>
  <c r="LZ182" i="1" s="1"/>
  <c r="MJ182" i="1" a="1"/>
  <c r="MJ182" i="1" s="1"/>
  <c r="ML182" i="1" a="1"/>
  <c r="ML182" i="1" s="1"/>
  <c r="MB182" i="1" a="1"/>
  <c r="MB182" i="1" s="1"/>
  <c r="MG182" i="1" a="1"/>
  <c r="MG182" i="1" s="1"/>
  <c r="LP182" i="1" a="1"/>
  <c r="LP182" i="1" s="1"/>
  <c r="Q183" i="1"/>
  <c r="LD182" i="1"/>
  <c r="MI182" i="1" a="1"/>
  <c r="MI182" i="1" s="1"/>
  <c r="MA182" i="1" a="1"/>
  <c r="MA182" i="1" s="1"/>
  <c r="MF182" i="1" a="1"/>
  <c r="MF182" i="1" s="1"/>
  <c r="IJ182" i="1"/>
  <c r="AG182" i="1"/>
  <c r="LA182" i="1"/>
  <c r="LB182" i="1"/>
  <c r="AH182" i="1"/>
  <c r="LC182" i="1"/>
  <c r="IG182" i="1"/>
  <c r="M183" i="1"/>
  <c r="IH183" i="1" s="1"/>
  <c r="JV119" i="1"/>
  <c r="O120" i="1"/>
  <c r="O121" i="1" s="1"/>
  <c r="O129" i="1"/>
  <c r="JV128" i="1"/>
  <c r="JW128" i="1"/>
  <c r="LD128" i="1"/>
  <c r="LC128" i="1"/>
  <c r="LB128" i="1"/>
  <c r="IJ128" i="1"/>
  <c r="LA128" i="1"/>
  <c r="AH128" i="1"/>
  <c r="AG128" i="1"/>
  <c r="M129" i="1"/>
  <c r="IG128" i="1"/>
  <c r="JP129" i="1"/>
  <c r="L130" i="1"/>
  <c r="LL128" i="1"/>
  <c r="KV128" i="1"/>
  <c r="JZ128" i="1"/>
  <c r="LK128" i="1"/>
  <c r="KU128" i="1"/>
  <c r="JY128" i="1"/>
  <c r="LJ128" i="1"/>
  <c r="KT128" i="1"/>
  <c r="JX128" i="1"/>
  <c r="LH128" i="1"/>
  <c r="KZ128" i="1"/>
  <c r="KR128" i="1"/>
  <c r="KD128" i="1"/>
  <c r="LO128" i="1"/>
  <c r="LG128" i="1"/>
  <c r="KY128" i="1"/>
  <c r="KQ128" i="1"/>
  <c r="KC128" i="1"/>
  <c r="B129" i="1"/>
  <c r="LE128" i="1"/>
  <c r="CI128" i="1"/>
  <c r="KX128" i="1"/>
  <c r="LN128" i="1"/>
  <c r="KS128" i="1"/>
  <c r="KA128" i="1"/>
  <c r="LM128" i="1"/>
  <c r="KP128" i="1"/>
  <c r="KO128" i="1"/>
  <c r="KB128" i="1"/>
  <c r="LI128" i="1"/>
  <c r="LF128" i="1"/>
  <c r="KN127" i="1" a="1"/>
  <c r="KN127" i="1" s="1"/>
  <c r="N129" i="1"/>
  <c r="JU128" i="1"/>
  <c r="JT128" i="1"/>
  <c r="JS128" i="1"/>
  <c r="AJ127" i="1"/>
  <c r="KF129" i="1"/>
  <c r="W130" i="1"/>
  <c r="S129" i="1"/>
  <c r="MD128" i="1"/>
  <c r="BB128" i="1"/>
  <c r="BA128" i="1"/>
  <c r="AZ128" i="1"/>
  <c r="AX128" i="1"/>
  <c r="H129" i="1"/>
  <c r="BC128" i="1"/>
  <c r="AY128" i="1"/>
  <c r="KE119" i="1" a="1"/>
  <c r="KE119" i="1" s="1"/>
  <c r="KF120" i="1"/>
  <c r="L120" i="1"/>
  <c r="JP119" i="1"/>
  <c r="ML119" i="1" a="1"/>
  <c r="ML119" i="1" s="1"/>
  <c r="MH119" i="1" a="1"/>
  <c r="MH119" i="1" s="1"/>
  <c r="LY119" i="1" a="1"/>
  <c r="LY119" i="1" s="1"/>
  <c r="LP119" i="1" a="1"/>
  <c r="LP119" i="1" s="1"/>
  <c r="MK119" i="1" a="1"/>
  <c r="MK119" i="1" s="1"/>
  <c r="MG119" i="1" a="1"/>
  <c r="MG119" i="1" s="1"/>
  <c r="MB119" i="1" a="1"/>
  <c r="MB119" i="1" s="1"/>
  <c r="MJ119" i="1" a="1"/>
  <c r="MJ119" i="1" s="1"/>
  <c r="MF119" i="1" a="1"/>
  <c r="MF119" i="1" s="1"/>
  <c r="MA119" i="1" a="1"/>
  <c r="MA119" i="1" s="1"/>
  <c r="Q120" i="1"/>
  <c r="LQ120" i="1" s="1" a="1"/>
  <c r="LQ120" i="1" s="1"/>
  <c r="ME119" i="1" a="1"/>
  <c r="ME119" i="1" s="1"/>
  <c r="LZ119" i="1" a="1"/>
  <c r="LZ119" i="1" s="1"/>
  <c r="MI119" i="1" a="1"/>
  <c r="MI119" i="1" s="1"/>
  <c r="S120" i="1"/>
  <c r="MD119" i="1"/>
  <c r="LH119" i="1"/>
  <c r="KZ119" i="1"/>
  <c r="KR119" i="1"/>
  <c r="KD119" i="1"/>
  <c r="LO119" i="1"/>
  <c r="LG119" i="1"/>
  <c r="KY119" i="1"/>
  <c r="KQ119" i="1"/>
  <c r="KC119" i="1"/>
  <c r="B120" i="1"/>
  <c r="LK119" i="1"/>
  <c r="KU119" i="1"/>
  <c r="LF119" i="1"/>
  <c r="KT119" i="1"/>
  <c r="JY119" i="1"/>
  <c r="LE119" i="1"/>
  <c r="KS119" i="1"/>
  <c r="JX119" i="1"/>
  <c r="CI119" i="1"/>
  <c r="KP119" i="1"/>
  <c r="LM119" i="1"/>
  <c r="LL119" i="1"/>
  <c r="KX119" i="1"/>
  <c r="KB119" i="1"/>
  <c r="LJ119" i="1"/>
  <c r="LI119" i="1"/>
  <c r="KA119" i="1"/>
  <c r="JZ119" i="1"/>
  <c r="KV119" i="1"/>
  <c r="KO119" i="1"/>
  <c r="LN119" i="1"/>
  <c r="H121" i="1"/>
  <c r="BA120" i="1"/>
  <c r="AZ120" i="1"/>
  <c r="AY120" i="1"/>
  <c r="BC120" i="1"/>
  <c r="BB120" i="1"/>
  <c r="AX120" i="1"/>
  <c r="IJ119" i="1"/>
  <c r="M120" i="1"/>
  <c r="LC119" i="1"/>
  <c r="LD119" i="1"/>
  <c r="LA119" i="1"/>
  <c r="IG119" i="1"/>
  <c r="AH119" i="1"/>
  <c r="AG119" i="1"/>
  <c r="LB119" i="1"/>
  <c r="IH119" i="1"/>
  <c r="KW118" i="1"/>
  <c r="KN118" i="1" a="1"/>
  <c r="KN118" i="1" s="1"/>
  <c r="AJ118" i="1"/>
  <c r="CF119" i="1"/>
  <c r="N120" i="1"/>
  <c r="JU119" i="1"/>
  <c r="JS119" i="1"/>
  <c r="JT119" i="1"/>
  <c r="W121" i="1"/>
  <c r="K120" i="1"/>
  <c r="AI119" i="1"/>
  <c r="D119" i="1"/>
  <c r="KW117" i="1"/>
  <c r="KN181" i="1" a="1"/>
  <c r="KN181" i="1" s="1"/>
  <c r="KN172" i="1" a="1"/>
  <c r="KN172" i="1" s="1"/>
  <c r="G182" i="1"/>
  <c r="JP183" i="1"/>
  <c r="L184" i="1"/>
  <c r="S184" i="1"/>
  <c r="MD183" i="1"/>
  <c r="LO182" i="1"/>
  <c r="LG182" i="1"/>
  <c r="KY182" i="1"/>
  <c r="KQ182" i="1"/>
  <c r="KC182" i="1"/>
  <c r="B183" i="1"/>
  <c r="LN182" i="1"/>
  <c r="LF182" i="1"/>
  <c r="KX182" i="1"/>
  <c r="KP182" i="1"/>
  <c r="KB182" i="1"/>
  <c r="LM182" i="1"/>
  <c r="LE182" i="1"/>
  <c r="KO182" i="1"/>
  <c r="KA182" i="1"/>
  <c r="CI182" i="1"/>
  <c r="LL182" i="1"/>
  <c r="KV182" i="1"/>
  <c r="JZ182" i="1"/>
  <c r="JR182" i="1"/>
  <c r="LK182" i="1"/>
  <c r="KU182" i="1"/>
  <c r="JY182" i="1"/>
  <c r="JQ182" i="1"/>
  <c r="LJ182" i="1"/>
  <c r="KT182" i="1"/>
  <c r="JX182" i="1"/>
  <c r="LI182" i="1"/>
  <c r="KS182" i="1"/>
  <c r="LH182" i="1"/>
  <c r="KZ182" i="1"/>
  <c r="KR182" i="1"/>
  <c r="KD182" i="1"/>
  <c r="W184" i="1"/>
  <c r="O183" i="1"/>
  <c r="JW182" i="1"/>
  <c r="JV182" i="1"/>
  <c r="KE182" i="1" a="1"/>
  <c r="KE182" i="1" s="1"/>
  <c r="D182" i="1"/>
  <c r="K183" i="1"/>
  <c r="AI182" i="1"/>
  <c r="KF184" i="1"/>
  <c r="KE183" i="1" a="1"/>
  <c r="KE183" i="1" s="1"/>
  <c r="CF182" i="1"/>
  <c r="AJ182" i="1" s="1"/>
  <c r="AX183" i="1"/>
  <c r="H184" i="1"/>
  <c r="BA183" i="1"/>
  <c r="BC183" i="1"/>
  <c r="BB183" i="1"/>
  <c r="AZ183" i="1"/>
  <c r="AY183" i="1"/>
  <c r="KW181" i="1"/>
  <c r="N185" i="1"/>
  <c r="JU184" i="1"/>
  <c r="JT184" i="1"/>
  <c r="JS184" i="1"/>
  <c r="CF173" i="1"/>
  <c r="AJ173" i="1" s="1"/>
  <c r="KF174" i="1"/>
  <c r="KE173" i="1" a="1"/>
  <c r="KE173" i="1" s="1"/>
  <c r="JS173" i="1"/>
  <c r="N174" i="1"/>
  <c r="JU173" i="1"/>
  <c r="JT173" i="1"/>
  <c r="IG173" i="1"/>
  <c r="LD173" i="1"/>
  <c r="LC173" i="1"/>
  <c r="LB173" i="1"/>
  <c r="LA173" i="1"/>
  <c r="IJ173" i="1"/>
  <c r="AH173" i="1"/>
  <c r="M174" i="1"/>
  <c r="IH173" i="1"/>
  <c r="AG173" i="1"/>
  <c r="JP173" i="1"/>
  <c r="L174" i="1"/>
  <c r="KW171" i="1"/>
  <c r="O174" i="1"/>
  <c r="JW173" i="1"/>
  <c r="JV173" i="1"/>
  <c r="H174" i="1"/>
  <c r="BB173" i="1"/>
  <c r="BA173" i="1"/>
  <c r="AZ173" i="1"/>
  <c r="AY173" i="1"/>
  <c r="AX173" i="1"/>
  <c r="BC173" i="1"/>
  <c r="W175" i="1"/>
  <c r="S174" i="1"/>
  <c r="MD173" i="1"/>
  <c r="MJ173" i="1" a="1"/>
  <c r="MJ173" i="1" s="1"/>
  <c r="MF173" i="1" a="1"/>
  <c r="MF173" i="1" s="1"/>
  <c r="MA173" i="1" a="1"/>
  <c r="MA173" i="1" s="1"/>
  <c r="Q174" i="1"/>
  <c r="LQ174" i="1" s="1" a="1"/>
  <c r="LQ174" i="1" s="1"/>
  <c r="MI173" i="1" a="1"/>
  <c r="MI173" i="1" s="1"/>
  <c r="ME173" i="1" a="1"/>
  <c r="ME173" i="1" s="1"/>
  <c r="LZ173" i="1" a="1"/>
  <c r="LZ173" i="1" s="1"/>
  <c r="ML173" i="1" a="1"/>
  <c r="ML173" i="1" s="1"/>
  <c r="MH173" i="1" a="1"/>
  <c r="MH173" i="1" s="1"/>
  <c r="LY173" i="1" a="1"/>
  <c r="LY173" i="1" s="1"/>
  <c r="LP173" i="1" a="1"/>
  <c r="LP173" i="1" s="1"/>
  <c r="MG173" i="1" a="1"/>
  <c r="MG173" i="1" s="1"/>
  <c r="MB173" i="1" a="1"/>
  <c r="MB173" i="1" s="1"/>
  <c r="MK173" i="1" a="1"/>
  <c r="MK173" i="1" s="1"/>
  <c r="LM173" i="1"/>
  <c r="LE173" i="1"/>
  <c r="KO173" i="1"/>
  <c r="KA173" i="1"/>
  <c r="LL173" i="1"/>
  <c r="KV173" i="1"/>
  <c r="JZ173" i="1"/>
  <c r="JR173" i="1"/>
  <c r="LK173" i="1"/>
  <c r="KU173" i="1"/>
  <c r="JY173" i="1"/>
  <c r="JQ173" i="1"/>
  <c r="LJ173" i="1"/>
  <c r="KT173" i="1"/>
  <c r="JX173" i="1"/>
  <c r="LI173" i="1"/>
  <c r="KS173" i="1"/>
  <c r="LH173" i="1"/>
  <c r="KZ173" i="1"/>
  <c r="KR173" i="1"/>
  <c r="KD173" i="1"/>
  <c r="LF173" i="1"/>
  <c r="KB173" i="1"/>
  <c r="KY173" i="1"/>
  <c r="KX173" i="1"/>
  <c r="KQ173" i="1"/>
  <c r="KP173" i="1"/>
  <c r="CI173" i="1"/>
  <c r="B174" i="1"/>
  <c r="LO173" i="1"/>
  <c r="LG173" i="1"/>
  <c r="KC173" i="1"/>
  <c r="LN173" i="1"/>
  <c r="KW172" i="1"/>
  <c r="K174" i="1"/>
  <c r="AI173" i="1"/>
  <c r="D173" i="1"/>
  <c r="MA129" i="1" l="1" a="1"/>
  <c r="MA129" i="1" s="1"/>
  <c r="LY129" i="1" a="1"/>
  <c r="LY129" i="1" s="1"/>
  <c r="MH129" i="1" a="1"/>
  <c r="MH129" i="1" s="1"/>
  <c r="LZ129" i="1" a="1"/>
  <c r="LZ129" i="1" s="1"/>
  <c r="MF129" i="1" a="1"/>
  <c r="MF129" i="1" s="1"/>
  <c r="MB129" i="1" a="1"/>
  <c r="MB129" i="1" s="1"/>
  <c r="ME129" i="1" a="1"/>
  <c r="ME129" i="1" s="1"/>
  <c r="MG129" i="1" a="1"/>
  <c r="MG129" i="1" s="1"/>
  <c r="MI129" i="1" a="1"/>
  <c r="MI129" i="1" s="1"/>
  <c r="MK129" i="1" a="1"/>
  <c r="MK129" i="1" s="1"/>
  <c r="Q130" i="1"/>
  <c r="LQ130" i="1" s="1" a="1"/>
  <c r="LQ130" i="1" s="1"/>
  <c r="LP129" i="1" a="1"/>
  <c r="LP129" i="1" s="1"/>
  <c r="MJ129" i="1" a="1"/>
  <c r="MJ129" i="1" s="1"/>
  <c r="ML129" i="1" a="1"/>
  <c r="ML129" i="1" s="1"/>
  <c r="CJ130" i="1"/>
  <c r="CJ131" i="1" s="1"/>
  <c r="MA183" i="1" a="1"/>
  <c r="MA183" i="1" s="1"/>
  <c r="LQ183" i="1" a="1"/>
  <c r="LQ183" i="1" s="1"/>
  <c r="K129" i="1"/>
  <c r="D129" i="1" s="1"/>
  <c r="AI128" i="1"/>
  <c r="KW128" i="1" s="1"/>
  <c r="IG183" i="1"/>
  <c r="EE277" i="1"/>
  <c r="EF277" i="1"/>
  <c r="CF128" i="1"/>
  <c r="CF129" i="1" s="1"/>
  <c r="LY183" i="1" a="1"/>
  <c r="LY183" i="1" s="1"/>
  <c r="MF183" i="1" a="1"/>
  <c r="MF183" i="1" s="1"/>
  <c r="ML183" i="1" a="1"/>
  <c r="ML183" i="1" s="1"/>
  <c r="MJ183" i="1" a="1"/>
  <c r="MJ183" i="1" s="1"/>
  <c r="LZ183" i="1" a="1"/>
  <c r="LZ183" i="1" s="1"/>
  <c r="MG183" i="1" a="1"/>
  <c r="MG183" i="1" s="1"/>
  <c r="MI183" i="1" a="1"/>
  <c r="MI183" i="1" s="1"/>
  <c r="MB183" i="1" a="1"/>
  <c r="MB183" i="1" s="1"/>
  <c r="MK183" i="1" a="1"/>
  <c r="MK183" i="1" s="1"/>
  <c r="Q184" i="1"/>
  <c r="MH183" i="1" a="1"/>
  <c r="MH183" i="1" s="1"/>
  <c r="ME183" i="1" a="1"/>
  <c r="ME183" i="1" s="1"/>
  <c r="LP183" i="1" a="1"/>
  <c r="LP183" i="1" s="1"/>
  <c r="AG183" i="1"/>
  <c r="M184" i="1"/>
  <c r="IH184" i="1" s="1"/>
  <c r="AH183" i="1"/>
  <c r="IJ183" i="1"/>
  <c r="LA183" i="1"/>
  <c r="LB183" i="1"/>
  <c r="LC183" i="1"/>
  <c r="LD183" i="1"/>
  <c r="CF183" i="1"/>
  <c r="AJ183" i="1" s="1"/>
  <c r="JW120" i="1"/>
  <c r="JV120" i="1"/>
  <c r="KN128" i="1" a="1"/>
  <c r="KN128" i="1" s="1"/>
  <c r="LJ129" i="1"/>
  <c r="KT129" i="1"/>
  <c r="JX129" i="1"/>
  <c r="LI129" i="1"/>
  <c r="KS129" i="1"/>
  <c r="LH129" i="1"/>
  <c r="KZ129" i="1"/>
  <c r="KR129" i="1"/>
  <c r="KD129" i="1"/>
  <c r="B130" i="1"/>
  <c r="LN129" i="1"/>
  <c r="LF129" i="1"/>
  <c r="KX129" i="1"/>
  <c r="KP129" i="1"/>
  <c r="KB129" i="1"/>
  <c r="LM129" i="1"/>
  <c r="LE129" i="1"/>
  <c r="KO129" i="1"/>
  <c r="KA129" i="1"/>
  <c r="LK129" i="1"/>
  <c r="LG129" i="1"/>
  <c r="KY129" i="1"/>
  <c r="KV129" i="1"/>
  <c r="KC129" i="1"/>
  <c r="KU129" i="1"/>
  <c r="KQ129" i="1"/>
  <c r="JY129" i="1"/>
  <c r="LO129" i="1"/>
  <c r="CI129" i="1"/>
  <c r="LL129" i="1"/>
  <c r="JZ129" i="1"/>
  <c r="KF130" i="1"/>
  <c r="LB129" i="1"/>
  <c r="LA129" i="1"/>
  <c r="IJ129" i="1"/>
  <c r="M130" i="1"/>
  <c r="IG129" i="1"/>
  <c r="LD129" i="1"/>
  <c r="AH129" i="1"/>
  <c r="AG129" i="1"/>
  <c r="LC129" i="1"/>
  <c r="MD129" i="1"/>
  <c r="S130" i="1"/>
  <c r="JT129" i="1"/>
  <c r="JS129" i="1"/>
  <c r="JU129" i="1"/>
  <c r="N130" i="1"/>
  <c r="L131" i="1"/>
  <c r="JP131" i="1" s="1"/>
  <c r="JP130" i="1"/>
  <c r="H130" i="1"/>
  <c r="BC129" i="1"/>
  <c r="BA129" i="1"/>
  <c r="AZ129" i="1"/>
  <c r="AY129" i="1"/>
  <c r="AX129" i="1"/>
  <c r="BB129" i="1"/>
  <c r="W131" i="1"/>
  <c r="JW129" i="1"/>
  <c r="O130" i="1"/>
  <c r="JV129" i="1"/>
  <c r="CF120" i="1"/>
  <c r="AJ119" i="1"/>
  <c r="D120" i="1"/>
  <c r="K121" i="1"/>
  <c r="AI120" i="1"/>
  <c r="W122" i="1"/>
  <c r="JT120" i="1"/>
  <c r="JU120" i="1"/>
  <c r="JS120" i="1"/>
  <c r="N121" i="1"/>
  <c r="MD120" i="1"/>
  <c r="S121" i="1"/>
  <c r="JW121" i="1"/>
  <c r="O122" i="1"/>
  <c r="JV121" i="1"/>
  <c r="L121" i="1"/>
  <c r="JP120" i="1"/>
  <c r="KN119" i="1" a="1"/>
  <c r="KN119" i="1" s="1"/>
  <c r="KE120" i="1" a="1"/>
  <c r="KE120" i="1" s="1"/>
  <c r="KF121" i="1"/>
  <c r="B121" i="1"/>
  <c r="LN120" i="1"/>
  <c r="LF120" i="1"/>
  <c r="KX120" i="1"/>
  <c r="KP120" i="1"/>
  <c r="KB120" i="1"/>
  <c r="LM120" i="1"/>
  <c r="LE120" i="1"/>
  <c r="KO120" i="1"/>
  <c r="LI120" i="1"/>
  <c r="KS120" i="1"/>
  <c r="LL120" i="1"/>
  <c r="KZ120" i="1"/>
  <c r="LK120" i="1"/>
  <c r="KY120" i="1"/>
  <c r="KD120" i="1"/>
  <c r="LJ120" i="1"/>
  <c r="KV120" i="1"/>
  <c r="KC120" i="1"/>
  <c r="LG120" i="1"/>
  <c r="KT120" i="1"/>
  <c r="JZ120" i="1"/>
  <c r="KR120" i="1"/>
  <c r="JY120" i="1"/>
  <c r="LH120" i="1"/>
  <c r="KA120" i="1"/>
  <c r="JX120" i="1"/>
  <c r="CI120" i="1"/>
  <c r="KQ120" i="1"/>
  <c r="LO120" i="1"/>
  <c r="KU120" i="1"/>
  <c r="KW119" i="1"/>
  <c r="M121" i="1"/>
  <c r="IH120" i="1"/>
  <c r="LA120" i="1"/>
  <c r="AH120" i="1"/>
  <c r="AG120" i="1"/>
  <c r="IJ120" i="1"/>
  <c r="LD120" i="1"/>
  <c r="LC120" i="1"/>
  <c r="LB120" i="1"/>
  <c r="IG120" i="1"/>
  <c r="H122" i="1"/>
  <c r="AY121" i="1"/>
  <c r="AX121" i="1"/>
  <c r="BC121" i="1"/>
  <c r="BB121" i="1"/>
  <c r="BA121" i="1"/>
  <c r="AZ121" i="1"/>
  <c r="MK120" i="1" a="1"/>
  <c r="MK120" i="1" s="1"/>
  <c r="MG120" i="1" a="1"/>
  <c r="MG120" i="1" s="1"/>
  <c r="MB120" i="1" a="1"/>
  <c r="MB120" i="1" s="1"/>
  <c r="Q121" i="1"/>
  <c r="LQ121" i="1" s="1" a="1"/>
  <c r="LQ121" i="1" s="1"/>
  <c r="LZ120" i="1" a="1"/>
  <c r="LZ120" i="1" s="1"/>
  <c r="MF120" i="1" a="1"/>
  <c r="MF120" i="1" s="1"/>
  <c r="LY120" i="1" a="1"/>
  <c r="LY120" i="1" s="1"/>
  <c r="ML120" i="1" a="1"/>
  <c r="ML120" i="1" s="1"/>
  <c r="MJ120" i="1" a="1"/>
  <c r="MJ120" i="1" s="1"/>
  <c r="MI120" i="1" a="1"/>
  <c r="MI120" i="1" s="1"/>
  <c r="MH120" i="1" a="1"/>
  <c r="MH120" i="1" s="1"/>
  <c r="ME120" i="1" a="1"/>
  <c r="ME120" i="1" s="1"/>
  <c r="MA120" i="1" a="1"/>
  <c r="MA120" i="1" s="1"/>
  <c r="LP120" i="1" a="1"/>
  <c r="LP120" i="1" s="1"/>
  <c r="H185" i="1"/>
  <c r="AX184" i="1"/>
  <c r="BC184" i="1"/>
  <c r="BB184" i="1"/>
  <c r="BA184" i="1"/>
  <c r="AZ184" i="1"/>
  <c r="AY184" i="1"/>
  <c r="MD184" i="1"/>
  <c r="S185" i="1"/>
  <c r="MD185" i="1" s="1"/>
  <c r="LM183" i="1"/>
  <c r="LE183" i="1"/>
  <c r="KO183" i="1"/>
  <c r="KA183" i="1"/>
  <c r="CI183" i="1"/>
  <c r="LL183" i="1"/>
  <c r="KV183" i="1"/>
  <c r="JZ183" i="1"/>
  <c r="JR183" i="1"/>
  <c r="LK183" i="1"/>
  <c r="KU183" i="1"/>
  <c r="JY183" i="1"/>
  <c r="JQ183" i="1"/>
  <c r="LJ183" i="1"/>
  <c r="KT183" i="1"/>
  <c r="JX183" i="1"/>
  <c r="LI183" i="1"/>
  <c r="KS183" i="1"/>
  <c r="LH183" i="1"/>
  <c r="KZ183" i="1"/>
  <c r="KR183" i="1"/>
  <c r="KD183" i="1"/>
  <c r="KP183" i="1"/>
  <c r="B184" i="1"/>
  <c r="LO183" i="1"/>
  <c r="LN183" i="1"/>
  <c r="LG183" i="1"/>
  <c r="KC183" i="1"/>
  <c r="LF183" i="1"/>
  <c r="KB183" i="1"/>
  <c r="KY183" i="1"/>
  <c r="KX183" i="1"/>
  <c r="KQ183" i="1"/>
  <c r="JP184" i="1"/>
  <c r="L185" i="1"/>
  <c r="JP185" i="1" s="1"/>
  <c r="JU185" i="1"/>
  <c r="JT185" i="1"/>
  <c r="JS185" i="1"/>
  <c r="O184" i="1"/>
  <c r="JW183" i="1"/>
  <c r="JV183" i="1"/>
  <c r="W185" i="1"/>
  <c r="KE184" i="1" a="1"/>
  <c r="KE184" i="1" s="1"/>
  <c r="KF185" i="1"/>
  <c r="KE185" i="1" s="1" a="1"/>
  <c r="KE185" i="1" s="1"/>
  <c r="G183" i="1"/>
  <c r="KN182" i="1" a="1"/>
  <c r="KN182" i="1" s="1"/>
  <c r="KW182" i="1"/>
  <c r="K184" i="1"/>
  <c r="D183" i="1"/>
  <c r="AI183" i="1"/>
  <c r="JU174" i="1"/>
  <c r="JT174" i="1"/>
  <c r="N175" i="1"/>
  <c r="JS174" i="1"/>
  <c r="MK174" i="1" a="1"/>
  <c r="MK174" i="1" s="1"/>
  <c r="MG174" i="1" a="1"/>
  <c r="MG174" i="1" s="1"/>
  <c r="MB174" i="1" a="1"/>
  <c r="MB174" i="1" s="1"/>
  <c r="MJ174" i="1" a="1"/>
  <c r="MJ174" i="1" s="1"/>
  <c r="MF174" i="1" a="1"/>
  <c r="MF174" i="1" s="1"/>
  <c r="MA174" i="1" a="1"/>
  <c r="MA174" i="1" s="1"/>
  <c r="Q175" i="1"/>
  <c r="LQ175" i="1" s="1" a="1"/>
  <c r="LQ175" i="1" s="1"/>
  <c r="ME174" i="1" a="1"/>
  <c r="ME174" i="1" s="1"/>
  <c r="ML174" i="1" a="1"/>
  <c r="ML174" i="1" s="1"/>
  <c r="LP174" i="1" a="1"/>
  <c r="LP174" i="1" s="1"/>
  <c r="MI174" i="1" a="1"/>
  <c r="MI174" i="1" s="1"/>
  <c r="LZ174" i="1" a="1"/>
  <c r="LZ174" i="1" s="1"/>
  <c r="MH174" i="1" a="1"/>
  <c r="MH174" i="1" s="1"/>
  <c r="LY174" i="1" a="1"/>
  <c r="LY174" i="1" s="1"/>
  <c r="W176" i="1"/>
  <c r="AZ174" i="1"/>
  <c r="H175" i="1"/>
  <c r="BA174" i="1"/>
  <c r="AY174" i="1"/>
  <c r="AX174" i="1"/>
  <c r="BC174" i="1"/>
  <c r="BB174" i="1"/>
  <c r="CF174" i="1"/>
  <c r="AJ174" i="1" s="1"/>
  <c r="G173" i="1"/>
  <c r="LO174" i="1"/>
  <c r="LG174" i="1"/>
  <c r="KY174" i="1"/>
  <c r="KQ174" i="1"/>
  <c r="KC174" i="1"/>
  <c r="B175" i="1"/>
  <c r="LN174" i="1"/>
  <c r="LF174" i="1"/>
  <c r="KX174" i="1"/>
  <c r="KP174" i="1"/>
  <c r="KB174" i="1"/>
  <c r="LL174" i="1"/>
  <c r="KV174" i="1"/>
  <c r="LK174" i="1"/>
  <c r="KU174" i="1"/>
  <c r="JY174" i="1"/>
  <c r="JQ174" i="1"/>
  <c r="LE174" i="1"/>
  <c r="KO174" i="1"/>
  <c r="JR174" i="1"/>
  <c r="KD174" i="1"/>
  <c r="KA174" i="1"/>
  <c r="KZ174" i="1"/>
  <c r="JZ174" i="1"/>
  <c r="LM174" i="1"/>
  <c r="JX174" i="1"/>
  <c r="LJ174" i="1"/>
  <c r="KT174" i="1"/>
  <c r="LI174" i="1"/>
  <c r="LH174" i="1"/>
  <c r="KS174" i="1"/>
  <c r="KR174" i="1"/>
  <c r="CI174" i="1"/>
  <c r="KW173" i="1"/>
  <c r="S175" i="1"/>
  <c r="MD174" i="1"/>
  <c r="K175" i="1"/>
  <c r="AI174" i="1"/>
  <c r="D174" i="1"/>
  <c r="KN173" i="1" a="1"/>
  <c r="KN173" i="1" s="1"/>
  <c r="JW174" i="1"/>
  <c r="O175" i="1"/>
  <c r="JV174" i="1"/>
  <c r="L175" i="1"/>
  <c r="JP174" i="1"/>
  <c r="M175" i="1"/>
  <c r="AG174" i="1"/>
  <c r="IH174" i="1"/>
  <c r="LD174" i="1"/>
  <c r="LC174" i="1"/>
  <c r="LB174" i="1"/>
  <c r="LA174" i="1"/>
  <c r="IJ174" i="1"/>
  <c r="IG174" i="1"/>
  <c r="AH174" i="1"/>
  <c r="KE174" i="1" a="1"/>
  <c r="KE174" i="1" s="1"/>
  <c r="KF175" i="1"/>
  <c r="ML130" i="1" l="1" a="1"/>
  <c r="ML130" i="1" s="1"/>
  <c r="LY130" i="1" a="1"/>
  <c r="LY130" i="1" s="1"/>
  <c r="MJ130" i="1" a="1"/>
  <c r="MJ130" i="1" s="1"/>
  <c r="LZ130" i="1" a="1"/>
  <c r="LZ130" i="1" s="1"/>
  <c r="ME130" i="1" a="1"/>
  <c r="ME130" i="1" s="1"/>
  <c r="MF130" i="1" a="1"/>
  <c r="MF130" i="1" s="1"/>
  <c r="MH130" i="1" a="1"/>
  <c r="MH130" i="1" s="1"/>
  <c r="MB130" i="1" a="1"/>
  <c r="MB130" i="1" s="1"/>
  <c r="MA130" i="1" a="1"/>
  <c r="MA130" i="1" s="1"/>
  <c r="MG130" i="1" a="1"/>
  <c r="MG130" i="1" s="1"/>
  <c r="Q131" i="1"/>
  <c r="LQ131" i="1" s="1" a="1"/>
  <c r="LQ131" i="1" s="1"/>
  <c r="MK130" i="1" a="1"/>
  <c r="MK130" i="1" s="1"/>
  <c r="MI130" i="1" a="1"/>
  <c r="MI130" i="1" s="1"/>
  <c r="LP130" i="1" a="1"/>
  <c r="LP130" i="1" s="1"/>
  <c r="MJ184" i="1" a="1"/>
  <c r="MJ184" i="1" s="1"/>
  <c r="LQ184" i="1" a="1"/>
  <c r="LQ184" i="1" s="1"/>
  <c r="AI129" i="1"/>
  <c r="KW129" i="1" s="1"/>
  <c r="K130" i="1"/>
  <c r="AI130" i="1" s="1"/>
  <c r="AJ128" i="1"/>
  <c r="LB184" i="1"/>
  <c r="LD184" i="1"/>
  <c r="ML184" i="1" a="1"/>
  <c r="ML184" i="1" s="1"/>
  <c r="AG184" i="1"/>
  <c r="AH184" i="1"/>
  <c r="LA184" i="1"/>
  <c r="MB184" i="1" a="1"/>
  <c r="MB184" i="1" s="1"/>
  <c r="ME184" i="1" a="1"/>
  <c r="ME184" i="1" s="1"/>
  <c r="MG184" i="1" a="1"/>
  <c r="MG184" i="1" s="1"/>
  <c r="MI184" i="1" a="1"/>
  <c r="MI184" i="1" s="1"/>
  <c r="LP184" i="1" a="1"/>
  <c r="LP184" i="1" s="1"/>
  <c r="MA184" i="1" a="1"/>
  <c r="MA184" i="1" s="1"/>
  <c r="LZ184" i="1" a="1"/>
  <c r="LZ184" i="1" s="1"/>
  <c r="Q185" i="1"/>
  <c r="LY184" i="1" a="1"/>
  <c r="LY184" i="1" s="1"/>
  <c r="MF184" i="1" a="1"/>
  <c r="MF184" i="1" s="1"/>
  <c r="MK184" i="1" a="1"/>
  <c r="MK184" i="1" s="1"/>
  <c r="MH184" i="1" a="1"/>
  <c r="MH184" i="1" s="1"/>
  <c r="IG184" i="1"/>
  <c r="LC184" i="1"/>
  <c r="M185" i="1"/>
  <c r="IH185" i="1" s="1"/>
  <c r="IJ184" i="1"/>
  <c r="CF184" i="1"/>
  <c r="AJ184" i="1" s="1"/>
  <c r="H131" i="1"/>
  <c r="BC130" i="1"/>
  <c r="BB130" i="1"/>
  <c r="BA130" i="1"/>
  <c r="AY130" i="1"/>
  <c r="AX130" i="1"/>
  <c r="AZ130" i="1"/>
  <c r="MD130" i="1"/>
  <c r="S131" i="1"/>
  <c r="MD131" i="1" s="1"/>
  <c r="AJ129" i="1"/>
  <c r="CF130" i="1"/>
  <c r="KF131" i="1"/>
  <c r="KN129" i="1" a="1"/>
  <c r="KN129" i="1" s="1"/>
  <c r="JT130" i="1"/>
  <c r="JS130" i="1"/>
  <c r="JU130" i="1"/>
  <c r="N131" i="1"/>
  <c r="LK130" i="1"/>
  <c r="KU130" i="1"/>
  <c r="JY130" i="1"/>
  <c r="LI130" i="1"/>
  <c r="KS130" i="1"/>
  <c r="LH130" i="1"/>
  <c r="KZ130" i="1"/>
  <c r="KR130" i="1"/>
  <c r="KD130" i="1"/>
  <c r="B131" i="1"/>
  <c r="LN130" i="1"/>
  <c r="LF130" i="1"/>
  <c r="KX130" i="1"/>
  <c r="KP130" i="1"/>
  <c r="KB130" i="1"/>
  <c r="LM130" i="1"/>
  <c r="LE130" i="1"/>
  <c r="KO130" i="1"/>
  <c r="KA130" i="1"/>
  <c r="LO130" i="1"/>
  <c r="KT130" i="1"/>
  <c r="JZ130" i="1"/>
  <c r="LL130" i="1"/>
  <c r="KQ130" i="1"/>
  <c r="JX130" i="1"/>
  <c r="LJ130" i="1"/>
  <c r="CI130" i="1"/>
  <c r="LG130" i="1"/>
  <c r="KY130" i="1"/>
  <c r="KC130" i="1"/>
  <c r="KV130" i="1"/>
  <c r="JW130" i="1"/>
  <c r="O131" i="1"/>
  <c r="JV130" i="1"/>
  <c r="LC130" i="1"/>
  <c r="LA130" i="1"/>
  <c r="IJ130" i="1"/>
  <c r="M131" i="1"/>
  <c r="IG130" i="1"/>
  <c r="AH130" i="1"/>
  <c r="LD130" i="1"/>
  <c r="LB130" i="1"/>
  <c r="AG130" i="1"/>
  <c r="KN120" i="1" a="1"/>
  <c r="KN120" i="1" s="1"/>
  <c r="KE121" i="1" a="1"/>
  <c r="KE121" i="1" s="1"/>
  <c r="KF122" i="1"/>
  <c r="KE122" i="1" s="1" a="1"/>
  <c r="KE122" i="1" s="1"/>
  <c r="MD121" i="1"/>
  <c r="S122" i="1"/>
  <c r="MD122" i="1" s="1"/>
  <c r="KW120" i="1"/>
  <c r="JT121" i="1"/>
  <c r="JS121" i="1"/>
  <c r="JU121" i="1"/>
  <c r="N122" i="1"/>
  <c r="AI121" i="1"/>
  <c r="D121" i="1"/>
  <c r="K122" i="1"/>
  <c r="L122" i="1"/>
  <c r="JP122" i="1" s="1"/>
  <c r="JP121" i="1"/>
  <c r="BA122" i="1"/>
  <c r="AZ122" i="1"/>
  <c r="AX122" i="1"/>
  <c r="BC122" i="1"/>
  <c r="BB122" i="1"/>
  <c r="AY122" i="1"/>
  <c r="ML121" i="1" a="1"/>
  <c r="ML121" i="1" s="1"/>
  <c r="MH121" i="1" a="1"/>
  <c r="MH121" i="1" s="1"/>
  <c r="LY121" i="1" a="1"/>
  <c r="LY121" i="1" s="1"/>
  <c r="LP121" i="1" a="1"/>
  <c r="LP121" i="1" s="1"/>
  <c r="MK121" i="1" a="1"/>
  <c r="MK121" i="1" s="1"/>
  <c r="MG121" i="1" a="1"/>
  <c r="MG121" i="1" s="1"/>
  <c r="MB121" i="1" a="1"/>
  <c r="MB121" i="1" s="1"/>
  <c r="MF121" i="1" a="1"/>
  <c r="MF121" i="1" s="1"/>
  <c r="ME121" i="1" a="1"/>
  <c r="ME121" i="1" s="1"/>
  <c r="Q122" i="1"/>
  <c r="LQ122" i="1" s="1" a="1"/>
  <c r="LQ122" i="1" s="1"/>
  <c r="MJ121" i="1" a="1"/>
  <c r="MJ121" i="1" s="1"/>
  <c r="MA121" i="1" a="1"/>
  <c r="MA121" i="1" s="1"/>
  <c r="MI121" i="1" a="1"/>
  <c r="MI121" i="1" s="1"/>
  <c r="LZ121" i="1" a="1"/>
  <c r="LZ121" i="1" s="1"/>
  <c r="LA121" i="1"/>
  <c r="IJ121" i="1"/>
  <c r="M122" i="1"/>
  <c r="IH122" i="1" s="1"/>
  <c r="IH121" i="1"/>
  <c r="IG121" i="1"/>
  <c r="LD121" i="1"/>
  <c r="LB121" i="1"/>
  <c r="LC121" i="1"/>
  <c r="AH121" i="1"/>
  <c r="AG121" i="1"/>
  <c r="LI121" i="1"/>
  <c r="KS121" i="1"/>
  <c r="LH121" i="1"/>
  <c r="KZ121" i="1"/>
  <c r="KR121" i="1"/>
  <c r="KD121" i="1"/>
  <c r="B122" i="1"/>
  <c r="LN121" i="1"/>
  <c r="LF121" i="1"/>
  <c r="KX121" i="1"/>
  <c r="KP121" i="1"/>
  <c r="KB121" i="1"/>
  <c r="LM121" i="1"/>
  <c r="LE121" i="1"/>
  <c r="KO121" i="1"/>
  <c r="KA121" i="1"/>
  <c r="LG121" i="1"/>
  <c r="KQ121" i="1"/>
  <c r="KC121" i="1"/>
  <c r="JZ121" i="1"/>
  <c r="CI121" i="1"/>
  <c r="JX121" i="1"/>
  <c r="LO121" i="1"/>
  <c r="KY121" i="1"/>
  <c r="LL121" i="1"/>
  <c r="KV121" i="1"/>
  <c r="LJ121" i="1"/>
  <c r="KU121" i="1"/>
  <c r="LK121" i="1"/>
  <c r="KT121" i="1"/>
  <c r="JY121" i="1"/>
  <c r="JV122" i="1"/>
  <c r="JW122" i="1"/>
  <c r="CF121" i="1"/>
  <c r="AJ120" i="1"/>
  <c r="KW183" i="1"/>
  <c r="LL184" i="1"/>
  <c r="KV184" i="1"/>
  <c r="JZ184" i="1"/>
  <c r="JR184" i="1"/>
  <c r="LJ184" i="1"/>
  <c r="KT184" i="1"/>
  <c r="JX184" i="1"/>
  <c r="LI184" i="1"/>
  <c r="KS184" i="1"/>
  <c r="LH184" i="1"/>
  <c r="KZ184" i="1"/>
  <c r="KR184" i="1"/>
  <c r="KD184" i="1"/>
  <c r="LO184" i="1"/>
  <c r="LG184" i="1"/>
  <c r="KY184" i="1"/>
  <c r="KQ184" i="1"/>
  <c r="KC184" i="1"/>
  <c r="LE184" i="1"/>
  <c r="JQ184" i="1"/>
  <c r="CI184" i="1"/>
  <c r="KX184" i="1"/>
  <c r="B185" i="1"/>
  <c r="KB184" i="1"/>
  <c r="LN184" i="1"/>
  <c r="KU184" i="1"/>
  <c r="KA184" i="1"/>
  <c r="LM184" i="1"/>
  <c r="KP184" i="1"/>
  <c r="JY184" i="1"/>
  <c r="LK184" i="1"/>
  <c r="KO184" i="1"/>
  <c r="LF184" i="1"/>
  <c r="KN183" i="1" a="1"/>
  <c r="KN183" i="1" s="1"/>
  <c r="G184" i="1"/>
  <c r="K185" i="1"/>
  <c r="AI184" i="1"/>
  <c r="D184" i="1"/>
  <c r="O185" i="1"/>
  <c r="JW184" i="1"/>
  <c r="JV184" i="1"/>
  <c r="G185" i="1"/>
  <c r="BC185" i="1"/>
  <c r="BB185" i="1"/>
  <c r="BA185" i="1"/>
  <c r="AZ185" i="1"/>
  <c r="AY185" i="1"/>
  <c r="AX185" i="1"/>
  <c r="KN174" i="1" a="1"/>
  <c r="KN174" i="1" s="1"/>
  <c r="LL175" i="1"/>
  <c r="KV175" i="1"/>
  <c r="JZ175" i="1"/>
  <c r="JR175" i="1"/>
  <c r="LJ175" i="1"/>
  <c r="KT175" i="1"/>
  <c r="JX175" i="1"/>
  <c r="LH175" i="1"/>
  <c r="KZ175" i="1"/>
  <c r="KR175" i="1"/>
  <c r="KD175" i="1"/>
  <c r="LO175" i="1"/>
  <c r="LG175" i="1"/>
  <c r="KY175" i="1"/>
  <c r="KQ175" i="1"/>
  <c r="KC175" i="1"/>
  <c r="B176" i="1"/>
  <c r="LN175" i="1"/>
  <c r="LF175" i="1"/>
  <c r="KX175" i="1"/>
  <c r="KP175" i="1"/>
  <c r="KB175" i="1"/>
  <c r="KU175" i="1"/>
  <c r="KA175" i="1"/>
  <c r="LM175" i="1"/>
  <c r="KS175" i="1"/>
  <c r="JY175" i="1"/>
  <c r="LK175" i="1"/>
  <c r="KO175" i="1"/>
  <c r="CI175" i="1"/>
  <c r="LI175" i="1"/>
  <c r="LE175" i="1"/>
  <c r="JQ175" i="1"/>
  <c r="H176" i="1"/>
  <c r="AY175" i="1"/>
  <c r="AX175" i="1"/>
  <c r="BC175" i="1"/>
  <c r="BB175" i="1"/>
  <c r="BA175" i="1"/>
  <c r="AZ175" i="1"/>
  <c r="KF176" i="1"/>
  <c r="KE176" i="1" s="1" a="1"/>
  <c r="KE176" i="1" s="1"/>
  <c r="KE175" i="1" a="1"/>
  <c r="KE175" i="1" s="1"/>
  <c r="LD175" i="1"/>
  <c r="LB175" i="1"/>
  <c r="IJ175" i="1"/>
  <c r="M176" i="1"/>
  <c r="IH175" i="1"/>
  <c r="LC175" i="1"/>
  <c r="AH175" i="1"/>
  <c r="IG175" i="1"/>
  <c r="AG175" i="1"/>
  <c r="LA175" i="1"/>
  <c r="KW174" i="1"/>
  <c r="MJ175" i="1" a="1"/>
  <c r="MJ175" i="1" s="1"/>
  <c r="MF175" i="1" a="1"/>
  <c r="MF175" i="1" s="1"/>
  <c r="MA175" i="1" a="1"/>
  <c r="MA175" i="1" s="1"/>
  <c r="MI175" i="1" a="1"/>
  <c r="MI175" i="1" s="1"/>
  <c r="ME175" i="1" a="1"/>
  <c r="ME175" i="1" s="1"/>
  <c r="LZ175" i="1" a="1"/>
  <c r="LZ175" i="1" s="1"/>
  <c r="ML175" i="1" a="1"/>
  <c r="ML175" i="1" s="1"/>
  <c r="MH175" i="1" a="1"/>
  <c r="MH175" i="1" s="1"/>
  <c r="LY175" i="1" a="1"/>
  <c r="LY175" i="1" s="1"/>
  <c r="LP175" i="1" a="1"/>
  <c r="LP175" i="1" s="1"/>
  <c r="MK175" i="1" a="1"/>
  <c r="MK175" i="1" s="1"/>
  <c r="MG175" i="1" a="1"/>
  <c r="MG175" i="1" s="1"/>
  <c r="MB175" i="1" a="1"/>
  <c r="MB175" i="1" s="1"/>
  <c r="Q176" i="1"/>
  <c r="LQ176" i="1" s="1" a="1"/>
  <c r="LQ176" i="1" s="1"/>
  <c r="D175" i="1"/>
  <c r="K176" i="1"/>
  <c r="AI175" i="1"/>
  <c r="JP175" i="1"/>
  <c r="L176" i="1"/>
  <c r="JP176" i="1" s="1"/>
  <c r="N176" i="1"/>
  <c r="JU175" i="1"/>
  <c r="JT175" i="1"/>
  <c r="JS175" i="1"/>
  <c r="MD175" i="1"/>
  <c r="S176" i="1"/>
  <c r="MD176" i="1" s="1"/>
  <c r="CF175" i="1"/>
  <c r="AJ175" i="1" s="1"/>
  <c r="G174" i="1"/>
  <c r="JV175" i="1"/>
  <c r="O176" i="1"/>
  <c r="JW175" i="1"/>
  <c r="LP131" i="1" l="1" a="1"/>
  <c r="LP131" i="1" s="1"/>
  <c r="LZ131" i="1" a="1"/>
  <c r="LZ131" i="1" s="1"/>
  <c r="MK131" i="1" a="1"/>
  <c r="MK131" i="1" s="1"/>
  <c r="MF131" i="1" a="1"/>
  <c r="MF131" i="1" s="1"/>
  <c r="MJ131" i="1" a="1"/>
  <c r="MJ131" i="1" s="1"/>
  <c r="MG131" i="1" a="1"/>
  <c r="MG131" i="1" s="1"/>
  <c r="ME131" i="1" a="1"/>
  <c r="ME131" i="1" s="1"/>
  <c r="ML131" i="1" a="1"/>
  <c r="ML131" i="1" s="1"/>
  <c r="MH131" i="1" a="1"/>
  <c r="MH131" i="1" s="1"/>
  <c r="MI131" i="1" a="1"/>
  <c r="MI131" i="1" s="1"/>
  <c r="MB131" i="1" a="1"/>
  <c r="MB131" i="1" s="1"/>
  <c r="MA131" i="1" a="1"/>
  <c r="MA131" i="1" s="1"/>
  <c r="LY131" i="1" a="1"/>
  <c r="LY131" i="1" s="1"/>
  <c r="MH185" i="1" a="1"/>
  <c r="MH185" i="1" s="1"/>
  <c r="LQ185" i="1" a="1"/>
  <c r="LQ185" i="1" s="1"/>
  <c r="K131" i="1"/>
  <c r="D131" i="1" s="1"/>
  <c r="D130" i="1"/>
  <c r="MF185" i="1" a="1"/>
  <c r="MF185" i="1" s="1"/>
  <c r="ML185" i="1" a="1"/>
  <c r="ML185" i="1" s="1"/>
  <c r="MG185" i="1" a="1"/>
  <c r="MG185" i="1" s="1"/>
  <c r="LD185" i="1"/>
  <c r="LZ185" i="1" a="1"/>
  <c r="LZ185" i="1" s="1"/>
  <c r="MK185" i="1" a="1"/>
  <c r="MK185" i="1" s="1"/>
  <c r="IG185" i="1"/>
  <c r="ME185" i="1" a="1"/>
  <c r="ME185" i="1" s="1"/>
  <c r="LP185" i="1" a="1"/>
  <c r="LP185" i="1" s="1"/>
  <c r="AH185" i="1"/>
  <c r="MJ185" i="1" a="1"/>
  <c r="MJ185" i="1" s="1"/>
  <c r="MI185" i="1" a="1"/>
  <c r="MI185" i="1" s="1"/>
  <c r="LY185" i="1" a="1"/>
  <c r="LY185" i="1" s="1"/>
  <c r="MB185" i="1" a="1"/>
  <c r="MB185" i="1" s="1"/>
  <c r="MA185" i="1" a="1"/>
  <c r="MA185" i="1" s="1"/>
  <c r="LA185" i="1"/>
  <c r="IJ185" i="1"/>
  <c r="LB185" i="1"/>
  <c r="LC185" i="1"/>
  <c r="AG185" i="1"/>
  <c r="CF185" i="1"/>
  <c r="AJ185" i="1" s="1"/>
  <c r="KW130" i="1"/>
  <c r="JV131" i="1"/>
  <c r="JW131" i="1"/>
  <c r="IJ131" i="1"/>
  <c r="AH131" i="1"/>
  <c r="IG131" i="1"/>
  <c r="AG131" i="1"/>
  <c r="LC131" i="1"/>
  <c r="LB131" i="1"/>
  <c r="LD131" i="1"/>
  <c r="LA131" i="1"/>
  <c r="KN130" i="1" a="1"/>
  <c r="KN130" i="1" s="1"/>
  <c r="LH131" i="1"/>
  <c r="KZ131" i="1"/>
  <c r="KR131" i="1"/>
  <c r="KD131" i="1"/>
  <c r="LN131" i="1"/>
  <c r="LF131" i="1"/>
  <c r="KX131" i="1"/>
  <c r="KP131" i="1"/>
  <c r="KB131" i="1"/>
  <c r="LM131" i="1"/>
  <c r="LE131" i="1"/>
  <c r="KO131" i="1"/>
  <c r="KA131" i="1"/>
  <c r="LK131" i="1"/>
  <c r="KU131" i="1"/>
  <c r="JY131" i="1"/>
  <c r="LJ131" i="1"/>
  <c r="KT131" i="1"/>
  <c r="JX131" i="1"/>
  <c r="LG131" i="1"/>
  <c r="KV131" i="1"/>
  <c r="KC131" i="1"/>
  <c r="LO131" i="1"/>
  <c r="KS131" i="1"/>
  <c r="JZ131" i="1"/>
  <c r="LI131" i="1"/>
  <c r="KY131" i="1"/>
  <c r="KQ131" i="1"/>
  <c r="LL131" i="1"/>
  <c r="AJ130" i="1"/>
  <c r="CF131" i="1"/>
  <c r="AJ131" i="1" s="1"/>
  <c r="JT131" i="1"/>
  <c r="JS131" i="1"/>
  <c r="JU131" i="1"/>
  <c r="BC131" i="1"/>
  <c r="BA131" i="1"/>
  <c r="AZ131" i="1"/>
  <c r="AX131" i="1"/>
  <c r="BB131" i="1"/>
  <c r="AY131" i="1"/>
  <c r="LO122" i="1"/>
  <c r="LG122" i="1"/>
  <c r="KY122" i="1"/>
  <c r="KQ122" i="1"/>
  <c r="KC122" i="1"/>
  <c r="LN122" i="1"/>
  <c r="LF122" i="1"/>
  <c r="KX122" i="1"/>
  <c r="KP122" i="1"/>
  <c r="KB122" i="1"/>
  <c r="LM122" i="1"/>
  <c r="LE122" i="1"/>
  <c r="KO122" i="1"/>
  <c r="KA122" i="1"/>
  <c r="LK122" i="1"/>
  <c r="KU122" i="1"/>
  <c r="JY122" i="1"/>
  <c r="LJ122" i="1"/>
  <c r="KT122" i="1"/>
  <c r="JX122" i="1"/>
  <c r="LI122" i="1"/>
  <c r="LH122" i="1"/>
  <c r="KZ122" i="1"/>
  <c r="KV122" i="1"/>
  <c r="KD122" i="1"/>
  <c r="LL122" i="1"/>
  <c r="KS122" i="1"/>
  <c r="JZ122" i="1"/>
  <c r="KR122" i="1"/>
  <c r="KN121" i="1" a="1"/>
  <c r="KN121" i="1" s="1"/>
  <c r="AI122" i="1"/>
  <c r="D122" i="1"/>
  <c r="CF122" i="1"/>
  <c r="AJ122" i="1" s="1"/>
  <c r="AJ121" i="1"/>
  <c r="KW121" i="1"/>
  <c r="JU122" i="1"/>
  <c r="JT122" i="1"/>
  <c r="JS122" i="1"/>
  <c r="AH122" i="1"/>
  <c r="IG122" i="1"/>
  <c r="AG122" i="1"/>
  <c r="LC122" i="1"/>
  <c r="LB122" i="1"/>
  <c r="LA122" i="1"/>
  <c r="IJ122" i="1"/>
  <c r="LD122" i="1"/>
  <c r="MK122" i="1" a="1"/>
  <c r="MK122" i="1" s="1"/>
  <c r="MG122" i="1" a="1"/>
  <c r="MG122" i="1" s="1"/>
  <c r="MB122" i="1" a="1"/>
  <c r="MB122" i="1" s="1"/>
  <c r="MI122" i="1" a="1"/>
  <c r="MI122" i="1" s="1"/>
  <c r="ME122" i="1" a="1"/>
  <c r="ME122" i="1" s="1"/>
  <c r="LZ122" i="1" a="1"/>
  <c r="LZ122" i="1" s="1"/>
  <c r="MA122" i="1" a="1"/>
  <c r="MA122" i="1" s="1"/>
  <c r="MJ122" i="1" a="1"/>
  <c r="MJ122" i="1" s="1"/>
  <c r="LY122" i="1" a="1"/>
  <c r="LY122" i="1" s="1"/>
  <c r="MH122" i="1" a="1"/>
  <c r="MH122" i="1" s="1"/>
  <c r="MF122" i="1" a="1"/>
  <c r="MF122" i="1" s="1"/>
  <c r="LP122" i="1" a="1"/>
  <c r="LP122" i="1" s="1"/>
  <c r="ML122" i="1" a="1"/>
  <c r="ML122" i="1" s="1"/>
  <c r="KN184" i="1" a="1"/>
  <c r="KN184" i="1" s="1"/>
  <c r="KW184" i="1"/>
  <c r="LH185" i="1"/>
  <c r="KZ185" i="1"/>
  <c r="KR185" i="1"/>
  <c r="KD185" i="1"/>
  <c r="LO185" i="1"/>
  <c r="LG185" i="1"/>
  <c r="KY185" i="1"/>
  <c r="KQ185" i="1"/>
  <c r="KC185" i="1"/>
  <c r="LN185" i="1"/>
  <c r="LF185" i="1"/>
  <c r="KX185" i="1"/>
  <c r="KP185" i="1"/>
  <c r="KB185" i="1"/>
  <c r="LM185" i="1"/>
  <c r="LE185" i="1"/>
  <c r="KO185" i="1"/>
  <c r="KA185" i="1"/>
  <c r="LL185" i="1"/>
  <c r="KV185" i="1"/>
  <c r="JZ185" i="1"/>
  <c r="JR185" i="1"/>
  <c r="LK185" i="1"/>
  <c r="KU185" i="1"/>
  <c r="JY185" i="1"/>
  <c r="JQ185" i="1"/>
  <c r="KS185" i="1"/>
  <c r="LJ185" i="1"/>
  <c r="LI185" i="1"/>
  <c r="JX185" i="1"/>
  <c r="KT185" i="1"/>
  <c r="AI185" i="1"/>
  <c r="D185" i="1"/>
  <c r="JV185" i="1"/>
  <c r="JW185" i="1"/>
  <c r="KN175" i="1" a="1"/>
  <c r="KN175" i="1" s="1"/>
  <c r="IJ176" i="1"/>
  <c r="IH176" i="1"/>
  <c r="AH176" i="1"/>
  <c r="LD176" i="1"/>
  <c r="G176" i="1"/>
  <c r="LC176" i="1"/>
  <c r="LB176" i="1"/>
  <c r="LA176" i="1"/>
  <c r="IG176" i="1"/>
  <c r="AG176" i="1"/>
  <c r="KW175" i="1"/>
  <c r="BC176" i="1"/>
  <c r="BB176" i="1"/>
  <c r="BA176" i="1"/>
  <c r="AY176" i="1"/>
  <c r="AX176" i="1"/>
  <c r="AZ176" i="1"/>
  <c r="LH176" i="1"/>
  <c r="KZ176" i="1"/>
  <c r="KR176" i="1"/>
  <c r="KD176" i="1"/>
  <c r="LO176" i="1"/>
  <c r="LG176" i="1"/>
  <c r="KY176" i="1"/>
  <c r="KQ176" i="1"/>
  <c r="KC176" i="1"/>
  <c r="LN176" i="1"/>
  <c r="LF176" i="1"/>
  <c r="KX176" i="1"/>
  <c r="KP176" i="1"/>
  <c r="KB176" i="1"/>
  <c r="LM176" i="1"/>
  <c r="LE176" i="1"/>
  <c r="KO176" i="1"/>
  <c r="LL176" i="1"/>
  <c r="KV176" i="1"/>
  <c r="JZ176" i="1"/>
  <c r="JR176" i="1"/>
  <c r="LK176" i="1"/>
  <c r="KU176" i="1"/>
  <c r="JY176" i="1"/>
  <c r="JQ176" i="1"/>
  <c r="LJ176" i="1"/>
  <c r="KT176" i="1"/>
  <c r="JX176" i="1"/>
  <c r="KS176" i="1"/>
  <c r="KA176" i="1"/>
  <c r="LI176" i="1"/>
  <c r="AI176" i="1"/>
  <c r="D176" i="1"/>
  <c r="JU176" i="1"/>
  <c r="JT176" i="1"/>
  <c r="JS176" i="1"/>
  <c r="JV176" i="1"/>
  <c r="JW176" i="1"/>
  <c r="CF176" i="1"/>
  <c r="AJ176" i="1" s="1"/>
  <c r="G175" i="1"/>
  <c r="ML176" i="1" a="1"/>
  <c r="ML176" i="1" s="1"/>
  <c r="MH176" i="1" a="1"/>
  <c r="MH176" i="1" s="1"/>
  <c r="LY176" i="1" a="1"/>
  <c r="LY176" i="1" s="1"/>
  <c r="LP176" i="1" a="1"/>
  <c r="LP176" i="1" s="1"/>
  <c r="MK176" i="1" a="1"/>
  <c r="MK176" i="1" s="1"/>
  <c r="MG176" i="1" a="1"/>
  <c r="MG176" i="1" s="1"/>
  <c r="MB176" i="1" a="1"/>
  <c r="MB176" i="1" s="1"/>
  <c r="MJ176" i="1" a="1"/>
  <c r="MJ176" i="1" s="1"/>
  <c r="MF176" i="1" a="1"/>
  <c r="MF176" i="1" s="1"/>
  <c r="MA176" i="1" a="1"/>
  <c r="MA176" i="1" s="1"/>
  <c r="MI176" i="1" a="1"/>
  <c r="MI176" i="1" s="1"/>
  <c r="ME176" i="1" a="1"/>
  <c r="ME176" i="1" s="1"/>
  <c r="LZ176" i="1" a="1"/>
  <c r="LZ176" i="1" s="1"/>
  <c r="AI131" i="1" l="1"/>
  <c r="KW131" i="1" s="1"/>
  <c r="KN131" i="1" a="1"/>
  <c r="KN131" i="1" s="1"/>
  <c r="KN122" i="1" a="1"/>
  <c r="KN122" i="1" s="1"/>
  <c r="KW122" i="1"/>
  <c r="KW185" i="1"/>
  <c r="KN185" i="1" a="1"/>
  <c r="KN185" i="1" s="1"/>
  <c r="KN176" i="1" a="1"/>
  <c r="KN176" i="1" s="1"/>
  <c r="KW176" i="1"/>
  <c r="G243" i="1" l="1"/>
  <c r="CF282" i="1" l="1"/>
  <c r="CF283" i="1"/>
  <c r="CF284" i="1"/>
  <c r="CF285" i="1"/>
  <c r="CF281" i="1"/>
  <c r="C37" i="1" l="1"/>
  <c r="Q310" i="1"/>
  <c r="Q305" i="1"/>
  <c r="Q300" i="1"/>
  <c r="Q295" i="1"/>
  <c r="Q290" i="1"/>
  <c r="MM313" i="1"/>
  <c r="MD313" i="1"/>
  <c r="MC313" i="1"/>
  <c r="LR313" i="1"/>
  <c r="LO313" i="1"/>
  <c r="LN313" i="1"/>
  <c r="LM313" i="1"/>
  <c r="LL313" i="1"/>
  <c r="LD313" i="1"/>
  <c r="LC313" i="1"/>
  <c r="LB313" i="1"/>
  <c r="LA313" i="1"/>
  <c r="JW313" i="1"/>
  <c r="JV313" i="1"/>
  <c r="JU313" i="1"/>
  <c r="JT313" i="1"/>
  <c r="JS313" i="1"/>
  <c r="JP313" i="1"/>
  <c r="IK313" i="1" a="1"/>
  <c r="IK313" i="1" s="1"/>
  <c r="IJ313" i="1"/>
  <c r="IH313" i="1"/>
  <c r="IG313" i="1"/>
  <c r="BC313" i="1"/>
  <c r="BB313" i="1"/>
  <c r="BA313" i="1"/>
  <c r="AZ313" i="1"/>
  <c r="AY313" i="1"/>
  <c r="AX313" i="1"/>
  <c r="AH313" i="1"/>
  <c r="AG313" i="1"/>
  <c r="K313" i="1"/>
  <c r="J313" i="1"/>
  <c r="G313" i="1"/>
  <c r="A313" i="1"/>
  <c r="MM312" i="1"/>
  <c r="MD312" i="1"/>
  <c r="MC312" i="1"/>
  <c r="LR312" i="1"/>
  <c r="LO312" i="1"/>
  <c r="LN312" i="1"/>
  <c r="LM312" i="1"/>
  <c r="LL312" i="1"/>
  <c r="LD312" i="1"/>
  <c r="LC312" i="1"/>
  <c r="LB312" i="1"/>
  <c r="LA312" i="1"/>
  <c r="JW312" i="1"/>
  <c r="JV312" i="1"/>
  <c r="JU312" i="1"/>
  <c r="JT312" i="1"/>
  <c r="JS312" i="1"/>
  <c r="JP312" i="1"/>
  <c r="IK312" i="1" a="1"/>
  <c r="IK312" i="1" s="1"/>
  <c r="IJ312" i="1"/>
  <c r="IH312" i="1"/>
  <c r="IG312" i="1"/>
  <c r="BC312" i="1"/>
  <c r="BB312" i="1"/>
  <c r="BA312" i="1"/>
  <c r="AZ312" i="1"/>
  <c r="AY312" i="1"/>
  <c r="AX312" i="1"/>
  <c r="AH312" i="1"/>
  <c r="AG312" i="1"/>
  <c r="K312" i="1"/>
  <c r="D312" i="1" s="1"/>
  <c r="J312" i="1"/>
  <c r="G312" i="1"/>
  <c r="A312" i="1"/>
  <c r="MM311" i="1"/>
  <c r="MD311" i="1"/>
  <c r="MC311" i="1"/>
  <c r="LR311" i="1"/>
  <c r="LO311" i="1"/>
  <c r="LN311" i="1"/>
  <c r="LM311" i="1"/>
  <c r="LL311" i="1"/>
  <c r="LD311" i="1"/>
  <c r="LC311" i="1"/>
  <c r="LB311" i="1"/>
  <c r="LA311" i="1"/>
  <c r="JW311" i="1"/>
  <c r="JV311" i="1"/>
  <c r="JU311" i="1"/>
  <c r="JT311" i="1"/>
  <c r="JS311" i="1"/>
  <c r="JP311" i="1"/>
  <c r="IK311" i="1" a="1"/>
  <c r="IK311" i="1" s="1"/>
  <c r="IJ311" i="1"/>
  <c r="IH311" i="1"/>
  <c r="IG311" i="1"/>
  <c r="BC311" i="1"/>
  <c r="BB311" i="1"/>
  <c r="BA311" i="1"/>
  <c r="AZ311" i="1"/>
  <c r="AY311" i="1"/>
  <c r="AX311" i="1"/>
  <c r="AH311" i="1"/>
  <c r="AG311" i="1"/>
  <c r="K311" i="1"/>
  <c r="J311" i="1"/>
  <c r="BR311" i="1" s="1"/>
  <c r="G311" i="1"/>
  <c r="A311" i="1"/>
  <c r="MM310" i="1"/>
  <c r="MD310" i="1"/>
  <c r="MC310" i="1"/>
  <c r="LR310" i="1"/>
  <c r="LO310" i="1"/>
  <c r="LN310" i="1"/>
  <c r="LM310" i="1"/>
  <c r="LL310" i="1"/>
  <c r="LD310" i="1"/>
  <c r="LC310" i="1"/>
  <c r="LB310" i="1"/>
  <c r="LA310" i="1"/>
  <c r="JW310" i="1"/>
  <c r="JV310" i="1"/>
  <c r="JU310" i="1"/>
  <c r="JT310" i="1"/>
  <c r="JS310" i="1"/>
  <c r="JP310" i="1"/>
  <c r="IK310" i="1" a="1"/>
  <c r="IK310" i="1" s="1"/>
  <c r="IJ310" i="1"/>
  <c r="IH310" i="1"/>
  <c r="IG310" i="1"/>
  <c r="BC310" i="1"/>
  <c r="BB310" i="1"/>
  <c r="BA310" i="1"/>
  <c r="AZ310" i="1"/>
  <c r="AY310" i="1"/>
  <c r="AX310" i="1"/>
  <c r="AH310" i="1"/>
  <c r="AG310" i="1"/>
  <c r="K310" i="1"/>
  <c r="J310" i="1"/>
  <c r="G310" i="1"/>
  <c r="A310" i="1"/>
  <c r="MM309" i="1"/>
  <c r="ML309" i="1" a="1"/>
  <c r="ML309" i="1" s="1"/>
  <c r="MK309" i="1" a="1"/>
  <c r="MK309" i="1" s="1"/>
  <c r="MJ309" i="1" a="1"/>
  <c r="MJ309" i="1" s="1"/>
  <c r="MI309" i="1" a="1"/>
  <c r="MI309" i="1" s="1"/>
  <c r="MH309" i="1" a="1"/>
  <c r="MH309" i="1" s="1"/>
  <c r="MG309" i="1" a="1"/>
  <c r="MG309" i="1" s="1"/>
  <c r="MF309" i="1" a="1"/>
  <c r="MF309" i="1" s="1"/>
  <c r="ME309" i="1" a="1"/>
  <c r="ME309" i="1" s="1"/>
  <c r="MD309" i="1"/>
  <c r="MC309" i="1"/>
  <c r="MB309" i="1" a="1"/>
  <c r="MB309" i="1" s="1"/>
  <c r="MA309" i="1" a="1"/>
  <c r="MA309" i="1" s="1"/>
  <c r="LZ309" i="1" a="1"/>
  <c r="LZ309" i="1" s="1"/>
  <c r="LY309" i="1" a="1"/>
  <c r="LY309" i="1" s="1"/>
  <c r="LR309" i="1"/>
  <c r="LP309" i="1" a="1"/>
  <c r="LP309" i="1" s="1"/>
  <c r="LO309" i="1"/>
  <c r="LN309" i="1"/>
  <c r="LM309" i="1"/>
  <c r="LL309" i="1"/>
  <c r="LD309" i="1"/>
  <c r="LC309" i="1"/>
  <c r="LB309" i="1"/>
  <c r="LA309" i="1"/>
  <c r="JW309" i="1"/>
  <c r="JV309" i="1"/>
  <c r="JU309" i="1"/>
  <c r="JT309" i="1"/>
  <c r="JS309" i="1"/>
  <c r="JP309" i="1"/>
  <c r="IK309" i="1" a="1"/>
  <c r="IK309" i="1" s="1"/>
  <c r="IJ309" i="1"/>
  <c r="IH309" i="1"/>
  <c r="IG309" i="1"/>
  <c r="BC309" i="1"/>
  <c r="BB309" i="1"/>
  <c r="BA309" i="1"/>
  <c r="AZ309" i="1"/>
  <c r="AY309" i="1"/>
  <c r="AX309" i="1"/>
  <c r="AH309" i="1"/>
  <c r="AG309" i="1"/>
  <c r="K309" i="1"/>
  <c r="CF309" i="1" s="1"/>
  <c r="J309" i="1"/>
  <c r="BR309" i="1" s="1"/>
  <c r="G309" i="1"/>
  <c r="A309" i="1"/>
  <c r="MM308" i="1"/>
  <c r="MD308" i="1"/>
  <c r="MC308" i="1"/>
  <c r="LR308" i="1"/>
  <c r="LO308" i="1"/>
  <c r="LN308" i="1"/>
  <c r="LM308" i="1"/>
  <c r="LL308" i="1"/>
  <c r="LD308" i="1"/>
  <c r="LC308" i="1"/>
  <c r="LB308" i="1"/>
  <c r="LA308" i="1"/>
  <c r="JW308" i="1"/>
  <c r="JV308" i="1"/>
  <c r="JU308" i="1"/>
  <c r="JT308" i="1"/>
  <c r="JS308" i="1"/>
  <c r="JP308" i="1"/>
  <c r="IK308" i="1" a="1"/>
  <c r="IK308" i="1" s="1"/>
  <c r="IJ308" i="1"/>
  <c r="IH308" i="1"/>
  <c r="IG308" i="1"/>
  <c r="BC308" i="1"/>
  <c r="BB308" i="1"/>
  <c r="BA308" i="1"/>
  <c r="AZ308" i="1"/>
  <c r="AY308" i="1"/>
  <c r="AX308" i="1"/>
  <c r="AH308" i="1"/>
  <c r="AG308" i="1"/>
  <c r="K308" i="1"/>
  <c r="AI308" i="1" s="1"/>
  <c r="J308" i="1"/>
  <c r="G308" i="1"/>
  <c r="A308" i="1"/>
  <c r="MM307" i="1"/>
  <c r="MD307" i="1"/>
  <c r="MC307" i="1"/>
  <c r="LR307" i="1"/>
  <c r="LO307" i="1"/>
  <c r="LN307" i="1"/>
  <c r="LM307" i="1"/>
  <c r="LL307" i="1"/>
  <c r="LD307" i="1"/>
  <c r="LC307" i="1"/>
  <c r="LB307" i="1"/>
  <c r="LA307" i="1"/>
  <c r="JW307" i="1"/>
  <c r="JV307" i="1"/>
  <c r="JU307" i="1"/>
  <c r="JT307" i="1"/>
  <c r="JS307" i="1"/>
  <c r="JP307" i="1"/>
  <c r="IK307" i="1" a="1"/>
  <c r="IK307" i="1" s="1"/>
  <c r="IJ307" i="1"/>
  <c r="IH307" i="1"/>
  <c r="IG307" i="1"/>
  <c r="BC307" i="1"/>
  <c r="BB307" i="1"/>
  <c r="BA307" i="1"/>
  <c r="AZ307" i="1"/>
  <c r="AY307" i="1"/>
  <c r="AX307" i="1"/>
  <c r="AH307" i="1"/>
  <c r="AG307" i="1"/>
  <c r="K307" i="1"/>
  <c r="AI307" i="1" s="1"/>
  <c r="J307" i="1"/>
  <c r="G307" i="1"/>
  <c r="A307" i="1"/>
  <c r="MM306" i="1"/>
  <c r="MD306" i="1"/>
  <c r="MC306" i="1"/>
  <c r="LR306" i="1"/>
  <c r="LO306" i="1"/>
  <c r="LN306" i="1"/>
  <c r="LM306" i="1"/>
  <c r="LL306" i="1"/>
  <c r="LD306" i="1"/>
  <c r="LC306" i="1"/>
  <c r="LB306" i="1"/>
  <c r="LA306" i="1"/>
  <c r="JW306" i="1"/>
  <c r="JV306" i="1"/>
  <c r="JU306" i="1"/>
  <c r="JT306" i="1"/>
  <c r="JS306" i="1"/>
  <c r="JP306" i="1"/>
  <c r="IK306" i="1" a="1"/>
  <c r="IK306" i="1" s="1"/>
  <c r="IJ306" i="1"/>
  <c r="IH306" i="1"/>
  <c r="IG306" i="1"/>
  <c r="BC306" i="1"/>
  <c r="BB306" i="1"/>
  <c r="BA306" i="1"/>
  <c r="AZ306" i="1"/>
  <c r="AY306" i="1"/>
  <c r="AX306" i="1"/>
  <c r="AH306" i="1"/>
  <c r="AG306" i="1"/>
  <c r="K306" i="1"/>
  <c r="D306" i="1" s="1"/>
  <c r="J306" i="1"/>
  <c r="G306" i="1"/>
  <c r="A306" i="1"/>
  <c r="MM305" i="1"/>
  <c r="MD305" i="1"/>
  <c r="MC305" i="1"/>
  <c r="LR305" i="1"/>
  <c r="LO305" i="1"/>
  <c r="LN305" i="1"/>
  <c r="LM305" i="1"/>
  <c r="LL305" i="1"/>
  <c r="LD305" i="1"/>
  <c r="LC305" i="1"/>
  <c r="LB305" i="1"/>
  <c r="LA305" i="1"/>
  <c r="JW305" i="1"/>
  <c r="JV305" i="1"/>
  <c r="JU305" i="1"/>
  <c r="JT305" i="1"/>
  <c r="JS305" i="1"/>
  <c r="JP305" i="1"/>
  <c r="IK305" i="1" a="1"/>
  <c r="IK305" i="1" s="1"/>
  <c r="IJ305" i="1"/>
  <c r="IH305" i="1"/>
  <c r="IG305" i="1"/>
  <c r="BC305" i="1"/>
  <c r="BB305" i="1"/>
  <c r="BA305" i="1"/>
  <c r="AZ305" i="1"/>
  <c r="AY305" i="1"/>
  <c r="AX305" i="1"/>
  <c r="AH305" i="1"/>
  <c r="AG305" i="1"/>
  <c r="K305" i="1"/>
  <c r="J305" i="1"/>
  <c r="G305" i="1"/>
  <c r="A305" i="1"/>
  <c r="MM304" i="1"/>
  <c r="ML304" i="1" a="1"/>
  <c r="ML304" i="1" s="1"/>
  <c r="MK304" i="1" a="1"/>
  <c r="MK304" i="1" s="1"/>
  <c r="MJ304" i="1" a="1"/>
  <c r="MJ304" i="1" s="1"/>
  <c r="MI304" i="1" a="1"/>
  <c r="MI304" i="1" s="1"/>
  <c r="MH304" i="1" a="1"/>
  <c r="MH304" i="1" s="1"/>
  <c r="MG304" i="1" a="1"/>
  <c r="MG304" i="1" s="1"/>
  <c r="MF304" i="1" a="1"/>
  <c r="MF304" i="1" s="1"/>
  <c r="ME304" i="1" a="1"/>
  <c r="ME304" i="1" s="1"/>
  <c r="MD304" i="1"/>
  <c r="MC304" i="1"/>
  <c r="MB304" i="1" a="1"/>
  <c r="MB304" i="1" s="1"/>
  <c r="MA304" i="1" a="1"/>
  <c r="MA304" i="1" s="1"/>
  <c r="LZ304" i="1" a="1"/>
  <c r="LZ304" i="1" s="1"/>
  <c r="LY304" i="1" a="1"/>
  <c r="LY304" i="1" s="1"/>
  <c r="LR304" i="1"/>
  <c r="LP304" i="1" a="1"/>
  <c r="LP304" i="1" s="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CF304" i="1" s="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J303" i="1"/>
  <c r="BR303" i="1" s="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D300" i="1"/>
  <c r="MC300" i="1"/>
  <c r="LR300" i="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J300" i="1"/>
  <c r="BR300" i="1" s="1"/>
  <c r="G300" i="1"/>
  <c r="A300" i="1"/>
  <c r="MM299" i="1"/>
  <c r="ML299" i="1" a="1"/>
  <c r="ML299" i="1" s="1"/>
  <c r="MK299" i="1" a="1"/>
  <c r="MK299" i="1" s="1"/>
  <c r="MJ299" i="1" a="1"/>
  <c r="MJ299" i="1" s="1"/>
  <c r="MI299" i="1" a="1"/>
  <c r="MI299" i="1" s="1"/>
  <c r="MH299" i="1" a="1"/>
  <c r="MH299" i="1" s="1"/>
  <c r="MG299" i="1" a="1"/>
  <c r="MG299" i="1" s="1"/>
  <c r="MF299" i="1" a="1"/>
  <c r="MF299" i="1" s="1"/>
  <c r="ME299" i="1" a="1"/>
  <c r="ME299" i="1" s="1"/>
  <c r="MD299" i="1"/>
  <c r="MC299" i="1"/>
  <c r="MB299" i="1" a="1"/>
  <c r="MB299" i="1" s="1"/>
  <c r="MA299" i="1" a="1"/>
  <c r="MA299" i="1" s="1"/>
  <c r="LZ299" i="1" a="1"/>
  <c r="LZ299" i="1" s="1"/>
  <c r="LY299" i="1" a="1"/>
  <c r="LY299" i="1" s="1"/>
  <c r="LR299" i="1"/>
  <c r="LP299" i="1" a="1"/>
  <c r="LP299" i="1" s="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CF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J297" i="1"/>
  <c r="BR297" i="1" s="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AI296" i="1" s="1"/>
  <c r="J296" i="1"/>
  <c r="BR296" i="1" s="1"/>
  <c r="G296" i="1"/>
  <c r="A296" i="1"/>
  <c r="MM295" i="1"/>
  <c r="MD295" i="1"/>
  <c r="MC295" i="1"/>
  <c r="LR295" i="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AI295" i="1" s="1"/>
  <c r="J295" i="1"/>
  <c r="G295" i="1"/>
  <c r="A295" i="1"/>
  <c r="MM294" i="1"/>
  <c r="ML294" i="1" a="1"/>
  <c r="ML294" i="1" s="1"/>
  <c r="MK294" i="1" a="1"/>
  <c r="MK294" i="1" s="1"/>
  <c r="MJ294" i="1" a="1"/>
  <c r="MJ294" i="1" s="1"/>
  <c r="MI294" i="1" a="1"/>
  <c r="MI294" i="1" s="1"/>
  <c r="MH294" i="1" a="1"/>
  <c r="MH294" i="1" s="1"/>
  <c r="MG294" i="1" a="1"/>
  <c r="MG294" i="1" s="1"/>
  <c r="MF294" i="1" a="1"/>
  <c r="MF294" i="1" s="1"/>
  <c r="ME294" i="1" a="1"/>
  <c r="ME294" i="1" s="1"/>
  <c r="MD294" i="1"/>
  <c r="MC294" i="1"/>
  <c r="MB294" i="1" a="1"/>
  <c r="MB294" i="1" s="1"/>
  <c r="MA294" i="1" a="1"/>
  <c r="MA294" i="1" s="1"/>
  <c r="LZ294" i="1" a="1"/>
  <c r="LZ294" i="1" s="1"/>
  <c r="LY294" i="1" a="1"/>
  <c r="LY294" i="1" s="1"/>
  <c r="LR294" i="1"/>
  <c r="LP294" i="1" a="1"/>
  <c r="LP294" i="1" s="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CF294" i="1" s="1"/>
  <c r="J294" i="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AI293" i="1" s="1"/>
  <c r="J293" i="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D292" i="1" s="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AI291" i="1" s="1"/>
  <c r="J291" i="1"/>
  <c r="G291" i="1"/>
  <c r="A291" i="1"/>
  <c r="MM290" i="1"/>
  <c r="MD290" i="1"/>
  <c r="MC290" i="1"/>
  <c r="LR290" i="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J290" i="1"/>
  <c r="G290" i="1"/>
  <c r="A290" i="1"/>
  <c r="AL314" i="1"/>
  <c r="A314" i="1"/>
  <c r="MM289" i="1"/>
  <c r="ML289" i="1" a="1"/>
  <c r="ML289" i="1" s="1"/>
  <c r="MK289" i="1" a="1"/>
  <c r="MK289" i="1" s="1"/>
  <c r="MJ289" i="1" a="1"/>
  <c r="MJ289" i="1" s="1"/>
  <c r="MI289" i="1" a="1"/>
  <c r="MI289" i="1" s="1"/>
  <c r="MH289" i="1" a="1"/>
  <c r="MH289" i="1" s="1"/>
  <c r="MG289" i="1" a="1"/>
  <c r="MG289" i="1" s="1"/>
  <c r="MF289" i="1" a="1"/>
  <c r="MF289" i="1" s="1"/>
  <c r="ME289" i="1" a="1"/>
  <c r="ME289" i="1" s="1"/>
  <c r="MD289" i="1"/>
  <c r="MC289" i="1"/>
  <c r="MB289" i="1" a="1"/>
  <c r="MB289" i="1" s="1"/>
  <c r="MA289" i="1" a="1"/>
  <c r="MA289" i="1" s="1"/>
  <c r="LZ289" i="1" a="1"/>
  <c r="LZ289" i="1" s="1"/>
  <c r="LY289" i="1" a="1"/>
  <c r="LY289" i="1" s="1"/>
  <c r="LR289" i="1"/>
  <c r="LP289" i="1" a="1"/>
  <c r="LP289" i="1" s="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AI289" i="1" s="1"/>
  <c r="J289" i="1"/>
  <c r="G289" i="1"/>
  <c r="A289" i="1"/>
  <c r="A288"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73" i="1"/>
  <c r="MD273" i="1"/>
  <c r="MC273" i="1"/>
  <c r="IK273" i="1" a="1"/>
  <c r="IK273" i="1" s="1"/>
  <c r="G273" i="1"/>
  <c r="A273" i="1"/>
  <c r="MM272" i="1"/>
  <c r="MD272" i="1"/>
  <c r="MC272" i="1"/>
  <c r="IK272" i="1" a="1"/>
  <c r="IK272" i="1" s="1"/>
  <c r="W272" i="1" a="1"/>
  <c r="W272" i="1" s="1"/>
  <c r="G272" i="1"/>
  <c r="A272" i="1"/>
  <c r="MM271" i="1"/>
  <c r="MD271" i="1"/>
  <c r="MC271" i="1"/>
  <c r="IK271" i="1" a="1"/>
  <c r="IK271" i="1" s="1"/>
  <c r="CE271" i="1"/>
  <c r="CE272" i="1" s="1"/>
  <c r="CD271" i="1"/>
  <c r="CD272" i="1" s="1"/>
  <c r="CD273" i="1" s="1"/>
  <c r="CC271" i="1"/>
  <c r="CC272" i="1" s="1"/>
  <c r="CC273" i="1" s="1"/>
  <c r="Q271" i="1"/>
  <c r="P271" i="1"/>
  <c r="P272" i="1" s="1"/>
  <c r="P273" i="1" s="1"/>
  <c r="O271" i="1"/>
  <c r="O272" i="1" s="1"/>
  <c r="N271" i="1"/>
  <c r="M271" i="1"/>
  <c r="LA271" i="1" s="1"/>
  <c r="L271" i="1"/>
  <c r="I271" i="1"/>
  <c r="I272" i="1" s="1"/>
  <c r="I273" i="1" s="1"/>
  <c r="H271" i="1"/>
  <c r="H272" i="1" s="1"/>
  <c r="BC272" i="1" s="1"/>
  <c r="G271" i="1"/>
  <c r="A271" i="1"/>
  <c r="MM270" i="1"/>
  <c r="ML270" i="1" a="1"/>
  <c r="ML270" i="1" s="1"/>
  <c r="MK270" i="1" a="1"/>
  <c r="MK270" i="1" s="1"/>
  <c r="MJ270" i="1" a="1"/>
  <c r="MJ270" i="1" s="1"/>
  <c r="MI270" i="1" a="1"/>
  <c r="MI270" i="1" s="1"/>
  <c r="MH270" i="1" a="1"/>
  <c r="MH270" i="1" s="1"/>
  <c r="MG270" i="1" a="1"/>
  <c r="MG270" i="1" s="1"/>
  <c r="MF270" i="1" a="1"/>
  <c r="MF270" i="1" s="1"/>
  <c r="ME270" i="1" a="1"/>
  <c r="ME270" i="1" s="1"/>
  <c r="MD270" i="1"/>
  <c r="MC270" i="1"/>
  <c r="MB270" i="1" a="1"/>
  <c r="MB270" i="1" s="1"/>
  <c r="MA270" i="1" a="1"/>
  <c r="MA270" i="1" s="1"/>
  <c r="LZ270" i="1" a="1"/>
  <c r="LZ270" i="1" s="1"/>
  <c r="LY270" i="1" a="1"/>
  <c r="LY270" i="1" s="1"/>
  <c r="LR270" i="1"/>
  <c r="LP270" i="1" a="1"/>
  <c r="LP270" i="1" s="1"/>
  <c r="LO270" i="1"/>
  <c r="LN270" i="1"/>
  <c r="LM270" i="1"/>
  <c r="LL270" i="1"/>
  <c r="LD270" i="1"/>
  <c r="LC270" i="1"/>
  <c r="LB270" i="1"/>
  <c r="LA270" i="1"/>
  <c r="JW270" i="1"/>
  <c r="JV270" i="1"/>
  <c r="JU270" i="1"/>
  <c r="JT270" i="1"/>
  <c r="JS270" i="1"/>
  <c r="JP270" i="1"/>
  <c r="IK270" i="1" a="1"/>
  <c r="IK270" i="1" s="1"/>
  <c r="IJ270" i="1"/>
  <c r="IH270" i="1"/>
  <c r="IG270" i="1"/>
  <c r="CG270" i="1"/>
  <c r="BC270" i="1"/>
  <c r="BB270" i="1"/>
  <c r="BA270" i="1"/>
  <c r="AZ270" i="1"/>
  <c r="AY270" i="1"/>
  <c r="AX270" i="1"/>
  <c r="AH270" i="1"/>
  <c r="AG270" i="1"/>
  <c r="K270" i="1"/>
  <c r="D270" i="1" s="1"/>
  <c r="J270" i="1"/>
  <c r="BR270" i="1" s="1"/>
  <c r="G270" i="1"/>
  <c r="A270" i="1"/>
  <c r="LP284" i="1" a="1"/>
  <c r="LP284" i="1" s="1"/>
  <c r="LP283" i="1" a="1"/>
  <c r="LP283" i="1" s="1"/>
  <c r="LP282" i="1" a="1"/>
  <c r="LP282" i="1" s="1"/>
  <c r="LP281" i="1" a="1"/>
  <c r="LP281" i="1" s="1"/>
  <c r="LP266" i="1" a="1"/>
  <c r="LP266" i="1" s="1"/>
  <c r="LP262" i="1" a="1"/>
  <c r="LP262" i="1" s="1"/>
  <c r="LP254" i="1" a="1"/>
  <c r="LP254" i="1" s="1"/>
  <c r="LP250" i="1" a="1"/>
  <c r="LP250" i="1" s="1"/>
  <c r="LP246" i="1" a="1"/>
  <c r="LP246" i="1" s="1"/>
  <c r="LP242" i="1" a="1"/>
  <c r="LP242" i="1" s="1"/>
  <c r="LP236" i="1" a="1"/>
  <c r="LP236" i="1" s="1"/>
  <c r="LP232" i="1" a="1"/>
  <c r="LP232" i="1" s="1"/>
  <c r="LP228" i="1" a="1"/>
  <c r="LP228" i="1" s="1"/>
  <c r="LP220" i="1" a="1"/>
  <c r="LP220" i="1" s="1"/>
  <c r="LP216" i="1" a="1"/>
  <c r="LP216" i="1" s="1"/>
  <c r="LP212" i="1" a="1"/>
  <c r="LP212" i="1" s="1"/>
  <c r="LP208" i="1" a="1"/>
  <c r="LP208" i="1" s="1"/>
  <c r="LP204" i="1" a="1"/>
  <c r="LP204" i="1" s="1"/>
  <c r="LP203" i="1" a="1"/>
  <c r="LP203" i="1" s="1"/>
  <c r="LP202" i="1" a="1"/>
  <c r="LP202" i="1" s="1"/>
  <c r="LP201" i="1" a="1"/>
  <c r="LP201" i="1" s="1"/>
  <c r="LP200" i="1" a="1"/>
  <c r="LP200" i="1" s="1"/>
  <c r="LP199" i="1" a="1"/>
  <c r="LP199" i="1" s="1"/>
  <c r="LP195" i="1" a="1"/>
  <c r="LP195" i="1" s="1"/>
  <c r="LP191" i="1" a="1"/>
  <c r="LP191" i="1" s="1"/>
  <c r="LP190" i="1" a="1"/>
  <c r="LP190" i="1" s="1"/>
  <c r="LP189" i="1" a="1"/>
  <c r="LP189" i="1" s="1"/>
  <c r="LP162" i="1" a="1"/>
  <c r="LP162" i="1" s="1"/>
  <c r="LP153" i="1" a="1"/>
  <c r="LP153" i="1" s="1"/>
  <c r="LP144" i="1" a="1"/>
  <c r="LP144" i="1" s="1"/>
  <c r="LP135" i="1" a="1"/>
  <c r="LP135" i="1" s="1"/>
  <c r="LP108" i="1" a="1"/>
  <c r="LP108" i="1" s="1"/>
  <c r="LP99" i="1" a="1"/>
  <c r="LP99" i="1" s="1"/>
  <c r="LP72" i="1" a="1"/>
  <c r="LP72" i="1" s="1"/>
  <c r="LP63" i="1" a="1"/>
  <c r="LP63" i="1" s="1"/>
  <c r="LP52" i="1" a="1"/>
  <c r="LP52" i="1" s="1"/>
  <c r="LP41" i="1" a="1"/>
  <c r="LP41" i="1" s="1"/>
  <c r="LP30" i="1" a="1"/>
  <c r="LP30" i="1" s="1"/>
  <c r="LP25" i="1" a="1"/>
  <c r="LP25" i="1" s="1"/>
  <c r="LR24" i="1"/>
  <c r="LP24" i="1" a="1"/>
  <c r="LP24" i="1" s="1"/>
  <c r="MM239" i="1"/>
  <c r="MD239" i="1"/>
  <c r="MC239" i="1"/>
  <c r="IK239" i="1" a="1"/>
  <c r="IK239" i="1" s="1"/>
  <c r="G239" i="1"/>
  <c r="A239" i="1"/>
  <c r="MM238" i="1"/>
  <c r="MD238" i="1"/>
  <c r="MC238" i="1"/>
  <c r="IK238" i="1" a="1"/>
  <c r="IK238" i="1" s="1"/>
  <c r="W238" i="1" a="1"/>
  <c r="W238" i="1" s="1"/>
  <c r="W244" i="1" s="1" a="1"/>
  <c r="W244" i="1" s="1"/>
  <c r="G238" i="1"/>
  <c r="A238" i="1"/>
  <c r="MM237" i="1"/>
  <c r="MD237" i="1"/>
  <c r="MC237" i="1"/>
  <c r="IK237" i="1" a="1"/>
  <c r="IK237" i="1" s="1"/>
  <c r="CE237" i="1"/>
  <c r="CE238" i="1" s="1"/>
  <c r="CE239" i="1" s="1"/>
  <c r="CG239" i="1" s="1"/>
  <c r="CD237" i="1"/>
  <c r="CD238" i="1" s="1"/>
  <c r="CD239" i="1" s="1"/>
  <c r="CC237" i="1"/>
  <c r="CC238" i="1" s="1"/>
  <c r="CC239" i="1" s="1"/>
  <c r="Q237" i="1"/>
  <c r="P237" i="1"/>
  <c r="P238" i="1" s="1"/>
  <c r="P239" i="1" s="1"/>
  <c r="O237" i="1"/>
  <c r="JW237" i="1" s="1"/>
  <c r="N237" i="1"/>
  <c r="JT237" i="1" s="1"/>
  <c r="M237" i="1"/>
  <c r="AG237" i="1" s="1"/>
  <c r="L237" i="1"/>
  <c r="L238" i="1" s="1"/>
  <c r="I237" i="1"/>
  <c r="I238" i="1" s="1"/>
  <c r="I239" i="1" s="1"/>
  <c r="H237" i="1"/>
  <c r="H238" i="1" s="1"/>
  <c r="BB238" i="1" s="1"/>
  <c r="G237" i="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J236" i="1"/>
  <c r="G236" i="1"/>
  <c r="A236" i="1"/>
  <c r="Q291" i="1" l="1"/>
  <c r="MB291" i="1" s="1" a="1"/>
  <c r="MB291" i="1" s="1"/>
  <c r="LQ290" i="1" a="1"/>
  <c r="LQ290" i="1" s="1"/>
  <c r="MB271" i="1" a="1"/>
  <c r="MB271" i="1" s="1"/>
  <c r="LQ271" i="1" a="1"/>
  <c r="LQ271" i="1" s="1"/>
  <c r="ME237" i="1" a="1"/>
  <c r="ME237" i="1" s="1"/>
  <c r="LQ237" i="1" a="1"/>
  <c r="LQ237" i="1" s="1"/>
  <c r="Q296" i="1"/>
  <c r="ME296" i="1" s="1" a="1"/>
  <c r="ME296" i="1" s="1"/>
  <c r="LQ295" i="1" a="1"/>
  <c r="LQ295" i="1" s="1"/>
  <c r="Q301" i="1"/>
  <c r="LQ301" i="1" s="1" a="1"/>
  <c r="LQ301" i="1" s="1"/>
  <c r="LQ300" i="1" a="1"/>
  <c r="LQ300" i="1" s="1"/>
  <c r="Q306" i="1"/>
  <c r="LQ306" i="1" s="1" a="1"/>
  <c r="LQ306" i="1" s="1"/>
  <c r="LQ305" i="1" a="1"/>
  <c r="LQ305" i="1" s="1"/>
  <c r="Q311" i="1"/>
  <c r="LQ311" i="1" s="1" a="1"/>
  <c r="LQ311" i="1" s="1"/>
  <c r="LQ310" i="1" a="1"/>
  <c r="LQ310" i="1" s="1"/>
  <c r="D296" i="1"/>
  <c r="AI304" i="1"/>
  <c r="EE304" i="1" s="1"/>
  <c r="ME300" i="1" a="1"/>
  <c r="ME300" i="1" s="1"/>
  <c r="CF310" i="1"/>
  <c r="AI310" i="1"/>
  <c r="D308" i="1"/>
  <c r="D310" i="1"/>
  <c r="MJ310" i="1" a="1"/>
  <c r="MJ310" i="1" s="1"/>
  <c r="MF295" i="1" a="1"/>
  <c r="MF295" i="1" s="1"/>
  <c r="LY295" i="1" a="1"/>
  <c r="LY295" i="1" s="1"/>
  <c r="LP295" i="1" a="1"/>
  <c r="LP295" i="1" s="1"/>
  <c r="ML295" i="1" a="1"/>
  <c r="ML295" i="1" s="1"/>
  <c r="MG295" i="1" a="1"/>
  <c r="MG295" i="1" s="1"/>
  <c r="MK295" i="1" a="1"/>
  <c r="MK295" i="1" s="1"/>
  <c r="ME295" i="1" a="1"/>
  <c r="ME295" i="1" s="1"/>
  <c r="LZ295" i="1" a="1"/>
  <c r="LZ295" i="1" s="1"/>
  <c r="MA295" i="1" a="1"/>
  <c r="MA295" i="1" s="1"/>
  <c r="MI295" i="1" a="1"/>
  <c r="MI295" i="1" s="1"/>
  <c r="MH295" i="1" a="1"/>
  <c r="MH295" i="1" s="1"/>
  <c r="MB295" i="1" a="1"/>
  <c r="MB295" i="1" s="1"/>
  <c r="MJ295" i="1" a="1"/>
  <c r="MJ295" i="1" s="1"/>
  <c r="MA310" i="1" a="1"/>
  <c r="MA310" i="1" s="1"/>
  <c r="MG305" i="1" a="1"/>
  <c r="MG305" i="1" s="1"/>
  <c r="MB310" i="1" a="1"/>
  <c r="MB310" i="1" s="1"/>
  <c r="MI310" i="1" a="1"/>
  <c r="MI310" i="1" s="1"/>
  <c r="LY305" i="1" a="1"/>
  <c r="LY305" i="1" s="1"/>
  <c r="MK310" i="1" a="1"/>
  <c r="MK310" i="1" s="1"/>
  <c r="CF305" i="1"/>
  <c r="LY300" i="1" a="1"/>
  <c r="LY300" i="1" s="1"/>
  <c r="CF300" i="1"/>
  <c r="MF300" i="1" a="1"/>
  <c r="MF300" i="1" s="1"/>
  <c r="MG300" i="1" a="1"/>
  <c r="MG300" i="1" s="1"/>
  <c r="MG290" i="1" a="1"/>
  <c r="MG290" i="1" s="1"/>
  <c r="MA290" i="1" a="1"/>
  <c r="MA290" i="1" s="1"/>
  <c r="MK300" i="1" a="1"/>
  <c r="MK300" i="1" s="1"/>
  <c r="LP305" i="1" a="1"/>
  <c r="LP305" i="1" s="1"/>
  <c r="ML305" i="1" a="1"/>
  <c r="ML305" i="1" s="1"/>
  <c r="LY310" i="1" a="1"/>
  <c r="LY310" i="1" s="1"/>
  <c r="MG310" i="1" a="1"/>
  <c r="MG310" i="1" s="1"/>
  <c r="LP300" i="1" a="1"/>
  <c r="LP300" i="1" s="1"/>
  <c r="ML300" i="1" a="1"/>
  <c r="ML300" i="1" s="1"/>
  <c r="ME305" i="1" a="1"/>
  <c r="ME305" i="1" s="1"/>
  <c r="LZ310" i="1" a="1"/>
  <c r="LZ310" i="1" s="1"/>
  <c r="MH310" i="1" a="1"/>
  <c r="MH310" i="1" s="1"/>
  <c r="MF305" i="1" a="1"/>
  <c r="MF305" i="1" s="1"/>
  <c r="LZ305" i="1" a="1"/>
  <c r="LZ305" i="1" s="1"/>
  <c r="MH305" i="1" a="1"/>
  <c r="MH305" i="1" s="1"/>
  <c r="LZ300" i="1" a="1"/>
  <c r="LZ300" i="1" s="1"/>
  <c r="MH300" i="1" a="1"/>
  <c r="MH300" i="1" s="1"/>
  <c r="MA305" i="1" a="1"/>
  <c r="MA305" i="1" s="1"/>
  <c r="MI305" i="1" a="1"/>
  <c r="MI305" i="1" s="1"/>
  <c r="LP310" i="1" a="1"/>
  <c r="LP310" i="1" s="1"/>
  <c r="ML310" i="1" a="1"/>
  <c r="ML310" i="1" s="1"/>
  <c r="CF290" i="1"/>
  <c r="MA300" i="1" a="1"/>
  <c r="MA300" i="1" s="1"/>
  <c r="MI300" i="1" a="1"/>
  <c r="MI300" i="1" s="1"/>
  <c r="MB305" i="1" a="1"/>
  <c r="MB305" i="1" s="1"/>
  <c r="MJ305" i="1" a="1"/>
  <c r="MJ305" i="1" s="1"/>
  <c r="ME310" i="1" a="1"/>
  <c r="ME310" i="1" s="1"/>
  <c r="MB300" i="1" a="1"/>
  <c r="MB300" i="1" s="1"/>
  <c r="MJ300" i="1" a="1"/>
  <c r="MJ300" i="1" s="1"/>
  <c r="MK305" i="1" a="1"/>
  <c r="MK305" i="1" s="1"/>
  <c r="MF310" i="1" a="1"/>
  <c r="MF310" i="1" s="1"/>
  <c r="EF296" i="1"/>
  <c r="AI299" i="1"/>
  <c r="AI312" i="1"/>
  <c r="D297" i="1"/>
  <c r="AI300" i="1"/>
  <c r="EF300" i="1" s="1"/>
  <c r="AI301" i="1"/>
  <c r="D301" i="1"/>
  <c r="D303" i="1"/>
  <c r="CF295" i="1"/>
  <c r="D289" i="1"/>
  <c r="EE310" i="1"/>
  <c r="CF289" i="1"/>
  <c r="LY290" i="1" a="1"/>
  <c r="LY290" i="1" s="1"/>
  <c r="MF290" i="1" a="1"/>
  <c r="MF290" i="1" s="1"/>
  <c r="LZ290" i="1" a="1"/>
  <c r="LZ290" i="1" s="1"/>
  <c r="MH290" i="1" a="1"/>
  <c r="MH290" i="1" s="1"/>
  <c r="MB290" i="1" a="1"/>
  <c r="MB290" i="1" s="1"/>
  <c r="MI290" i="1" a="1"/>
  <c r="MI290" i="1" s="1"/>
  <c r="LP290" i="1" a="1"/>
  <c r="LP290" i="1" s="1"/>
  <c r="MJ290" i="1" a="1"/>
  <c r="MJ290" i="1" s="1"/>
  <c r="MK290" i="1" a="1"/>
  <c r="MK290" i="1" s="1"/>
  <c r="ME290" i="1" a="1"/>
  <c r="ME290" i="1" s="1"/>
  <c r="ML290" i="1" a="1"/>
  <c r="ML290" i="1" s="1"/>
  <c r="EF295" i="1"/>
  <c r="EE295" i="1"/>
  <c r="BR294" i="1"/>
  <c r="D295" i="1"/>
  <c r="BR295" i="1"/>
  <c r="AI294" i="1"/>
  <c r="D294" i="1"/>
  <c r="D298" i="1"/>
  <c r="D299" i="1"/>
  <c r="EE296" i="1"/>
  <c r="AI298" i="1"/>
  <c r="AI297" i="1"/>
  <c r="BR298" i="1"/>
  <c r="BR299" i="1"/>
  <c r="D300" i="1"/>
  <c r="BR301" i="1"/>
  <c r="D302" i="1"/>
  <c r="AI302" i="1"/>
  <c r="AI303" i="1"/>
  <c r="AI305" i="1"/>
  <c r="BR306" i="1"/>
  <c r="BR304" i="1"/>
  <c r="D305" i="1"/>
  <c r="BR305" i="1"/>
  <c r="D304" i="1"/>
  <c r="EE307" i="1"/>
  <c r="EF307" i="1"/>
  <c r="AI306" i="1"/>
  <c r="EF308" i="1"/>
  <c r="EE308" i="1"/>
  <c r="D307" i="1"/>
  <c r="BR307" i="1"/>
  <c r="D309" i="1"/>
  <c r="AI309" i="1"/>
  <c r="BR310" i="1"/>
  <c r="BR308" i="1"/>
  <c r="AI311" i="1"/>
  <c r="EF310" i="1"/>
  <c r="D311" i="1"/>
  <c r="BR312" i="1"/>
  <c r="BR313" i="1"/>
  <c r="AI313" i="1"/>
  <c r="D313" i="1"/>
  <c r="CE290" i="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D290" i="1"/>
  <c r="CD291" i="1" s="1"/>
  <c r="CD292" i="1" s="1"/>
  <c r="CD293" i="1" s="1"/>
  <c r="BR290" i="1"/>
  <c r="D291" i="1"/>
  <c r="EE291" i="1"/>
  <c r="AI290" i="1"/>
  <c r="EF291" i="1"/>
  <c r="D290" i="1"/>
  <c r="BR291" i="1"/>
  <c r="BR293" i="1"/>
  <c r="EE293" i="1"/>
  <c r="AI292" i="1"/>
  <c r="EF293" i="1"/>
  <c r="BR292" i="1"/>
  <c r="D293" i="1"/>
  <c r="EF289" i="1"/>
  <c r="EE289" i="1"/>
  <c r="AI285" i="1"/>
  <c r="CG289" i="1"/>
  <c r="BR289" i="1"/>
  <c r="D285" i="1"/>
  <c r="BA271" i="1"/>
  <c r="CG271" i="1"/>
  <c r="AX271" i="1"/>
  <c r="AY271" i="1"/>
  <c r="AZ271" i="1"/>
  <c r="J271" i="1"/>
  <c r="JW272" i="1"/>
  <c r="O273" i="1"/>
  <c r="JV272" i="1"/>
  <c r="K271" i="1"/>
  <c r="CF270" i="1"/>
  <c r="AI270" i="1"/>
  <c r="IH271" i="1"/>
  <c r="JU271" i="1"/>
  <c r="ML271" i="1" a="1"/>
  <c r="ML271" i="1" s="1"/>
  <c r="JV271" i="1"/>
  <c r="ME271" i="1" a="1"/>
  <c r="ME271" i="1" s="1"/>
  <c r="BA272" i="1"/>
  <c r="L272" i="1"/>
  <c r="JP271" i="1"/>
  <c r="IJ271" i="1"/>
  <c r="JW271" i="1"/>
  <c r="LY271" i="1" a="1"/>
  <c r="LY271" i="1" s="1"/>
  <c r="LM271" i="1"/>
  <c r="LL271" i="1"/>
  <c r="LD271" i="1"/>
  <c r="AG271" i="1"/>
  <c r="LB271" i="1"/>
  <c r="LN271" i="1"/>
  <c r="MG271" i="1" a="1"/>
  <c r="MG271" i="1" s="1"/>
  <c r="JS271" i="1"/>
  <c r="N272" i="1"/>
  <c r="AH271" i="1"/>
  <c r="BB271" i="1"/>
  <c r="LC271" i="1"/>
  <c r="LO271" i="1"/>
  <c r="LZ271" i="1" a="1"/>
  <c r="LZ271" i="1" s="1"/>
  <c r="MH271" i="1" a="1"/>
  <c r="MH271" i="1" s="1"/>
  <c r="M272" i="1"/>
  <c r="BC271" i="1"/>
  <c r="LP271" i="1" a="1"/>
  <c r="LP271" i="1" s="1"/>
  <c r="MI271" i="1" a="1"/>
  <c r="MI271" i="1" s="1"/>
  <c r="H273" i="1"/>
  <c r="AZ272" i="1"/>
  <c r="AY272" i="1"/>
  <c r="AX272" i="1"/>
  <c r="BB272" i="1"/>
  <c r="CE273" i="1"/>
  <c r="CG273" i="1" s="1"/>
  <c r="CG272" i="1"/>
  <c r="MJ271" i="1" a="1"/>
  <c r="MJ271" i="1" s="1"/>
  <c r="MF271" i="1" a="1"/>
  <c r="MF271" i="1" s="1"/>
  <c r="MA271" i="1" a="1"/>
  <c r="MA271" i="1" s="1"/>
  <c r="Q272" i="1"/>
  <c r="LQ272" i="1" s="1" a="1"/>
  <c r="LQ272" i="1" s="1"/>
  <c r="IG271" i="1"/>
  <c r="JT271" i="1"/>
  <c r="LR271" i="1"/>
  <c r="MK271" i="1" a="1"/>
  <c r="MK271" i="1" s="1"/>
  <c r="LP237" i="1" a="1"/>
  <c r="LP237" i="1" s="1"/>
  <c r="BA237" i="1"/>
  <c r="AX237" i="1"/>
  <c r="N238" i="1"/>
  <c r="N239" i="1" s="1"/>
  <c r="D236" i="1"/>
  <c r="AI236" i="1"/>
  <c r="K237" i="1"/>
  <c r="LO237" i="1"/>
  <c r="IH237" i="1"/>
  <c r="M238" i="1"/>
  <c r="LM237" i="1"/>
  <c r="LC237" i="1"/>
  <c r="IG237" i="1"/>
  <c r="LD237" i="1"/>
  <c r="LB237" i="1"/>
  <c r="AH237" i="1"/>
  <c r="LR237" i="1"/>
  <c r="LA237" i="1"/>
  <c r="LN237" i="1"/>
  <c r="LL237" i="1"/>
  <c r="IJ237" i="1"/>
  <c r="J237" i="1"/>
  <c r="BR236" i="1"/>
  <c r="AY237" i="1"/>
  <c r="JP237" i="1"/>
  <c r="MI237" i="1" a="1"/>
  <c r="MI237" i="1" s="1"/>
  <c r="Q238" i="1"/>
  <c r="JP238" i="1"/>
  <c r="L239" i="1"/>
  <c r="JP239" i="1" s="1"/>
  <c r="AZ237" i="1"/>
  <c r="JU237" i="1"/>
  <c r="JS237" i="1"/>
  <c r="BB237" i="1"/>
  <c r="CG238" i="1"/>
  <c r="JV237" i="1"/>
  <c r="O238" i="1"/>
  <c r="BC237" i="1"/>
  <c r="H239" i="1"/>
  <c r="BC238" i="1"/>
  <c r="BA238" i="1"/>
  <c r="AZ238" i="1"/>
  <c r="AY238" i="1"/>
  <c r="AX238" i="1"/>
  <c r="ML237" i="1" a="1"/>
  <c r="ML237" i="1" s="1"/>
  <c r="MH237" i="1" a="1"/>
  <c r="MH237" i="1" s="1"/>
  <c r="LY237" i="1" a="1"/>
  <c r="LY237" i="1" s="1"/>
  <c r="MK237" i="1" a="1"/>
  <c r="MK237" i="1" s="1"/>
  <c r="MG237" i="1" a="1"/>
  <c r="MG237" i="1" s="1"/>
  <c r="MB237" i="1" a="1"/>
  <c r="MB237" i="1" s="1"/>
  <c r="MJ237" i="1" a="1"/>
  <c r="MJ237" i="1" s="1"/>
  <c r="MF237" i="1" a="1"/>
  <c r="MF237" i="1" s="1"/>
  <c r="MA237" i="1" a="1"/>
  <c r="MA237" i="1" s="1"/>
  <c r="CG237" i="1"/>
  <c r="LZ237" i="1" a="1"/>
  <c r="LZ237" i="1" s="1"/>
  <c r="MK306" i="1" l="1" a="1"/>
  <c r="MK306" i="1" s="1"/>
  <c r="MA296" i="1" a="1"/>
  <c r="MA296" i="1" s="1"/>
  <c r="ME291" i="1" a="1"/>
  <c r="ME291" i="1" s="1"/>
  <c r="ME306" i="1" a="1"/>
  <c r="ME306" i="1" s="1"/>
  <c r="MB306" i="1" a="1"/>
  <c r="MB306" i="1" s="1"/>
  <c r="MJ306" i="1" a="1"/>
  <c r="MJ306" i="1" s="1"/>
  <c r="MH306" i="1" a="1"/>
  <c r="MH306" i="1" s="1"/>
  <c r="CF306" i="1"/>
  <c r="LP306" i="1" a="1"/>
  <c r="LP306" i="1" s="1"/>
  <c r="ML306" i="1" a="1"/>
  <c r="ML306" i="1" s="1"/>
  <c r="MI306" i="1" a="1"/>
  <c r="MI306" i="1" s="1"/>
  <c r="LZ306" i="1" a="1"/>
  <c r="LZ306" i="1" s="1"/>
  <c r="Q307" i="1"/>
  <c r="Q308" i="1" s="1"/>
  <c r="MA306" i="1" a="1"/>
  <c r="MA306" i="1" s="1"/>
  <c r="MG306" i="1" a="1"/>
  <c r="MG306" i="1" s="1"/>
  <c r="Q312" i="1"/>
  <c r="MH312" i="1" s="1" a="1"/>
  <c r="MH312" i="1" s="1"/>
  <c r="ML311" i="1" a="1"/>
  <c r="ML311" i="1" s="1"/>
  <c r="MI291" i="1" a="1"/>
  <c r="MI291" i="1" s="1"/>
  <c r="MF311" i="1" a="1"/>
  <c r="MF311" i="1" s="1"/>
  <c r="LP311" i="1" a="1"/>
  <c r="LP311" i="1" s="1"/>
  <c r="LP291" i="1" a="1"/>
  <c r="LP291" i="1" s="1"/>
  <c r="MK311" i="1" a="1"/>
  <c r="MK311" i="1" s="1"/>
  <c r="CF301" i="1"/>
  <c r="MG301" i="1" a="1"/>
  <c r="MG301" i="1" s="1"/>
  <c r="MB301" i="1" a="1"/>
  <c r="MB301" i="1" s="1"/>
  <c r="LY306" i="1" a="1"/>
  <c r="LY306" i="1" s="1"/>
  <c r="MF306" i="1" a="1"/>
  <c r="MF306" i="1" s="1"/>
  <c r="LY301" i="1" a="1"/>
  <c r="LY301" i="1" s="1"/>
  <c r="MK301" i="1" a="1"/>
  <c r="MK301" i="1" s="1"/>
  <c r="ME301" i="1" a="1"/>
  <c r="ME301" i="1" s="1"/>
  <c r="CF296" i="1"/>
  <c r="MG296" i="1" a="1"/>
  <c r="MG296" i="1" s="1"/>
  <c r="MB296" i="1" a="1"/>
  <c r="MB296" i="1" s="1"/>
  <c r="MG291" i="1" a="1"/>
  <c r="MG291" i="1" s="1"/>
  <c r="MA291" i="1" a="1"/>
  <c r="MA291" i="1" s="1"/>
  <c r="MB311" i="1" a="1"/>
  <c r="MB311" i="1" s="1"/>
  <c r="MA311" i="1" a="1"/>
  <c r="MA311" i="1" s="1"/>
  <c r="ML301" i="1" a="1"/>
  <c r="ML301" i="1" s="1"/>
  <c r="LZ301" i="1" a="1"/>
  <c r="LZ301" i="1" s="1"/>
  <c r="CF291" i="1"/>
  <c r="LY291" i="1" a="1"/>
  <c r="LY291" i="1" s="1"/>
  <c r="ML291" i="1" a="1"/>
  <c r="ML291" i="1" s="1"/>
  <c r="MG311" i="1" a="1"/>
  <c r="MG311" i="1" s="1"/>
  <c r="MH301" i="1" a="1"/>
  <c r="MH301" i="1" s="1"/>
  <c r="MF301" i="1" a="1"/>
  <c r="MF301" i="1" s="1"/>
  <c r="MK291" i="1" a="1"/>
  <c r="MK291" i="1" s="1"/>
  <c r="MF291" i="1" a="1"/>
  <c r="MF291" i="1" s="1"/>
  <c r="LZ311" i="1" a="1"/>
  <c r="LZ311" i="1" s="1"/>
  <c r="MJ311" i="1" a="1"/>
  <c r="MJ311" i="1" s="1"/>
  <c r="LP301" i="1" a="1"/>
  <c r="LP301" i="1" s="1"/>
  <c r="Q302" i="1"/>
  <c r="ME302" i="1" s="1" a="1"/>
  <c r="ME302" i="1" s="1"/>
  <c r="MH291" i="1" a="1"/>
  <c r="MH291" i="1" s="1"/>
  <c r="MJ291" i="1" a="1"/>
  <c r="MJ291" i="1" s="1"/>
  <c r="ME311" i="1" a="1"/>
  <c r="ME311" i="1" s="1"/>
  <c r="LY311" i="1" a="1"/>
  <c r="LY311" i="1" s="1"/>
  <c r="MI301" i="1" a="1"/>
  <c r="MI301" i="1" s="1"/>
  <c r="MA301" i="1" a="1"/>
  <c r="MA301" i="1" s="1"/>
  <c r="CF311" i="1"/>
  <c r="LZ291" i="1" a="1"/>
  <c r="LZ291" i="1" s="1"/>
  <c r="MI311" i="1" a="1"/>
  <c r="MI311" i="1" s="1"/>
  <c r="MH311" i="1" a="1"/>
  <c r="MH311" i="1" s="1"/>
  <c r="MJ301" i="1" a="1"/>
  <c r="MJ301" i="1" s="1"/>
  <c r="MK296" i="1" a="1"/>
  <c r="MK296" i="1" s="1"/>
  <c r="MJ296" i="1" a="1"/>
  <c r="MJ296" i="1" s="1"/>
  <c r="LY296" i="1" a="1"/>
  <c r="LY296" i="1" s="1"/>
  <c r="MH296" i="1" a="1"/>
  <c r="MH296" i="1" s="1"/>
  <c r="ML296" i="1" a="1"/>
  <c r="ML296" i="1" s="1"/>
  <c r="LZ296" i="1" a="1"/>
  <c r="LZ296" i="1" s="1"/>
  <c r="LP296" i="1" a="1"/>
  <c r="LP296" i="1" s="1"/>
  <c r="MF296" i="1" a="1"/>
  <c r="MF296" i="1" s="1"/>
  <c r="MI296" i="1" a="1"/>
  <c r="MI296" i="1" s="1"/>
  <c r="LP238" i="1" a="1"/>
  <c r="LP238" i="1" s="1"/>
  <c r="LQ238" i="1" a="1"/>
  <c r="LQ238" i="1" s="1"/>
  <c r="Q297" i="1"/>
  <c r="LQ296" i="1" a="1"/>
  <c r="LQ296" i="1" s="1"/>
  <c r="Q292" i="1"/>
  <c r="LQ291" i="1" a="1"/>
  <c r="LQ291" i="1" s="1"/>
  <c r="EE299" i="1"/>
  <c r="EF304" i="1"/>
  <c r="JU238" i="1"/>
  <c r="EF312" i="1"/>
  <c r="EE312" i="1"/>
  <c r="EE301" i="1"/>
  <c r="EE285" i="1"/>
  <c r="EE300" i="1"/>
  <c r="EF285" i="1"/>
  <c r="EF301" i="1"/>
  <c r="EF299" i="1"/>
  <c r="EF313" i="1"/>
  <c r="EE313" i="1"/>
  <c r="CD294" i="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EF311" i="1"/>
  <c r="EE311" i="1"/>
  <c r="EF309" i="1"/>
  <c r="EE309" i="1"/>
  <c r="EE303" i="1"/>
  <c r="EF303" i="1"/>
  <c r="EE294" i="1"/>
  <c r="EF294" i="1"/>
  <c r="EE302" i="1"/>
  <c r="EF302" i="1"/>
  <c r="EF306" i="1"/>
  <c r="EE306" i="1"/>
  <c r="EF298" i="1"/>
  <c r="EE298" i="1"/>
  <c r="EE305" i="1"/>
  <c r="EF305" i="1"/>
  <c r="EF297" i="1"/>
  <c r="EE297" i="1"/>
  <c r="EF292" i="1"/>
  <c r="EE292" i="1"/>
  <c r="EF290" i="1"/>
  <c r="EE290" i="1"/>
  <c r="CE291" i="1"/>
  <c r="CG290" i="1"/>
  <c r="JS238" i="1"/>
  <c r="JT238" i="1"/>
  <c r="Q273" i="1"/>
  <c r="LQ273" i="1" s="1" a="1"/>
  <c r="LQ273" i="1" s="1"/>
  <c r="MI272" i="1" a="1"/>
  <c r="MI272" i="1" s="1"/>
  <c r="ME272" i="1" a="1"/>
  <c r="ME272" i="1" s="1"/>
  <c r="LZ272" i="1" a="1"/>
  <c r="LZ272" i="1" s="1"/>
  <c r="MK272" i="1" a="1"/>
  <c r="MK272" i="1" s="1"/>
  <c r="MG272" i="1" a="1"/>
  <c r="MG272" i="1" s="1"/>
  <c r="MB272" i="1" a="1"/>
  <c r="MB272" i="1" s="1"/>
  <c r="MF272" i="1" a="1"/>
  <c r="MF272" i="1" s="1"/>
  <c r="ML272" i="1" a="1"/>
  <c r="ML272" i="1" s="1"/>
  <c r="LP272" i="1" a="1"/>
  <c r="LP272" i="1" s="1"/>
  <c r="MJ272" i="1" a="1"/>
  <c r="MJ272" i="1" s="1"/>
  <c r="MA272" i="1" a="1"/>
  <c r="MA272" i="1" s="1"/>
  <c r="MH272" i="1" a="1"/>
  <c r="MH272" i="1" s="1"/>
  <c r="LY272" i="1" a="1"/>
  <c r="LY272" i="1" s="1"/>
  <c r="EF270" i="1"/>
  <c r="EE270" i="1"/>
  <c r="JW273" i="1"/>
  <c r="JV273" i="1"/>
  <c r="K272" i="1"/>
  <c r="CF271" i="1"/>
  <c r="AI271" i="1"/>
  <c r="D271" i="1"/>
  <c r="BC273" i="1"/>
  <c r="BB273" i="1"/>
  <c r="BA273" i="1"/>
  <c r="AZ273" i="1"/>
  <c r="AY273" i="1"/>
  <c r="AX273" i="1"/>
  <c r="J272" i="1"/>
  <c r="BR271" i="1"/>
  <c r="N273" i="1"/>
  <c r="JU272" i="1"/>
  <c r="JT272" i="1"/>
  <c r="JS272" i="1"/>
  <c r="L273" i="1"/>
  <c r="JP273" i="1" s="1"/>
  <c r="JP272" i="1"/>
  <c r="LR272" i="1"/>
  <c r="LB272" i="1"/>
  <c r="LA272" i="1"/>
  <c r="LO272" i="1"/>
  <c r="IH272" i="1"/>
  <c r="M273" i="1"/>
  <c r="LN272" i="1"/>
  <c r="IG272" i="1"/>
  <c r="LD272" i="1"/>
  <c r="LC272" i="1"/>
  <c r="LM272" i="1"/>
  <c r="AH272" i="1"/>
  <c r="AG272" i="1"/>
  <c r="LL272" i="1"/>
  <c r="IJ272" i="1"/>
  <c r="EF236" i="1"/>
  <c r="EE236" i="1"/>
  <c r="ML238" i="1" a="1"/>
  <c r="ML238" i="1" s="1"/>
  <c r="MH238" i="1" a="1"/>
  <c r="MH238" i="1" s="1"/>
  <c r="MK238" i="1" a="1"/>
  <c r="MK238" i="1" s="1"/>
  <c r="LZ238" i="1" a="1"/>
  <c r="LZ238" i="1" s="1"/>
  <c r="ME238" i="1" a="1"/>
  <c r="ME238" i="1" s="1"/>
  <c r="LY238" i="1" a="1"/>
  <c r="LY238" i="1" s="1"/>
  <c r="Q239" i="1"/>
  <c r="MI238" i="1" a="1"/>
  <c r="MI238" i="1" s="1"/>
  <c r="MB238" i="1" a="1"/>
  <c r="MB238" i="1" s="1"/>
  <c r="MG238" i="1" a="1"/>
  <c r="MG238" i="1" s="1"/>
  <c r="MA238" i="1" a="1"/>
  <c r="MA238" i="1" s="1"/>
  <c r="MJ238" i="1" a="1"/>
  <c r="MJ238" i="1" s="1"/>
  <c r="MF238" i="1" a="1"/>
  <c r="MF238" i="1" s="1"/>
  <c r="K238" i="1"/>
  <c r="AI237" i="1"/>
  <c r="D237" i="1"/>
  <c r="BC239" i="1"/>
  <c r="BB239" i="1"/>
  <c r="AZ239" i="1"/>
  <c r="AY239" i="1"/>
  <c r="AX239" i="1"/>
  <c r="BA239" i="1"/>
  <c r="LO238" i="1"/>
  <c r="LN238" i="1"/>
  <c r="LL238" i="1"/>
  <c r="LC238" i="1"/>
  <c r="AG238" i="1"/>
  <c r="LB238" i="1"/>
  <c r="M239" i="1"/>
  <c r="LA238" i="1"/>
  <c r="IJ238" i="1"/>
  <c r="IH238" i="1"/>
  <c r="LD238" i="1"/>
  <c r="IG238" i="1"/>
  <c r="AH238" i="1"/>
  <c r="LR238" i="1"/>
  <c r="LM238" i="1"/>
  <c r="JU239" i="1"/>
  <c r="JT239" i="1"/>
  <c r="JS239" i="1"/>
  <c r="O239" i="1"/>
  <c r="JV238" i="1"/>
  <c r="JW238" i="1"/>
  <c r="J238" i="1"/>
  <c r="BR237" i="1"/>
  <c r="LP302" i="1" l="1" a="1"/>
  <c r="LP302" i="1" s="1"/>
  <c r="LQ307" i="1" a="1"/>
  <c r="LQ307" i="1" s="1"/>
  <c r="MB307" i="1" a="1"/>
  <c r="MB307" i="1" s="1"/>
  <c r="MH307" i="1" a="1"/>
  <c r="MH307" i="1" s="1"/>
  <c r="MA307" i="1" a="1"/>
  <c r="MA307" i="1" s="1"/>
  <c r="MI307" i="1" a="1"/>
  <c r="MI307" i="1" s="1"/>
  <c r="ML307" i="1" a="1"/>
  <c r="ML307" i="1" s="1"/>
  <c r="CF307" i="1"/>
  <c r="LP312" i="1" a="1"/>
  <c r="LP312" i="1" s="1"/>
  <c r="ML312" i="1" a="1"/>
  <c r="ML312" i="1" s="1"/>
  <c r="MF312" i="1" a="1"/>
  <c r="MF312" i="1" s="1"/>
  <c r="MB312" i="1" a="1"/>
  <c r="MB312" i="1" s="1"/>
  <c r="MA312" i="1" a="1"/>
  <c r="MA312" i="1" s="1"/>
  <c r="MI312" i="1" a="1"/>
  <c r="MI312" i="1" s="1"/>
  <c r="ME312" i="1" a="1"/>
  <c r="ME312" i="1" s="1"/>
  <c r="MJ312" i="1" a="1"/>
  <c r="MJ312" i="1" s="1"/>
  <c r="LQ312" i="1" a="1"/>
  <c r="LQ312" i="1" s="1"/>
  <c r="LY312" i="1" a="1"/>
  <c r="LY312" i="1" s="1"/>
  <c r="MK312" i="1" a="1"/>
  <c r="MK312" i="1" s="1"/>
  <c r="CF312" i="1"/>
  <c r="MG312" i="1" a="1"/>
  <c r="MG312" i="1" s="1"/>
  <c r="Q313" i="1"/>
  <c r="MK313" i="1" s="1" a="1"/>
  <c r="MK313" i="1" s="1"/>
  <c r="LZ312" i="1" a="1"/>
  <c r="LZ312" i="1" s="1"/>
  <c r="MF307" i="1" a="1"/>
  <c r="MF307" i="1" s="1"/>
  <c r="MJ307" i="1" a="1"/>
  <c r="MJ307" i="1" s="1"/>
  <c r="LQ302" i="1" a="1"/>
  <c r="LQ302" i="1" s="1"/>
  <c r="LY307" i="1" a="1"/>
  <c r="LY307" i="1" s="1"/>
  <c r="LP307" i="1" a="1"/>
  <c r="LP307" i="1" s="1"/>
  <c r="MG307" i="1" a="1"/>
  <c r="MG307" i="1" s="1"/>
  <c r="MK307" i="1" a="1"/>
  <c r="MK307" i="1" s="1"/>
  <c r="LZ307" i="1" a="1"/>
  <c r="LZ307" i="1" s="1"/>
  <c r="ME307" i="1" a="1"/>
  <c r="ME307" i="1" s="1"/>
  <c r="MB302" i="1" a="1"/>
  <c r="MB302" i="1" s="1"/>
  <c r="MK302" i="1" a="1"/>
  <c r="MK302" i="1" s="1"/>
  <c r="LZ302" i="1" a="1"/>
  <c r="LZ302" i="1" s="1"/>
  <c r="MH302" i="1" a="1"/>
  <c r="MH302" i="1" s="1"/>
  <c r="MF302" i="1" a="1"/>
  <c r="MF302" i="1" s="1"/>
  <c r="Q303" i="1"/>
  <c r="MA303" i="1" s="1" a="1"/>
  <c r="MA303" i="1" s="1"/>
  <c r="ML302" i="1" a="1"/>
  <c r="ML302" i="1" s="1"/>
  <c r="MI302" i="1" a="1"/>
  <c r="MI302" i="1" s="1"/>
  <c r="MA302" i="1" a="1"/>
  <c r="MA302" i="1" s="1"/>
  <c r="CF302" i="1"/>
  <c r="LY302" i="1" a="1"/>
  <c r="LY302" i="1" s="1"/>
  <c r="MG302" i="1" a="1"/>
  <c r="MG302" i="1" s="1"/>
  <c r="MJ302" i="1" a="1"/>
  <c r="MJ302" i="1" s="1"/>
  <c r="Q298" i="1"/>
  <c r="LQ297" i="1" a="1"/>
  <c r="LQ297" i="1" s="1"/>
  <c r="CF297" i="1"/>
  <c r="LP297" i="1" a="1"/>
  <c r="LP297" i="1" s="1"/>
  <c r="MF297" i="1" a="1"/>
  <c r="MF297" i="1" s="1"/>
  <c r="LZ297" i="1" a="1"/>
  <c r="LZ297" i="1" s="1"/>
  <c r="MK297" i="1" a="1"/>
  <c r="MK297" i="1" s="1"/>
  <c r="ML297" i="1" a="1"/>
  <c r="ML297" i="1" s="1"/>
  <c r="MG297" i="1" a="1"/>
  <c r="MG297" i="1" s="1"/>
  <c r="MH297" i="1" a="1"/>
  <c r="MH297" i="1" s="1"/>
  <c r="MI297" i="1" a="1"/>
  <c r="MI297" i="1" s="1"/>
  <c r="LY297" i="1" a="1"/>
  <c r="LY297" i="1" s="1"/>
  <c r="ME297" i="1" a="1"/>
  <c r="ME297" i="1" s="1"/>
  <c r="MA297" i="1" a="1"/>
  <c r="MA297" i="1" s="1"/>
  <c r="MB297" i="1" a="1"/>
  <c r="MB297" i="1" s="1"/>
  <c r="MJ297" i="1" a="1"/>
  <c r="MJ297" i="1" s="1"/>
  <c r="Q293" i="1"/>
  <c r="LQ292" i="1" a="1"/>
  <c r="LQ292" i="1" s="1"/>
  <c r="LZ292" i="1" a="1"/>
  <c r="LZ292" i="1" s="1"/>
  <c r="MI292" i="1" a="1"/>
  <c r="MI292" i="1" s="1"/>
  <c r="LY292" i="1" a="1"/>
  <c r="LY292" i="1" s="1"/>
  <c r="MH292" i="1" a="1"/>
  <c r="MH292" i="1" s="1"/>
  <c r="LP292" i="1" a="1"/>
  <c r="LP292" i="1" s="1"/>
  <c r="MF292" i="1" a="1"/>
  <c r="MF292" i="1" s="1"/>
  <c r="MJ292" i="1" a="1"/>
  <c r="MJ292" i="1" s="1"/>
  <c r="MK292" i="1" a="1"/>
  <c r="MK292" i="1" s="1"/>
  <c r="CF292" i="1"/>
  <c r="ME292" i="1" a="1"/>
  <c r="ME292" i="1" s="1"/>
  <c r="ML292" i="1" a="1"/>
  <c r="ML292" i="1" s="1"/>
  <c r="MG292" i="1" a="1"/>
  <c r="MG292" i="1" s="1"/>
  <c r="MB292" i="1" a="1"/>
  <c r="MB292" i="1" s="1"/>
  <c r="MA292" i="1" a="1"/>
  <c r="MA292" i="1" s="1"/>
  <c r="LP239" i="1" a="1"/>
  <c r="LP239" i="1" s="1"/>
  <c r="LQ239" i="1" a="1"/>
  <c r="LQ239" i="1" s="1"/>
  <c r="CF308" i="1"/>
  <c r="LQ308" i="1" a="1"/>
  <c r="LQ308" i="1" s="1"/>
  <c r="ME308" i="1" a="1"/>
  <c r="ME308" i="1" s="1"/>
  <c r="LZ308" i="1" a="1"/>
  <c r="LZ308" i="1" s="1"/>
  <c r="ML308" i="1" a="1"/>
  <c r="ML308" i="1" s="1"/>
  <c r="LP308" i="1" a="1"/>
  <c r="LP308" i="1" s="1"/>
  <c r="MK308" i="1" a="1"/>
  <c r="MK308" i="1" s="1"/>
  <c r="MJ308" i="1" a="1"/>
  <c r="MJ308" i="1" s="1"/>
  <c r="MB308" i="1" a="1"/>
  <c r="MB308" i="1" s="1"/>
  <c r="MI308" i="1" a="1"/>
  <c r="MI308" i="1" s="1"/>
  <c r="MA308" i="1" a="1"/>
  <c r="MA308" i="1" s="1"/>
  <c r="MH308" i="1" a="1"/>
  <c r="MH308" i="1" s="1"/>
  <c r="MG308" i="1" a="1"/>
  <c r="MG308" i="1" s="1"/>
  <c r="LY308" i="1" a="1"/>
  <c r="LY308" i="1" s="1"/>
  <c r="MF308" i="1" a="1"/>
  <c r="MF308" i="1" s="1"/>
  <c r="CG291" i="1"/>
  <c r="CE292" i="1"/>
  <c r="J273" i="1"/>
  <c r="BR272" i="1"/>
  <c r="JS273" i="1"/>
  <c r="JU273" i="1"/>
  <c r="JT273" i="1"/>
  <c r="EF271" i="1"/>
  <c r="EE271" i="1"/>
  <c r="LL273" i="1"/>
  <c r="LD273" i="1"/>
  <c r="LC273" i="1"/>
  <c r="LR273" i="1"/>
  <c r="LB273" i="1"/>
  <c r="LA273" i="1"/>
  <c r="IJ273" i="1"/>
  <c r="AH273" i="1"/>
  <c r="AG273" i="1"/>
  <c r="IH273" i="1"/>
  <c r="LO273" i="1"/>
  <c r="IG273" i="1"/>
  <c r="LN273" i="1"/>
  <c r="LM273" i="1"/>
  <c r="CF272" i="1"/>
  <c r="D272" i="1"/>
  <c r="K273" i="1"/>
  <c r="AI272" i="1"/>
  <c r="MJ273" i="1" a="1"/>
  <c r="MJ273" i="1" s="1"/>
  <c r="MF273" i="1" a="1"/>
  <c r="MF273" i="1" s="1"/>
  <c r="MA273" i="1" a="1"/>
  <c r="MA273" i="1" s="1"/>
  <c r="MI273" i="1" a="1"/>
  <c r="MI273" i="1" s="1"/>
  <c r="ME273" i="1" a="1"/>
  <c r="ME273" i="1" s="1"/>
  <c r="LZ273" i="1" a="1"/>
  <c r="LZ273" i="1" s="1"/>
  <c r="ML273" i="1" a="1"/>
  <c r="ML273" i="1" s="1"/>
  <c r="MH273" i="1" a="1"/>
  <c r="MH273" i="1" s="1"/>
  <c r="LY273" i="1" a="1"/>
  <c r="LY273" i="1" s="1"/>
  <c r="LP273" i="1" a="1"/>
  <c r="LP273" i="1" s="1"/>
  <c r="MG273" i="1" a="1"/>
  <c r="MG273" i="1" s="1"/>
  <c r="MK273" i="1" a="1"/>
  <c r="MK273" i="1" s="1"/>
  <c r="MB273" i="1" a="1"/>
  <c r="MB273" i="1" s="1"/>
  <c r="MJ239" i="1" a="1"/>
  <c r="MJ239" i="1" s="1"/>
  <c r="MF239" i="1" a="1"/>
  <c r="MF239" i="1" s="1"/>
  <c r="MA239" i="1" a="1"/>
  <c r="MA239" i="1" s="1"/>
  <c r="MI239" i="1" a="1"/>
  <c r="MI239" i="1" s="1"/>
  <c r="ME239" i="1" a="1"/>
  <c r="ME239" i="1" s="1"/>
  <c r="LZ239" i="1" a="1"/>
  <c r="LZ239" i="1" s="1"/>
  <c r="ML239" i="1" a="1"/>
  <c r="ML239" i="1" s="1"/>
  <c r="MH239" i="1" a="1"/>
  <c r="MH239" i="1" s="1"/>
  <c r="LY239" i="1" a="1"/>
  <c r="LY239" i="1" s="1"/>
  <c r="MG239" i="1" a="1"/>
  <c r="MG239" i="1" s="1"/>
  <c r="MB239" i="1" a="1"/>
  <c r="MB239" i="1" s="1"/>
  <c r="MK239" i="1" a="1"/>
  <c r="MK239" i="1" s="1"/>
  <c r="JW239" i="1"/>
  <c r="JV239" i="1"/>
  <c r="LC239" i="1"/>
  <c r="LB239" i="1"/>
  <c r="AH239" i="1"/>
  <c r="LR239" i="1"/>
  <c r="LA239" i="1"/>
  <c r="IJ239" i="1"/>
  <c r="LO239" i="1"/>
  <c r="IH239" i="1"/>
  <c r="LN239" i="1"/>
  <c r="IG239" i="1"/>
  <c r="LL239" i="1"/>
  <c r="LD239" i="1"/>
  <c r="AG239" i="1"/>
  <c r="LM239" i="1"/>
  <c r="EF237" i="1"/>
  <c r="EE237" i="1"/>
  <c r="J239" i="1"/>
  <c r="BR238" i="1"/>
  <c r="K239" i="1"/>
  <c r="AI238" i="1"/>
  <c r="D238" i="1"/>
  <c r="CF313" i="1" l="1"/>
  <c r="MB313" i="1" a="1"/>
  <c r="MB313" i="1" s="1"/>
  <c r="MH313" i="1" a="1"/>
  <c r="MH313" i="1" s="1"/>
  <c r="MG313" i="1" a="1"/>
  <c r="MG313" i="1" s="1"/>
  <c r="LQ313" i="1" a="1"/>
  <c r="LQ313" i="1" s="1"/>
  <c r="LY313" i="1" a="1"/>
  <c r="LY313" i="1" s="1"/>
  <c r="MI313" i="1" a="1"/>
  <c r="MI313" i="1" s="1"/>
  <c r="MF313" i="1" a="1"/>
  <c r="MF313" i="1" s="1"/>
  <c r="LP313" i="1" a="1"/>
  <c r="LP313" i="1" s="1"/>
  <c r="ML313" i="1" a="1"/>
  <c r="ML313" i="1" s="1"/>
  <c r="MJ313" i="1" a="1"/>
  <c r="MJ313" i="1" s="1"/>
  <c r="LZ313" i="1" a="1"/>
  <c r="LZ313" i="1" s="1"/>
  <c r="ME313" i="1" a="1"/>
  <c r="ME313" i="1" s="1"/>
  <c r="MA313" i="1" a="1"/>
  <c r="MA313" i="1" s="1"/>
  <c r="MJ303" i="1" a="1"/>
  <c r="MJ303" i="1" s="1"/>
  <c r="MK303" i="1" a="1"/>
  <c r="MK303" i="1" s="1"/>
  <c r="LZ303" i="1" a="1"/>
  <c r="LZ303" i="1" s="1"/>
  <c r="ME303" i="1" a="1"/>
  <c r="ME303" i="1" s="1"/>
  <c r="MI303" i="1" a="1"/>
  <c r="MI303" i="1" s="1"/>
  <c r="CF303" i="1"/>
  <c r="MF303" i="1" a="1"/>
  <c r="MF303" i="1" s="1"/>
  <c r="MB303" i="1" a="1"/>
  <c r="MB303" i="1" s="1"/>
  <c r="LY303" i="1" a="1"/>
  <c r="LY303" i="1" s="1"/>
  <c r="MG303" i="1" a="1"/>
  <c r="MG303" i="1" s="1"/>
  <c r="LQ303" i="1" a="1"/>
  <c r="LQ303" i="1" s="1"/>
  <c r="ML303" i="1" a="1"/>
  <c r="ML303" i="1" s="1"/>
  <c r="MH303" i="1" a="1"/>
  <c r="MH303" i="1" s="1"/>
  <c r="LP303" i="1" a="1"/>
  <c r="LP303" i="1" s="1"/>
  <c r="MH293" i="1" a="1"/>
  <c r="MH293" i="1" s="1"/>
  <c r="LQ293" i="1" a="1"/>
  <c r="LQ293" i="1" s="1"/>
  <c r="ME293" i="1" a="1"/>
  <c r="ME293" i="1" s="1"/>
  <c r="LP293" i="1" a="1"/>
  <c r="LP293" i="1" s="1"/>
  <c r="MK293" i="1" a="1"/>
  <c r="MK293" i="1" s="1"/>
  <c r="MB293" i="1" a="1"/>
  <c r="MB293" i="1" s="1"/>
  <c r="ML293" i="1" a="1"/>
  <c r="ML293" i="1" s="1"/>
  <c r="LY293" i="1" a="1"/>
  <c r="LY293" i="1" s="1"/>
  <c r="LZ293" i="1" a="1"/>
  <c r="LZ293" i="1" s="1"/>
  <c r="MJ293" i="1" a="1"/>
  <c r="MJ293" i="1" s="1"/>
  <c r="MG293" i="1" a="1"/>
  <c r="MG293" i="1" s="1"/>
  <c r="MA293" i="1" a="1"/>
  <c r="MA293" i="1" s="1"/>
  <c r="CF293" i="1"/>
  <c r="MI293" i="1" a="1"/>
  <c r="MI293" i="1" s="1"/>
  <c r="MF293" i="1" a="1"/>
  <c r="MF293" i="1" s="1"/>
  <c r="LQ298" i="1" a="1"/>
  <c r="LQ298" i="1" s="1"/>
  <c r="CF298" i="1"/>
  <c r="ME298" i="1" a="1"/>
  <c r="ME298" i="1" s="1"/>
  <c r="MF298" i="1" a="1"/>
  <c r="MF298" i="1" s="1"/>
  <c r="LZ298" i="1" a="1"/>
  <c r="LZ298" i="1" s="1"/>
  <c r="MH298" i="1" a="1"/>
  <c r="MH298" i="1" s="1"/>
  <c r="LP298" i="1" a="1"/>
  <c r="LP298" i="1" s="1"/>
  <c r="ML298" i="1" a="1"/>
  <c r="ML298" i="1" s="1"/>
  <c r="MA298" i="1" a="1"/>
  <c r="MA298" i="1" s="1"/>
  <c r="MB298" i="1" a="1"/>
  <c r="MB298" i="1" s="1"/>
  <c r="MI298" i="1" a="1"/>
  <c r="MI298" i="1" s="1"/>
  <c r="MJ298" i="1" a="1"/>
  <c r="MJ298" i="1" s="1"/>
  <c r="LY298" i="1" a="1"/>
  <c r="LY298" i="1" s="1"/>
  <c r="MK298" i="1" a="1"/>
  <c r="MK298" i="1" s="1"/>
  <c r="MG298" i="1" a="1"/>
  <c r="MG298" i="1" s="1"/>
  <c r="CE293" i="1"/>
  <c r="CE294" i="1" s="1"/>
  <c r="CG292" i="1"/>
  <c r="EE272" i="1"/>
  <c r="EF272" i="1"/>
  <c r="CF273" i="1"/>
  <c r="AI273" i="1"/>
  <c r="D273" i="1"/>
  <c r="BR273" i="1"/>
  <c r="AI239" i="1"/>
  <c r="D239" i="1"/>
  <c r="EE238" i="1"/>
  <c r="EF238" i="1"/>
  <c r="BR239" i="1"/>
  <c r="CE295" i="1" l="1"/>
  <c r="CG294" i="1"/>
  <c r="CG293" i="1"/>
  <c r="EF273" i="1"/>
  <c r="EE273" i="1"/>
  <c r="EF239" i="1"/>
  <c r="EE239" i="1"/>
  <c r="CG295" i="1" l="1"/>
  <c r="CE296" i="1"/>
  <c r="CG296" i="1" l="1"/>
  <c r="CE297" i="1"/>
  <c r="CE298" i="1" l="1"/>
  <c r="CG297" i="1"/>
  <c r="CE299" i="1" l="1"/>
  <c r="CG298" i="1"/>
  <c r="CE300" i="1" l="1"/>
  <c r="CG299" i="1"/>
  <c r="CG300" i="1" l="1"/>
  <c r="CE301" i="1"/>
  <c r="CE302" i="1" l="1"/>
  <c r="CG301" i="1"/>
  <c r="CG302" i="1" l="1"/>
  <c r="CE303" i="1"/>
  <c r="CE304" i="1" l="1"/>
  <c r="CG303" i="1"/>
  <c r="CG304" i="1" l="1"/>
  <c r="CE305" i="1"/>
  <c r="CE306" i="1" l="1"/>
  <c r="CG305" i="1"/>
  <c r="CE307" i="1" l="1"/>
  <c r="CG306" i="1"/>
  <c r="CG307" i="1" l="1"/>
  <c r="CE308" i="1"/>
  <c r="CE309" i="1" l="1"/>
  <c r="CG308" i="1"/>
  <c r="CG309" i="1" l="1"/>
  <c r="CE310" i="1"/>
  <c r="CE311" i="1" l="1"/>
  <c r="CG310" i="1"/>
  <c r="CE312" i="1" l="1"/>
  <c r="CG311" i="1"/>
  <c r="CE313" i="1" l="1"/>
  <c r="CG312" i="1"/>
  <c r="CG313" i="1" l="1"/>
  <c r="CJ162" i="1" l="1"/>
  <c r="CJ153" i="1"/>
  <c r="CJ144" i="1"/>
  <c r="CJ135"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T163" i="1"/>
  <c r="T164" i="1" s="1"/>
  <c r="T165" i="1" s="1"/>
  <c r="T166" i="1" s="1"/>
  <c r="T167" i="1" s="1"/>
  <c r="S163" i="1"/>
  <c r="MD163" i="1" s="1"/>
  <c r="R163" i="1"/>
  <c r="R164" i="1" s="1"/>
  <c r="R165" i="1" s="1"/>
  <c r="R166" i="1" s="1"/>
  <c r="R167" i="1" s="1"/>
  <c r="Q163" i="1"/>
  <c r="LQ163" i="1" s="1" a="1"/>
  <c r="LQ163" i="1" s="1"/>
  <c r="P163" i="1"/>
  <c r="P164" i="1" s="1"/>
  <c r="P165" i="1" s="1"/>
  <c r="P166" i="1" s="1"/>
  <c r="P167" i="1" s="1"/>
  <c r="O163" i="1"/>
  <c r="JW163" i="1" s="1"/>
  <c r="N163" i="1"/>
  <c r="M163" i="1"/>
  <c r="LB163" i="1" s="1"/>
  <c r="L163" i="1"/>
  <c r="JP163" i="1" s="1"/>
  <c r="I163" i="1"/>
  <c r="I164" i="1" s="1"/>
  <c r="I165" i="1" s="1"/>
  <c r="I166" i="1" s="1"/>
  <c r="I167" i="1" s="1"/>
  <c r="H163" i="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J162" i="1"/>
  <c r="LD162" i="1"/>
  <c r="LC162" i="1"/>
  <c r="LB162" i="1"/>
  <c r="LA162" i="1"/>
  <c r="KN162" i="1" a="1"/>
  <c r="KN162" i="1" s="1"/>
  <c r="KE162" i="1" a="1"/>
  <c r="KE162" i="1" s="1"/>
  <c r="JW162" i="1"/>
  <c r="JV162" i="1"/>
  <c r="JU162" i="1"/>
  <c r="JT162" i="1"/>
  <c r="JS162" i="1"/>
  <c r="JP162" i="1"/>
  <c r="IJ162" i="1"/>
  <c r="IH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KF155" i="1" s="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S155" i="1" s="1"/>
  <c r="MD155" i="1" s="1"/>
  <c r="R154" i="1"/>
  <c r="R155" i="1" s="1"/>
  <c r="R156" i="1" s="1"/>
  <c r="R157" i="1" s="1"/>
  <c r="R158" i="1" s="1"/>
  <c r="Q154" i="1"/>
  <c r="LQ154" i="1" s="1" a="1"/>
  <c r="LQ154" i="1" s="1"/>
  <c r="P154" i="1"/>
  <c r="P155" i="1" s="1"/>
  <c r="P156" i="1" s="1"/>
  <c r="P157" i="1" s="1"/>
  <c r="P158" i="1" s="1"/>
  <c r="O154" i="1"/>
  <c r="JW154" i="1" s="1"/>
  <c r="N154" i="1"/>
  <c r="JS154" i="1" s="1"/>
  <c r="M154" i="1"/>
  <c r="L154" i="1"/>
  <c r="I154" i="1"/>
  <c r="I155" i="1" s="1"/>
  <c r="I156" i="1" s="1"/>
  <c r="I157" i="1" s="1"/>
  <c r="I158" i="1" s="1"/>
  <c r="H154" i="1"/>
  <c r="BB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CF153" i="1" s="1"/>
  <c r="AJ153"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KF147" i="1" s="1"/>
  <c r="KF148"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W146" i="1" s="1"/>
  <c r="T145" i="1"/>
  <c r="T146" i="1" s="1"/>
  <c r="T147" i="1" s="1"/>
  <c r="T148" i="1" s="1"/>
  <c r="T149" i="1" s="1"/>
  <c r="S145" i="1"/>
  <c r="MD145" i="1" s="1"/>
  <c r="R145" i="1"/>
  <c r="R146" i="1" s="1"/>
  <c r="R147" i="1" s="1"/>
  <c r="R148" i="1" s="1"/>
  <c r="R149" i="1" s="1"/>
  <c r="Q145" i="1"/>
  <c r="LQ145" i="1" s="1" a="1"/>
  <c r="LQ145" i="1" s="1"/>
  <c r="P145" i="1"/>
  <c r="P146" i="1" s="1"/>
  <c r="P147" i="1" s="1"/>
  <c r="P148" i="1" s="1"/>
  <c r="P149" i="1" s="1"/>
  <c r="O145" i="1"/>
  <c r="O146" i="1" s="1"/>
  <c r="JV146" i="1" s="1"/>
  <c r="N145" i="1"/>
  <c r="N146" i="1" s="1"/>
  <c r="M145" i="1"/>
  <c r="IJ145" i="1" s="1"/>
  <c r="L145" i="1"/>
  <c r="JP145" i="1" s="1"/>
  <c r="I145" i="1"/>
  <c r="I146" i="1" s="1"/>
  <c r="I147" i="1" s="1"/>
  <c r="I148" i="1" s="1"/>
  <c r="I149" i="1" s="1"/>
  <c r="H145" i="1"/>
  <c r="AX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R136" i="1"/>
  <c r="R137" i="1" s="1"/>
  <c r="R138" i="1" s="1"/>
  <c r="R139" i="1" s="1"/>
  <c r="R140" i="1" s="1"/>
  <c r="Q136" i="1"/>
  <c r="LQ136" i="1" s="1" a="1"/>
  <c r="LQ136" i="1" s="1"/>
  <c r="P136" i="1"/>
  <c r="P137" i="1" s="1"/>
  <c r="P138" i="1" s="1"/>
  <c r="P139" i="1" s="1"/>
  <c r="P140" i="1" s="1"/>
  <c r="O136" i="1"/>
  <c r="O137" i="1" s="1"/>
  <c r="N136" i="1"/>
  <c r="M136" i="1"/>
  <c r="LA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K284" i="1"/>
  <c r="J284" i="1"/>
  <c r="K283" i="1"/>
  <c r="J283" i="1"/>
  <c r="K282" i="1"/>
  <c r="J282" i="1"/>
  <c r="K281" i="1"/>
  <c r="J281" i="1"/>
  <c r="AL286" i="1"/>
  <c r="A286" i="1"/>
  <c r="MM284" i="1"/>
  <c r="MD284" i="1"/>
  <c r="MC284" i="1"/>
  <c r="IK284" i="1" a="1"/>
  <c r="IK284" i="1" s="1"/>
  <c r="JV284" i="1"/>
  <c r="JP284" i="1"/>
  <c r="G284" i="1"/>
  <c r="A284" i="1"/>
  <c r="MM283" i="1"/>
  <c r="MD283" i="1"/>
  <c r="MC283" i="1"/>
  <c r="LA283" i="1"/>
  <c r="JW283" i="1"/>
  <c r="IK283" i="1" a="1"/>
  <c r="IK283" i="1" s="1"/>
  <c r="ME283" i="1" a="1"/>
  <c r="ME283" i="1" s="1"/>
  <c r="JV283" i="1"/>
  <c r="JS283" i="1"/>
  <c r="LC283" i="1"/>
  <c r="JP283" i="1"/>
  <c r="BC283" i="1"/>
  <c r="G283" i="1"/>
  <c r="A283" i="1"/>
  <c r="MM282" i="1"/>
  <c r="MD282" i="1"/>
  <c r="MC282" i="1"/>
  <c r="IK282" i="1" a="1"/>
  <c r="IK282" i="1" s="1"/>
  <c r="AH282" i="1"/>
  <c r="MI282" i="1" a="1"/>
  <c r="MI282" i="1" s="1"/>
  <c r="JU282" i="1"/>
  <c r="LR282" i="1"/>
  <c r="JP282" i="1"/>
  <c r="G282" i="1"/>
  <c r="A282" i="1"/>
  <c r="MM281" i="1"/>
  <c r="MD281" i="1"/>
  <c r="MC281" i="1"/>
  <c r="LR281" i="1"/>
  <c r="LL281" i="1"/>
  <c r="LB281" i="1"/>
  <c r="IK281" i="1" a="1"/>
  <c r="IK281" i="1" s="1"/>
  <c r="CE282" i="1"/>
  <c r="CE283" i="1" s="1"/>
  <c r="CE284" i="1" s="1"/>
  <c r="CE285" i="1" s="1"/>
  <c r="CG285" i="1" s="1"/>
  <c r="CD282" i="1"/>
  <c r="CD283" i="1" s="1"/>
  <c r="CD284" i="1" s="1"/>
  <c r="CD285" i="1" s="1"/>
  <c r="CC282" i="1"/>
  <c r="CC283" i="1" s="1"/>
  <c r="CC284" i="1" s="1"/>
  <c r="CC285" i="1" s="1"/>
  <c r="AH281" i="1"/>
  <c r="MI281" i="1" a="1"/>
  <c r="MI281" i="1" s="1"/>
  <c r="JW281" i="1"/>
  <c r="JP281" i="1"/>
  <c r="G281" i="1"/>
  <c r="A281" i="1"/>
  <c r="A280" i="1"/>
  <c r="LI136" i="1" l="1"/>
  <c r="LF154" i="1"/>
  <c r="LM145" i="1"/>
  <c r="CF163" i="1"/>
  <c r="AJ163" i="1" s="1"/>
  <c r="MK136" i="1" a="1"/>
  <c r="MK136" i="1" s="1"/>
  <c r="LP136" i="1" a="1"/>
  <c r="LP136" i="1" s="1"/>
  <c r="ML145" i="1" a="1"/>
  <c r="ML145" i="1" s="1"/>
  <c r="LP145" i="1" a="1"/>
  <c r="LP145" i="1" s="1"/>
  <c r="MF154" i="1" a="1"/>
  <c r="MF154" i="1" s="1"/>
  <c r="LP154" i="1" a="1"/>
  <c r="LP154" i="1" s="1"/>
  <c r="Q164" i="1"/>
  <c r="LP163" i="1" a="1"/>
  <c r="LP163" i="1" s="1"/>
  <c r="CF162" i="1"/>
  <c r="AJ162" i="1" s="1"/>
  <c r="D162" i="1"/>
  <c r="AI162" i="1"/>
  <c r="ME145" i="1" a="1"/>
  <c r="ME145" i="1" s="1"/>
  <c r="G163" i="1"/>
  <c r="LC163" i="1"/>
  <c r="H137" i="1"/>
  <c r="AZ137" i="1" s="1"/>
  <c r="MG145" i="1" a="1"/>
  <c r="MG145" i="1" s="1"/>
  <c r="CJ154" i="1"/>
  <c r="LY154" i="1" a="1"/>
  <c r="LY154" i="1" s="1"/>
  <c r="CJ163" i="1"/>
  <c r="CJ164" i="1" s="1"/>
  <c r="CJ165" i="1" s="1"/>
  <c r="CJ166" i="1" s="1"/>
  <c r="CJ167" i="1" s="1"/>
  <c r="JW136" i="1"/>
  <c r="JS145" i="1"/>
  <c r="AY154" i="1"/>
  <c r="JW145" i="1"/>
  <c r="LZ145" i="1" a="1"/>
  <c r="LZ145" i="1" s="1"/>
  <c r="AI163" i="1"/>
  <c r="CJ145" i="1"/>
  <c r="AY136" i="1"/>
  <c r="LZ136" i="1" a="1"/>
  <c r="LZ136" i="1" s="1"/>
  <c r="BB145" i="1"/>
  <c r="KA145" i="1"/>
  <c r="MI145" i="1" a="1"/>
  <c r="MI145" i="1" s="1"/>
  <c r="MA154" i="1" a="1"/>
  <c r="MA154" i="1" s="1"/>
  <c r="MA163" i="1" a="1"/>
  <c r="MA163" i="1" s="1"/>
  <c r="AZ136" i="1"/>
  <c r="MA136" i="1" a="1"/>
  <c r="MA136" i="1" s="1"/>
  <c r="KO145" i="1"/>
  <c r="MK145" i="1" a="1"/>
  <c r="MK145" i="1" s="1"/>
  <c r="MF163" i="1" a="1"/>
  <c r="MF163" i="1" s="1"/>
  <c r="ME136" i="1" a="1"/>
  <c r="ME136" i="1" s="1"/>
  <c r="G145" i="1"/>
  <c r="LA145" i="1"/>
  <c r="MJ163" i="1" a="1"/>
  <c r="MJ163" i="1" s="1"/>
  <c r="AH145" i="1"/>
  <c r="MF136" i="1" a="1"/>
  <c r="MF136" i="1" s="1"/>
  <c r="H146" i="1"/>
  <c r="H147" i="1" s="1"/>
  <c r="N155" i="1"/>
  <c r="JS155" i="1" s="1"/>
  <c r="AG163" i="1"/>
  <c r="KE136" i="1" a="1"/>
  <c r="KE136" i="1" s="1"/>
  <c r="MI136" i="1" a="1"/>
  <c r="MI136" i="1" s="1"/>
  <c r="IG145" i="1"/>
  <c r="AG145" i="1"/>
  <c r="JV136" i="1"/>
  <c r="MJ136" i="1" a="1"/>
  <c r="MJ136" i="1" s="1"/>
  <c r="IH145" i="1"/>
  <c r="MB145" i="1" a="1"/>
  <c r="MB145" i="1" s="1"/>
  <c r="JT154" i="1"/>
  <c r="CJ136" i="1"/>
  <c r="KS136" i="1"/>
  <c r="CF135" i="1"/>
  <c r="AJ135" i="1" s="1"/>
  <c r="AI135" i="1"/>
  <c r="D135" i="1"/>
  <c r="K136" i="1"/>
  <c r="CF136" i="1" s="1"/>
  <c r="AJ136" i="1" s="1"/>
  <c r="S137" i="1"/>
  <c r="MD136" i="1"/>
  <c r="KU136" i="1"/>
  <c r="KF137" i="1"/>
  <c r="LL136" i="1"/>
  <c r="KV136" i="1"/>
  <c r="JZ136" i="1"/>
  <c r="LJ136" i="1"/>
  <c r="KT136" i="1"/>
  <c r="JX136" i="1"/>
  <c r="LH136" i="1"/>
  <c r="KZ136" i="1"/>
  <c r="KR136" i="1"/>
  <c r="KD136" i="1"/>
  <c r="LO136" i="1"/>
  <c r="LG136" i="1"/>
  <c r="KY136" i="1"/>
  <c r="KQ136" i="1"/>
  <c r="KC136" i="1"/>
  <c r="LN136" i="1"/>
  <c r="LF136" i="1"/>
  <c r="KX136" i="1"/>
  <c r="KP136" i="1"/>
  <c r="KB136" i="1"/>
  <c r="CI136" i="1"/>
  <c r="B137" i="1"/>
  <c r="LM136" i="1"/>
  <c r="LE136" i="1"/>
  <c r="KO136" i="1"/>
  <c r="KA136" i="1"/>
  <c r="LD136" i="1"/>
  <c r="AG136" i="1"/>
  <c r="LB136" i="1"/>
  <c r="IJ136" i="1"/>
  <c r="M137" i="1"/>
  <c r="IH136" i="1"/>
  <c r="IG136" i="1"/>
  <c r="AH136" i="1"/>
  <c r="W137" i="1"/>
  <c r="LC136" i="1"/>
  <c r="O138" i="1"/>
  <c r="JV137" i="1"/>
  <c r="JY136" i="1"/>
  <c r="LK136" i="1"/>
  <c r="JW137" i="1"/>
  <c r="BA136" i="1"/>
  <c r="JS136" i="1"/>
  <c r="MB136" i="1" a="1"/>
  <c r="MB136" i="1" s="1"/>
  <c r="MG136" i="1" a="1"/>
  <c r="MG136" i="1" s="1"/>
  <c r="L137" i="1"/>
  <c r="BB136" i="1"/>
  <c r="JT136" i="1"/>
  <c r="BC136" i="1"/>
  <c r="JU136" i="1"/>
  <c r="LY136" i="1" a="1"/>
  <c r="LY136" i="1" s="1"/>
  <c r="MH136" i="1" a="1"/>
  <c r="MH136" i="1" s="1"/>
  <c r="ML136" i="1" a="1"/>
  <c r="ML136" i="1" s="1"/>
  <c r="N137" i="1"/>
  <c r="Q137" i="1"/>
  <c r="KS145" i="1"/>
  <c r="L146" i="1"/>
  <c r="W147" i="1"/>
  <c r="N147" i="1"/>
  <c r="JU146" i="1"/>
  <c r="JT146" i="1"/>
  <c r="JS146" i="1"/>
  <c r="K145" i="1"/>
  <c r="CF145" i="1" s="1"/>
  <c r="CF144" i="1"/>
  <c r="AJ144" i="1" s="1"/>
  <c r="AI144" i="1"/>
  <c r="D144" i="1"/>
  <c r="O147" i="1"/>
  <c r="JW146" i="1"/>
  <c r="LE145" i="1"/>
  <c r="LH145" i="1"/>
  <c r="KZ145" i="1"/>
  <c r="KR145" i="1"/>
  <c r="KD145" i="1"/>
  <c r="LO145" i="1"/>
  <c r="LG145" i="1"/>
  <c r="KY145" i="1"/>
  <c r="KQ145" i="1"/>
  <c r="KC145" i="1"/>
  <c r="LN145" i="1"/>
  <c r="LF145" i="1"/>
  <c r="KX145" i="1"/>
  <c r="KP145" i="1"/>
  <c r="KB145" i="1"/>
  <c r="CI145" i="1"/>
  <c r="LL145" i="1"/>
  <c r="KV145" i="1"/>
  <c r="JZ145" i="1"/>
  <c r="LK145" i="1"/>
  <c r="KU145" i="1"/>
  <c r="JY145" i="1"/>
  <c r="LJ145" i="1"/>
  <c r="KT145" i="1"/>
  <c r="JX145" i="1"/>
  <c r="LI145" i="1"/>
  <c r="KE147" i="1" a="1"/>
  <c r="KE147" i="1" s="1"/>
  <c r="BC145" i="1"/>
  <c r="BA145" i="1"/>
  <c r="AZ145" i="1"/>
  <c r="AY145" i="1"/>
  <c r="KE145" i="1" a="1"/>
  <c r="KE145" i="1" s="1"/>
  <c r="B146" i="1"/>
  <c r="LB145" i="1"/>
  <c r="Q146" i="1"/>
  <c r="KF149" i="1"/>
  <c r="KE149" i="1" s="1" a="1"/>
  <c r="KE149" i="1" s="1"/>
  <c r="KE148" i="1" a="1"/>
  <c r="KE148" i="1" s="1"/>
  <c r="LC145" i="1"/>
  <c r="MA145" i="1" a="1"/>
  <c r="MA145" i="1" s="1"/>
  <c r="MF145" i="1" a="1"/>
  <c r="MF145" i="1" s="1"/>
  <c r="MJ145" i="1" a="1"/>
  <c r="MJ145" i="1" s="1"/>
  <c r="LD145" i="1"/>
  <c r="S146" i="1"/>
  <c r="KE146" i="1" a="1"/>
  <c r="KE146" i="1" s="1"/>
  <c r="JT145" i="1"/>
  <c r="M146" i="1"/>
  <c r="JU145" i="1"/>
  <c r="LY145" i="1" a="1"/>
  <c r="LY145" i="1" s="1"/>
  <c r="MH145" i="1" a="1"/>
  <c r="MH145" i="1" s="1"/>
  <c r="JV145" i="1"/>
  <c r="KA154" i="1"/>
  <c r="KD154" i="1"/>
  <c r="B155" i="1"/>
  <c r="LL154" i="1"/>
  <c r="KV154" i="1"/>
  <c r="JZ154" i="1"/>
  <c r="LJ154" i="1"/>
  <c r="KT154" i="1"/>
  <c r="JX154" i="1"/>
  <c r="LO154" i="1"/>
  <c r="LE154" i="1"/>
  <c r="KS154" i="1"/>
  <c r="KC154" i="1"/>
  <c r="LN154" i="1"/>
  <c r="KR154" i="1"/>
  <c r="KB154" i="1"/>
  <c r="LK154" i="1"/>
  <c r="KZ154" i="1"/>
  <c r="KP154" i="1"/>
  <c r="JY154" i="1"/>
  <c r="LI154" i="1"/>
  <c r="KY154" i="1"/>
  <c r="KO154" i="1"/>
  <c r="LH154" i="1"/>
  <c r="KX154" i="1"/>
  <c r="LG154" i="1"/>
  <c r="CI154" i="1"/>
  <c r="LD154" i="1"/>
  <c r="LB154" i="1"/>
  <c r="M155" i="1"/>
  <c r="IH154" i="1"/>
  <c r="AH154" i="1"/>
  <c r="LC154" i="1"/>
  <c r="IG154" i="1"/>
  <c r="AG154" i="1"/>
  <c r="IJ154" i="1"/>
  <c r="W155" i="1"/>
  <c r="KF156" i="1"/>
  <c r="KE155" i="1" a="1"/>
  <c r="KE155" i="1" s="1"/>
  <c r="KQ154" i="1"/>
  <c r="KU154" i="1"/>
  <c r="LA154" i="1"/>
  <c r="LM154" i="1"/>
  <c r="BA154" i="1"/>
  <c r="H155" i="1"/>
  <c r="AZ154" i="1"/>
  <c r="AX154" i="1"/>
  <c r="BC154" i="1"/>
  <c r="MK154" i="1" a="1"/>
  <c r="MK154" i="1" s="1"/>
  <c r="MG154" i="1" a="1"/>
  <c r="MG154" i="1" s="1"/>
  <c r="MB154" i="1" a="1"/>
  <c r="MB154" i="1" s="1"/>
  <c r="MJ154" i="1" a="1"/>
  <c r="MJ154" i="1" s="1"/>
  <c r="Q155" i="1"/>
  <c r="JU154" i="1"/>
  <c r="KE154" i="1" a="1"/>
  <c r="KE154" i="1" s="1"/>
  <c r="MI154" i="1" a="1"/>
  <c r="MI154" i="1" s="1"/>
  <c r="O155" i="1"/>
  <c r="JV154" i="1"/>
  <c r="K154" i="1"/>
  <c r="CF154" i="1" s="1"/>
  <c r="MD154" i="1"/>
  <c r="ML154" i="1" a="1"/>
  <c r="ML154" i="1" s="1"/>
  <c r="L155" i="1"/>
  <c r="JP154" i="1"/>
  <c r="ME154" i="1" a="1"/>
  <c r="ME154" i="1" s="1"/>
  <c r="S156" i="1"/>
  <c r="D153" i="1"/>
  <c r="AI153" i="1"/>
  <c r="LZ154" i="1" a="1"/>
  <c r="LZ154" i="1" s="1"/>
  <c r="MH154" i="1" a="1"/>
  <c r="MH154" i="1" s="1"/>
  <c r="KW162" i="1"/>
  <c r="AY163" i="1"/>
  <c r="H164" i="1"/>
  <c r="AX163" i="1"/>
  <c r="BC163" i="1"/>
  <c r="BB163" i="1"/>
  <c r="BA163" i="1"/>
  <c r="AZ163" i="1"/>
  <c r="LJ163" i="1"/>
  <c r="KT163" i="1"/>
  <c r="JX163" i="1"/>
  <c r="LI163" i="1"/>
  <c r="KS163" i="1"/>
  <c r="LH163" i="1"/>
  <c r="KZ163" i="1"/>
  <c r="KR163" i="1"/>
  <c r="KD163" i="1"/>
  <c r="LO163" i="1"/>
  <c r="LG163" i="1"/>
  <c r="KY163" i="1"/>
  <c r="KQ163" i="1"/>
  <c r="KC163" i="1"/>
  <c r="LN163" i="1"/>
  <c r="LF163" i="1"/>
  <c r="KX163" i="1"/>
  <c r="KP163" i="1"/>
  <c r="KB163" i="1"/>
  <c r="CI163" i="1"/>
  <c r="B164" i="1"/>
  <c r="LM163" i="1"/>
  <c r="LE163" i="1"/>
  <c r="KO163" i="1"/>
  <c r="KA163" i="1"/>
  <c r="LL163" i="1"/>
  <c r="KV163" i="1"/>
  <c r="JZ163" i="1"/>
  <c r="JY163" i="1"/>
  <c r="KF164" i="1"/>
  <c r="KE163" i="1" a="1"/>
  <c r="KE163" i="1" s="1"/>
  <c r="KU163" i="1"/>
  <c r="N164" i="1"/>
  <c r="JU163" i="1"/>
  <c r="JT163" i="1"/>
  <c r="JS163" i="1"/>
  <c r="LK163" i="1"/>
  <c r="D163" i="1"/>
  <c r="K164" i="1"/>
  <c r="AH163" i="1"/>
  <c r="LD163" i="1"/>
  <c r="S164" i="1"/>
  <c r="IG163" i="1"/>
  <c r="MB163" i="1" a="1"/>
  <c r="MB163" i="1" s="1"/>
  <c r="MG163" i="1" a="1"/>
  <c r="MG163" i="1" s="1"/>
  <c r="MK163" i="1" a="1"/>
  <c r="MK163" i="1" s="1"/>
  <c r="L164" i="1"/>
  <c r="IH163" i="1"/>
  <c r="M164" i="1"/>
  <c r="W164" i="1"/>
  <c r="LY163" i="1" a="1"/>
  <c r="LY163" i="1" s="1"/>
  <c r="MH163" i="1" a="1"/>
  <c r="MH163" i="1" s="1"/>
  <c r="ML163" i="1" a="1"/>
  <c r="ML163" i="1" s="1"/>
  <c r="IJ163" i="1"/>
  <c r="JV163" i="1"/>
  <c r="O164" i="1"/>
  <c r="LA163" i="1"/>
  <c r="LZ163" i="1" a="1"/>
  <c r="LZ163" i="1" s="1"/>
  <c r="ME163" i="1" a="1"/>
  <c r="ME163" i="1" s="1"/>
  <c r="MI163" i="1" a="1"/>
  <c r="MI163" i="1" s="1"/>
  <c r="LC281" i="1"/>
  <c r="BC282" i="1"/>
  <c r="LB282" i="1"/>
  <c r="BB283" i="1"/>
  <c r="MB283" i="1" a="1"/>
  <c r="MB283" i="1" s="1"/>
  <c r="IJ281" i="1"/>
  <c r="LD281" i="1"/>
  <c r="LN282" i="1"/>
  <c r="LZ282" i="1" a="1"/>
  <c r="LZ282" i="1" s="1"/>
  <c r="AX282" i="1"/>
  <c r="CG282" i="1"/>
  <c r="LD283" i="1"/>
  <c r="MK283" i="1" a="1"/>
  <c r="MK283" i="1" s="1"/>
  <c r="AY282" i="1"/>
  <c r="IG282" i="1"/>
  <c r="AH283" i="1"/>
  <c r="CG283" i="1"/>
  <c r="LL283" i="1"/>
  <c r="LA281" i="1"/>
  <c r="BA282" i="1"/>
  <c r="AX283" i="1"/>
  <c r="IJ283" i="1"/>
  <c r="LM283" i="1"/>
  <c r="BB282" i="1"/>
  <c r="JT282" i="1"/>
  <c r="AZ283" i="1"/>
  <c r="LR283" i="1"/>
  <c r="MA281" i="1" a="1"/>
  <c r="MA281" i="1" s="1"/>
  <c r="ML281" i="1" a="1"/>
  <c r="ML281" i="1" s="1"/>
  <c r="MH281" i="1" a="1"/>
  <c r="MH281" i="1" s="1"/>
  <c r="LY281" i="1" a="1"/>
  <c r="LY281" i="1" s="1"/>
  <c r="MK281" i="1" a="1"/>
  <c r="MK281" i="1" s="1"/>
  <c r="MG281" i="1" a="1"/>
  <c r="MG281" i="1" s="1"/>
  <c r="MB281" i="1" a="1"/>
  <c r="MB281" i="1" s="1"/>
  <c r="BA281" i="1"/>
  <c r="AZ281" i="1"/>
  <c r="AY281" i="1"/>
  <c r="AX281" i="1"/>
  <c r="MJ281" i="1" a="1"/>
  <c r="MJ281" i="1" s="1"/>
  <c r="BR281" i="1"/>
  <c r="CG281" i="1"/>
  <c r="ME281" i="1" a="1"/>
  <c r="ME281" i="1" s="1"/>
  <c r="JU281" i="1"/>
  <c r="JT281" i="1"/>
  <c r="JS281" i="1"/>
  <c r="BB281" i="1"/>
  <c r="LZ281" i="1" a="1"/>
  <c r="LZ281" i="1" s="1"/>
  <c r="MF281" i="1" a="1"/>
  <c r="MF281" i="1" s="1"/>
  <c r="JV281" i="1"/>
  <c r="BC281" i="1"/>
  <c r="D282" i="1"/>
  <c r="AI282" i="1"/>
  <c r="EE282" i="1" s="1"/>
  <c r="LM281" i="1"/>
  <c r="IG281" i="1"/>
  <c r="LN281" i="1"/>
  <c r="IH281" i="1"/>
  <c r="LO281" i="1"/>
  <c r="AG281" i="1"/>
  <c r="JW282" i="1"/>
  <c r="JV282" i="1"/>
  <c r="LC282" i="1"/>
  <c r="MA282" i="1" a="1"/>
  <c r="MA282" i="1" s="1"/>
  <c r="MF282" i="1" a="1"/>
  <c r="MF282" i="1" s="1"/>
  <c r="MJ282" i="1" a="1"/>
  <c r="MJ282" i="1" s="1"/>
  <c r="LD282" i="1"/>
  <c r="LL282" i="1"/>
  <c r="JS282" i="1"/>
  <c r="LM282" i="1"/>
  <c r="MB282" i="1" a="1"/>
  <c r="MB282" i="1" s="1"/>
  <c r="MG282" i="1" a="1"/>
  <c r="MG282" i="1" s="1"/>
  <c r="MK282" i="1" a="1"/>
  <c r="MK282" i="1" s="1"/>
  <c r="AZ282" i="1"/>
  <c r="IH282" i="1"/>
  <c r="LO282" i="1"/>
  <c r="LY282" i="1" a="1"/>
  <c r="LY282" i="1" s="1"/>
  <c r="MH282" i="1" a="1"/>
  <c r="MH282" i="1" s="1"/>
  <c r="ML282" i="1" a="1"/>
  <c r="ML282" i="1" s="1"/>
  <c r="AG282" i="1"/>
  <c r="IJ282" i="1"/>
  <c r="LA282" i="1"/>
  <c r="ME282" i="1" a="1"/>
  <c r="ME282" i="1" s="1"/>
  <c r="JU283" i="1"/>
  <c r="JT283" i="1"/>
  <c r="AI283" i="1"/>
  <c r="EE283" i="1" s="1"/>
  <c r="D283" i="1"/>
  <c r="BB284" i="1"/>
  <c r="AZ284" i="1"/>
  <c r="AX284" i="1"/>
  <c r="BC284" i="1"/>
  <c r="BA284" i="1"/>
  <c r="AY284" i="1"/>
  <c r="MJ283" i="1" a="1"/>
  <c r="MJ283" i="1" s="1"/>
  <c r="MF283" i="1" a="1"/>
  <c r="MF283" i="1" s="1"/>
  <c r="MA283" i="1" a="1"/>
  <c r="MA283" i="1" s="1"/>
  <c r="ML283" i="1" a="1"/>
  <c r="ML283" i="1" s="1"/>
  <c r="MH283" i="1" a="1"/>
  <c r="MH283" i="1" s="1"/>
  <c r="LY283" i="1" a="1"/>
  <c r="LY283" i="1" s="1"/>
  <c r="MG283" i="1" a="1"/>
  <c r="MG283" i="1" s="1"/>
  <c r="BR283" i="1"/>
  <c r="LZ283" i="1" a="1"/>
  <c r="LZ283" i="1" s="1"/>
  <c r="MI283" i="1" a="1"/>
  <c r="MI283" i="1" s="1"/>
  <c r="AY283" i="1"/>
  <c r="IG283" i="1"/>
  <c r="LN283" i="1"/>
  <c r="IH283" i="1"/>
  <c r="LO283" i="1"/>
  <c r="AG283" i="1"/>
  <c r="BA283" i="1"/>
  <c r="LB283" i="1"/>
  <c r="AG284" i="1"/>
  <c r="LC284" i="1"/>
  <c r="LR284" i="1"/>
  <c r="LA284" i="1"/>
  <c r="IJ284" i="1"/>
  <c r="LO284" i="1"/>
  <c r="IH284" i="1"/>
  <c r="LN284" i="1"/>
  <c r="LM284" i="1"/>
  <c r="LD284" i="1"/>
  <c r="AH284" i="1"/>
  <c r="LB284" i="1"/>
  <c r="LL284" i="1"/>
  <c r="IG284" i="1"/>
  <c r="JW284" i="1"/>
  <c r="MI284" i="1" a="1"/>
  <c r="MI284" i="1" s="1"/>
  <c r="ME284" i="1" a="1"/>
  <c r="ME284" i="1" s="1"/>
  <c r="LZ284" i="1" a="1"/>
  <c r="LZ284" i="1" s="1"/>
  <c r="ML284" i="1" a="1"/>
  <c r="ML284" i="1" s="1"/>
  <c r="MH284" i="1" a="1"/>
  <c r="MH284" i="1" s="1"/>
  <c r="LY284" i="1" a="1"/>
  <c r="LY284" i="1" s="1"/>
  <c r="MK284" i="1" a="1"/>
  <c r="MK284" i="1" s="1"/>
  <c r="MG284" i="1" a="1"/>
  <c r="MG284" i="1" s="1"/>
  <c r="MB284" i="1" a="1"/>
  <c r="MB284" i="1" s="1"/>
  <c r="MA284" i="1" a="1"/>
  <c r="MA284" i="1" s="1"/>
  <c r="MJ284" i="1" a="1"/>
  <c r="MJ284" i="1" s="1"/>
  <c r="CG284" i="1"/>
  <c r="JU284" i="1"/>
  <c r="JS284" i="1"/>
  <c r="JT284" i="1"/>
  <c r="MF284" i="1" a="1"/>
  <c r="MF284" i="1" s="1"/>
  <c r="G250" i="1"/>
  <c r="G251" i="1"/>
  <c r="G252" i="1"/>
  <c r="G253" i="1"/>
  <c r="G254" i="1"/>
  <c r="G255" i="1"/>
  <c r="G256" i="1"/>
  <c r="G257" i="1"/>
  <c r="G262" i="1"/>
  <c r="G263" i="1"/>
  <c r="G264" i="1"/>
  <c r="G265" i="1"/>
  <c r="G266" i="1"/>
  <c r="G267" i="1"/>
  <c r="G268" i="1"/>
  <c r="G269" i="1"/>
  <c r="LP146" i="1" l="1" a="1"/>
  <c r="LP146" i="1" s="1"/>
  <c r="LQ146" i="1" a="1"/>
  <c r="LQ146" i="1" s="1"/>
  <c r="LP137" i="1" a="1"/>
  <c r="LP137" i="1" s="1"/>
  <c r="LQ137" i="1" a="1"/>
  <c r="LQ137" i="1" s="1"/>
  <c r="LP164" i="1" a="1"/>
  <c r="LP164" i="1" s="1"/>
  <c r="LQ164" i="1" a="1"/>
  <c r="LQ164" i="1" s="1"/>
  <c r="LP155" i="1" a="1"/>
  <c r="LP155" i="1" s="1"/>
  <c r="LQ155" i="1" a="1"/>
  <c r="LQ155" i="1" s="1"/>
  <c r="MB164" i="1" a="1"/>
  <c r="MB164" i="1" s="1"/>
  <c r="MG164" i="1" a="1"/>
  <c r="MG164" i="1" s="1"/>
  <c r="LY164" i="1" a="1"/>
  <c r="LY164" i="1" s="1"/>
  <c r="MK164" i="1" a="1"/>
  <c r="MK164" i="1" s="1"/>
  <c r="MH164" i="1" a="1"/>
  <c r="MH164" i="1" s="1"/>
  <c r="LZ164" i="1" a="1"/>
  <c r="LZ164" i="1" s="1"/>
  <c r="ML164" i="1" a="1"/>
  <c r="ML164" i="1" s="1"/>
  <c r="ME164" i="1" a="1"/>
  <c r="ME164" i="1" s="1"/>
  <c r="Q165" i="1"/>
  <c r="MI164" i="1" a="1"/>
  <c r="MI164" i="1" s="1"/>
  <c r="MA164" i="1" a="1"/>
  <c r="MA164" i="1" s="1"/>
  <c r="MJ164" i="1" a="1"/>
  <c r="MJ164" i="1" s="1"/>
  <c r="MF164" i="1" a="1"/>
  <c r="MF164" i="1" s="1"/>
  <c r="AX137" i="1"/>
  <c r="AX146" i="1"/>
  <c r="BA146" i="1"/>
  <c r="BC146" i="1"/>
  <c r="BA137" i="1"/>
  <c r="BB146" i="1"/>
  <c r="BC137" i="1"/>
  <c r="AY146" i="1"/>
  <c r="AZ146" i="1"/>
  <c r="H138" i="1"/>
  <c r="BB138" i="1" s="1"/>
  <c r="BB137" i="1"/>
  <c r="AY137" i="1"/>
  <c r="N156" i="1"/>
  <c r="JS156" i="1" s="1"/>
  <c r="JT155" i="1"/>
  <c r="JU155" i="1"/>
  <c r="KW163" i="1"/>
  <c r="KN145" i="1" a="1"/>
  <c r="KN145" i="1" s="1"/>
  <c r="CF164" i="1"/>
  <c r="AJ164" i="1" s="1"/>
  <c r="KN154" i="1" a="1"/>
  <c r="KN154" i="1" s="1"/>
  <c r="L138" i="1"/>
  <c r="JP137" i="1"/>
  <c r="LD137" i="1"/>
  <c r="LB137" i="1"/>
  <c r="IJ137" i="1"/>
  <c r="AH137" i="1"/>
  <c r="LC137" i="1"/>
  <c r="AG137" i="1"/>
  <c r="LA137" i="1"/>
  <c r="IH137" i="1"/>
  <c r="IG137" i="1"/>
  <c r="M138" i="1"/>
  <c r="LO137" i="1"/>
  <c r="LG137" i="1"/>
  <c r="B138" i="1"/>
  <c r="LL137" i="1"/>
  <c r="KV137" i="1"/>
  <c r="LJ137" i="1"/>
  <c r="KT137" i="1"/>
  <c r="LK137" i="1"/>
  <c r="KY137" i="1"/>
  <c r="KO137" i="1"/>
  <c r="JZ137" i="1"/>
  <c r="LH137" i="1"/>
  <c r="JX137" i="1"/>
  <c r="LE137" i="1"/>
  <c r="KS137" i="1"/>
  <c r="KD137" i="1"/>
  <c r="KR137" i="1"/>
  <c r="KC137" i="1"/>
  <c r="LN137" i="1"/>
  <c r="KQ137" i="1"/>
  <c r="KB137" i="1"/>
  <c r="LM137" i="1"/>
  <c r="KZ137" i="1"/>
  <c r="KP137" i="1"/>
  <c r="KA137" i="1"/>
  <c r="CI137" i="1"/>
  <c r="LF137" i="1"/>
  <c r="KX137" i="1"/>
  <c r="KU137" i="1"/>
  <c r="JY137" i="1"/>
  <c r="LI137" i="1"/>
  <c r="S138" i="1"/>
  <c r="MD137" i="1"/>
  <c r="L165" i="1"/>
  <c r="JP164" i="1"/>
  <c r="K165" i="1"/>
  <c r="AI164" i="1"/>
  <c r="D164" i="1"/>
  <c r="LI164" i="1"/>
  <c r="KS164" i="1"/>
  <c r="LH164" i="1"/>
  <c r="KZ164" i="1"/>
  <c r="KR164" i="1"/>
  <c r="KD164" i="1"/>
  <c r="LN164" i="1"/>
  <c r="LF164" i="1"/>
  <c r="KX164" i="1"/>
  <c r="KP164" i="1"/>
  <c r="KB164" i="1"/>
  <c r="B165" i="1"/>
  <c r="LM164" i="1"/>
  <c r="LE164" i="1"/>
  <c r="KO164" i="1"/>
  <c r="KA164" i="1"/>
  <c r="LL164" i="1"/>
  <c r="KV164" i="1"/>
  <c r="JZ164" i="1"/>
  <c r="LK164" i="1"/>
  <c r="KU164" i="1"/>
  <c r="LJ164" i="1"/>
  <c r="KT164" i="1"/>
  <c r="JX164" i="1"/>
  <c r="KY164" i="1"/>
  <c r="KQ164" i="1"/>
  <c r="CI164" i="1"/>
  <c r="KC164" i="1"/>
  <c r="JY164" i="1"/>
  <c r="LO164" i="1"/>
  <c r="LG164" i="1"/>
  <c r="L156" i="1"/>
  <c r="JP155" i="1"/>
  <c r="G154" i="1"/>
  <c r="S147" i="1"/>
  <c r="MD146" i="1"/>
  <c r="LK146" i="1"/>
  <c r="KU146" i="1"/>
  <c r="JY146" i="1"/>
  <c r="LJ146" i="1"/>
  <c r="KT146" i="1"/>
  <c r="JX146" i="1"/>
  <c r="LO146" i="1"/>
  <c r="LG146" i="1"/>
  <c r="KY146" i="1"/>
  <c r="KQ146" i="1"/>
  <c r="KC146" i="1"/>
  <c r="LN146" i="1"/>
  <c r="LF146" i="1"/>
  <c r="KX146" i="1"/>
  <c r="KP146" i="1"/>
  <c r="KB146" i="1"/>
  <c r="B147" i="1"/>
  <c r="LM146" i="1"/>
  <c r="LE146" i="1"/>
  <c r="KO146" i="1"/>
  <c r="KA146" i="1"/>
  <c r="LL146" i="1"/>
  <c r="KV146" i="1"/>
  <c r="JZ146" i="1"/>
  <c r="KS146" i="1"/>
  <c r="KR146" i="1"/>
  <c r="LI146" i="1"/>
  <c r="LH146" i="1"/>
  <c r="KD146" i="1"/>
  <c r="CI146" i="1"/>
  <c r="KZ146" i="1"/>
  <c r="KW144" i="1"/>
  <c r="JP146" i="1"/>
  <c r="L147" i="1"/>
  <c r="K137" i="1"/>
  <c r="AI136" i="1"/>
  <c r="D136" i="1"/>
  <c r="MI155" i="1" a="1"/>
  <c r="MI155" i="1" s="1"/>
  <c r="ME155" i="1" a="1"/>
  <c r="ME155" i="1" s="1"/>
  <c r="LZ155" i="1" a="1"/>
  <c r="LZ155" i="1" s="1"/>
  <c r="MJ155" i="1" a="1"/>
  <c r="MJ155" i="1" s="1"/>
  <c r="MB155" i="1" a="1"/>
  <c r="MB155" i="1" s="1"/>
  <c r="MH155" i="1" a="1"/>
  <c r="MH155" i="1" s="1"/>
  <c r="LY155" i="1" a="1"/>
  <c r="LY155" i="1" s="1"/>
  <c r="MG155" i="1" a="1"/>
  <c r="MG155" i="1" s="1"/>
  <c r="Q156" i="1"/>
  <c r="MF155" i="1" a="1"/>
  <c r="MF155" i="1" s="1"/>
  <c r="MA155" i="1" a="1"/>
  <c r="MA155" i="1" s="1"/>
  <c r="ML155" i="1" a="1"/>
  <c r="ML155" i="1" s="1"/>
  <c r="MK155" i="1" a="1"/>
  <c r="MK155" i="1" s="1"/>
  <c r="BC147" i="1"/>
  <c r="AZ147" i="1"/>
  <c r="AY147" i="1"/>
  <c r="AX147" i="1"/>
  <c r="BA147" i="1"/>
  <c r="H148" i="1"/>
  <c r="BB147" i="1"/>
  <c r="W138" i="1"/>
  <c r="KW135" i="1"/>
  <c r="KE164" i="1" a="1"/>
  <c r="KE164" i="1" s="1"/>
  <c r="KF165" i="1"/>
  <c r="H156" i="1"/>
  <c r="AX155" i="1"/>
  <c r="BC155" i="1"/>
  <c r="BB155" i="1"/>
  <c r="AZ155" i="1"/>
  <c r="AY155" i="1"/>
  <c r="BA155" i="1"/>
  <c r="LN155" i="1"/>
  <c r="LF155" i="1"/>
  <c r="KX155" i="1"/>
  <c r="KP155" i="1"/>
  <c r="KB155" i="1"/>
  <c r="LK155" i="1"/>
  <c r="KS155" i="1"/>
  <c r="KC155" i="1"/>
  <c r="CI155" i="1"/>
  <c r="LJ155" i="1"/>
  <c r="KR155" i="1"/>
  <c r="KA155" i="1"/>
  <c r="LI155" i="1"/>
  <c r="KZ155" i="1"/>
  <c r="KQ155" i="1"/>
  <c r="JZ155" i="1"/>
  <c r="LH155" i="1"/>
  <c r="KY155" i="1"/>
  <c r="KO155" i="1"/>
  <c r="JY155" i="1"/>
  <c r="LM155" i="1"/>
  <c r="KU155" i="1"/>
  <c r="LL155" i="1"/>
  <c r="KT155" i="1"/>
  <c r="KD155" i="1"/>
  <c r="LG155" i="1"/>
  <c r="JX155" i="1"/>
  <c r="LE155" i="1"/>
  <c r="LO155" i="1"/>
  <c r="KV155" i="1"/>
  <c r="B156" i="1"/>
  <c r="M156" i="1"/>
  <c r="IH155" i="1"/>
  <c r="LB155" i="1"/>
  <c r="LA155" i="1"/>
  <c r="IJ155" i="1"/>
  <c r="LC155" i="1"/>
  <c r="IG155" i="1"/>
  <c r="AH155" i="1"/>
  <c r="LD155" i="1"/>
  <c r="AG155" i="1"/>
  <c r="H165" i="1"/>
  <c r="BA164" i="1"/>
  <c r="BC164" i="1"/>
  <c r="BB164" i="1"/>
  <c r="AZ164" i="1"/>
  <c r="AY164" i="1"/>
  <c r="AX164" i="1"/>
  <c r="KW153" i="1"/>
  <c r="K155" i="1"/>
  <c r="CJ155" i="1"/>
  <c r="CJ156" i="1" s="1"/>
  <c r="CJ157" i="1" s="1"/>
  <c r="CJ158" i="1" s="1"/>
  <c r="D154" i="1"/>
  <c r="AJ154" i="1"/>
  <c r="AI154" i="1"/>
  <c r="W156" i="1"/>
  <c r="MJ146" i="1" a="1"/>
  <c r="MJ146" i="1" s="1"/>
  <c r="MF146" i="1" a="1"/>
  <c r="MF146" i="1" s="1"/>
  <c r="MA146" i="1" a="1"/>
  <c r="MA146" i="1" s="1"/>
  <c r="Q147" i="1"/>
  <c r="ML146" i="1" a="1"/>
  <c r="ML146" i="1" s="1"/>
  <c r="MH146" i="1" a="1"/>
  <c r="MH146" i="1" s="1"/>
  <c r="LY146" i="1" a="1"/>
  <c r="LY146" i="1" s="1"/>
  <c r="MK146" i="1" a="1"/>
  <c r="MK146" i="1" s="1"/>
  <c r="MG146" i="1" a="1"/>
  <c r="MG146" i="1" s="1"/>
  <c r="MB146" i="1" a="1"/>
  <c r="MB146" i="1" s="1"/>
  <c r="LZ146" i="1" a="1"/>
  <c r="LZ146" i="1" s="1"/>
  <c r="MI146" i="1" a="1"/>
  <c r="MI146" i="1" s="1"/>
  <c r="ME146" i="1" a="1"/>
  <c r="ME146" i="1" s="1"/>
  <c r="K146" i="1"/>
  <c r="D145" i="1"/>
  <c r="AJ145" i="1"/>
  <c r="AI145" i="1"/>
  <c r="N148" i="1"/>
  <c r="JU147" i="1"/>
  <c r="JT147" i="1"/>
  <c r="JS147" i="1"/>
  <c r="G136" i="1"/>
  <c r="KF138" i="1"/>
  <c r="KE137" i="1" a="1"/>
  <c r="KE137" i="1" s="1"/>
  <c r="JT164" i="1"/>
  <c r="JS164" i="1"/>
  <c r="N165" i="1"/>
  <c r="JU164" i="1"/>
  <c r="ML137" i="1" a="1"/>
  <c r="ML137" i="1" s="1"/>
  <c r="MH137" i="1" a="1"/>
  <c r="MH137" i="1" s="1"/>
  <c r="LY137" i="1" a="1"/>
  <c r="LY137" i="1" s="1"/>
  <c r="Q138" i="1"/>
  <c r="MI137" i="1" a="1"/>
  <c r="MI137" i="1" s="1"/>
  <c r="ME137" i="1" a="1"/>
  <c r="ME137" i="1" s="1"/>
  <c r="LZ137" i="1" a="1"/>
  <c r="LZ137" i="1" s="1"/>
  <c r="MG137" i="1" a="1"/>
  <c r="MG137" i="1" s="1"/>
  <c r="MK137" i="1" a="1"/>
  <c r="MK137" i="1" s="1"/>
  <c r="MB137" i="1" a="1"/>
  <c r="MB137" i="1" s="1"/>
  <c r="MJ137" i="1" a="1"/>
  <c r="MJ137" i="1" s="1"/>
  <c r="MA137" i="1" a="1"/>
  <c r="MA137" i="1" s="1"/>
  <c r="MF137" i="1" a="1"/>
  <c r="MF137" i="1" s="1"/>
  <c r="N138" i="1"/>
  <c r="JU137" i="1"/>
  <c r="JT137" i="1"/>
  <c r="JS137" i="1"/>
  <c r="KN136" i="1" a="1"/>
  <c r="KN136" i="1" s="1"/>
  <c r="W165" i="1"/>
  <c r="KE156" i="1" a="1"/>
  <c r="KE156" i="1" s="1"/>
  <c r="KF157" i="1"/>
  <c r="JW164" i="1"/>
  <c r="O165" i="1"/>
  <c r="JV164" i="1"/>
  <c r="LA164" i="1"/>
  <c r="IJ164" i="1"/>
  <c r="M165" i="1"/>
  <c r="IG164" i="1"/>
  <c r="LD164" i="1"/>
  <c r="LC164" i="1"/>
  <c r="LB164" i="1"/>
  <c r="AH164" i="1"/>
  <c r="AG164" i="1"/>
  <c r="IH164" i="1"/>
  <c r="MD164" i="1"/>
  <c r="S165" i="1"/>
  <c r="KN163" i="1" a="1"/>
  <c r="KN163" i="1" s="1"/>
  <c r="MD156" i="1"/>
  <c r="S157" i="1"/>
  <c r="O156" i="1"/>
  <c r="JW155" i="1"/>
  <c r="JV155" i="1"/>
  <c r="LC146" i="1"/>
  <c r="LB146" i="1"/>
  <c r="M147" i="1"/>
  <c r="IH146" i="1"/>
  <c r="IG146" i="1"/>
  <c r="LD146" i="1"/>
  <c r="AH146" i="1"/>
  <c r="AG146" i="1"/>
  <c r="LA146" i="1"/>
  <c r="IJ146" i="1"/>
  <c r="W148" i="1"/>
  <c r="JW147" i="1"/>
  <c r="JV147" i="1"/>
  <c r="O148" i="1"/>
  <c r="JW138" i="1"/>
  <c r="O139" i="1"/>
  <c r="JV138" i="1"/>
  <c r="D284" i="1"/>
  <c r="AI284" i="1"/>
  <c r="EF283" i="1"/>
  <c r="BR282" i="1"/>
  <c r="AI281" i="1"/>
  <c r="D281" i="1"/>
  <c r="EF282" i="1"/>
  <c r="BR284" i="1"/>
  <c r="AL278" i="1"/>
  <c r="A278" i="1"/>
  <c r="MM269" i="1"/>
  <c r="MD269" i="1"/>
  <c r="MC269" i="1"/>
  <c r="IK269" i="1" a="1"/>
  <c r="IK269" i="1" s="1"/>
  <c r="A269" i="1"/>
  <c r="MM268" i="1"/>
  <c r="MD268" i="1"/>
  <c r="MC268" i="1"/>
  <c r="IK268" i="1" a="1"/>
  <c r="IK268" i="1" s="1"/>
  <c r="W268" i="1" a="1"/>
  <c r="W268" i="1" s="1"/>
  <c r="A268" i="1"/>
  <c r="MM267" i="1"/>
  <c r="MD267" i="1"/>
  <c r="MC267" i="1"/>
  <c r="IK267" i="1" a="1"/>
  <c r="IK267" i="1" s="1"/>
  <c r="CE267" i="1"/>
  <c r="CE268" i="1" s="1"/>
  <c r="CE269" i="1" s="1"/>
  <c r="CG269" i="1" s="1"/>
  <c r="CD267" i="1"/>
  <c r="CD268" i="1" s="1"/>
  <c r="CD269" i="1" s="1"/>
  <c r="CC267" i="1"/>
  <c r="CC268" i="1" s="1"/>
  <c r="CC269" i="1" s="1"/>
  <c r="Q267" i="1"/>
  <c r="LQ267" i="1" s="1" a="1"/>
  <c r="LQ267" i="1" s="1"/>
  <c r="P267" i="1"/>
  <c r="P268" i="1" s="1"/>
  <c r="P269" i="1" s="1"/>
  <c r="O267" i="1"/>
  <c r="N267" i="1"/>
  <c r="N268" i="1" s="1"/>
  <c r="M267" i="1"/>
  <c r="LO267" i="1" s="1"/>
  <c r="L267" i="1"/>
  <c r="I267" i="1"/>
  <c r="I268" i="1" s="1"/>
  <c r="I269" i="1" s="1"/>
  <c r="H267" i="1"/>
  <c r="H268" i="1" s="1"/>
  <c r="BB268" i="1" s="1"/>
  <c r="A267" i="1"/>
  <c r="MM266" i="1"/>
  <c r="ML266" i="1" a="1"/>
  <c r="ML266" i="1" s="1"/>
  <c r="MK266" i="1" a="1"/>
  <c r="MK266" i="1" s="1"/>
  <c r="MJ266" i="1" a="1"/>
  <c r="MJ266" i="1" s="1"/>
  <c r="MI266" i="1" a="1"/>
  <c r="MI266" i="1" s="1"/>
  <c r="MH266" i="1" a="1"/>
  <c r="MH266" i="1" s="1"/>
  <c r="MG266" i="1" a="1"/>
  <c r="MG266" i="1" s="1"/>
  <c r="MF266" i="1" a="1"/>
  <c r="MF266" i="1" s="1"/>
  <c r="ME266" i="1" a="1"/>
  <c r="ME266" i="1" s="1"/>
  <c r="MD266" i="1"/>
  <c r="MC266" i="1"/>
  <c r="MB266" i="1" a="1"/>
  <c r="MB266" i="1" s="1"/>
  <c r="MA266" i="1" a="1"/>
  <c r="MA266" i="1" s="1"/>
  <c r="LZ266" i="1" a="1"/>
  <c r="LZ266" i="1" s="1"/>
  <c r="LY266" i="1" a="1"/>
  <c r="LY266" i="1" s="1"/>
  <c r="LR266" i="1"/>
  <c r="LO266" i="1"/>
  <c r="LN266" i="1"/>
  <c r="LM266" i="1"/>
  <c r="LL266" i="1"/>
  <c r="LD266" i="1"/>
  <c r="LC266" i="1"/>
  <c r="LB266" i="1"/>
  <c r="LA266" i="1"/>
  <c r="JW266" i="1"/>
  <c r="JV266" i="1"/>
  <c r="JU266" i="1"/>
  <c r="JT266" i="1"/>
  <c r="JS266" i="1"/>
  <c r="JP266" i="1"/>
  <c r="IK266" i="1" a="1"/>
  <c r="IK266" i="1" s="1"/>
  <c r="IJ266" i="1"/>
  <c r="IH266" i="1"/>
  <c r="IG266" i="1"/>
  <c r="CG266" i="1"/>
  <c r="BC266" i="1"/>
  <c r="BB266" i="1"/>
  <c r="BA266" i="1"/>
  <c r="AZ266" i="1"/>
  <c r="AY266" i="1"/>
  <c r="AX266" i="1"/>
  <c r="AH266" i="1"/>
  <c r="AG266" i="1"/>
  <c r="K266" i="1"/>
  <c r="CF266" i="1" s="1"/>
  <c r="J266" i="1"/>
  <c r="J267" i="1" s="1"/>
  <c r="A266" i="1"/>
  <c r="MM265" i="1"/>
  <c r="MD265" i="1"/>
  <c r="MC265" i="1"/>
  <c r="IK265" i="1" a="1"/>
  <c r="IK265" i="1" s="1"/>
  <c r="A265" i="1"/>
  <c r="MM264" i="1"/>
  <c r="MD264" i="1"/>
  <c r="MC264" i="1"/>
  <c r="IK264" i="1" a="1"/>
  <c r="IK264" i="1" s="1"/>
  <c r="W264" i="1" a="1"/>
  <c r="W264" i="1" s="1"/>
  <c r="A264" i="1"/>
  <c r="MM263" i="1"/>
  <c r="MD263" i="1"/>
  <c r="MC263" i="1"/>
  <c r="IK263" i="1" a="1"/>
  <c r="IK263" i="1" s="1"/>
  <c r="CE263" i="1"/>
  <c r="CE264" i="1" s="1"/>
  <c r="CD263" i="1"/>
  <c r="CD264" i="1" s="1"/>
  <c r="CD265" i="1" s="1"/>
  <c r="CC263" i="1"/>
  <c r="CC264" i="1" s="1"/>
  <c r="CC265" i="1" s="1"/>
  <c r="Q263" i="1"/>
  <c r="LQ263" i="1" s="1" a="1"/>
  <c r="LQ263" i="1" s="1"/>
  <c r="P263" i="1"/>
  <c r="P264" i="1" s="1"/>
  <c r="P265" i="1" s="1"/>
  <c r="O263" i="1"/>
  <c r="N263" i="1"/>
  <c r="M263" i="1"/>
  <c r="L263" i="1"/>
  <c r="L264" i="1" s="1"/>
  <c r="I263" i="1"/>
  <c r="I264" i="1" s="1"/>
  <c r="I265" i="1" s="1"/>
  <c r="H263" i="1"/>
  <c r="AZ263" i="1" s="1"/>
  <c r="A263" i="1"/>
  <c r="MM262" i="1"/>
  <c r="ML262" i="1" a="1"/>
  <c r="ML262" i="1" s="1"/>
  <c r="MK262" i="1" a="1"/>
  <c r="MK262" i="1" s="1"/>
  <c r="MJ262" i="1" a="1"/>
  <c r="MJ262" i="1" s="1"/>
  <c r="MI262" i="1" a="1"/>
  <c r="MI262" i="1" s="1"/>
  <c r="MH262" i="1" a="1"/>
  <c r="MH262" i="1" s="1"/>
  <c r="MG262" i="1" a="1"/>
  <c r="MG262" i="1" s="1"/>
  <c r="MF262" i="1" a="1"/>
  <c r="MF262" i="1" s="1"/>
  <c r="ME262" i="1" a="1"/>
  <c r="ME262" i="1" s="1"/>
  <c r="MD262" i="1"/>
  <c r="MC262" i="1"/>
  <c r="MB262" i="1" a="1"/>
  <c r="MB262" i="1" s="1"/>
  <c r="MA262" i="1" a="1"/>
  <c r="MA262" i="1" s="1"/>
  <c r="LZ262" i="1" a="1"/>
  <c r="LZ262" i="1" s="1"/>
  <c r="LY262" i="1" a="1"/>
  <c r="LY262" i="1" s="1"/>
  <c r="LR262" i="1"/>
  <c r="LO262" i="1"/>
  <c r="LN262" i="1"/>
  <c r="LM262" i="1"/>
  <c r="LL262" i="1"/>
  <c r="LD262" i="1"/>
  <c r="LC262" i="1"/>
  <c r="LB262" i="1"/>
  <c r="LA262" i="1"/>
  <c r="JW262" i="1"/>
  <c r="JV262" i="1"/>
  <c r="JU262" i="1"/>
  <c r="JT262" i="1"/>
  <c r="JS262" i="1"/>
  <c r="JP262" i="1"/>
  <c r="IK262" i="1" a="1"/>
  <c r="IK262" i="1" s="1"/>
  <c r="IJ262" i="1"/>
  <c r="IH262" i="1"/>
  <c r="IG262" i="1"/>
  <c r="CG262" i="1"/>
  <c r="BC262" i="1"/>
  <c r="BB262" i="1"/>
  <c r="BA262" i="1"/>
  <c r="AZ262" i="1"/>
  <c r="AY262" i="1"/>
  <c r="AX262" i="1"/>
  <c r="AH262" i="1"/>
  <c r="AG262" i="1"/>
  <c r="K262" i="1"/>
  <c r="CF262" i="1" s="1"/>
  <c r="J262" i="1"/>
  <c r="J263" i="1" s="1"/>
  <c r="J264" i="1" s="1"/>
  <c r="A262" i="1"/>
  <c r="MM257" i="1"/>
  <c r="MD257" i="1"/>
  <c r="MC257" i="1"/>
  <c r="IK257" i="1" a="1"/>
  <c r="IK257" i="1" s="1"/>
  <c r="A257" i="1"/>
  <c r="MM256" i="1"/>
  <c r="MD256" i="1"/>
  <c r="MC256" i="1"/>
  <c r="IK256" i="1" a="1"/>
  <c r="IK256" i="1" s="1"/>
  <c r="W256" i="1" a="1"/>
  <c r="W256" i="1" s="1"/>
  <c r="A256" i="1"/>
  <c r="MM255" i="1"/>
  <c r="MD255" i="1"/>
  <c r="MC255" i="1"/>
  <c r="IK255" i="1" a="1"/>
  <c r="IK255" i="1" s="1"/>
  <c r="CE255" i="1"/>
  <c r="CE256" i="1" s="1"/>
  <c r="CD255" i="1"/>
  <c r="CD256" i="1" s="1"/>
  <c r="CD257" i="1" s="1"/>
  <c r="CC255" i="1"/>
  <c r="CC256" i="1" s="1"/>
  <c r="CC257" i="1" s="1"/>
  <c r="Q255" i="1"/>
  <c r="LQ255" i="1" s="1" a="1"/>
  <c r="LQ255" i="1" s="1"/>
  <c r="P255" i="1"/>
  <c r="P256" i="1" s="1"/>
  <c r="P257" i="1" s="1"/>
  <c r="O255" i="1"/>
  <c r="JW255" i="1" s="1"/>
  <c r="N255" i="1"/>
  <c r="N256" i="1" s="1"/>
  <c r="M255" i="1"/>
  <c r="LL255" i="1" s="1"/>
  <c r="L255" i="1"/>
  <c r="JP255" i="1" s="1"/>
  <c r="I255" i="1"/>
  <c r="I256" i="1" s="1"/>
  <c r="I257" i="1" s="1"/>
  <c r="H255" i="1"/>
  <c r="BB255" i="1" s="1"/>
  <c r="A255" i="1"/>
  <c r="MM254" i="1"/>
  <c r="ML254" i="1" a="1"/>
  <c r="ML254" i="1" s="1"/>
  <c r="MK254" i="1" a="1"/>
  <c r="MK254" i="1" s="1"/>
  <c r="MJ254" i="1" a="1"/>
  <c r="MJ254" i="1" s="1"/>
  <c r="MI254" i="1" a="1"/>
  <c r="MI254" i="1" s="1"/>
  <c r="MH254" i="1" a="1"/>
  <c r="MH254" i="1" s="1"/>
  <c r="MG254" i="1" a="1"/>
  <c r="MG254" i="1" s="1"/>
  <c r="MF254" i="1" a="1"/>
  <c r="MF254" i="1" s="1"/>
  <c r="ME254" i="1" a="1"/>
  <c r="ME254" i="1" s="1"/>
  <c r="MD254" i="1"/>
  <c r="MC254" i="1"/>
  <c r="MB254" i="1" a="1"/>
  <c r="MB254" i="1" s="1"/>
  <c r="MA254" i="1" a="1"/>
  <c r="MA254" i="1" s="1"/>
  <c r="LZ254" i="1" a="1"/>
  <c r="LZ254" i="1" s="1"/>
  <c r="LY254" i="1" a="1"/>
  <c r="LY254" i="1" s="1"/>
  <c r="LR254" i="1"/>
  <c r="LO254" i="1"/>
  <c r="LN254" i="1"/>
  <c r="LM254" i="1"/>
  <c r="LL254" i="1"/>
  <c r="LD254" i="1"/>
  <c r="LC254" i="1"/>
  <c r="LB254" i="1"/>
  <c r="LA254" i="1"/>
  <c r="JW254" i="1"/>
  <c r="JV254" i="1"/>
  <c r="JU254" i="1"/>
  <c r="JT254" i="1"/>
  <c r="JS254" i="1"/>
  <c r="JP254" i="1"/>
  <c r="IK254" i="1" a="1"/>
  <c r="IK254" i="1" s="1"/>
  <c r="IJ254" i="1"/>
  <c r="IH254" i="1"/>
  <c r="IG254" i="1"/>
  <c r="CG254" i="1"/>
  <c r="BC254" i="1"/>
  <c r="BB254" i="1"/>
  <c r="BA254" i="1"/>
  <c r="AZ254" i="1"/>
  <c r="AY254" i="1"/>
  <c r="AX254" i="1"/>
  <c r="AH254" i="1"/>
  <c r="AG254" i="1"/>
  <c r="K254" i="1"/>
  <c r="CF254" i="1" s="1"/>
  <c r="J254" i="1"/>
  <c r="A254" i="1"/>
  <c r="MM253" i="1"/>
  <c r="MD253" i="1"/>
  <c r="MC253" i="1"/>
  <c r="IK253" i="1" a="1"/>
  <c r="IK253" i="1" s="1"/>
  <c r="A253" i="1"/>
  <c r="MM252" i="1"/>
  <c r="MD252" i="1"/>
  <c r="MC252" i="1"/>
  <c r="IK252" i="1" a="1"/>
  <c r="IK252" i="1" s="1"/>
  <c r="W252" i="1" a="1"/>
  <c r="W252" i="1" s="1"/>
  <c r="A252" i="1"/>
  <c r="MM251" i="1"/>
  <c r="MD251" i="1"/>
  <c r="MC251" i="1"/>
  <c r="IK251" i="1" a="1"/>
  <c r="IK251" i="1" s="1"/>
  <c r="CE251" i="1"/>
  <c r="CE252" i="1" s="1"/>
  <c r="CD251" i="1"/>
  <c r="CD252" i="1" s="1"/>
  <c r="CD253" i="1" s="1"/>
  <c r="CC251" i="1"/>
  <c r="CC252" i="1" s="1"/>
  <c r="CC253" i="1" s="1"/>
  <c r="Q251" i="1"/>
  <c r="P251" i="1"/>
  <c r="P252" i="1" s="1"/>
  <c r="P253" i="1" s="1"/>
  <c r="O251" i="1"/>
  <c r="N251" i="1"/>
  <c r="JU251" i="1" s="1"/>
  <c r="M251" i="1"/>
  <c r="IH251" i="1" s="1"/>
  <c r="L251" i="1"/>
  <c r="I251" i="1"/>
  <c r="I252" i="1" s="1"/>
  <c r="I253" i="1" s="1"/>
  <c r="H251" i="1"/>
  <c r="H252" i="1" s="1"/>
  <c r="A251" i="1"/>
  <c r="MM250" i="1"/>
  <c r="ML250" i="1" a="1"/>
  <c r="ML250" i="1" s="1"/>
  <c r="MK250" i="1" a="1"/>
  <c r="MK250" i="1" s="1"/>
  <c r="MJ250" i="1" a="1"/>
  <c r="MJ250" i="1" s="1"/>
  <c r="MI250" i="1" a="1"/>
  <c r="MI250" i="1" s="1"/>
  <c r="MH250" i="1" a="1"/>
  <c r="MH250" i="1" s="1"/>
  <c r="MG250" i="1" a="1"/>
  <c r="MG250" i="1" s="1"/>
  <c r="MF250" i="1" a="1"/>
  <c r="MF250" i="1" s="1"/>
  <c r="ME250" i="1" a="1"/>
  <c r="ME250" i="1" s="1"/>
  <c r="MD250" i="1"/>
  <c r="MC250" i="1"/>
  <c r="MB250" i="1" a="1"/>
  <c r="MB250" i="1" s="1"/>
  <c r="MA250" i="1" a="1"/>
  <c r="MA250" i="1" s="1"/>
  <c r="LZ250" i="1" a="1"/>
  <c r="LZ250" i="1" s="1"/>
  <c r="LY250" i="1" a="1"/>
  <c r="LY250" i="1" s="1"/>
  <c r="LR250" i="1"/>
  <c r="LO250" i="1"/>
  <c r="LN250" i="1"/>
  <c r="LM250" i="1"/>
  <c r="LL250" i="1"/>
  <c r="LD250" i="1"/>
  <c r="LC250" i="1"/>
  <c r="LB250" i="1"/>
  <c r="LA250" i="1"/>
  <c r="JW250" i="1"/>
  <c r="JV250" i="1"/>
  <c r="JU250" i="1"/>
  <c r="JT250" i="1"/>
  <c r="JS250" i="1"/>
  <c r="JP250" i="1"/>
  <c r="IK250" i="1" a="1"/>
  <c r="IK250" i="1" s="1"/>
  <c r="IJ250" i="1"/>
  <c r="IH250" i="1"/>
  <c r="IG250" i="1"/>
  <c r="CG250" i="1"/>
  <c r="BC250" i="1"/>
  <c r="BB250" i="1"/>
  <c r="BA250" i="1"/>
  <c r="AZ250" i="1"/>
  <c r="AY250" i="1"/>
  <c r="AX250" i="1"/>
  <c r="AH250" i="1"/>
  <c r="AG250" i="1"/>
  <c r="K250" i="1"/>
  <c r="CF250" i="1" s="1"/>
  <c r="J250" i="1"/>
  <c r="BR250" i="1" s="1"/>
  <c r="A250" i="1"/>
  <c r="MM249" i="1"/>
  <c r="MD249" i="1"/>
  <c r="MC249" i="1"/>
  <c r="IK249" i="1" a="1"/>
  <c r="IK249" i="1" s="1"/>
  <c r="A249" i="1"/>
  <c r="MM248" i="1"/>
  <c r="MD248" i="1"/>
  <c r="MC248" i="1"/>
  <c r="IK248" i="1" a="1"/>
  <c r="IK248" i="1" s="1"/>
  <c r="W248" i="1" a="1"/>
  <c r="W248" i="1" s="1"/>
  <c r="A248" i="1"/>
  <c r="MM247" i="1"/>
  <c r="MD247" i="1"/>
  <c r="MC247" i="1"/>
  <c r="IK247" i="1" a="1"/>
  <c r="IK247" i="1" s="1"/>
  <c r="CE247" i="1"/>
  <c r="CE248" i="1" s="1"/>
  <c r="CD247" i="1"/>
  <c r="CD248" i="1" s="1"/>
  <c r="CD249" i="1" s="1"/>
  <c r="CC247" i="1"/>
  <c r="CC248" i="1" s="1"/>
  <c r="CC249" i="1" s="1"/>
  <c r="W247" i="1" a="1"/>
  <c r="W247" i="1" s="1"/>
  <c r="Q247" i="1"/>
  <c r="LQ247" i="1" s="1" a="1"/>
  <c r="LQ247" i="1" s="1"/>
  <c r="P247" i="1"/>
  <c r="P248" i="1" s="1"/>
  <c r="P249" i="1" s="1"/>
  <c r="O247" i="1"/>
  <c r="JW247" i="1" s="1"/>
  <c r="N247" i="1"/>
  <c r="JS247" i="1" s="1"/>
  <c r="M247" i="1"/>
  <c r="LM247" i="1" s="1"/>
  <c r="L247" i="1"/>
  <c r="L248" i="1" s="1"/>
  <c r="I247" i="1"/>
  <c r="I248" i="1" s="1"/>
  <c r="I249" i="1" s="1"/>
  <c r="H247" i="1"/>
  <c r="H248" i="1" s="1"/>
  <c r="A247" i="1"/>
  <c r="MM246" i="1"/>
  <c r="ML246" i="1" a="1"/>
  <c r="ML246" i="1" s="1"/>
  <c r="MK246" i="1" a="1"/>
  <c r="MK246" i="1" s="1"/>
  <c r="MJ246" i="1" a="1"/>
  <c r="MJ246" i="1" s="1"/>
  <c r="MI246" i="1" a="1"/>
  <c r="MI246" i="1" s="1"/>
  <c r="MH246" i="1" a="1"/>
  <c r="MH246" i="1" s="1"/>
  <c r="MG246" i="1" a="1"/>
  <c r="MG246" i="1" s="1"/>
  <c r="MF246" i="1" a="1"/>
  <c r="MF246" i="1" s="1"/>
  <c r="ME246" i="1" a="1"/>
  <c r="ME246" i="1" s="1"/>
  <c r="MD246" i="1"/>
  <c r="MC246" i="1"/>
  <c r="MB246" i="1" a="1"/>
  <c r="MB246" i="1" s="1"/>
  <c r="MA246" i="1" a="1"/>
  <c r="MA246" i="1" s="1"/>
  <c r="LZ246" i="1" a="1"/>
  <c r="LZ246" i="1" s="1"/>
  <c r="LY246" i="1" a="1"/>
  <c r="LY246" i="1" s="1"/>
  <c r="LR246" i="1"/>
  <c r="LO246" i="1"/>
  <c r="LN246" i="1"/>
  <c r="LM246" i="1"/>
  <c r="LL246" i="1"/>
  <c r="LD246" i="1"/>
  <c r="LC246" i="1"/>
  <c r="LB246" i="1"/>
  <c r="LA246" i="1"/>
  <c r="JW246" i="1"/>
  <c r="JV246" i="1"/>
  <c r="JU246" i="1"/>
  <c r="JT246" i="1"/>
  <c r="JS246" i="1"/>
  <c r="JP246" i="1"/>
  <c r="IK246" i="1" a="1"/>
  <c r="IK246" i="1" s="1"/>
  <c r="IJ246" i="1"/>
  <c r="IH246" i="1"/>
  <c r="IG246" i="1"/>
  <c r="CG246" i="1"/>
  <c r="BC246" i="1"/>
  <c r="BB246" i="1"/>
  <c r="BA246" i="1"/>
  <c r="AZ246" i="1"/>
  <c r="AY246" i="1"/>
  <c r="AX246" i="1"/>
  <c r="AH246" i="1"/>
  <c r="AG246" i="1"/>
  <c r="K246" i="1"/>
  <c r="CF246" i="1" s="1"/>
  <c r="J246" i="1"/>
  <c r="BR246" i="1" s="1"/>
  <c r="G246" i="1"/>
  <c r="A246" i="1"/>
  <c r="MM245" i="1"/>
  <c r="MD245" i="1"/>
  <c r="MC245" i="1"/>
  <c r="IK245" i="1" a="1"/>
  <c r="IK245" i="1" s="1"/>
  <c r="A245" i="1"/>
  <c r="MM244" i="1"/>
  <c r="MD244" i="1"/>
  <c r="MC244" i="1"/>
  <c r="IK244" i="1" a="1"/>
  <c r="IK244" i="1" s="1"/>
  <c r="A244" i="1"/>
  <c r="MM243" i="1"/>
  <c r="MD243" i="1"/>
  <c r="MC243" i="1"/>
  <c r="IK243" i="1" a="1"/>
  <c r="IK243" i="1" s="1"/>
  <c r="CE243" i="1"/>
  <c r="CG243" i="1" s="1"/>
  <c r="CD243" i="1"/>
  <c r="CD244" i="1" s="1"/>
  <c r="CD245" i="1" s="1"/>
  <c r="CC243" i="1"/>
  <c r="CC244" i="1" s="1"/>
  <c r="CC245" i="1" s="1"/>
  <c r="Q243" i="1"/>
  <c r="LQ243" i="1" s="1" a="1"/>
  <c r="LQ243" i="1" s="1"/>
  <c r="P243" i="1"/>
  <c r="P244" i="1" s="1"/>
  <c r="P245" i="1" s="1"/>
  <c r="O243" i="1"/>
  <c r="O244" i="1" s="1"/>
  <c r="N243" i="1"/>
  <c r="N244" i="1" s="1"/>
  <c r="M243" i="1"/>
  <c r="LA243" i="1" s="1"/>
  <c r="L243" i="1"/>
  <c r="L244" i="1" s="1"/>
  <c r="L245" i="1" s="1"/>
  <c r="JP245" i="1" s="1"/>
  <c r="I243" i="1"/>
  <c r="I244" i="1" s="1"/>
  <c r="I245" i="1" s="1"/>
  <c r="H243" i="1"/>
  <c r="AY243" i="1" s="1"/>
  <c r="A243" i="1"/>
  <c r="MM242" i="1"/>
  <c r="ML242" i="1" a="1"/>
  <c r="ML242" i="1" s="1"/>
  <c r="MK242" i="1" a="1"/>
  <c r="MK242" i="1" s="1"/>
  <c r="MJ242" i="1" a="1"/>
  <c r="MJ242" i="1" s="1"/>
  <c r="MI242" i="1" a="1"/>
  <c r="MI242" i="1" s="1"/>
  <c r="MH242" i="1" a="1"/>
  <c r="MH242" i="1" s="1"/>
  <c r="MG242" i="1" a="1"/>
  <c r="MG242" i="1" s="1"/>
  <c r="MF242" i="1" a="1"/>
  <c r="MF242" i="1" s="1"/>
  <c r="ME242" i="1" a="1"/>
  <c r="ME242" i="1" s="1"/>
  <c r="MD242" i="1"/>
  <c r="MC242" i="1"/>
  <c r="MB242" i="1" a="1"/>
  <c r="MB242" i="1" s="1"/>
  <c r="MA242" i="1" a="1"/>
  <c r="MA242" i="1" s="1"/>
  <c r="LZ242" i="1" a="1"/>
  <c r="LZ242" i="1" s="1"/>
  <c r="LY242" i="1" a="1"/>
  <c r="LY242" i="1" s="1"/>
  <c r="LR242" i="1"/>
  <c r="LO242" i="1"/>
  <c r="LN242" i="1"/>
  <c r="LM242" i="1"/>
  <c r="LL242" i="1"/>
  <c r="LD242" i="1"/>
  <c r="LC242" i="1"/>
  <c r="LB242" i="1"/>
  <c r="LA242" i="1"/>
  <c r="JW242" i="1"/>
  <c r="JV242" i="1"/>
  <c r="JU242" i="1"/>
  <c r="JT242" i="1"/>
  <c r="JS242" i="1"/>
  <c r="JP242" i="1"/>
  <c r="IK242" i="1" a="1"/>
  <c r="IK242" i="1" s="1"/>
  <c r="IJ242" i="1"/>
  <c r="IH242" i="1"/>
  <c r="IG242" i="1"/>
  <c r="CG242" i="1"/>
  <c r="BC242" i="1"/>
  <c r="BB242" i="1"/>
  <c r="BA242" i="1"/>
  <c r="AZ242" i="1"/>
  <c r="AY242" i="1"/>
  <c r="AX242" i="1"/>
  <c r="AH242" i="1"/>
  <c r="AG242" i="1"/>
  <c r="K242" i="1"/>
  <c r="CF242" i="1" s="1"/>
  <c r="J242" i="1"/>
  <c r="G242" i="1"/>
  <c r="A242" i="1"/>
  <c r="A241" i="1"/>
  <c r="MM235" i="1"/>
  <c r="MD235" i="1"/>
  <c r="MC235" i="1"/>
  <c r="IK235" i="1" a="1"/>
  <c r="IK235" i="1" s="1"/>
  <c r="A235" i="1"/>
  <c r="MM234" i="1"/>
  <c r="MD234" i="1"/>
  <c r="MC234" i="1"/>
  <c r="IK234" i="1" a="1"/>
  <c r="IK234" i="1" s="1"/>
  <c r="W234" i="1" a="1"/>
  <c r="W234" i="1" s="1"/>
  <c r="A234" i="1"/>
  <c r="MM233" i="1"/>
  <c r="MD233" i="1"/>
  <c r="MC233" i="1"/>
  <c r="IK233" i="1" a="1"/>
  <c r="IK233" i="1" s="1"/>
  <c r="CE233" i="1"/>
  <c r="CD233" i="1"/>
  <c r="CD234" i="1" s="1"/>
  <c r="CD235" i="1" s="1"/>
  <c r="CC233" i="1"/>
  <c r="CC234" i="1" s="1"/>
  <c r="CC235" i="1" s="1"/>
  <c r="Q233" i="1"/>
  <c r="LQ233" i="1" s="1" a="1"/>
  <c r="LQ233" i="1" s="1"/>
  <c r="P233" i="1"/>
  <c r="P234" i="1" s="1"/>
  <c r="P235" i="1" s="1"/>
  <c r="O233" i="1"/>
  <c r="N233" i="1"/>
  <c r="M233" i="1"/>
  <c r="AG233" i="1" s="1"/>
  <c r="L233" i="1"/>
  <c r="I233" i="1"/>
  <c r="I234" i="1" s="1"/>
  <c r="I235" i="1" s="1"/>
  <c r="H233" i="1"/>
  <c r="BA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J232" i="1"/>
  <c r="BR232" i="1" s="1"/>
  <c r="G232" i="1"/>
  <c r="A232" i="1"/>
  <c r="Q229" i="1"/>
  <c r="LQ229" i="1" s="1" a="1"/>
  <c r="LQ229" i="1" s="1"/>
  <c r="Q221" i="1"/>
  <c r="LQ221" i="1" s="1" a="1"/>
  <c r="LQ221" i="1" s="1"/>
  <c r="Q217" i="1"/>
  <c r="LQ217" i="1" s="1" a="1"/>
  <c r="LQ217" i="1" s="1"/>
  <c r="Q213" i="1"/>
  <c r="LQ213" i="1" s="1" a="1"/>
  <c r="LQ213" i="1" s="1"/>
  <c r="Q209" i="1"/>
  <c r="LQ209" i="1" s="1" a="1"/>
  <c r="LQ209" i="1" s="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G230" i="1" s="1"/>
  <c r="CD229" i="1"/>
  <c r="CD230" i="1" s="1"/>
  <c r="CD231" i="1" s="1"/>
  <c r="CC229" i="1"/>
  <c r="CC230" i="1" s="1"/>
  <c r="CC231" i="1" s="1"/>
  <c r="P229" i="1"/>
  <c r="P230" i="1" s="1"/>
  <c r="P231" i="1" s="1"/>
  <c r="O229" i="1"/>
  <c r="N229" i="1"/>
  <c r="JS229" i="1" s="1"/>
  <c r="M229" i="1"/>
  <c r="LC229" i="1" s="1"/>
  <c r="L229" i="1"/>
  <c r="I229" i="1"/>
  <c r="I230" i="1" s="1"/>
  <c r="I231" i="1" s="1"/>
  <c r="H229" i="1"/>
  <c r="H230" i="1" s="1"/>
  <c r="BB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G228" i="1" s="1"/>
  <c r="IG228" i="1"/>
  <c r="CG228" i="1"/>
  <c r="BC228" i="1"/>
  <c r="BB228" i="1"/>
  <c r="BA228" i="1"/>
  <c r="AZ228" i="1"/>
  <c r="AY228" i="1"/>
  <c r="AX228" i="1"/>
  <c r="AH228" i="1"/>
  <c r="AG228" i="1"/>
  <c r="K228" i="1"/>
  <c r="K229" i="1" s="1"/>
  <c r="J228" i="1"/>
  <c r="A228" i="1"/>
  <c r="MM223" i="1"/>
  <c r="MD223" i="1"/>
  <c r="MC223" i="1"/>
  <c r="IK223" i="1" a="1"/>
  <c r="IK223" i="1" s="1"/>
  <c r="A223" i="1"/>
  <c r="MM222" i="1"/>
  <c r="MD222" i="1"/>
  <c r="MC222" i="1"/>
  <c r="IK222" i="1" a="1"/>
  <c r="IK222" i="1" s="1"/>
  <c r="W222" i="1" a="1"/>
  <c r="W222" i="1" s="1"/>
  <c r="A222" i="1"/>
  <c r="MM221" i="1"/>
  <c r="MD221" i="1"/>
  <c r="MC221" i="1"/>
  <c r="IK221" i="1" a="1"/>
  <c r="IK221" i="1" s="1"/>
  <c r="CE221" i="1"/>
  <c r="CD221" i="1"/>
  <c r="CC221" i="1"/>
  <c r="P221" i="1"/>
  <c r="O221" i="1"/>
  <c r="N221" i="1"/>
  <c r="M221" i="1"/>
  <c r="L221" i="1"/>
  <c r="I221" i="1"/>
  <c r="H221" i="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G220" i="1" s="1"/>
  <c r="IG220" i="1"/>
  <c r="CG220" i="1"/>
  <c r="BC220" i="1"/>
  <c r="BB220" i="1"/>
  <c r="BA220" i="1"/>
  <c r="AZ220" i="1"/>
  <c r="AY220" i="1"/>
  <c r="AX220" i="1"/>
  <c r="AH220" i="1"/>
  <c r="AG220" i="1"/>
  <c r="K220" i="1"/>
  <c r="K221" i="1" s="1"/>
  <c r="J220" i="1"/>
  <c r="A220" i="1"/>
  <c r="MM219" i="1"/>
  <c r="MD219" i="1"/>
  <c r="MC219" i="1"/>
  <c r="IK219" i="1" a="1"/>
  <c r="IK219" i="1" s="1"/>
  <c r="A219" i="1"/>
  <c r="MM218" i="1"/>
  <c r="MD218" i="1"/>
  <c r="MC218" i="1"/>
  <c r="IK218" i="1" a="1"/>
  <c r="IK218" i="1" s="1"/>
  <c r="W218" i="1" a="1"/>
  <c r="W218" i="1" s="1"/>
  <c r="A218" i="1"/>
  <c r="MM217" i="1"/>
  <c r="MD217" i="1"/>
  <c r="MC217" i="1"/>
  <c r="IK217" i="1" a="1"/>
  <c r="IK217" i="1" s="1"/>
  <c r="CE217" i="1"/>
  <c r="CG217" i="1" s="1"/>
  <c r="CD217" i="1"/>
  <c r="CD218" i="1" s="1"/>
  <c r="CD219" i="1" s="1"/>
  <c r="CC217" i="1"/>
  <c r="CC218" i="1" s="1"/>
  <c r="CC219" i="1" s="1"/>
  <c r="P217" i="1"/>
  <c r="P218" i="1" s="1"/>
  <c r="P219" i="1" s="1"/>
  <c r="O217" i="1"/>
  <c r="O218" i="1" s="1"/>
  <c r="N217" i="1"/>
  <c r="N218" i="1" s="1"/>
  <c r="M217" i="1"/>
  <c r="LO217" i="1" s="1"/>
  <c r="L217" i="1"/>
  <c r="I217" i="1"/>
  <c r="I218" i="1" s="1"/>
  <c r="I219" i="1" s="1"/>
  <c r="H217" i="1"/>
  <c r="BC217" i="1" s="1"/>
  <c r="A217" i="1"/>
  <c r="MM216" i="1"/>
  <c r="ML216" i="1" a="1"/>
  <c r="ML216" i="1" s="1"/>
  <c r="MK216" i="1" a="1"/>
  <c r="MK216" i="1" s="1"/>
  <c r="MJ216" i="1" a="1"/>
  <c r="MJ216" i="1" s="1"/>
  <c r="MI216" i="1" a="1"/>
  <c r="MI216" i="1" s="1"/>
  <c r="MH216" i="1" a="1"/>
  <c r="MH216" i="1" s="1"/>
  <c r="MG216" i="1" a="1"/>
  <c r="MG216" i="1" s="1"/>
  <c r="MF216" i="1" a="1"/>
  <c r="MF216" i="1" s="1"/>
  <c r="ME216" i="1" a="1"/>
  <c r="ME216" i="1" s="1"/>
  <c r="MD216" i="1"/>
  <c r="MC216" i="1"/>
  <c r="MB216" i="1" a="1"/>
  <c r="MB216" i="1" s="1"/>
  <c r="MA216" i="1" a="1"/>
  <c r="MA216" i="1" s="1"/>
  <c r="LZ216" i="1" a="1"/>
  <c r="LZ216" i="1" s="1"/>
  <c r="LY216" i="1" a="1"/>
  <c r="LY216" i="1" s="1"/>
  <c r="LR216" i="1"/>
  <c r="LO216" i="1"/>
  <c r="LN216" i="1"/>
  <c r="LM216" i="1"/>
  <c r="LL216" i="1"/>
  <c r="LD216" i="1"/>
  <c r="LC216" i="1"/>
  <c r="LB216" i="1"/>
  <c r="LA216" i="1"/>
  <c r="JW216" i="1"/>
  <c r="JV216" i="1"/>
  <c r="JU216" i="1"/>
  <c r="JT216" i="1"/>
  <c r="JS216" i="1"/>
  <c r="JP216" i="1"/>
  <c r="IK216" i="1" a="1"/>
  <c r="IK216" i="1" s="1"/>
  <c r="IJ216" i="1"/>
  <c r="IH216" i="1"/>
  <c r="G216" i="1" s="1"/>
  <c r="IG216" i="1"/>
  <c r="CG216" i="1"/>
  <c r="BC216" i="1"/>
  <c r="BB216" i="1"/>
  <c r="BA216" i="1"/>
  <c r="AZ216" i="1"/>
  <c r="AY216" i="1"/>
  <c r="AX216" i="1"/>
  <c r="AH216" i="1"/>
  <c r="AG216" i="1"/>
  <c r="K216" i="1"/>
  <c r="AI216" i="1" s="1"/>
  <c r="J216" i="1"/>
  <c r="A216" i="1"/>
  <c r="MM215" i="1"/>
  <c r="MD215" i="1"/>
  <c r="MC215" i="1"/>
  <c r="IK215" i="1" a="1"/>
  <c r="IK215" i="1" s="1"/>
  <c r="A215" i="1"/>
  <c r="MM214" i="1"/>
  <c r="MD214" i="1"/>
  <c r="MC214" i="1"/>
  <c r="IK214" i="1" a="1"/>
  <c r="IK214" i="1" s="1"/>
  <c r="W214" i="1" a="1"/>
  <c r="W214" i="1" s="1"/>
  <c r="A214" i="1"/>
  <c r="MM213" i="1"/>
  <c r="MD213" i="1"/>
  <c r="MC213" i="1"/>
  <c r="IK213" i="1" a="1"/>
  <c r="IK213" i="1" s="1"/>
  <c r="CE213" i="1"/>
  <c r="CE214" i="1" s="1"/>
  <c r="CD213" i="1"/>
  <c r="CD214" i="1" s="1"/>
  <c r="CD215" i="1" s="1"/>
  <c r="CC213" i="1"/>
  <c r="CC214" i="1" s="1"/>
  <c r="CC215" i="1" s="1"/>
  <c r="W213" i="1" a="1"/>
  <c r="W213" i="1" s="1"/>
  <c r="W219" i="1" s="1" a="1"/>
  <c r="W219" i="1" s="1"/>
  <c r="W225" i="1" s="1" a="1"/>
  <c r="W225" i="1" s="1"/>
  <c r="LS225" i="1" s="1"/>
  <c r="P213" i="1"/>
  <c r="P214" i="1" s="1"/>
  <c r="P215" i="1" s="1"/>
  <c r="O213" i="1"/>
  <c r="N213" i="1"/>
  <c r="N214" i="1" s="1"/>
  <c r="M213" i="1"/>
  <c r="LB213" i="1" s="1"/>
  <c r="L213" i="1"/>
  <c r="L214" i="1" s="1"/>
  <c r="I213" i="1"/>
  <c r="I214" i="1" s="1"/>
  <c r="I215" i="1" s="1"/>
  <c r="H213" i="1"/>
  <c r="A213" i="1"/>
  <c r="MM212" i="1"/>
  <c r="ML212" i="1" a="1"/>
  <c r="ML212" i="1" s="1"/>
  <c r="MK212" i="1" a="1"/>
  <c r="MK212" i="1" s="1"/>
  <c r="MJ212" i="1" a="1"/>
  <c r="MJ212" i="1" s="1"/>
  <c r="MI212" i="1" a="1"/>
  <c r="MI212" i="1" s="1"/>
  <c r="MH212" i="1" a="1"/>
  <c r="MH212" i="1" s="1"/>
  <c r="MG212" i="1" a="1"/>
  <c r="MG212" i="1" s="1"/>
  <c r="MF212" i="1" a="1"/>
  <c r="MF212" i="1" s="1"/>
  <c r="ME212" i="1" a="1"/>
  <c r="ME212" i="1" s="1"/>
  <c r="MD212" i="1"/>
  <c r="MC212" i="1"/>
  <c r="MB212" i="1" a="1"/>
  <c r="MB212" i="1" s="1"/>
  <c r="MA212" i="1" a="1"/>
  <c r="MA212" i="1" s="1"/>
  <c r="LZ212" i="1" a="1"/>
  <c r="LZ212" i="1" s="1"/>
  <c r="LY212" i="1" a="1"/>
  <c r="LY212" i="1" s="1"/>
  <c r="LR212" i="1"/>
  <c r="LO212" i="1"/>
  <c r="LN212" i="1"/>
  <c r="LM212" i="1"/>
  <c r="LL212" i="1"/>
  <c r="LD212" i="1"/>
  <c r="LC212" i="1"/>
  <c r="LB212" i="1"/>
  <c r="LA212" i="1"/>
  <c r="JW212" i="1"/>
  <c r="JV212" i="1"/>
  <c r="JU212" i="1"/>
  <c r="JT212" i="1"/>
  <c r="JS212" i="1"/>
  <c r="JP212" i="1"/>
  <c r="IK212" i="1" a="1"/>
  <c r="IK212" i="1" s="1"/>
  <c r="IJ212" i="1"/>
  <c r="IH212" i="1"/>
  <c r="G212" i="1" s="1"/>
  <c r="IG212" i="1"/>
  <c r="CG212" i="1"/>
  <c r="BC212" i="1"/>
  <c r="BB212" i="1"/>
  <c r="BA212" i="1"/>
  <c r="AZ212" i="1"/>
  <c r="AY212" i="1"/>
  <c r="AX212" i="1"/>
  <c r="AH212" i="1"/>
  <c r="AG212" i="1"/>
  <c r="K212" i="1"/>
  <c r="AI212" i="1" s="1"/>
  <c r="J212" i="1"/>
  <c r="A212" i="1"/>
  <c r="M209" i="1"/>
  <c r="M210" i="1" s="1"/>
  <c r="M211" i="1" s="1"/>
  <c r="N209" i="1"/>
  <c r="N210" i="1" s="1"/>
  <c r="N211" i="1" s="1"/>
  <c r="JR14" i="1"/>
  <c r="JQ14" i="1"/>
  <c r="JR5" i="1"/>
  <c r="JR13" i="1" s="1"/>
  <c r="JQ5" i="1"/>
  <c r="JQ321" i="1" s="1"/>
  <c r="JP30" i="1"/>
  <c r="P190" i="1"/>
  <c r="P191" i="1" s="1"/>
  <c r="P200" i="1"/>
  <c r="P201" i="1" s="1"/>
  <c r="P202" i="1" s="1"/>
  <c r="P203" i="1" s="1"/>
  <c r="P204" i="1" s="1"/>
  <c r="P209" i="1"/>
  <c r="P210" i="1" s="1"/>
  <c r="P211" i="1" s="1"/>
  <c r="MM211" i="1"/>
  <c r="MD211" i="1"/>
  <c r="MC211" i="1"/>
  <c r="IK211" i="1" a="1"/>
  <c r="IK211" i="1" s="1"/>
  <c r="W211" i="1" a="1"/>
  <c r="W211" i="1" s="1"/>
  <c r="W217" i="1" s="1" a="1"/>
  <c r="W217" i="1" s="1"/>
  <c r="A211" i="1"/>
  <c r="MM210" i="1"/>
  <c r="MD210" i="1"/>
  <c r="MC210" i="1"/>
  <c r="IK210" i="1" a="1"/>
  <c r="IK210" i="1" s="1"/>
  <c r="A210" i="1"/>
  <c r="MM209" i="1"/>
  <c r="MD209" i="1"/>
  <c r="MC209" i="1"/>
  <c r="IK209" i="1" a="1"/>
  <c r="IK209" i="1" s="1"/>
  <c r="CE209" i="1"/>
  <c r="CE210" i="1" s="1"/>
  <c r="CG210" i="1" s="1"/>
  <c r="CD209" i="1"/>
  <c r="CD210" i="1" s="1"/>
  <c r="CD211" i="1" s="1"/>
  <c r="CC209" i="1"/>
  <c r="CC210" i="1" s="1"/>
  <c r="CC211" i="1" s="1"/>
  <c r="O209" i="1"/>
  <c r="O210" i="1" s="1"/>
  <c r="JW210" i="1" s="1"/>
  <c r="L209" i="1"/>
  <c r="L210" i="1" s="1"/>
  <c r="L211" i="1" s="1"/>
  <c r="I209" i="1"/>
  <c r="I210" i="1" s="1"/>
  <c r="I211" i="1" s="1"/>
  <c r="H209" i="1"/>
  <c r="H210" i="1" s="1"/>
  <c r="AZ210" i="1" s="1"/>
  <c r="A209" i="1"/>
  <c r="LP251" i="1" l="1" a="1"/>
  <c r="LP251" i="1" s="1"/>
  <c r="LQ251" i="1" a="1"/>
  <c r="LQ251" i="1" s="1"/>
  <c r="LP147" i="1" a="1"/>
  <c r="LP147" i="1" s="1"/>
  <c r="LQ147" i="1" a="1"/>
  <c r="LQ147" i="1" s="1"/>
  <c r="LP156" i="1" a="1"/>
  <c r="LP156" i="1" s="1"/>
  <c r="LQ156" i="1" a="1"/>
  <c r="LQ156" i="1" s="1"/>
  <c r="LP138" i="1" a="1"/>
  <c r="LP138" i="1" s="1"/>
  <c r="LQ138" i="1" a="1"/>
  <c r="LQ138" i="1" s="1"/>
  <c r="LP165" i="1" a="1"/>
  <c r="LP165" i="1" s="1"/>
  <c r="LQ165" i="1" a="1"/>
  <c r="LQ165" i="1" s="1"/>
  <c r="MA165" i="1" a="1"/>
  <c r="MA165" i="1" s="1"/>
  <c r="MH165" i="1" a="1"/>
  <c r="MH165" i="1" s="1"/>
  <c r="MJ165" i="1" a="1"/>
  <c r="MJ165" i="1" s="1"/>
  <c r="MB165" i="1" a="1"/>
  <c r="MB165" i="1" s="1"/>
  <c r="CD222" i="1"/>
  <c r="CD223" i="1" s="1"/>
  <c r="LR221" i="1"/>
  <c r="CC222" i="1"/>
  <c r="CC223" i="1" s="1"/>
  <c r="JW221" i="1"/>
  <c r="I222" i="1"/>
  <c r="I223" i="1" s="1"/>
  <c r="P222" i="1"/>
  <c r="P223" i="1" s="1"/>
  <c r="MF165" i="1" a="1"/>
  <c r="MF165" i="1" s="1"/>
  <c r="ME165" i="1" a="1"/>
  <c r="ME165" i="1" s="1"/>
  <c r="MG165" i="1" a="1"/>
  <c r="MG165" i="1" s="1"/>
  <c r="MI165" i="1" a="1"/>
  <c r="MI165" i="1" s="1"/>
  <c r="LY165" i="1" a="1"/>
  <c r="LY165" i="1" s="1"/>
  <c r="LZ165" i="1" a="1"/>
  <c r="LZ165" i="1" s="1"/>
  <c r="ML165" i="1" a="1"/>
  <c r="ML165" i="1" s="1"/>
  <c r="MK165" i="1" a="1"/>
  <c r="MK165" i="1" s="1"/>
  <c r="Q166" i="1"/>
  <c r="ML209" i="1" a="1"/>
  <c r="ML209" i="1" s="1"/>
  <c r="LP209" i="1" a="1"/>
  <c r="LP209" i="1" s="1"/>
  <c r="ML243" i="1" a="1"/>
  <c r="ML243" i="1" s="1"/>
  <c r="LP243" i="1" a="1"/>
  <c r="LP243" i="1" s="1"/>
  <c r="Q268" i="1"/>
  <c r="LP267" i="1" a="1"/>
  <c r="LP267" i="1" s="1"/>
  <c r="Q214" i="1"/>
  <c r="LP213" i="1" a="1"/>
  <c r="LP213" i="1" s="1"/>
  <c r="Q218" i="1"/>
  <c r="LP217" i="1" a="1"/>
  <c r="LP217" i="1" s="1"/>
  <c r="MK247" i="1" a="1"/>
  <c r="MK247" i="1" s="1"/>
  <c r="LP247" i="1" a="1"/>
  <c r="LP247" i="1" s="1"/>
  <c r="Q222" i="1"/>
  <c r="LP221" i="1" a="1"/>
  <c r="LP221" i="1" s="1"/>
  <c r="Q230" i="1"/>
  <c r="LP229" i="1" a="1"/>
  <c r="LP229" i="1" s="1"/>
  <c r="MA233" i="1" a="1"/>
  <c r="MA233" i="1" s="1"/>
  <c r="LP233" i="1" a="1"/>
  <c r="LP233" i="1" s="1"/>
  <c r="MB255" i="1" a="1"/>
  <c r="MB255" i="1" s="1"/>
  <c r="LP255" i="1" a="1"/>
  <c r="LP255" i="1" s="1"/>
  <c r="ML263" i="1" a="1"/>
  <c r="ML263" i="1" s="1"/>
  <c r="LP263" i="1" a="1"/>
  <c r="LP263" i="1" s="1"/>
  <c r="JT156" i="1"/>
  <c r="H139" i="1"/>
  <c r="AY139" i="1" s="1"/>
  <c r="BC138" i="1"/>
  <c r="AX138" i="1"/>
  <c r="AZ138" i="1"/>
  <c r="AY138" i="1"/>
  <c r="BA138" i="1"/>
  <c r="JU156" i="1"/>
  <c r="N157" i="1"/>
  <c r="JT157" i="1" s="1"/>
  <c r="MJ217" i="1" a="1"/>
  <c r="MJ217" i="1" s="1"/>
  <c r="KN146" i="1" a="1"/>
  <c r="KN146" i="1" s="1"/>
  <c r="JW139" i="1"/>
  <c r="JV139" i="1"/>
  <c r="O140" i="1"/>
  <c r="ML138" i="1" a="1"/>
  <c r="ML138" i="1" s="1"/>
  <c r="MH138" i="1" a="1"/>
  <c r="MH138" i="1" s="1"/>
  <c r="LY138" i="1" a="1"/>
  <c r="LY138" i="1" s="1"/>
  <c r="MK138" i="1" a="1"/>
  <c r="MK138" i="1" s="1"/>
  <c r="MG138" i="1" a="1"/>
  <c r="MG138" i="1" s="1"/>
  <c r="MB138" i="1" a="1"/>
  <c r="MB138" i="1" s="1"/>
  <c r="MJ138" i="1" a="1"/>
  <c r="MJ138" i="1" s="1"/>
  <c r="MF138" i="1" a="1"/>
  <c r="MF138" i="1" s="1"/>
  <c r="MA138" i="1" a="1"/>
  <c r="MA138" i="1" s="1"/>
  <c r="Q139" i="1"/>
  <c r="MI138" i="1" a="1"/>
  <c r="MI138" i="1" s="1"/>
  <c r="ME138" i="1" a="1"/>
  <c r="ME138" i="1" s="1"/>
  <c r="LZ138" i="1" a="1"/>
  <c r="LZ138" i="1" s="1"/>
  <c r="J217" i="1"/>
  <c r="BR217" i="1" s="1"/>
  <c r="BR216" i="1"/>
  <c r="D242" i="1"/>
  <c r="AI242" i="1"/>
  <c r="EF242" i="1" s="1"/>
  <c r="O166" i="1"/>
  <c r="JV165" i="1"/>
  <c r="JW165" i="1"/>
  <c r="CJ137" i="1"/>
  <c r="CJ138" i="1" s="1"/>
  <c r="CJ139" i="1" s="1"/>
  <c r="CJ140" i="1" s="1"/>
  <c r="CF137" i="1"/>
  <c r="AJ137" i="1" s="1"/>
  <c r="CJ146" i="1"/>
  <c r="CJ147" i="1" s="1"/>
  <c r="CJ148" i="1" s="1"/>
  <c r="CJ149" i="1" s="1"/>
  <c r="CF146" i="1"/>
  <c r="AJ146" i="1" s="1"/>
  <c r="KW154" i="1"/>
  <c r="G146" i="1"/>
  <c r="KW145" i="1"/>
  <c r="K156" i="1"/>
  <c r="D155" i="1"/>
  <c r="AI155" i="1"/>
  <c r="AY156" i="1"/>
  <c r="AX156" i="1"/>
  <c r="BC156" i="1"/>
  <c r="H157" i="1"/>
  <c r="BB156" i="1"/>
  <c r="BA156" i="1"/>
  <c r="AZ156" i="1"/>
  <c r="ML156" i="1" a="1"/>
  <c r="ML156" i="1" s="1"/>
  <c r="MH156" i="1" a="1"/>
  <c r="MH156" i="1" s="1"/>
  <c r="LY156" i="1" a="1"/>
  <c r="LY156" i="1" s="1"/>
  <c r="MK156" i="1" a="1"/>
  <c r="MK156" i="1" s="1"/>
  <c r="ME156" i="1" a="1"/>
  <c r="ME156" i="1" s="1"/>
  <c r="MJ156" i="1" a="1"/>
  <c r="MJ156" i="1" s="1"/>
  <c r="MB156" i="1" a="1"/>
  <c r="MB156" i="1" s="1"/>
  <c r="MI156" i="1" a="1"/>
  <c r="MI156" i="1" s="1"/>
  <c r="MA156" i="1" a="1"/>
  <c r="MA156" i="1" s="1"/>
  <c r="MG156" i="1" a="1"/>
  <c r="MG156" i="1" s="1"/>
  <c r="LZ156" i="1" a="1"/>
  <c r="LZ156" i="1" s="1"/>
  <c r="MF156" i="1" a="1"/>
  <c r="MF156" i="1" s="1"/>
  <c r="Q157" i="1"/>
  <c r="KN164" i="1" a="1"/>
  <c r="KN164" i="1" s="1"/>
  <c r="K166" i="1"/>
  <c r="AI165" i="1"/>
  <c r="D165" i="1"/>
  <c r="KN137" i="1" a="1"/>
  <c r="KN137" i="1" s="1"/>
  <c r="J247" i="1"/>
  <c r="J248" i="1" s="1"/>
  <c r="LH156" i="1"/>
  <c r="KZ156" i="1"/>
  <c r="KR156" i="1"/>
  <c r="LO156" i="1"/>
  <c r="LG156" i="1"/>
  <c r="KY156" i="1"/>
  <c r="KQ156" i="1"/>
  <c r="KC156" i="1"/>
  <c r="LL156" i="1"/>
  <c r="KV156" i="1"/>
  <c r="JZ156" i="1"/>
  <c r="LF156" i="1"/>
  <c r="KT156" i="1"/>
  <c r="JY156" i="1"/>
  <c r="LE156" i="1"/>
  <c r="KS156" i="1"/>
  <c r="JX156" i="1"/>
  <c r="KP156" i="1"/>
  <c r="LN156" i="1"/>
  <c r="KO156" i="1"/>
  <c r="LM156" i="1"/>
  <c r="LK156" i="1"/>
  <c r="KX156" i="1"/>
  <c r="KD156" i="1"/>
  <c r="LI156" i="1"/>
  <c r="KU156" i="1"/>
  <c r="KB156" i="1"/>
  <c r="KA156" i="1"/>
  <c r="CI156" i="1"/>
  <c r="B157" i="1"/>
  <c r="LJ156" i="1"/>
  <c r="KF166" i="1"/>
  <c r="KE165" i="1" a="1"/>
  <c r="KE165" i="1" s="1"/>
  <c r="W149" i="1"/>
  <c r="MD165" i="1"/>
  <c r="S166" i="1"/>
  <c r="N139" i="1"/>
  <c r="JU138" i="1"/>
  <c r="JS138" i="1"/>
  <c r="JT138" i="1"/>
  <c r="JP165" i="1"/>
  <c r="L166" i="1"/>
  <c r="W166" i="1"/>
  <c r="N166" i="1"/>
  <c r="JU165" i="1"/>
  <c r="JT165" i="1"/>
  <c r="JS165" i="1"/>
  <c r="K147" i="1"/>
  <c r="D146" i="1"/>
  <c r="AI146" i="1"/>
  <c r="W157" i="1"/>
  <c r="W139" i="1"/>
  <c r="KW136" i="1"/>
  <c r="S148" i="1"/>
  <c r="MD147" i="1"/>
  <c r="LJ165" i="1"/>
  <c r="KT165" i="1"/>
  <c r="JX165" i="1"/>
  <c r="LH165" i="1"/>
  <c r="KZ165" i="1"/>
  <c r="KR165" i="1"/>
  <c r="KD165" i="1"/>
  <c r="LO165" i="1"/>
  <c r="LG165" i="1"/>
  <c r="KY165" i="1"/>
  <c r="LL165" i="1"/>
  <c r="KV165" i="1"/>
  <c r="JZ165" i="1"/>
  <c r="KB165" i="1"/>
  <c r="LN165" i="1"/>
  <c r="KX165" i="1"/>
  <c r="KA165" i="1"/>
  <c r="LK165" i="1"/>
  <c r="KU165" i="1"/>
  <c r="B166" i="1"/>
  <c r="LI165" i="1"/>
  <c r="KS165" i="1"/>
  <c r="CI165" i="1"/>
  <c r="LF165" i="1"/>
  <c r="KQ165" i="1"/>
  <c r="LE165" i="1"/>
  <c r="KP165" i="1"/>
  <c r="KO165" i="1"/>
  <c r="KC165" i="1"/>
  <c r="JY165" i="1"/>
  <c r="LM165" i="1"/>
  <c r="S139" i="1"/>
  <c r="MD138" i="1"/>
  <c r="LO138" i="1"/>
  <c r="LG138" i="1"/>
  <c r="KY138" i="1"/>
  <c r="KQ138" i="1"/>
  <c r="KC138" i="1"/>
  <c r="B139" i="1"/>
  <c r="LM138" i="1"/>
  <c r="LE138" i="1"/>
  <c r="KO138" i="1"/>
  <c r="KA138" i="1"/>
  <c r="CI138" i="1"/>
  <c r="LL138" i="1"/>
  <c r="KV138" i="1"/>
  <c r="JZ138" i="1"/>
  <c r="LK138" i="1"/>
  <c r="KU138" i="1"/>
  <c r="LJ138" i="1"/>
  <c r="KT138" i="1"/>
  <c r="JX138" i="1"/>
  <c r="LI138" i="1"/>
  <c r="KS138" i="1"/>
  <c r="KP138" i="1"/>
  <c r="LN138" i="1"/>
  <c r="LF138" i="1"/>
  <c r="KD138" i="1"/>
  <c r="KZ138" i="1"/>
  <c r="KB138" i="1"/>
  <c r="KX138" i="1"/>
  <c r="JY138" i="1"/>
  <c r="KR138" i="1"/>
  <c r="LH138" i="1"/>
  <c r="G137" i="1"/>
  <c r="K138" i="1"/>
  <c r="D137" i="1"/>
  <c r="AI137" i="1"/>
  <c r="CF155" i="1"/>
  <c r="AJ155" i="1" s="1"/>
  <c r="L157" i="1"/>
  <c r="JP156" i="1"/>
  <c r="O157" i="1"/>
  <c r="JW156" i="1"/>
  <c r="JV156" i="1"/>
  <c r="MJ147" i="1" a="1"/>
  <c r="MJ147" i="1" s="1"/>
  <c r="MF147" i="1" a="1"/>
  <c r="MF147" i="1" s="1"/>
  <c r="MA147" i="1" a="1"/>
  <c r="MA147" i="1" s="1"/>
  <c r="Q148" i="1"/>
  <c r="ML147" i="1" a="1"/>
  <c r="ML147" i="1" s="1"/>
  <c r="MH147" i="1" a="1"/>
  <c r="MH147" i="1" s="1"/>
  <c r="LY147" i="1" a="1"/>
  <c r="LY147" i="1" s="1"/>
  <c r="MK147" i="1" a="1"/>
  <c r="MK147" i="1" s="1"/>
  <c r="MG147" i="1" a="1"/>
  <c r="MG147" i="1" s="1"/>
  <c r="MB147" i="1" a="1"/>
  <c r="MB147" i="1" s="1"/>
  <c r="ME147" i="1" a="1"/>
  <c r="ME147" i="1" s="1"/>
  <c r="MI147" i="1" a="1"/>
  <c r="MI147" i="1" s="1"/>
  <c r="LZ147" i="1" a="1"/>
  <c r="LZ147" i="1" s="1"/>
  <c r="BB165" i="1"/>
  <c r="BA165" i="1"/>
  <c r="H166" i="1"/>
  <c r="AY165" i="1"/>
  <c r="AX165" i="1"/>
  <c r="BC165" i="1"/>
  <c r="AZ165" i="1"/>
  <c r="G155" i="1"/>
  <c r="LD156" i="1"/>
  <c r="M157" i="1"/>
  <c r="LC156" i="1"/>
  <c r="LB156" i="1"/>
  <c r="IJ156" i="1"/>
  <c r="LA156" i="1"/>
  <c r="IH156" i="1"/>
  <c r="IG156" i="1"/>
  <c r="AG156" i="1"/>
  <c r="AH156" i="1"/>
  <c r="KN155" i="1" a="1"/>
  <c r="KN155" i="1" s="1"/>
  <c r="BC148" i="1"/>
  <c r="H149" i="1"/>
  <c r="AZ148" i="1"/>
  <c r="AY148" i="1"/>
  <c r="AX148" i="1"/>
  <c r="BB148" i="1"/>
  <c r="BA148" i="1"/>
  <c r="JP147" i="1"/>
  <c r="L148" i="1"/>
  <c r="O149" i="1"/>
  <c r="JW148" i="1"/>
  <c r="JV148" i="1"/>
  <c r="LC147" i="1"/>
  <c r="LB147" i="1"/>
  <c r="AG147" i="1"/>
  <c r="M148" i="1"/>
  <c r="IH147" i="1"/>
  <c r="IG147" i="1"/>
  <c r="LD147" i="1"/>
  <c r="LA147" i="1"/>
  <c r="IJ147" i="1"/>
  <c r="AH147" i="1"/>
  <c r="MD157" i="1"/>
  <c r="S158" i="1"/>
  <c r="MD158" i="1" s="1"/>
  <c r="CF165" i="1"/>
  <c r="AJ165" i="1" s="1"/>
  <c r="G164" i="1"/>
  <c r="LB165" i="1"/>
  <c r="M166" i="1"/>
  <c r="LD165" i="1"/>
  <c r="LA165" i="1"/>
  <c r="IG165" i="1"/>
  <c r="AH165" i="1"/>
  <c r="IJ165" i="1"/>
  <c r="LC165" i="1"/>
  <c r="IH165" i="1"/>
  <c r="AG165" i="1"/>
  <c r="KF158" i="1"/>
  <c r="KE158" i="1" s="1" a="1"/>
  <c r="KE158" i="1" s="1"/>
  <c r="KE157" i="1" a="1"/>
  <c r="KE157" i="1" s="1"/>
  <c r="KF139" i="1"/>
  <c r="KE138" i="1" a="1"/>
  <c r="KE138" i="1" s="1"/>
  <c r="N149" i="1"/>
  <c r="JT148" i="1"/>
  <c r="JS148" i="1"/>
  <c r="JU148" i="1"/>
  <c r="LK147" i="1"/>
  <c r="KU147" i="1"/>
  <c r="JY147" i="1"/>
  <c r="LJ147" i="1"/>
  <c r="KT147" i="1"/>
  <c r="JX147" i="1"/>
  <c r="LO147" i="1"/>
  <c r="LG147" i="1"/>
  <c r="KY147" i="1"/>
  <c r="KQ147" i="1"/>
  <c r="KC147" i="1"/>
  <c r="LN147" i="1"/>
  <c r="LF147" i="1"/>
  <c r="KX147" i="1"/>
  <c r="KP147" i="1"/>
  <c r="KB147" i="1"/>
  <c r="B148" i="1"/>
  <c r="LM147" i="1"/>
  <c r="LE147" i="1"/>
  <c r="KO147" i="1"/>
  <c r="KA147" i="1"/>
  <c r="CI147" i="1"/>
  <c r="LL147" i="1"/>
  <c r="KV147" i="1"/>
  <c r="JZ147" i="1"/>
  <c r="LH147" i="1"/>
  <c r="KD147" i="1"/>
  <c r="KZ147" i="1"/>
  <c r="KR147" i="1"/>
  <c r="LI147" i="1"/>
  <c r="KS147" i="1"/>
  <c r="KW164" i="1"/>
  <c r="AG138" i="1"/>
  <c r="IG138" i="1"/>
  <c r="LD138" i="1"/>
  <c r="LC138" i="1"/>
  <c r="LB138" i="1"/>
  <c r="LA138" i="1"/>
  <c r="IH138" i="1"/>
  <c r="AH138" i="1"/>
  <c r="M139" i="1"/>
  <c r="IJ138" i="1"/>
  <c r="L139" i="1"/>
  <c r="JP138" i="1"/>
  <c r="EF284" i="1"/>
  <c r="EE284" i="1"/>
  <c r="EE281" i="1"/>
  <c r="EF281" i="1"/>
  <c r="MG217" i="1" a="1"/>
  <c r="MG217" i="1" s="1"/>
  <c r="LY217" i="1" a="1"/>
  <c r="LY217" i="1" s="1"/>
  <c r="MB217" i="1" a="1"/>
  <c r="MB217" i="1" s="1"/>
  <c r="M248" i="1"/>
  <c r="IG248" i="1" s="1"/>
  <c r="MI213" i="1" a="1"/>
  <c r="MI213" i="1" s="1"/>
  <c r="AH247" i="1"/>
  <c r="CG267" i="1"/>
  <c r="MK213" i="1" a="1"/>
  <c r="MK213" i="1" s="1"/>
  <c r="ME243" i="1" a="1"/>
  <c r="ME243" i="1" s="1"/>
  <c r="MA213" i="1" a="1"/>
  <c r="MA213" i="1" s="1"/>
  <c r="IG247" i="1"/>
  <c r="BC255" i="1"/>
  <c r="JW243" i="1"/>
  <c r="JT247" i="1"/>
  <c r="MG213" i="1" a="1"/>
  <c r="MG213" i="1" s="1"/>
  <c r="MF221" i="1" a="1"/>
  <c r="MF221" i="1" s="1"/>
  <c r="BA251" i="1"/>
  <c r="ME263" i="1" a="1"/>
  <c r="ME263" i="1" s="1"/>
  <c r="MH221" i="1" a="1"/>
  <c r="MH221" i="1" s="1"/>
  <c r="MI263" i="1" a="1"/>
  <c r="MI263" i="1" s="1"/>
  <c r="MJ221" i="1" a="1"/>
  <c r="MJ221" i="1" s="1"/>
  <c r="AX247" i="1"/>
  <c r="AZ247" i="1"/>
  <c r="AY255" i="1"/>
  <c r="LY221" i="1" a="1"/>
  <c r="LY221" i="1" s="1"/>
  <c r="BB247" i="1"/>
  <c r="AZ255" i="1"/>
  <c r="AY251" i="1"/>
  <c r="MA221" i="1" a="1"/>
  <c r="MA221" i="1" s="1"/>
  <c r="BA255" i="1"/>
  <c r="JU255" i="1"/>
  <c r="LZ263" i="1" a="1"/>
  <c r="LZ263" i="1" s="1"/>
  <c r="LC251" i="1"/>
  <c r="AZ243" i="1"/>
  <c r="BC251" i="1"/>
  <c r="CG263" i="1"/>
  <c r="MF263" i="1" a="1"/>
  <c r="MF263" i="1" s="1"/>
  <c r="BA243" i="1"/>
  <c r="H244" i="1"/>
  <c r="BB244" i="1" s="1"/>
  <c r="AY263" i="1"/>
  <c r="BC243" i="1"/>
  <c r="LZ243" i="1" a="1"/>
  <c r="LZ243" i="1" s="1"/>
  <c r="AY247" i="1"/>
  <c r="CG247" i="1"/>
  <c r="JS255" i="1"/>
  <c r="L256" i="1"/>
  <c r="L257" i="1" s="1"/>
  <c r="JP257" i="1" s="1"/>
  <c r="BA263" i="1"/>
  <c r="MJ263" i="1" a="1"/>
  <c r="MJ263" i="1" s="1"/>
  <c r="AG267" i="1"/>
  <c r="BB263" i="1"/>
  <c r="AX267" i="1"/>
  <c r="AX268" i="1"/>
  <c r="CE244" i="1"/>
  <c r="CE245" i="1" s="1"/>
  <c r="CG245" i="1" s="1"/>
  <c r="BA247" i="1"/>
  <c r="AX251" i="1"/>
  <c r="CG251" i="1"/>
  <c r="LM255" i="1"/>
  <c r="BC263" i="1"/>
  <c r="MA263" i="1" a="1"/>
  <c r="MA263" i="1" s="1"/>
  <c r="BA267" i="1"/>
  <c r="H264" i="1"/>
  <c r="H265" i="1" s="1"/>
  <c r="BB267" i="1"/>
  <c r="LY267" i="1" a="1"/>
  <c r="LY267" i="1" s="1"/>
  <c r="MI243" i="1" a="1"/>
  <c r="MI243" i="1" s="1"/>
  <c r="BC247" i="1"/>
  <c r="LN247" i="1"/>
  <c r="AZ251" i="1"/>
  <c r="AX255" i="1"/>
  <c r="CG255" i="1"/>
  <c r="Q264" i="1"/>
  <c r="LQ264" i="1" s="1" a="1"/>
  <c r="LQ264" i="1" s="1"/>
  <c r="LZ217" i="1" a="1"/>
  <c r="LZ217" i="1" s="1"/>
  <c r="MH217" i="1" a="1"/>
  <c r="MH217" i="1" s="1"/>
  <c r="AG243" i="1"/>
  <c r="MA217" i="1" a="1"/>
  <c r="MA217" i="1" s="1"/>
  <c r="MI217" i="1" a="1"/>
  <c r="MI217" i="1" s="1"/>
  <c r="JP244" i="1"/>
  <c r="LO243" i="1"/>
  <c r="IH243" i="1"/>
  <c r="M244" i="1"/>
  <c r="LN243" i="1"/>
  <c r="IG243" i="1"/>
  <c r="LM243" i="1"/>
  <c r="LL243" i="1"/>
  <c r="LD243" i="1"/>
  <c r="LC243" i="1"/>
  <c r="LB243" i="1"/>
  <c r="AH243" i="1"/>
  <c r="LR243" i="1"/>
  <c r="MH233" i="1" a="1"/>
  <c r="MH233" i="1" s="1"/>
  <c r="MK217" i="1" a="1"/>
  <c r="MK217" i="1" s="1"/>
  <c r="N245" i="1"/>
  <c r="JU244" i="1"/>
  <c r="JT244" i="1"/>
  <c r="JS244" i="1"/>
  <c r="ML217" i="1" a="1"/>
  <c r="ML217" i="1" s="1"/>
  <c r="J243" i="1"/>
  <c r="JW244" i="1"/>
  <c r="O245" i="1"/>
  <c r="JV244" i="1"/>
  <c r="ME217" i="1" a="1"/>
  <c r="ME217" i="1" s="1"/>
  <c r="N234" i="1"/>
  <c r="JU234" i="1" s="1"/>
  <c r="K243" i="1"/>
  <c r="CF243" i="1" s="1"/>
  <c r="BR242" i="1"/>
  <c r="MF217" i="1" a="1"/>
  <c r="MF217" i="1" s="1"/>
  <c r="IJ243" i="1"/>
  <c r="BB243" i="1"/>
  <c r="Q244" i="1"/>
  <c r="MA243" i="1" a="1"/>
  <c r="MA243" i="1" s="1"/>
  <c r="MF243" i="1" a="1"/>
  <c r="MF243" i="1" s="1"/>
  <c r="MJ243" i="1" a="1"/>
  <c r="MJ243" i="1" s="1"/>
  <c r="AX248" i="1"/>
  <c r="H249" i="1"/>
  <c r="BC248" i="1"/>
  <c r="BB248" i="1"/>
  <c r="BA248" i="1"/>
  <c r="AZ248" i="1"/>
  <c r="AY248" i="1"/>
  <c r="JP243" i="1"/>
  <c r="W253" i="1" a="1"/>
  <c r="W253" i="1" s="1"/>
  <c r="W259" i="1" s="1" a="1"/>
  <c r="W259" i="1" s="1"/>
  <c r="LS259" i="1" s="1"/>
  <c r="JS243" i="1"/>
  <c r="MB243" i="1" a="1"/>
  <c r="MB243" i="1" s="1"/>
  <c r="MG243" i="1" a="1"/>
  <c r="MG243" i="1" s="1"/>
  <c r="MK243" i="1" a="1"/>
  <c r="MK243" i="1" s="1"/>
  <c r="AX243" i="1"/>
  <c r="JT243" i="1"/>
  <c r="L249" i="1"/>
  <c r="JP249" i="1" s="1"/>
  <c r="JP248" i="1"/>
  <c r="JU243" i="1"/>
  <c r="LY243" i="1" a="1"/>
  <c r="LY243" i="1" s="1"/>
  <c r="MH243" i="1" a="1"/>
  <c r="MH243" i="1" s="1"/>
  <c r="JV243" i="1"/>
  <c r="K247" i="1"/>
  <c r="CF247" i="1" s="1"/>
  <c r="IH247" i="1"/>
  <c r="G247" i="1" s="1"/>
  <c r="JU247" i="1"/>
  <c r="LO247" i="1"/>
  <c r="LY247" i="1" a="1"/>
  <c r="LY247" i="1" s="1"/>
  <c r="MH247" i="1" a="1"/>
  <c r="MH247" i="1" s="1"/>
  <c r="ML247" i="1" a="1"/>
  <c r="ML247" i="1" s="1"/>
  <c r="N248" i="1"/>
  <c r="JV247" i="1"/>
  <c r="O248" i="1"/>
  <c r="L252" i="1"/>
  <c r="JP251" i="1"/>
  <c r="D246" i="1"/>
  <c r="AI246" i="1"/>
  <c r="AG247" i="1"/>
  <c r="IJ247" i="1"/>
  <c r="LA247" i="1"/>
  <c r="LR247" i="1"/>
  <c r="LZ247" i="1" a="1"/>
  <c r="LZ247" i="1" s="1"/>
  <c r="ME247" i="1" a="1"/>
  <c r="ME247" i="1" s="1"/>
  <c r="MI247" i="1" a="1"/>
  <c r="MI247" i="1" s="1"/>
  <c r="LB247" i="1"/>
  <c r="Q248" i="1"/>
  <c r="LC247" i="1"/>
  <c r="MA247" i="1" a="1"/>
  <c r="MA247" i="1" s="1"/>
  <c r="MF247" i="1" a="1"/>
  <c r="MF247" i="1" s="1"/>
  <c r="MJ247" i="1" a="1"/>
  <c r="MJ247" i="1" s="1"/>
  <c r="AI250" i="1"/>
  <c r="D250" i="1"/>
  <c r="K251" i="1"/>
  <c r="CF251" i="1" s="1"/>
  <c r="CG248" i="1"/>
  <c r="CE249" i="1"/>
  <c r="CG249" i="1" s="1"/>
  <c r="JP247" i="1"/>
  <c r="LD247" i="1"/>
  <c r="LL247" i="1"/>
  <c r="MB247" i="1" a="1"/>
  <c r="MB247" i="1" s="1"/>
  <c r="MG247" i="1" a="1"/>
  <c r="MG247" i="1" s="1"/>
  <c r="Q252" i="1"/>
  <c r="MI251" i="1" a="1"/>
  <c r="MI251" i="1" s="1"/>
  <c r="ME251" i="1" a="1"/>
  <c r="ME251" i="1" s="1"/>
  <c r="LZ251" i="1" a="1"/>
  <c r="LZ251" i="1" s="1"/>
  <c r="ML251" i="1" a="1"/>
  <c r="ML251" i="1" s="1"/>
  <c r="MH251" i="1" a="1"/>
  <c r="MH251" i="1" s="1"/>
  <c r="LY251" i="1" a="1"/>
  <c r="LY251" i="1" s="1"/>
  <c r="MK251" i="1" a="1"/>
  <c r="MK251" i="1" s="1"/>
  <c r="MG251" i="1" a="1"/>
  <c r="MG251" i="1" s="1"/>
  <c r="MB251" i="1" a="1"/>
  <c r="MB251" i="1" s="1"/>
  <c r="MA251" i="1" a="1"/>
  <c r="MA251" i="1" s="1"/>
  <c r="MJ251" i="1" a="1"/>
  <c r="MJ251" i="1" s="1"/>
  <c r="MF251" i="1" a="1"/>
  <c r="MF251" i="1" s="1"/>
  <c r="J251" i="1"/>
  <c r="LB251" i="1"/>
  <c r="LR251" i="1"/>
  <c r="LA251" i="1"/>
  <c r="IJ251" i="1"/>
  <c r="LO251" i="1"/>
  <c r="M252" i="1"/>
  <c r="LN251" i="1"/>
  <c r="IG251" i="1"/>
  <c r="LM251" i="1"/>
  <c r="LL251" i="1"/>
  <c r="LD251" i="1"/>
  <c r="AG251" i="1"/>
  <c r="N252" i="1"/>
  <c r="JT251" i="1"/>
  <c r="JS251" i="1"/>
  <c r="AH251" i="1"/>
  <c r="BB251" i="1"/>
  <c r="CG252" i="1"/>
  <c r="CE253" i="1"/>
  <c r="CG253" i="1" s="1"/>
  <c r="JW251" i="1"/>
  <c r="O252" i="1"/>
  <c r="JV251" i="1"/>
  <c r="J255" i="1"/>
  <c r="BR254" i="1"/>
  <c r="BC252" i="1"/>
  <c r="BB252" i="1"/>
  <c r="H253" i="1"/>
  <c r="BA252" i="1"/>
  <c r="AZ252" i="1"/>
  <c r="AY252" i="1"/>
  <c r="AX252" i="1"/>
  <c r="K255" i="1"/>
  <c r="CF255" i="1" s="1"/>
  <c r="MJ255" i="1" a="1"/>
  <c r="MJ255" i="1" s="1"/>
  <c r="MF255" i="1" a="1"/>
  <c r="MF255" i="1" s="1"/>
  <c r="MA255" i="1" a="1"/>
  <c r="MA255" i="1" s="1"/>
  <c r="Q256" i="1"/>
  <c r="MI255" i="1" a="1"/>
  <c r="MI255" i="1" s="1"/>
  <c r="ME255" i="1" a="1"/>
  <c r="ME255" i="1" s="1"/>
  <c r="LZ255" i="1" a="1"/>
  <c r="LZ255" i="1" s="1"/>
  <c r="ML255" i="1" a="1"/>
  <c r="ML255" i="1" s="1"/>
  <c r="MH255" i="1" a="1"/>
  <c r="MH255" i="1" s="1"/>
  <c r="LY255" i="1" a="1"/>
  <c r="LY255" i="1" s="1"/>
  <c r="MG255" i="1" a="1"/>
  <c r="MG255" i="1" s="1"/>
  <c r="MK255" i="1" a="1"/>
  <c r="MK255" i="1" s="1"/>
  <c r="D254" i="1"/>
  <c r="AI254" i="1"/>
  <c r="CG256" i="1"/>
  <c r="CE257" i="1"/>
  <c r="CG257" i="1" s="1"/>
  <c r="N257" i="1"/>
  <c r="JU256" i="1"/>
  <c r="JT256" i="1"/>
  <c r="JS256" i="1"/>
  <c r="IG255" i="1"/>
  <c r="JT255" i="1"/>
  <c r="LN255" i="1"/>
  <c r="M256" i="1"/>
  <c r="LO263" i="1"/>
  <c r="IH263" i="1"/>
  <c r="M264" i="1"/>
  <c r="LN263" i="1"/>
  <c r="IG263" i="1"/>
  <c r="LM263" i="1"/>
  <c r="LL263" i="1"/>
  <c r="LD263" i="1"/>
  <c r="LB263" i="1"/>
  <c r="AH263" i="1"/>
  <c r="LC263" i="1"/>
  <c r="AG263" i="1"/>
  <c r="LA263" i="1"/>
  <c r="IJ263" i="1"/>
  <c r="LR263" i="1"/>
  <c r="IH255" i="1"/>
  <c r="LO255" i="1"/>
  <c r="JV255" i="1"/>
  <c r="O256" i="1"/>
  <c r="O264" i="1"/>
  <c r="JV263" i="1"/>
  <c r="JW263" i="1"/>
  <c r="AG255" i="1"/>
  <c r="IJ255" i="1"/>
  <c r="LA255" i="1"/>
  <c r="LR255" i="1"/>
  <c r="H256" i="1"/>
  <c r="AH255" i="1"/>
  <c r="LB255" i="1"/>
  <c r="LC255" i="1"/>
  <c r="BR264" i="1"/>
  <c r="J265" i="1"/>
  <c r="LD255" i="1"/>
  <c r="K263" i="1"/>
  <c r="CF263" i="1" s="1"/>
  <c r="AI262" i="1"/>
  <c r="D262" i="1"/>
  <c r="BR262" i="1"/>
  <c r="N264" i="1"/>
  <c r="JU263" i="1"/>
  <c r="JT263" i="1"/>
  <c r="JS263" i="1"/>
  <c r="BR263" i="1"/>
  <c r="L265" i="1"/>
  <c r="JP265" i="1" s="1"/>
  <c r="JP264" i="1"/>
  <c r="CE265" i="1"/>
  <c r="CG265" i="1" s="1"/>
  <c r="CG264" i="1"/>
  <c r="JP263" i="1"/>
  <c r="MB263" i="1" a="1"/>
  <c r="MB263" i="1" s="1"/>
  <c r="MG263" i="1" a="1"/>
  <c r="MG263" i="1" s="1"/>
  <c r="MK263" i="1" a="1"/>
  <c r="MK263" i="1" s="1"/>
  <c r="AX263" i="1"/>
  <c r="LY263" i="1" a="1"/>
  <c r="LY263" i="1" s="1"/>
  <c r="MH263" i="1" a="1"/>
  <c r="MH263" i="1" s="1"/>
  <c r="AI266" i="1"/>
  <c r="D266" i="1"/>
  <c r="K267" i="1"/>
  <c r="CF267" i="1" s="1"/>
  <c r="BR267" i="1"/>
  <c r="J268" i="1"/>
  <c r="LR267" i="1"/>
  <c r="LA267" i="1"/>
  <c r="M268" i="1"/>
  <c r="LN267" i="1"/>
  <c r="IG267" i="1"/>
  <c r="LM267" i="1"/>
  <c r="LL267" i="1"/>
  <c r="LD267" i="1"/>
  <c r="IJ267" i="1"/>
  <c r="IH267" i="1"/>
  <c r="LC267" i="1"/>
  <c r="AH267" i="1"/>
  <c r="N269" i="1"/>
  <c r="JT268" i="1"/>
  <c r="JS268" i="1"/>
  <c r="JU268" i="1"/>
  <c r="BR266" i="1"/>
  <c r="MI267" i="1" a="1"/>
  <c r="MI267" i="1" s="1"/>
  <c r="ME267" i="1" a="1"/>
  <c r="ME267" i="1" s="1"/>
  <c r="LZ267" i="1" a="1"/>
  <c r="LZ267" i="1" s="1"/>
  <c r="MK267" i="1" a="1"/>
  <c r="MK267" i="1" s="1"/>
  <c r="MG267" i="1" a="1"/>
  <c r="MG267" i="1" s="1"/>
  <c r="MB267" i="1" a="1"/>
  <c r="MB267" i="1" s="1"/>
  <c r="ML267" i="1" a="1"/>
  <c r="ML267" i="1" s="1"/>
  <c r="MA267" i="1" a="1"/>
  <c r="MA267" i="1" s="1"/>
  <c r="MJ267" i="1" a="1"/>
  <c r="MJ267" i="1" s="1"/>
  <c r="MH267" i="1" a="1"/>
  <c r="MH267" i="1" s="1"/>
  <c r="MF267" i="1" a="1"/>
  <c r="MF267" i="1" s="1"/>
  <c r="LB267" i="1"/>
  <c r="AY267" i="1"/>
  <c r="L268" i="1"/>
  <c r="JP267" i="1"/>
  <c r="AZ267" i="1"/>
  <c r="CG268" i="1"/>
  <c r="JT267" i="1"/>
  <c r="JS267" i="1"/>
  <c r="O268" i="1"/>
  <c r="JV267" i="1"/>
  <c r="BC267" i="1"/>
  <c r="JU267" i="1"/>
  <c r="BC268" i="1"/>
  <c r="BA268" i="1"/>
  <c r="AZ268" i="1"/>
  <c r="AY268" i="1"/>
  <c r="JW267" i="1"/>
  <c r="H269" i="1"/>
  <c r="Q210" i="1"/>
  <c r="MK209" i="1" a="1"/>
  <c r="MK209" i="1" s="1"/>
  <c r="MJ209" i="1" a="1"/>
  <c r="MJ209" i="1" s="1"/>
  <c r="MB209" i="1" a="1"/>
  <c r="MB209" i="1" s="1"/>
  <c r="LZ209" i="1" a="1"/>
  <c r="LZ209" i="1" s="1"/>
  <c r="MI209" i="1" a="1"/>
  <c r="MI209" i="1" s="1"/>
  <c r="MA209" i="1" a="1"/>
  <c r="MA209" i="1" s="1"/>
  <c r="MH209" i="1" a="1"/>
  <c r="MH209" i="1" s="1"/>
  <c r="MG209" i="1" a="1"/>
  <c r="MG209" i="1" s="1"/>
  <c r="LY209" i="1" a="1"/>
  <c r="LY209" i="1" s="1"/>
  <c r="MF209" i="1" a="1"/>
  <c r="MF209" i="1" s="1"/>
  <c r="ME209" i="1" a="1"/>
  <c r="ME209" i="1" s="1"/>
  <c r="ML233" i="1" a="1"/>
  <c r="ML233" i="1" s="1"/>
  <c r="JR321" i="1"/>
  <c r="MK229" i="1" a="1"/>
  <c r="MK229" i="1" s="1"/>
  <c r="JU233" i="1"/>
  <c r="D212" i="1"/>
  <c r="AI220" i="1"/>
  <c r="EF220" i="1" s="1"/>
  <c r="LZ229" i="1" a="1"/>
  <c r="LZ229" i="1" s="1"/>
  <c r="EF216" i="1"/>
  <c r="EE216" i="1"/>
  <c r="CE234" i="1"/>
  <c r="CG233" i="1"/>
  <c r="D220" i="1"/>
  <c r="AI228" i="1"/>
  <c r="MF229" i="1" a="1"/>
  <c r="MF229" i="1" s="1"/>
  <c r="D232" i="1"/>
  <c r="AI232" i="1"/>
  <c r="L234" i="1"/>
  <c r="JP233" i="1"/>
  <c r="LY213" i="1" a="1"/>
  <c r="LY213" i="1" s="1"/>
  <c r="D228" i="1"/>
  <c r="MI229" i="1" a="1"/>
  <c r="MI229" i="1" s="1"/>
  <c r="LB233" i="1"/>
  <c r="LR233" i="1"/>
  <c r="LA233" i="1"/>
  <c r="IJ233" i="1"/>
  <c r="M234" i="1"/>
  <c r="LN233" i="1"/>
  <c r="IG233" i="1"/>
  <c r="LM233" i="1"/>
  <c r="LO233" i="1"/>
  <c r="LL233" i="1"/>
  <c r="LD233" i="1"/>
  <c r="IH233" i="1"/>
  <c r="G233" i="1" s="1"/>
  <c r="LC233" i="1"/>
  <c r="AH233" i="1"/>
  <c r="AZ233" i="1"/>
  <c r="D216" i="1"/>
  <c r="J233" i="1"/>
  <c r="K233" i="1"/>
  <c r="H234" i="1"/>
  <c r="AY233" i="1"/>
  <c r="AX233" i="1"/>
  <c r="BC233" i="1"/>
  <c r="BB233" i="1"/>
  <c r="JT233" i="1"/>
  <c r="JS233" i="1"/>
  <c r="LY233" i="1" a="1"/>
  <c r="LY233" i="1" s="1"/>
  <c r="MJ233" i="1" a="1"/>
  <c r="MJ233" i="1" s="1"/>
  <c r="JW233" i="1"/>
  <c r="O234" i="1"/>
  <c r="Q234" i="1"/>
  <c r="MI233" i="1" a="1"/>
  <c r="MI233" i="1" s="1"/>
  <c r="ME233" i="1" a="1"/>
  <c r="ME233" i="1" s="1"/>
  <c r="LZ233" i="1" a="1"/>
  <c r="LZ233" i="1" s="1"/>
  <c r="MK233" i="1" a="1"/>
  <c r="MK233" i="1" s="1"/>
  <c r="MG233" i="1" a="1"/>
  <c r="MG233" i="1" s="1"/>
  <c r="MB233" i="1" a="1"/>
  <c r="MB233" i="1" s="1"/>
  <c r="JV233" i="1"/>
  <c r="MF233" i="1" a="1"/>
  <c r="MF233" i="1" s="1"/>
  <c r="ML213" i="1" a="1"/>
  <c r="ML213" i="1" s="1"/>
  <c r="MK221" i="1" a="1"/>
  <c r="MK221" i="1" s="1"/>
  <c r="ME213" i="1" a="1"/>
  <c r="ME213" i="1" s="1"/>
  <c r="ME221" i="1" a="1"/>
  <c r="ME221" i="1" s="1"/>
  <c r="ML221" i="1" a="1"/>
  <c r="ML221" i="1" s="1"/>
  <c r="MF213" i="1" a="1"/>
  <c r="MF213" i="1" s="1"/>
  <c r="LZ213" i="1" a="1"/>
  <c r="LZ213" i="1" s="1"/>
  <c r="MH213" i="1" a="1"/>
  <c r="MH213" i="1" s="1"/>
  <c r="LZ221" i="1" a="1"/>
  <c r="LZ221" i="1" s="1"/>
  <c r="MG221" i="1" a="1"/>
  <c r="MG221" i="1" s="1"/>
  <c r="MB213" i="1" a="1"/>
  <c r="MB213" i="1" s="1"/>
  <c r="MJ213" i="1" a="1"/>
  <c r="MJ213" i="1" s="1"/>
  <c r="MB221" i="1" a="1"/>
  <c r="MB221" i="1" s="1"/>
  <c r="MI221" i="1" a="1"/>
  <c r="MI221" i="1" s="1"/>
  <c r="AX229" i="1"/>
  <c r="AZ229" i="1"/>
  <c r="LN217" i="1"/>
  <c r="BC229" i="1"/>
  <c r="AX217" i="1"/>
  <c r="BB221" i="1"/>
  <c r="BC221" i="1"/>
  <c r="BA217" i="1"/>
  <c r="AI221" i="1"/>
  <c r="IJ221" i="1"/>
  <c r="AG229" i="1"/>
  <c r="JS213" i="1"/>
  <c r="AG221" i="1"/>
  <c r="CE231" i="1"/>
  <c r="CG231" i="1" s="1"/>
  <c r="LM213" i="1"/>
  <c r="IG217" i="1"/>
  <c r="AZ221" i="1"/>
  <c r="LA221" i="1"/>
  <c r="AG217" i="1"/>
  <c r="JT217" i="1"/>
  <c r="H218" i="1"/>
  <c r="AX218" i="1" s="1"/>
  <c r="LC221" i="1"/>
  <c r="AY217" i="1"/>
  <c r="IJ217" i="1"/>
  <c r="LR217" i="1"/>
  <c r="LD221" i="1"/>
  <c r="BA229" i="1"/>
  <c r="LY229" i="1" a="1"/>
  <c r="LY229" i="1" s="1"/>
  <c r="ME229" i="1" a="1"/>
  <c r="ME229" i="1" s="1"/>
  <c r="AZ217" i="1"/>
  <c r="CE218" i="1"/>
  <c r="CE219" i="1" s="1"/>
  <c r="CG219" i="1" s="1"/>
  <c r="AY221" i="1"/>
  <c r="LL221" i="1"/>
  <c r="BB229" i="1"/>
  <c r="MJ229" i="1" a="1"/>
  <c r="MJ229" i="1" s="1"/>
  <c r="AY230" i="1"/>
  <c r="JV217" i="1"/>
  <c r="M218" i="1"/>
  <c r="LM218" i="1" s="1"/>
  <c r="BA221" i="1"/>
  <c r="MG229" i="1" a="1"/>
  <c r="MG229" i="1" s="1"/>
  <c r="ML229" i="1" a="1"/>
  <c r="ML229" i="1" s="1"/>
  <c r="JW217" i="1"/>
  <c r="MA229" i="1" a="1"/>
  <c r="MA229" i="1" s="1"/>
  <c r="JP213" i="1"/>
  <c r="LA217" i="1"/>
  <c r="MB229" i="1" a="1"/>
  <c r="MB229" i="1" s="1"/>
  <c r="MH229" i="1" a="1"/>
  <c r="MH229" i="1" s="1"/>
  <c r="EE212" i="1"/>
  <c r="AH213" i="1"/>
  <c r="CE215" i="1"/>
  <c r="CG215" i="1" s="1"/>
  <c r="CG214" i="1"/>
  <c r="L215" i="1"/>
  <c r="JP215" i="1" s="1"/>
  <c r="JP214" i="1"/>
  <c r="CG213" i="1"/>
  <c r="LC213" i="1"/>
  <c r="M214" i="1"/>
  <c r="LR213" i="1"/>
  <c r="LA213" i="1"/>
  <c r="IJ213" i="1"/>
  <c r="AG213" i="1"/>
  <c r="LO213" i="1"/>
  <c r="IH213" i="1"/>
  <c r="G213" i="1" s="1"/>
  <c r="LN213" i="1"/>
  <c r="IG213" i="1"/>
  <c r="LD213" i="1"/>
  <c r="BC213" i="1"/>
  <c r="BA213" i="1"/>
  <c r="AZ213" i="1"/>
  <c r="AY213" i="1"/>
  <c r="H214" i="1"/>
  <c r="AX213" i="1"/>
  <c r="J213" i="1"/>
  <c r="BR212" i="1"/>
  <c r="EF212" i="1"/>
  <c r="JT214" i="1"/>
  <c r="JU214" i="1"/>
  <c r="JS214" i="1"/>
  <c r="N215" i="1"/>
  <c r="BB213" i="1"/>
  <c r="O214" i="1"/>
  <c r="JW213" i="1"/>
  <c r="JV213" i="1"/>
  <c r="LL213" i="1"/>
  <c r="JT213" i="1"/>
  <c r="L218" i="1"/>
  <c r="JP217" i="1"/>
  <c r="W229" i="1" a="1"/>
  <c r="W229" i="1" s="1"/>
  <c r="JU213" i="1"/>
  <c r="K213" i="1"/>
  <c r="N219" i="1"/>
  <c r="JU218" i="1"/>
  <c r="JT218" i="1"/>
  <c r="JS218" i="1"/>
  <c r="W223" i="1" a="1"/>
  <c r="W223" i="1" s="1"/>
  <c r="W233" i="1" s="1" a="1"/>
  <c r="W233" i="1" s="1"/>
  <c r="W239" i="1" s="1" a="1"/>
  <c r="W239" i="1" s="1"/>
  <c r="W245" i="1" s="1" a="1"/>
  <c r="W245" i="1" s="1"/>
  <c r="O219" i="1"/>
  <c r="JW218" i="1"/>
  <c r="JV218" i="1"/>
  <c r="K217" i="1"/>
  <c r="L222" i="1"/>
  <c r="JP221" i="1"/>
  <c r="AH217" i="1"/>
  <c r="BB217" i="1"/>
  <c r="LB217" i="1"/>
  <c r="JU221" i="1"/>
  <c r="N222" i="1"/>
  <c r="JT221" i="1"/>
  <c r="JS221" i="1"/>
  <c r="LC217" i="1"/>
  <c r="O222" i="1"/>
  <c r="JV221" i="1"/>
  <c r="K230" i="1"/>
  <c r="AI229" i="1"/>
  <c r="EF229" i="1" s="1"/>
  <c r="D229" i="1"/>
  <c r="LD217" i="1"/>
  <c r="LL217" i="1"/>
  <c r="D221" i="1"/>
  <c r="K222" i="1"/>
  <c r="JS217" i="1"/>
  <c r="LM217" i="1"/>
  <c r="IH217" i="1"/>
  <c r="G217" i="1" s="1"/>
  <c r="JU217" i="1"/>
  <c r="CE222" i="1"/>
  <c r="CG221" i="1"/>
  <c r="LM221" i="1"/>
  <c r="AX221" i="1"/>
  <c r="IG221" i="1"/>
  <c r="LO221" i="1"/>
  <c r="BR220" i="1"/>
  <c r="J221" i="1"/>
  <c r="IH221" i="1"/>
  <c r="G221" i="1" s="1"/>
  <c r="M222" i="1"/>
  <c r="LN221" i="1"/>
  <c r="AH221" i="1"/>
  <c r="LB221" i="1"/>
  <c r="JP229" i="1"/>
  <c r="L230" i="1"/>
  <c r="J229" i="1"/>
  <c r="BR228" i="1"/>
  <c r="LL229" i="1"/>
  <c r="LD229" i="1"/>
  <c r="LB229" i="1"/>
  <c r="LR229" i="1"/>
  <c r="LA229" i="1"/>
  <c r="LO229" i="1"/>
  <c r="IH229" i="1"/>
  <c r="G229" i="1" s="1"/>
  <c r="AH229" i="1"/>
  <c r="BA230" i="1"/>
  <c r="N230" i="1"/>
  <c r="JU229" i="1"/>
  <c r="JT229" i="1"/>
  <c r="JW229" i="1"/>
  <c r="O230" i="1"/>
  <c r="JV229" i="1"/>
  <c r="IG229" i="1"/>
  <c r="LM229" i="1"/>
  <c r="M230" i="1"/>
  <c r="H231" i="1"/>
  <c r="AZ230" i="1"/>
  <c r="AX230" i="1"/>
  <c r="BC230" i="1"/>
  <c r="CG229" i="1"/>
  <c r="IJ229" i="1"/>
  <c r="LN229" i="1"/>
  <c r="AY229" i="1"/>
  <c r="JR16" i="1"/>
  <c r="JR17" i="1"/>
  <c r="JQ13" i="1"/>
  <c r="JW209" i="1"/>
  <c r="CG209" i="1"/>
  <c r="O211" i="1"/>
  <c r="JP209" i="1"/>
  <c r="AX209" i="1"/>
  <c r="AY209" i="1"/>
  <c r="AZ209" i="1"/>
  <c r="BA209" i="1"/>
  <c r="AY210" i="1"/>
  <c r="AX210" i="1"/>
  <c r="BC210" i="1"/>
  <c r="BB210" i="1"/>
  <c r="BA210" i="1"/>
  <c r="BB209" i="1"/>
  <c r="BC209" i="1"/>
  <c r="JV210" i="1"/>
  <c r="JV209" i="1"/>
  <c r="H211" i="1"/>
  <c r="CE211" i="1"/>
  <c r="LP234" i="1" l="1" a="1"/>
  <c r="LP234" i="1" s="1"/>
  <c r="LQ234" i="1" a="1"/>
  <c r="LQ234" i="1" s="1"/>
  <c r="MK214" i="1" a="1"/>
  <c r="MK214" i="1" s="1"/>
  <c r="LQ214" i="1" a="1"/>
  <c r="LQ214" i="1" s="1"/>
  <c r="LP157" i="1" a="1"/>
  <c r="LP157" i="1" s="1"/>
  <c r="LQ157" i="1" a="1"/>
  <c r="LQ157" i="1" s="1"/>
  <c r="LP139" i="1" a="1"/>
  <c r="LP139" i="1" s="1"/>
  <c r="LQ139" i="1" a="1"/>
  <c r="LQ139" i="1" s="1"/>
  <c r="LP166" i="1" a="1"/>
  <c r="LP166" i="1" s="1"/>
  <c r="LQ166" i="1" a="1"/>
  <c r="LQ166" i="1" s="1"/>
  <c r="LP268" i="1" a="1"/>
  <c r="LP268" i="1" s="1"/>
  <c r="LQ268" i="1" a="1"/>
  <c r="LQ268" i="1" s="1"/>
  <c r="LP244" i="1" a="1"/>
  <c r="LP244" i="1" s="1"/>
  <c r="LQ244" i="1" a="1"/>
  <c r="LQ244" i="1" s="1"/>
  <c r="LP230" i="1" a="1"/>
  <c r="LP230" i="1" s="1"/>
  <c r="LQ230" i="1" a="1"/>
  <c r="LQ230" i="1" s="1"/>
  <c r="LP218" i="1" a="1"/>
  <c r="LP218" i="1" s="1"/>
  <c r="LQ218" i="1" a="1"/>
  <c r="LQ218" i="1" s="1"/>
  <c r="LP256" i="1" a="1"/>
  <c r="LP256" i="1" s="1"/>
  <c r="LQ256" i="1" a="1"/>
  <c r="LQ256" i="1" s="1"/>
  <c r="LP248" i="1" a="1"/>
  <c r="LP248" i="1" s="1"/>
  <c r="LQ248" i="1" a="1"/>
  <c r="LQ248" i="1" s="1"/>
  <c r="LP252" i="1" a="1"/>
  <c r="LP252" i="1" s="1"/>
  <c r="LQ252" i="1" a="1"/>
  <c r="LQ252" i="1" s="1"/>
  <c r="LP148" i="1" a="1"/>
  <c r="LP148" i="1" s="1"/>
  <c r="LQ148" i="1" a="1"/>
  <c r="LQ148" i="1" s="1"/>
  <c r="LP222" i="1" a="1"/>
  <c r="LP222" i="1" s="1"/>
  <c r="LQ222" i="1" a="1"/>
  <c r="LQ222" i="1" s="1"/>
  <c r="LP210" i="1" a="1"/>
  <c r="LP210" i="1" s="1"/>
  <c r="LQ210" i="1" a="1"/>
  <c r="LQ210" i="1" s="1"/>
  <c r="LZ222" i="1" a="1"/>
  <c r="LZ222" i="1" s="1"/>
  <c r="MF222" i="1" a="1"/>
  <c r="MF222" i="1" s="1"/>
  <c r="ML222" i="1" a="1"/>
  <c r="ML222" i="1" s="1"/>
  <c r="MG222" i="1" a="1"/>
  <c r="MG222" i="1" s="1"/>
  <c r="MI222" i="1" a="1"/>
  <c r="MI222" i="1" s="1"/>
  <c r="MB222" i="1" a="1"/>
  <c r="MB222" i="1" s="1"/>
  <c r="LY222" i="1" a="1"/>
  <c r="LY222" i="1" s="1"/>
  <c r="MK222" i="1" a="1"/>
  <c r="MK222" i="1" s="1"/>
  <c r="MJ222" i="1" a="1"/>
  <c r="MJ222" i="1" s="1"/>
  <c r="MA222" i="1" a="1"/>
  <c r="MA222" i="1" s="1"/>
  <c r="MH222" i="1" a="1"/>
  <c r="MH222" i="1" s="1"/>
  <c r="Q223" i="1"/>
  <c r="ME222" i="1" a="1"/>
  <c r="ME222" i="1" s="1"/>
  <c r="BB139" i="1"/>
  <c r="MG166" i="1" a="1"/>
  <c r="MG166" i="1" s="1"/>
  <c r="ML214" i="1" a="1"/>
  <c r="ML214" i="1" s="1"/>
  <c r="MI214" i="1" a="1"/>
  <c r="MI214" i="1" s="1"/>
  <c r="ME214" i="1" a="1"/>
  <c r="ME214" i="1" s="1"/>
  <c r="MA214" i="1" a="1"/>
  <c r="MA214" i="1" s="1"/>
  <c r="LY214" i="1" a="1"/>
  <c r="LY214" i="1" s="1"/>
  <c r="MF214" i="1" a="1"/>
  <c r="MF214" i="1" s="1"/>
  <c r="MJ214" i="1" a="1"/>
  <c r="MJ214" i="1" s="1"/>
  <c r="MG214" i="1" a="1"/>
  <c r="MG214" i="1" s="1"/>
  <c r="MB214" i="1" a="1"/>
  <c r="MB214" i="1" s="1"/>
  <c r="MH214" i="1" a="1"/>
  <c r="MH214" i="1" s="1"/>
  <c r="LZ214" i="1" a="1"/>
  <c r="LZ214" i="1" s="1"/>
  <c r="BA139" i="1"/>
  <c r="H222" i="1"/>
  <c r="MB268" i="1" a="1"/>
  <c r="MB268" i="1" s="1"/>
  <c r="MK268" i="1" a="1"/>
  <c r="MK268" i="1" s="1"/>
  <c r="LZ218" i="1" a="1"/>
  <c r="LZ218" i="1" s="1"/>
  <c r="ME218" i="1" a="1"/>
  <c r="ME218" i="1" s="1"/>
  <c r="MH166" i="1" a="1"/>
  <c r="MH166" i="1" s="1"/>
  <c r="ML218" i="1" a="1"/>
  <c r="ML218" i="1" s="1"/>
  <c r="MF230" i="1" a="1"/>
  <c r="MF230" i="1" s="1"/>
  <c r="MB230" i="1" a="1"/>
  <c r="MB230" i="1" s="1"/>
  <c r="Q231" i="1"/>
  <c r="MA166" i="1" a="1"/>
  <c r="MA166" i="1" s="1"/>
  <c r="LZ166" i="1" a="1"/>
  <c r="LZ166" i="1" s="1"/>
  <c r="MF166" i="1" a="1"/>
  <c r="MF166" i="1" s="1"/>
  <c r="ML166" i="1" a="1"/>
  <c r="ML166" i="1" s="1"/>
  <c r="Q167" i="1"/>
  <c r="MI166" i="1" a="1"/>
  <c r="MI166" i="1" s="1"/>
  <c r="MB166" i="1" a="1"/>
  <c r="MB166" i="1" s="1"/>
  <c r="ME166" i="1" a="1"/>
  <c r="ME166" i="1" s="1"/>
  <c r="MK166" i="1" a="1"/>
  <c r="MK166" i="1" s="1"/>
  <c r="MJ166" i="1" a="1"/>
  <c r="MJ166" i="1" s="1"/>
  <c r="LY166" i="1" a="1"/>
  <c r="LY166" i="1" s="1"/>
  <c r="MH268" i="1" a="1"/>
  <c r="MH268" i="1" s="1"/>
  <c r="Q269" i="1"/>
  <c r="ML268" i="1" a="1"/>
  <c r="ML268" i="1" s="1"/>
  <c r="MI268" i="1" a="1"/>
  <c r="MI268" i="1" s="1"/>
  <c r="MA268" i="1" a="1"/>
  <c r="MA268" i="1" s="1"/>
  <c r="ME268" i="1" a="1"/>
  <c r="ME268" i="1" s="1"/>
  <c r="MF268" i="1" a="1"/>
  <c r="MF268" i="1" s="1"/>
  <c r="LY268" i="1" a="1"/>
  <c r="LY268" i="1" s="1"/>
  <c r="MJ268" i="1" a="1"/>
  <c r="MJ268" i="1" s="1"/>
  <c r="LZ268" i="1" a="1"/>
  <c r="LZ268" i="1" s="1"/>
  <c r="MG268" i="1" a="1"/>
  <c r="MG268" i="1" s="1"/>
  <c r="ML230" i="1" a="1"/>
  <c r="ML230" i="1" s="1"/>
  <c r="MG218" i="1" a="1"/>
  <c r="MG218" i="1" s="1"/>
  <c r="LY230" i="1" a="1"/>
  <c r="LY230" i="1" s="1"/>
  <c r="LY218" i="1" a="1"/>
  <c r="LY218" i="1" s="1"/>
  <c r="MI230" i="1" a="1"/>
  <c r="MI230" i="1" s="1"/>
  <c r="LZ230" i="1" a="1"/>
  <c r="LZ230" i="1" s="1"/>
  <c r="MJ230" i="1" a="1"/>
  <c r="MJ230" i="1" s="1"/>
  <c r="MG230" i="1" a="1"/>
  <c r="MG230" i="1" s="1"/>
  <c r="MA218" i="1" a="1"/>
  <c r="MA218" i="1" s="1"/>
  <c r="MF218" i="1" a="1"/>
  <c r="MF218" i="1" s="1"/>
  <c r="MK218" i="1" a="1"/>
  <c r="MK218" i="1" s="1"/>
  <c r="MJ218" i="1" a="1"/>
  <c r="MJ218" i="1" s="1"/>
  <c r="MK230" i="1" a="1"/>
  <c r="MK230" i="1" s="1"/>
  <c r="MA230" i="1" a="1"/>
  <c r="MA230" i="1" s="1"/>
  <c r="MH218" i="1" a="1"/>
  <c r="MH218" i="1" s="1"/>
  <c r="MB218" i="1" a="1"/>
  <c r="MB218" i="1" s="1"/>
  <c r="MI218" i="1" a="1"/>
  <c r="MI218" i="1" s="1"/>
  <c r="ME230" i="1" a="1"/>
  <c r="ME230" i="1" s="1"/>
  <c r="MH230" i="1" a="1"/>
  <c r="MH230" i="1" s="1"/>
  <c r="Q219" i="1"/>
  <c r="Q265" i="1"/>
  <c r="LP264" i="1" a="1"/>
  <c r="LP264" i="1" s="1"/>
  <c r="Q215" i="1"/>
  <c r="LQ215" i="1" s="1" a="1"/>
  <c r="LQ215" i="1" s="1"/>
  <c r="LP214" i="1" a="1"/>
  <c r="LP214" i="1" s="1"/>
  <c r="EE242" i="1"/>
  <c r="H140" i="1"/>
  <c r="AY140" i="1" s="1"/>
  <c r="BC139" i="1"/>
  <c r="JS157" i="1"/>
  <c r="AX139" i="1"/>
  <c r="AZ139" i="1"/>
  <c r="JU157" i="1"/>
  <c r="N158" i="1"/>
  <c r="JU158" i="1" s="1"/>
  <c r="CF156" i="1"/>
  <c r="AJ156" i="1" s="1"/>
  <c r="CF138" i="1"/>
  <c r="AJ138" i="1" s="1"/>
  <c r="J218" i="1"/>
  <c r="BR218" i="1" s="1"/>
  <c r="BR247" i="1"/>
  <c r="AG248" i="1"/>
  <c r="KN147" i="1" a="1"/>
  <c r="KN147" i="1" s="1"/>
  <c r="G156" i="1"/>
  <c r="W140" i="1"/>
  <c r="JU149" i="1"/>
  <c r="JT149" i="1"/>
  <c r="JS149" i="1"/>
  <c r="MJ148" i="1" a="1"/>
  <c r="MJ148" i="1" s="1"/>
  <c r="MF148" i="1" a="1"/>
  <c r="MF148" i="1" s="1"/>
  <c r="MA148" i="1" a="1"/>
  <c r="MA148" i="1" s="1"/>
  <c r="Q149" i="1"/>
  <c r="ML148" i="1" a="1"/>
  <c r="ML148" i="1" s="1"/>
  <c r="MK148" i="1" a="1"/>
  <c r="MK148" i="1" s="1"/>
  <c r="MG148" i="1" a="1"/>
  <c r="MG148" i="1" s="1"/>
  <c r="MB148" i="1" a="1"/>
  <c r="MB148" i="1" s="1"/>
  <c r="LZ148" i="1" a="1"/>
  <c r="LZ148" i="1" s="1"/>
  <c r="MI148" i="1" a="1"/>
  <c r="MI148" i="1" s="1"/>
  <c r="MH148" i="1" a="1"/>
  <c r="MH148" i="1" s="1"/>
  <c r="LY148" i="1" a="1"/>
  <c r="LY148" i="1" s="1"/>
  <c r="ME148" i="1" a="1"/>
  <c r="ME148" i="1" s="1"/>
  <c r="L158" i="1"/>
  <c r="JP158" i="1" s="1"/>
  <c r="JP157" i="1"/>
  <c r="LO166" i="1"/>
  <c r="LG166" i="1"/>
  <c r="KY166" i="1"/>
  <c r="KQ166" i="1"/>
  <c r="KC166" i="1"/>
  <c r="B167" i="1"/>
  <c r="LM166" i="1"/>
  <c r="LE166" i="1"/>
  <c r="KO166" i="1"/>
  <c r="KA166" i="1"/>
  <c r="LH166" i="1"/>
  <c r="KV166" i="1"/>
  <c r="KD166" i="1"/>
  <c r="KT166" i="1"/>
  <c r="JZ166" i="1"/>
  <c r="LN166" i="1"/>
  <c r="KS166" i="1"/>
  <c r="JY166" i="1"/>
  <c r="LL166" i="1"/>
  <c r="KR166" i="1"/>
  <c r="JX166" i="1"/>
  <c r="LK166" i="1"/>
  <c r="KP166" i="1"/>
  <c r="CI166" i="1"/>
  <c r="LJ166" i="1"/>
  <c r="KZ166" i="1"/>
  <c r="KB166" i="1"/>
  <c r="LF166" i="1"/>
  <c r="KX166" i="1"/>
  <c r="KU166" i="1"/>
  <c r="LI166" i="1"/>
  <c r="KW155" i="1"/>
  <c r="G138" i="1"/>
  <c r="MD148" i="1"/>
  <c r="S149" i="1"/>
  <c r="MD149" i="1" s="1"/>
  <c r="L140" i="1"/>
  <c r="JP140" i="1" s="1"/>
  <c r="JP139" i="1"/>
  <c r="LK148" i="1"/>
  <c r="KU148" i="1"/>
  <c r="JY148" i="1"/>
  <c r="B149" i="1"/>
  <c r="LM148" i="1"/>
  <c r="LE148" i="1"/>
  <c r="LO148" i="1"/>
  <c r="KS148" i="1"/>
  <c r="KC148" i="1"/>
  <c r="LN148" i="1"/>
  <c r="KR148" i="1"/>
  <c r="KB148" i="1"/>
  <c r="LJ148" i="1"/>
  <c r="KZ148" i="1"/>
  <c r="KP148" i="1"/>
  <c r="JZ148" i="1"/>
  <c r="LI148" i="1"/>
  <c r="KY148" i="1"/>
  <c r="KO148" i="1"/>
  <c r="JX148" i="1"/>
  <c r="LH148" i="1"/>
  <c r="KX148" i="1"/>
  <c r="LG148" i="1"/>
  <c r="KV148" i="1"/>
  <c r="CI148" i="1"/>
  <c r="LF148" i="1"/>
  <c r="KT148" i="1"/>
  <c r="KD148" i="1"/>
  <c r="LL148" i="1"/>
  <c r="KA148" i="1"/>
  <c r="KQ148" i="1"/>
  <c r="LC148" i="1"/>
  <c r="LD148" i="1"/>
  <c r="M149" i="1"/>
  <c r="LB148" i="1"/>
  <c r="AG148" i="1"/>
  <c r="IH148" i="1"/>
  <c r="IG148" i="1"/>
  <c r="LA148" i="1"/>
  <c r="IJ148" i="1"/>
  <c r="AH148" i="1"/>
  <c r="JV149" i="1"/>
  <c r="JW149" i="1"/>
  <c r="W158" i="1"/>
  <c r="KW165" i="1"/>
  <c r="KF140" i="1"/>
  <c r="KE140" i="1" s="1" a="1"/>
  <c r="KE140" i="1" s="1"/>
  <c r="KE139" i="1" a="1"/>
  <c r="KE139" i="1" s="1"/>
  <c r="IG166" i="1"/>
  <c r="LD166" i="1"/>
  <c r="AH166" i="1"/>
  <c r="LC166" i="1"/>
  <c r="AG166" i="1"/>
  <c r="LB166" i="1"/>
  <c r="M167" i="1"/>
  <c r="LA166" i="1"/>
  <c r="IJ166" i="1"/>
  <c r="IH166" i="1"/>
  <c r="G147" i="1"/>
  <c r="IJ157" i="1"/>
  <c r="AH157" i="1"/>
  <c r="AG157" i="1"/>
  <c r="IG157" i="1"/>
  <c r="LD157" i="1"/>
  <c r="LC157" i="1"/>
  <c r="M158" i="1"/>
  <c r="LB157" i="1"/>
  <c r="IH157" i="1"/>
  <c r="LA157" i="1"/>
  <c r="KW137" i="1"/>
  <c r="KN138" i="1" a="1"/>
  <c r="KN138" i="1" s="1"/>
  <c r="KF167" i="1"/>
  <c r="KE167" i="1" s="1" a="1"/>
  <c r="KE167" i="1" s="1"/>
  <c r="KE166" i="1" a="1"/>
  <c r="KE166" i="1" s="1"/>
  <c r="D166" i="1"/>
  <c r="K167" i="1"/>
  <c r="AI166" i="1"/>
  <c r="K157" i="1"/>
  <c r="D156" i="1"/>
  <c r="AI156" i="1"/>
  <c r="O167" i="1"/>
  <c r="JW166" i="1"/>
  <c r="JV166" i="1"/>
  <c r="BC149" i="1"/>
  <c r="BB149" i="1"/>
  <c r="AY149" i="1"/>
  <c r="BA149" i="1"/>
  <c r="AZ149" i="1"/>
  <c r="AX149" i="1"/>
  <c r="BC166" i="1"/>
  <c r="BA166" i="1"/>
  <c r="AZ166" i="1"/>
  <c r="AY166" i="1"/>
  <c r="AX166" i="1"/>
  <c r="BB166" i="1"/>
  <c r="H167" i="1"/>
  <c r="KW146" i="1"/>
  <c r="N167" i="1"/>
  <c r="JU166" i="1"/>
  <c r="JS166" i="1"/>
  <c r="JT166" i="1"/>
  <c r="KN156" i="1" a="1"/>
  <c r="KN156" i="1" s="1"/>
  <c r="CF147" i="1"/>
  <c r="AJ147" i="1" s="1"/>
  <c r="ML139" i="1" a="1"/>
  <c r="ML139" i="1" s="1"/>
  <c r="MH139" i="1" a="1"/>
  <c r="MH139" i="1" s="1"/>
  <c r="LY139" i="1" a="1"/>
  <c r="LY139" i="1" s="1"/>
  <c r="MK139" i="1" a="1"/>
  <c r="MK139" i="1" s="1"/>
  <c r="MG139" i="1" a="1"/>
  <c r="MG139" i="1" s="1"/>
  <c r="MB139" i="1" a="1"/>
  <c r="MB139" i="1" s="1"/>
  <c r="MJ139" i="1" a="1"/>
  <c r="MJ139" i="1" s="1"/>
  <c r="MF139" i="1" a="1"/>
  <c r="MF139" i="1" s="1"/>
  <c r="MA139" i="1" a="1"/>
  <c r="MA139" i="1" s="1"/>
  <c r="Q140" i="1"/>
  <c r="MI139" i="1" a="1"/>
  <c r="MI139" i="1" s="1"/>
  <c r="ME139" i="1" a="1"/>
  <c r="ME139" i="1" s="1"/>
  <c r="LZ139" i="1" a="1"/>
  <c r="LZ139" i="1" s="1"/>
  <c r="L149" i="1"/>
  <c r="JP149" i="1" s="1"/>
  <c r="JP148" i="1"/>
  <c r="S140" i="1"/>
  <c r="MD140" i="1" s="1"/>
  <c r="MD139" i="1"/>
  <c r="W167" i="1"/>
  <c r="N140" i="1"/>
  <c r="JU139" i="1"/>
  <c r="JS139" i="1"/>
  <c r="JT139" i="1"/>
  <c r="ML157" i="1" a="1"/>
  <c r="ML157" i="1" s="1"/>
  <c r="MH157" i="1" a="1"/>
  <c r="MH157" i="1" s="1"/>
  <c r="LY157" i="1" a="1"/>
  <c r="LY157" i="1" s="1"/>
  <c r="MK157" i="1" a="1"/>
  <c r="MK157" i="1" s="1"/>
  <c r="MG157" i="1" a="1"/>
  <c r="MG157" i="1" s="1"/>
  <c r="MB157" i="1" a="1"/>
  <c r="MB157" i="1" s="1"/>
  <c r="MJ157" i="1" a="1"/>
  <c r="MJ157" i="1" s="1"/>
  <c r="MF157" i="1" a="1"/>
  <c r="MF157" i="1" s="1"/>
  <c r="MA157" i="1" a="1"/>
  <c r="MA157" i="1" s="1"/>
  <c r="ME157" i="1" a="1"/>
  <c r="ME157" i="1" s="1"/>
  <c r="LZ157" i="1" a="1"/>
  <c r="LZ157" i="1" s="1"/>
  <c r="Q158" i="1"/>
  <c r="MI157" i="1" a="1"/>
  <c r="MI157" i="1" s="1"/>
  <c r="BA157" i="1"/>
  <c r="AZ157" i="1"/>
  <c r="AX157" i="1"/>
  <c r="H158" i="1"/>
  <c r="BC157" i="1"/>
  <c r="BB157" i="1"/>
  <c r="AY157" i="1"/>
  <c r="AG139" i="1"/>
  <c r="IG139" i="1"/>
  <c r="LD139" i="1"/>
  <c r="LC139" i="1"/>
  <c r="LB139" i="1"/>
  <c r="LA139" i="1"/>
  <c r="IJ139" i="1"/>
  <c r="M140" i="1"/>
  <c r="AH139" i="1"/>
  <c r="IH139" i="1"/>
  <c r="LO139" i="1"/>
  <c r="LG139" i="1"/>
  <c r="KY139" i="1"/>
  <c r="KQ139" i="1"/>
  <c r="KC139" i="1"/>
  <c r="B140" i="1"/>
  <c r="LM139" i="1"/>
  <c r="LE139" i="1"/>
  <c r="KO139" i="1"/>
  <c r="KA139" i="1"/>
  <c r="CI139" i="1"/>
  <c r="LL139" i="1"/>
  <c r="KV139" i="1"/>
  <c r="JZ139" i="1"/>
  <c r="LK139" i="1"/>
  <c r="KU139" i="1"/>
  <c r="JY139" i="1"/>
  <c r="LJ139" i="1"/>
  <c r="KT139" i="1"/>
  <c r="JX139" i="1"/>
  <c r="LI139" i="1"/>
  <c r="KS139" i="1"/>
  <c r="KZ139" i="1"/>
  <c r="KR139" i="1"/>
  <c r="LN139" i="1"/>
  <c r="LH139" i="1"/>
  <c r="KD139" i="1"/>
  <c r="LF139" i="1"/>
  <c r="KB139" i="1"/>
  <c r="KP139" i="1"/>
  <c r="KX139" i="1"/>
  <c r="KN165" i="1" a="1"/>
  <c r="KN165" i="1" s="1"/>
  <c r="D147" i="1"/>
  <c r="K148" i="1"/>
  <c r="AI147" i="1"/>
  <c r="S167" i="1"/>
  <c r="MD167" i="1" s="1"/>
  <c r="MD166" i="1"/>
  <c r="JV140" i="1"/>
  <c r="JW140" i="1"/>
  <c r="K139" i="1"/>
  <c r="AI138" i="1"/>
  <c r="D138" i="1"/>
  <c r="CF166" i="1"/>
  <c r="AJ166" i="1" s="1"/>
  <c r="G165" i="1"/>
  <c r="O158" i="1"/>
  <c r="JV157" i="1"/>
  <c r="JW157" i="1"/>
  <c r="L167" i="1"/>
  <c r="JP167" i="1" s="1"/>
  <c r="JP166" i="1"/>
  <c r="LH157" i="1"/>
  <c r="KZ157" i="1"/>
  <c r="KR157" i="1"/>
  <c r="KD157" i="1"/>
  <c r="LO157" i="1"/>
  <c r="LG157" i="1"/>
  <c r="KY157" i="1"/>
  <c r="KQ157" i="1"/>
  <c r="KC157" i="1"/>
  <c r="B158" i="1"/>
  <c r="LM157" i="1"/>
  <c r="LE157" i="1"/>
  <c r="KO157" i="1"/>
  <c r="KA157" i="1"/>
  <c r="CI157" i="1"/>
  <c r="LL157" i="1"/>
  <c r="KV157" i="1"/>
  <c r="JZ157" i="1"/>
  <c r="LK157" i="1"/>
  <c r="KU157" i="1"/>
  <c r="KT157" i="1"/>
  <c r="LN157" i="1"/>
  <c r="KS157" i="1"/>
  <c r="KB157" i="1"/>
  <c r="LJ157" i="1"/>
  <c r="KP157" i="1"/>
  <c r="JY157" i="1"/>
  <c r="LI157" i="1"/>
  <c r="JX157" i="1"/>
  <c r="LF157" i="1"/>
  <c r="KX157" i="1"/>
  <c r="EF228" i="1"/>
  <c r="EE228" i="1"/>
  <c r="LM248" i="1"/>
  <c r="IJ248" i="1"/>
  <c r="LO248" i="1"/>
  <c r="LB248" i="1"/>
  <c r="LN248" i="1"/>
  <c r="LL248" i="1"/>
  <c r="MF264" i="1" a="1"/>
  <c r="MF264" i="1" s="1"/>
  <c r="M249" i="1"/>
  <c r="LR249" i="1" s="1"/>
  <c r="LR248" i="1"/>
  <c r="AH248" i="1"/>
  <c r="LC248" i="1"/>
  <c r="IH248" i="1"/>
  <c r="G248" i="1" s="1"/>
  <c r="LD248" i="1"/>
  <c r="LA248" i="1"/>
  <c r="MB264" i="1" a="1"/>
  <c r="MB264" i="1" s="1"/>
  <c r="MG264" i="1" a="1"/>
  <c r="MG264" i="1" s="1"/>
  <c r="MH264" i="1" a="1"/>
  <c r="MH264" i="1" s="1"/>
  <c r="MI264" i="1" a="1"/>
  <c r="MI264" i="1" s="1"/>
  <c r="JP256" i="1"/>
  <c r="ML264" i="1" a="1"/>
  <c r="ML264" i="1" s="1"/>
  <c r="AY264" i="1"/>
  <c r="BA264" i="1"/>
  <c r="BB264" i="1"/>
  <c r="BC264" i="1"/>
  <c r="CG244" i="1"/>
  <c r="MA264" i="1" a="1"/>
  <c r="MA264" i="1" s="1"/>
  <c r="ME264" i="1" a="1"/>
  <c r="ME264" i="1" s="1"/>
  <c r="MK264" i="1" a="1"/>
  <c r="MK264" i="1" s="1"/>
  <c r="LY264" i="1" a="1"/>
  <c r="LY264" i="1" s="1"/>
  <c r="MJ264" i="1" a="1"/>
  <c r="MJ264" i="1" s="1"/>
  <c r="LZ264" i="1" a="1"/>
  <c r="LZ264" i="1" s="1"/>
  <c r="JS234" i="1"/>
  <c r="JT234" i="1"/>
  <c r="N235" i="1"/>
  <c r="JU235" i="1" s="1"/>
  <c r="BC244" i="1"/>
  <c r="AX244" i="1"/>
  <c r="AY244" i="1"/>
  <c r="AZ244" i="1"/>
  <c r="BA244" i="1"/>
  <c r="H245" i="1"/>
  <c r="AX245" i="1" s="1"/>
  <c r="BB218" i="1"/>
  <c r="AY218" i="1"/>
  <c r="H219" i="1"/>
  <c r="BB219" i="1" s="1"/>
  <c r="AZ218" i="1"/>
  <c r="BA218" i="1"/>
  <c r="BC218" i="1"/>
  <c r="AZ264" i="1"/>
  <c r="AX264" i="1"/>
  <c r="BR251" i="1"/>
  <c r="J252" i="1"/>
  <c r="K252" i="1"/>
  <c r="CF252" i="1" s="1"/>
  <c r="AI251" i="1"/>
  <c r="D251" i="1"/>
  <c r="LL268" i="1"/>
  <c r="LD268" i="1"/>
  <c r="LC268" i="1"/>
  <c r="M269" i="1"/>
  <c r="LN268" i="1"/>
  <c r="IG268" i="1"/>
  <c r="LB268" i="1"/>
  <c r="LO268" i="1"/>
  <c r="LA268" i="1"/>
  <c r="IJ268" i="1"/>
  <c r="IH268" i="1"/>
  <c r="AG268" i="1"/>
  <c r="LR268" i="1"/>
  <c r="AH268" i="1"/>
  <c r="LM268" i="1"/>
  <c r="J269" i="1"/>
  <c r="BR268" i="1"/>
  <c r="EF266" i="1"/>
  <c r="EE266" i="1"/>
  <c r="JW256" i="1"/>
  <c r="JV256" i="1"/>
  <c r="O257" i="1"/>
  <c r="AY256" i="1"/>
  <c r="AX256" i="1"/>
  <c r="BC256" i="1"/>
  <c r="BB256" i="1"/>
  <c r="H257" i="1"/>
  <c r="BA256" i="1"/>
  <c r="AZ256" i="1"/>
  <c r="LR264" i="1"/>
  <c r="LA264" i="1"/>
  <c r="IJ264" i="1"/>
  <c r="M265" i="1"/>
  <c r="LN264" i="1"/>
  <c r="LM264" i="1"/>
  <c r="LL264" i="1"/>
  <c r="LD264" i="1"/>
  <c r="LC264" i="1"/>
  <c r="AH264" i="1"/>
  <c r="LB264" i="1"/>
  <c r="AG264" i="1"/>
  <c r="IH264" i="1"/>
  <c r="LO264" i="1"/>
  <c r="IG264" i="1"/>
  <c r="EF250" i="1"/>
  <c r="EE250" i="1"/>
  <c r="L253" i="1"/>
  <c r="JP253" i="1" s="1"/>
  <c r="JP252" i="1"/>
  <c r="JW264" i="1"/>
  <c r="O265" i="1"/>
  <c r="JV264" i="1"/>
  <c r="AY269" i="1"/>
  <c r="AX269" i="1"/>
  <c r="BC269" i="1"/>
  <c r="BB269" i="1"/>
  <c r="BA269" i="1"/>
  <c r="AZ269" i="1"/>
  <c r="K264" i="1"/>
  <c r="CF264" i="1" s="1"/>
  <c r="D263" i="1"/>
  <c r="AI263" i="1"/>
  <c r="BR265" i="1"/>
  <c r="JT257" i="1"/>
  <c r="JU257" i="1"/>
  <c r="JS257" i="1"/>
  <c r="K256" i="1"/>
  <c r="CF256" i="1" s="1"/>
  <c r="AI255" i="1"/>
  <c r="D255" i="1"/>
  <c r="AZ253" i="1"/>
  <c r="AY253" i="1"/>
  <c r="AX253" i="1"/>
  <c r="BC253" i="1"/>
  <c r="BB253" i="1"/>
  <c r="BA253" i="1"/>
  <c r="JW252" i="1"/>
  <c r="O253" i="1"/>
  <c r="JV252" i="1"/>
  <c r="JT248" i="1"/>
  <c r="JS248" i="1"/>
  <c r="JU248" i="1"/>
  <c r="N249" i="1"/>
  <c r="K248" i="1"/>
  <c r="CF248" i="1" s="1"/>
  <c r="AI247" i="1"/>
  <c r="D247" i="1"/>
  <c r="O269" i="1"/>
  <c r="JW268" i="1"/>
  <c r="JV268" i="1"/>
  <c r="JU269" i="1"/>
  <c r="JT269" i="1"/>
  <c r="JS269" i="1"/>
  <c r="BC265" i="1"/>
  <c r="BB265" i="1"/>
  <c r="BA265" i="1"/>
  <c r="AZ265" i="1"/>
  <c r="AY265" i="1"/>
  <c r="AX265" i="1"/>
  <c r="EF262" i="1"/>
  <c r="EE262" i="1"/>
  <c r="JS252" i="1"/>
  <c r="N253" i="1"/>
  <c r="JU252" i="1"/>
  <c r="JT252" i="1"/>
  <c r="BA249" i="1"/>
  <c r="AZ249" i="1"/>
  <c r="AY249" i="1"/>
  <c r="AX249" i="1"/>
  <c r="BC249" i="1"/>
  <c r="BB249" i="1"/>
  <c r="BR243" i="1"/>
  <c r="J244" i="1"/>
  <c r="JP268" i="1"/>
  <c r="L269" i="1"/>
  <c r="JP269" i="1" s="1"/>
  <c r="LO256" i="1"/>
  <c r="IH256" i="1"/>
  <c r="M257" i="1"/>
  <c r="LN256" i="1"/>
  <c r="IG256" i="1"/>
  <c r="LM256" i="1"/>
  <c r="LL256" i="1"/>
  <c r="LD256" i="1"/>
  <c r="LC256" i="1"/>
  <c r="LB256" i="1"/>
  <c r="AH256" i="1"/>
  <c r="LR256" i="1"/>
  <c r="LA256" i="1"/>
  <c r="IJ256" i="1"/>
  <c r="AG256" i="1"/>
  <c r="MK248" i="1" a="1"/>
  <c r="MK248" i="1" s="1"/>
  <c r="MG248" i="1" a="1"/>
  <c r="MG248" i="1" s="1"/>
  <c r="MB248" i="1" a="1"/>
  <c r="MB248" i="1" s="1"/>
  <c r="MJ248" i="1" a="1"/>
  <c r="MJ248" i="1" s="1"/>
  <c r="MF248" i="1" a="1"/>
  <c r="MF248" i="1" s="1"/>
  <c r="MA248" i="1" a="1"/>
  <c r="MA248" i="1" s="1"/>
  <c r="MI248" i="1" a="1"/>
  <c r="MI248" i="1" s="1"/>
  <c r="ME248" i="1" a="1"/>
  <c r="ME248" i="1" s="1"/>
  <c r="LZ248" i="1" a="1"/>
  <c r="LZ248" i="1" s="1"/>
  <c r="LY248" i="1" a="1"/>
  <c r="LY248" i="1" s="1"/>
  <c r="ML248" i="1" a="1"/>
  <c r="ML248" i="1" s="1"/>
  <c r="MH248" i="1" a="1"/>
  <c r="MH248" i="1" s="1"/>
  <c r="Q249" i="1"/>
  <c r="J249" i="1"/>
  <c r="BR248" i="1"/>
  <c r="W263" i="1" a="1"/>
  <c r="W263" i="1" s="1"/>
  <c r="MJ244" i="1" a="1"/>
  <c r="MJ244" i="1" s="1"/>
  <c r="MF244" i="1" a="1"/>
  <c r="MF244" i="1" s="1"/>
  <c r="MA244" i="1" a="1"/>
  <c r="MA244" i="1" s="1"/>
  <c r="Q245" i="1"/>
  <c r="MI244" i="1" a="1"/>
  <c r="MI244" i="1" s="1"/>
  <c r="ME244" i="1" a="1"/>
  <c r="ME244" i="1" s="1"/>
  <c r="LZ244" i="1" a="1"/>
  <c r="LZ244" i="1" s="1"/>
  <c r="ML244" i="1" a="1"/>
  <c r="ML244" i="1" s="1"/>
  <c r="MH244" i="1" a="1"/>
  <c r="MH244" i="1" s="1"/>
  <c r="LY244" i="1" a="1"/>
  <c r="LY244" i="1" s="1"/>
  <c r="MK244" i="1" a="1"/>
  <c r="MK244" i="1" s="1"/>
  <c r="MG244" i="1" a="1"/>
  <c r="MG244" i="1" s="1"/>
  <c r="MB244" i="1" a="1"/>
  <c r="MB244" i="1" s="1"/>
  <c r="K244" i="1"/>
  <c r="CF244" i="1" s="1"/>
  <c r="AI243" i="1"/>
  <c r="D243" i="1"/>
  <c r="JW245" i="1"/>
  <c r="JV245" i="1"/>
  <c r="JT245" i="1"/>
  <c r="JU245" i="1"/>
  <c r="JS245" i="1"/>
  <c r="EE220" i="1"/>
  <c r="ML256" i="1" a="1"/>
  <c r="ML256" i="1" s="1"/>
  <c r="MH256" i="1" a="1"/>
  <c r="MH256" i="1" s="1"/>
  <c r="LY256" i="1" a="1"/>
  <c r="LY256" i="1" s="1"/>
  <c r="MK256" i="1" a="1"/>
  <c r="MK256" i="1" s="1"/>
  <c r="MG256" i="1" a="1"/>
  <c r="MG256" i="1" s="1"/>
  <c r="MB256" i="1" a="1"/>
  <c r="MB256" i="1" s="1"/>
  <c r="MJ256" i="1" a="1"/>
  <c r="MJ256" i="1" s="1"/>
  <c r="MF256" i="1" a="1"/>
  <c r="MF256" i="1" s="1"/>
  <c r="MA256" i="1" a="1"/>
  <c r="MA256" i="1" s="1"/>
  <c r="Q257" i="1"/>
  <c r="MI256" i="1" a="1"/>
  <c r="MI256" i="1" s="1"/>
  <c r="ME256" i="1" a="1"/>
  <c r="ME256" i="1" s="1"/>
  <c r="LZ256" i="1" a="1"/>
  <c r="LZ256" i="1" s="1"/>
  <c r="LM252" i="1"/>
  <c r="LL252" i="1"/>
  <c r="LD252" i="1"/>
  <c r="LC252" i="1"/>
  <c r="LB252" i="1"/>
  <c r="AH252" i="1"/>
  <c r="LR252" i="1"/>
  <c r="LA252" i="1"/>
  <c r="IJ252" i="1"/>
  <c r="AG252" i="1"/>
  <c r="LO252" i="1"/>
  <c r="IH252" i="1"/>
  <c r="IG252" i="1"/>
  <c r="M253" i="1"/>
  <c r="LN252" i="1"/>
  <c r="MK252" i="1" a="1"/>
  <c r="MK252" i="1" s="1"/>
  <c r="MG252" i="1" a="1"/>
  <c r="MG252" i="1" s="1"/>
  <c r="MB252" i="1" a="1"/>
  <c r="MB252" i="1" s="1"/>
  <c r="MJ252" i="1" a="1"/>
  <c r="MJ252" i="1" s="1"/>
  <c r="MF252" i="1" a="1"/>
  <c r="MF252" i="1" s="1"/>
  <c r="MA252" i="1" a="1"/>
  <c r="MA252" i="1" s="1"/>
  <c r="Q253" i="1"/>
  <c r="MI252" i="1" a="1"/>
  <c r="MI252" i="1" s="1"/>
  <c r="ME252" i="1" a="1"/>
  <c r="ME252" i="1" s="1"/>
  <c r="LZ252" i="1" a="1"/>
  <c r="LZ252" i="1" s="1"/>
  <c r="ML252" i="1" a="1"/>
  <c r="ML252" i="1" s="1"/>
  <c r="MH252" i="1" a="1"/>
  <c r="MH252" i="1" s="1"/>
  <c r="LY252" i="1" a="1"/>
  <c r="LY252" i="1" s="1"/>
  <c r="LC244" i="1"/>
  <c r="LB244" i="1"/>
  <c r="AH244" i="1"/>
  <c r="LR244" i="1"/>
  <c r="LA244" i="1"/>
  <c r="IJ244" i="1"/>
  <c r="AG244" i="1"/>
  <c r="LO244" i="1"/>
  <c r="IH244" i="1"/>
  <c r="G244" i="1" s="1"/>
  <c r="M245" i="1"/>
  <c r="LN244" i="1"/>
  <c r="IG244" i="1"/>
  <c r="LM244" i="1"/>
  <c r="LD244" i="1"/>
  <c r="LL244" i="1"/>
  <c r="K268" i="1"/>
  <c r="CF268" i="1" s="1"/>
  <c r="AI267" i="1"/>
  <c r="D267" i="1"/>
  <c r="N265" i="1"/>
  <c r="JT264" i="1"/>
  <c r="JS264" i="1"/>
  <c r="JU264" i="1"/>
  <c r="EF254" i="1"/>
  <c r="EE254" i="1"/>
  <c r="J256" i="1"/>
  <c r="BR255" i="1"/>
  <c r="EF246" i="1"/>
  <c r="EE246" i="1"/>
  <c r="O249" i="1"/>
  <c r="JV248" i="1"/>
  <c r="JW248" i="1"/>
  <c r="W235" i="1" a="1"/>
  <c r="W235" i="1" s="1"/>
  <c r="Q211" i="1"/>
  <c r="MI210" i="1" a="1"/>
  <c r="MI210" i="1" s="1"/>
  <c r="MA210" i="1" a="1"/>
  <c r="MA210" i="1" s="1"/>
  <c r="MH210" i="1" a="1"/>
  <c r="MH210" i="1" s="1"/>
  <c r="LZ210" i="1" a="1"/>
  <c r="LZ210" i="1" s="1"/>
  <c r="MF210" i="1" a="1"/>
  <c r="MF210" i="1" s="1"/>
  <c r="MG210" i="1" a="1"/>
  <c r="MG210" i="1" s="1"/>
  <c r="LY210" i="1" a="1"/>
  <c r="LY210" i="1" s="1"/>
  <c r="ME210" i="1" a="1"/>
  <c r="ME210" i="1" s="1"/>
  <c r="ML210" i="1" a="1"/>
  <c r="ML210" i="1" s="1"/>
  <c r="MK210" i="1" a="1"/>
  <c r="MK210" i="1" s="1"/>
  <c r="MB210" i="1" a="1"/>
  <c r="MB210" i="1" s="1"/>
  <c r="MJ210" i="1" a="1"/>
  <c r="MJ210" i="1" s="1"/>
  <c r="K234" i="1"/>
  <c r="AI233" i="1"/>
  <c r="D233" i="1"/>
  <c r="BC234" i="1"/>
  <c r="BA234" i="1"/>
  <c r="AZ234" i="1"/>
  <c r="BB234" i="1"/>
  <c r="AY234" i="1"/>
  <c r="AX234" i="1"/>
  <c r="H235" i="1"/>
  <c r="J234" i="1"/>
  <c r="BR233" i="1"/>
  <c r="CG218" i="1"/>
  <c r="ML234" i="1" a="1"/>
  <c r="ML234" i="1" s="1"/>
  <c r="MH234" i="1" a="1"/>
  <c r="MH234" i="1" s="1"/>
  <c r="LY234" i="1" a="1"/>
  <c r="LY234" i="1" s="1"/>
  <c r="MK234" i="1" a="1"/>
  <c r="MK234" i="1" s="1"/>
  <c r="MG234" i="1" a="1"/>
  <c r="MG234" i="1" s="1"/>
  <c r="MB234" i="1" a="1"/>
  <c r="MB234" i="1" s="1"/>
  <c r="Q235" i="1"/>
  <c r="MJ234" i="1" a="1"/>
  <c r="MJ234" i="1" s="1"/>
  <c r="LZ234" i="1" a="1"/>
  <c r="LZ234" i="1" s="1"/>
  <c r="ME234" i="1" a="1"/>
  <c r="ME234" i="1" s="1"/>
  <c r="MI234" i="1" a="1"/>
  <c r="MI234" i="1" s="1"/>
  <c r="MF234" i="1" a="1"/>
  <c r="MF234" i="1" s="1"/>
  <c r="MA234" i="1" a="1"/>
  <c r="MA234" i="1" s="1"/>
  <c r="L235" i="1"/>
  <c r="JP235" i="1" s="1"/>
  <c r="JP234" i="1"/>
  <c r="JW234" i="1"/>
  <c r="JV234" i="1"/>
  <c r="O235" i="1"/>
  <c r="EF232" i="1"/>
  <c r="EE232" i="1"/>
  <c r="LO234" i="1"/>
  <c r="M235" i="1"/>
  <c r="LN234" i="1"/>
  <c r="IG234" i="1"/>
  <c r="LM234" i="1"/>
  <c r="LB234" i="1"/>
  <c r="LR234" i="1"/>
  <c r="LA234" i="1"/>
  <c r="LL234" i="1"/>
  <c r="AG234" i="1"/>
  <c r="IJ234" i="1"/>
  <c r="LC234" i="1"/>
  <c r="IH234" i="1"/>
  <c r="G234" i="1" s="1"/>
  <c r="AH234" i="1"/>
  <c r="LD234" i="1"/>
  <c r="CG234" i="1"/>
  <c r="CE235" i="1"/>
  <c r="CG235" i="1" s="1"/>
  <c r="LR218" i="1"/>
  <c r="LN218" i="1"/>
  <c r="EE221" i="1"/>
  <c r="EF221" i="1"/>
  <c r="LC218" i="1"/>
  <c r="IH218" i="1"/>
  <c r="G218" i="1" s="1"/>
  <c r="M219" i="1"/>
  <c r="LB219" i="1" s="1"/>
  <c r="LA218" i="1"/>
  <c r="AG218" i="1"/>
  <c r="IJ218" i="1"/>
  <c r="LB218" i="1"/>
  <c r="LO218" i="1"/>
  <c r="LD218" i="1"/>
  <c r="IG218" i="1"/>
  <c r="EE229" i="1"/>
  <c r="LL218" i="1"/>
  <c r="AH218" i="1"/>
  <c r="BR221" i="1"/>
  <c r="J222" i="1"/>
  <c r="L219" i="1"/>
  <c r="JP219" i="1" s="1"/>
  <c r="JP218" i="1"/>
  <c r="K231" i="1"/>
  <c r="AI230" i="1"/>
  <c r="EE230" i="1" s="1"/>
  <c r="D230" i="1"/>
  <c r="JT219" i="1"/>
  <c r="JU219" i="1"/>
  <c r="JS219" i="1"/>
  <c r="O223" i="1"/>
  <c r="JW222" i="1"/>
  <c r="JV222" i="1"/>
  <c r="LL230" i="1"/>
  <c r="LD230" i="1"/>
  <c r="LB230" i="1"/>
  <c r="LR230" i="1"/>
  <c r="IG230" i="1"/>
  <c r="LO230" i="1"/>
  <c r="LN230" i="1"/>
  <c r="LC230" i="1"/>
  <c r="LA230" i="1"/>
  <c r="AG230" i="1"/>
  <c r="IJ230" i="1"/>
  <c r="M231" i="1"/>
  <c r="LM230" i="1"/>
  <c r="IH230" i="1"/>
  <c r="G230" i="1" s="1"/>
  <c r="AH230" i="1"/>
  <c r="CE223" i="1"/>
  <c r="CG223" i="1" s="1"/>
  <c r="CG222" i="1"/>
  <c r="K214" i="1"/>
  <c r="AI213" i="1"/>
  <c r="D213" i="1"/>
  <c r="JT215" i="1"/>
  <c r="JU215" i="1"/>
  <c r="JS215" i="1"/>
  <c r="M215" i="1"/>
  <c r="LN214" i="1"/>
  <c r="IG214" i="1"/>
  <c r="LM214" i="1"/>
  <c r="LD214" i="1"/>
  <c r="LR214" i="1"/>
  <c r="LC214" i="1"/>
  <c r="LO214" i="1"/>
  <c r="LB214" i="1"/>
  <c r="IJ214" i="1"/>
  <c r="LL214" i="1"/>
  <c r="LA214" i="1"/>
  <c r="IH214" i="1"/>
  <c r="G214" i="1" s="1"/>
  <c r="AH214" i="1"/>
  <c r="AG214" i="1"/>
  <c r="AZ231" i="1"/>
  <c r="AY231" i="1"/>
  <c r="AX231" i="1"/>
  <c r="BC231" i="1"/>
  <c r="BA231" i="1"/>
  <c r="BB231" i="1"/>
  <c r="J230" i="1"/>
  <c r="BR229" i="1"/>
  <c r="M223" i="1"/>
  <c r="LN222" i="1"/>
  <c r="IG222" i="1"/>
  <c r="LL222" i="1"/>
  <c r="LD222" i="1"/>
  <c r="LC222" i="1"/>
  <c r="LB222" i="1"/>
  <c r="AH222" i="1"/>
  <c r="LR222" i="1"/>
  <c r="LA222" i="1"/>
  <c r="IJ222" i="1"/>
  <c r="AG222" i="1"/>
  <c r="LM222" i="1"/>
  <c r="IH222" i="1"/>
  <c r="G222" i="1" s="1"/>
  <c r="LO222" i="1"/>
  <c r="K223" i="1"/>
  <c r="D222" i="1"/>
  <c r="AI222" i="1"/>
  <c r="EF222" i="1" s="1"/>
  <c r="N231" i="1"/>
  <c r="JU230" i="1"/>
  <c r="JS230" i="1"/>
  <c r="JT230" i="1"/>
  <c r="L223" i="1"/>
  <c r="JP223" i="1" s="1"/>
  <c r="JP222" i="1"/>
  <c r="JW219" i="1"/>
  <c r="JV219" i="1"/>
  <c r="J214" i="1"/>
  <c r="BR213" i="1"/>
  <c r="JP230" i="1"/>
  <c r="L231" i="1"/>
  <c r="JT222" i="1"/>
  <c r="JS222" i="1"/>
  <c r="N223" i="1"/>
  <c r="JU222" i="1"/>
  <c r="AZ214" i="1"/>
  <c r="H215" i="1"/>
  <c r="BC214" i="1"/>
  <c r="BB214" i="1"/>
  <c r="BA214" i="1"/>
  <c r="AY214" i="1"/>
  <c r="AX214" i="1"/>
  <c r="O215" i="1"/>
  <c r="JV214" i="1"/>
  <c r="JW214" i="1"/>
  <c r="JV230" i="1"/>
  <c r="O231" i="1"/>
  <c r="JW230" i="1"/>
  <c r="K218" i="1"/>
  <c r="AI217" i="1"/>
  <c r="D217" i="1"/>
  <c r="JV211" i="1"/>
  <c r="JW211" i="1"/>
  <c r="JQ17" i="1"/>
  <c r="JQ16" i="1"/>
  <c r="JP210" i="1"/>
  <c r="CG211" i="1"/>
  <c r="AZ211" i="1"/>
  <c r="AX211" i="1"/>
  <c r="BC211" i="1"/>
  <c r="BB211" i="1"/>
  <c r="BA211" i="1"/>
  <c r="AY211" i="1"/>
  <c r="LP211" i="1" l="1" a="1"/>
  <c r="LP211" i="1" s="1"/>
  <c r="LQ211" i="1" a="1"/>
  <c r="LQ211" i="1" s="1"/>
  <c r="MB265" i="1" a="1"/>
  <c r="MB265" i="1" s="1"/>
  <c r="LQ265" i="1" a="1"/>
  <c r="LQ265" i="1" s="1"/>
  <c r="MA219" i="1" a="1"/>
  <c r="MA219" i="1" s="1"/>
  <c r="LQ219" i="1" a="1"/>
  <c r="LQ219" i="1" s="1"/>
  <c r="LP249" i="1" a="1"/>
  <c r="LP249" i="1" s="1"/>
  <c r="LQ249" i="1" a="1"/>
  <c r="LQ249" i="1" s="1"/>
  <c r="LP149" i="1" a="1"/>
  <c r="LP149" i="1" s="1"/>
  <c r="LQ149" i="1" a="1"/>
  <c r="LQ149" i="1" s="1"/>
  <c r="LP231" i="1" a="1"/>
  <c r="LP231" i="1" s="1"/>
  <c r="LQ231" i="1" a="1"/>
  <c r="LQ231" i="1" s="1"/>
  <c r="LP235" i="1" a="1"/>
  <c r="LP235" i="1" s="1"/>
  <c r="LQ235" i="1" a="1"/>
  <c r="LQ235" i="1" s="1"/>
  <c r="LP245" i="1" a="1"/>
  <c r="LP245" i="1" s="1"/>
  <c r="LQ245" i="1" a="1"/>
  <c r="LQ245" i="1" s="1"/>
  <c r="LP158" i="1" a="1"/>
  <c r="LP158" i="1" s="1"/>
  <c r="LQ158" i="1" a="1"/>
  <c r="LQ158" i="1" s="1"/>
  <c r="LP140" i="1" a="1"/>
  <c r="LP140" i="1" s="1"/>
  <c r="LQ140" i="1" a="1"/>
  <c r="LQ140" i="1" s="1"/>
  <c r="LP223" i="1" a="1"/>
  <c r="LP223" i="1" s="1"/>
  <c r="LQ223" i="1" a="1"/>
  <c r="LQ223" i="1" s="1"/>
  <c r="LP257" i="1" a="1"/>
  <c r="LP257" i="1" s="1"/>
  <c r="LQ257" i="1" a="1"/>
  <c r="LQ257" i="1" s="1"/>
  <c r="LP269" i="1" a="1"/>
  <c r="LP269" i="1" s="1"/>
  <c r="LQ269" i="1" a="1"/>
  <c r="LQ269" i="1" s="1"/>
  <c r="LP167" i="1" a="1"/>
  <c r="LP167" i="1" s="1"/>
  <c r="LQ167" i="1" a="1"/>
  <c r="LQ167" i="1" s="1"/>
  <c r="LP253" i="1" a="1"/>
  <c r="LP253" i="1" s="1"/>
  <c r="LQ253" i="1" a="1"/>
  <c r="LQ253" i="1" s="1"/>
  <c r="ME265" i="1" a="1"/>
  <c r="ME265" i="1" s="1"/>
  <c r="MI223" i="1" a="1"/>
  <c r="MI223" i="1" s="1"/>
  <c r="LZ223" i="1" a="1"/>
  <c r="LZ223" i="1" s="1"/>
  <c r="MA223" i="1" a="1"/>
  <c r="MA223" i="1" s="1"/>
  <c r="ME223" i="1" a="1"/>
  <c r="ME223" i="1" s="1"/>
  <c r="MG231" i="1" a="1"/>
  <c r="MG231" i="1" s="1"/>
  <c r="MI219" i="1" a="1"/>
  <c r="MI219" i="1" s="1"/>
  <c r="ML265" i="1" a="1"/>
  <c r="ML265" i="1" s="1"/>
  <c r="MB223" i="1" a="1"/>
  <c r="MB223" i="1" s="1"/>
  <c r="MJ223" i="1" a="1"/>
  <c r="MJ223" i="1" s="1"/>
  <c r="LY223" i="1" a="1"/>
  <c r="LY223" i="1" s="1"/>
  <c r="MK223" i="1" a="1"/>
  <c r="MK223" i="1" s="1"/>
  <c r="MH223" i="1" a="1"/>
  <c r="MH223" i="1" s="1"/>
  <c r="ML223" i="1" a="1"/>
  <c r="ML223" i="1" s="1"/>
  <c r="MG223" i="1" a="1"/>
  <c r="MG223" i="1" s="1"/>
  <c r="MF223" i="1" a="1"/>
  <c r="MF223" i="1" s="1"/>
  <c r="MJ219" i="1" a="1"/>
  <c r="MJ219" i="1" s="1"/>
  <c r="LZ219" i="1" a="1"/>
  <c r="LZ219" i="1" s="1"/>
  <c r="ML219" i="1" a="1"/>
  <c r="ML219" i="1" s="1"/>
  <c r="MG219" i="1" a="1"/>
  <c r="MG219" i="1" s="1"/>
  <c r="MB219" i="1" a="1"/>
  <c r="MB219" i="1" s="1"/>
  <c r="MF219" i="1" a="1"/>
  <c r="MF219" i="1" s="1"/>
  <c r="LY219" i="1" a="1"/>
  <c r="LY219" i="1" s="1"/>
  <c r="MH219" i="1" a="1"/>
  <c r="MH219" i="1" s="1"/>
  <c r="MK219" i="1" a="1"/>
  <c r="MK219" i="1" s="1"/>
  <c r="ME219" i="1" a="1"/>
  <c r="ME219" i="1" s="1"/>
  <c r="LZ231" i="1" a="1"/>
  <c r="LZ231" i="1" s="1"/>
  <c r="MA231" i="1" a="1"/>
  <c r="MA231" i="1" s="1"/>
  <c r="ME231" i="1" a="1"/>
  <c r="ME231" i="1" s="1"/>
  <c r="MH231" i="1" a="1"/>
  <c r="MH231" i="1" s="1"/>
  <c r="MK231" i="1" a="1"/>
  <c r="MK231" i="1" s="1"/>
  <c r="MB231" i="1" a="1"/>
  <c r="MB231" i="1" s="1"/>
  <c r="LY231" i="1" a="1"/>
  <c r="LY231" i="1" s="1"/>
  <c r="MI231" i="1" a="1"/>
  <c r="MI231" i="1" s="1"/>
  <c r="MF231" i="1" a="1"/>
  <c r="MF231" i="1" s="1"/>
  <c r="MJ231" i="1" a="1"/>
  <c r="MJ231" i="1" s="1"/>
  <c r="AX222" i="1"/>
  <c r="BB222" i="1"/>
  <c r="BA222" i="1"/>
  <c r="AZ222" i="1"/>
  <c r="H223" i="1"/>
  <c r="BC222" i="1"/>
  <c r="AY222" i="1"/>
  <c r="ML231" i="1" a="1"/>
  <c r="ML231" i="1" s="1"/>
  <c r="ML167" i="1" a="1"/>
  <c r="ML167" i="1" s="1"/>
  <c r="MG269" i="1" a="1"/>
  <c r="MG269" i="1" s="1"/>
  <c r="MA269" i="1" a="1"/>
  <c r="MA269" i="1" s="1"/>
  <c r="MJ269" i="1" a="1"/>
  <c r="MJ269" i="1" s="1"/>
  <c r="LZ167" i="1" a="1"/>
  <c r="LZ167" i="1" s="1"/>
  <c r="MI167" i="1" a="1"/>
  <c r="MI167" i="1" s="1"/>
  <c r="MF269" i="1" a="1"/>
  <c r="MF269" i="1" s="1"/>
  <c r="ME167" i="1" a="1"/>
  <c r="ME167" i="1" s="1"/>
  <c r="MB269" i="1" a="1"/>
  <c r="MB269" i="1" s="1"/>
  <c r="LY269" i="1" a="1"/>
  <c r="LY269" i="1" s="1"/>
  <c r="MA167" i="1" a="1"/>
  <c r="MA167" i="1" s="1"/>
  <c r="MK269" i="1" a="1"/>
  <c r="MK269" i="1" s="1"/>
  <c r="MH269" i="1" a="1"/>
  <c r="MH269" i="1" s="1"/>
  <c r="MF167" i="1" a="1"/>
  <c r="MF167" i="1" s="1"/>
  <c r="LZ269" i="1" a="1"/>
  <c r="LZ269" i="1" s="1"/>
  <c r="ML269" i="1" a="1"/>
  <c r="ML269" i="1" s="1"/>
  <c r="MK167" i="1" a="1"/>
  <c r="MK167" i="1" s="1"/>
  <c r="MJ167" i="1" a="1"/>
  <c r="MJ167" i="1" s="1"/>
  <c r="ME269" i="1" a="1"/>
  <c r="ME269" i="1" s="1"/>
  <c r="MB167" i="1" a="1"/>
  <c r="MB167" i="1" s="1"/>
  <c r="LY167" i="1" a="1"/>
  <c r="LY167" i="1" s="1"/>
  <c r="MI269" i="1" a="1"/>
  <c r="MI269" i="1" s="1"/>
  <c r="MG167" i="1" a="1"/>
  <c r="MG167" i="1" s="1"/>
  <c r="MH167" i="1" a="1"/>
  <c r="MH167" i="1" s="1"/>
  <c r="LY265" i="1" a="1"/>
  <c r="LY265" i="1" s="1"/>
  <c r="MG265" i="1" a="1"/>
  <c r="MG265" i="1" s="1"/>
  <c r="MA265" i="1" a="1"/>
  <c r="MA265" i="1" s="1"/>
  <c r="MH265" i="1" a="1"/>
  <c r="MH265" i="1" s="1"/>
  <c r="MJ265" i="1" a="1"/>
  <c r="MJ265" i="1" s="1"/>
  <c r="LZ265" i="1" a="1"/>
  <c r="LZ265" i="1" s="1"/>
  <c r="MF265" i="1" a="1"/>
  <c r="MF265" i="1" s="1"/>
  <c r="MK265" i="1" a="1"/>
  <c r="MK265" i="1" s="1"/>
  <c r="JT158" i="1"/>
  <c r="CF139" i="1"/>
  <c r="AJ139" i="1" s="1"/>
  <c r="LP219" i="1" a="1"/>
  <c r="LP219" i="1" s="1"/>
  <c r="MB215" i="1" a="1"/>
  <c r="MB215" i="1" s="1"/>
  <c r="LP215" i="1" a="1"/>
  <c r="LP215" i="1" s="1"/>
  <c r="MF215" i="1" a="1"/>
  <c r="MF215" i="1" s="1"/>
  <c r="MG215" i="1" a="1"/>
  <c r="MG215" i="1" s="1"/>
  <c r="MA215" i="1" a="1"/>
  <c r="MA215" i="1" s="1"/>
  <c r="ME215" i="1" a="1"/>
  <c r="ME215" i="1" s="1"/>
  <c r="LY215" i="1" a="1"/>
  <c r="LY215" i="1" s="1"/>
  <c r="ML215" i="1" a="1"/>
  <c r="ML215" i="1" s="1"/>
  <c r="MI215" i="1" a="1"/>
  <c r="MI215" i="1" s="1"/>
  <c r="MK215" i="1" a="1"/>
  <c r="MK215" i="1" s="1"/>
  <c r="LZ215" i="1" a="1"/>
  <c r="LZ215" i="1" s="1"/>
  <c r="MJ215" i="1" a="1"/>
  <c r="MJ215" i="1" s="1"/>
  <c r="MH215" i="1" a="1"/>
  <c r="MH215" i="1" s="1"/>
  <c r="MI265" i="1" a="1"/>
  <c r="MI265" i="1" s="1"/>
  <c r="LP265" i="1" a="1"/>
  <c r="LP265" i="1" s="1"/>
  <c r="BC140" i="1"/>
  <c r="AZ140" i="1"/>
  <c r="AX140" i="1"/>
  <c r="BA140" i="1"/>
  <c r="BB140" i="1"/>
  <c r="CF157" i="1"/>
  <c r="AJ157" i="1" s="1"/>
  <c r="J219" i="1"/>
  <c r="BR219" i="1" s="1"/>
  <c r="JS158" i="1"/>
  <c r="CF148" i="1"/>
  <c r="KN148" i="1" a="1"/>
  <c r="KN148" i="1" s="1"/>
  <c r="KN157" i="1" a="1"/>
  <c r="KN157" i="1" s="1"/>
  <c r="KN139" i="1" a="1"/>
  <c r="KN139" i="1" s="1"/>
  <c r="MJ158" i="1" a="1"/>
  <c r="MJ158" i="1" s="1"/>
  <c r="MF158" i="1" a="1"/>
  <c r="MF158" i="1" s="1"/>
  <c r="MA158" i="1" a="1"/>
  <c r="MA158" i="1" s="1"/>
  <c r="MI158" i="1" a="1"/>
  <c r="MI158" i="1" s="1"/>
  <c r="ME158" i="1" a="1"/>
  <c r="ME158" i="1" s="1"/>
  <c r="LZ158" i="1" a="1"/>
  <c r="LZ158" i="1" s="1"/>
  <c r="ML158" i="1" a="1"/>
  <c r="ML158" i="1" s="1"/>
  <c r="MK158" i="1" a="1"/>
  <c r="MK158" i="1" s="1"/>
  <c r="MB158" i="1" a="1"/>
  <c r="MB158" i="1" s="1"/>
  <c r="MH158" i="1" a="1"/>
  <c r="MH158" i="1" s="1"/>
  <c r="LY158" i="1" a="1"/>
  <c r="LY158" i="1" s="1"/>
  <c r="MG158" i="1" a="1"/>
  <c r="MG158" i="1" s="1"/>
  <c r="K158" i="1"/>
  <c r="AI157" i="1"/>
  <c r="D157" i="1"/>
  <c r="G157" i="1"/>
  <c r="IJ149" i="1"/>
  <c r="LD149" i="1"/>
  <c r="G149" i="1"/>
  <c r="LC149" i="1"/>
  <c r="LB149" i="1"/>
  <c r="LA149" i="1"/>
  <c r="IH149" i="1"/>
  <c r="AH149" i="1"/>
  <c r="AG149" i="1"/>
  <c r="IG149" i="1"/>
  <c r="LH167" i="1"/>
  <c r="KZ167" i="1"/>
  <c r="KR167" i="1"/>
  <c r="KD167" i="1"/>
  <c r="LO167" i="1"/>
  <c r="LG167" i="1"/>
  <c r="KY167" i="1"/>
  <c r="KQ167" i="1"/>
  <c r="KC167" i="1"/>
  <c r="LL167" i="1"/>
  <c r="KV167" i="1"/>
  <c r="JZ167" i="1"/>
  <c r="LK167" i="1"/>
  <c r="KU167" i="1"/>
  <c r="JY167" i="1"/>
  <c r="LJ167" i="1"/>
  <c r="KT167" i="1"/>
  <c r="JX167" i="1"/>
  <c r="LI167" i="1"/>
  <c r="KS167" i="1"/>
  <c r="KO167" i="1"/>
  <c r="LN167" i="1"/>
  <c r="LF167" i="1"/>
  <c r="KB167" i="1"/>
  <c r="LE167" i="1"/>
  <c r="KA167" i="1"/>
  <c r="KX167" i="1"/>
  <c r="KP167" i="1"/>
  <c r="LM167" i="1"/>
  <c r="JU140" i="1"/>
  <c r="JT140" i="1"/>
  <c r="JS140" i="1"/>
  <c r="KW166" i="1"/>
  <c r="LL158" i="1"/>
  <c r="KV158" i="1"/>
  <c r="LK158" i="1"/>
  <c r="KU158" i="1"/>
  <c r="JY158" i="1"/>
  <c r="LJ158" i="1"/>
  <c r="KT158" i="1"/>
  <c r="LI158" i="1"/>
  <c r="KS158" i="1"/>
  <c r="KZ158" i="1"/>
  <c r="KB158" i="1"/>
  <c r="LO158" i="1"/>
  <c r="KY158" i="1"/>
  <c r="KA158" i="1"/>
  <c r="LN158" i="1"/>
  <c r="KX158" i="1"/>
  <c r="JZ158" i="1"/>
  <c r="LM158" i="1"/>
  <c r="JX158" i="1"/>
  <c r="LH158" i="1"/>
  <c r="KR158" i="1"/>
  <c r="LG158" i="1"/>
  <c r="KQ158" i="1"/>
  <c r="LE158" i="1"/>
  <c r="KP158" i="1"/>
  <c r="KO158" i="1"/>
  <c r="KD158" i="1"/>
  <c r="KC158" i="1"/>
  <c r="LF158" i="1"/>
  <c r="D167" i="1"/>
  <c r="AI167" i="1"/>
  <c r="LD158" i="1"/>
  <c r="LC158" i="1"/>
  <c r="LB158" i="1"/>
  <c r="LA158" i="1"/>
  <c r="AG158" i="1"/>
  <c r="IJ158" i="1"/>
  <c r="G158" i="1"/>
  <c r="IH158" i="1"/>
  <c r="IG158" i="1"/>
  <c r="AH158" i="1"/>
  <c r="KW138" i="1"/>
  <c r="LK140" i="1"/>
  <c r="KU140" i="1"/>
  <c r="JY140" i="1"/>
  <c r="LJ140" i="1"/>
  <c r="KT140" i="1"/>
  <c r="JX140" i="1"/>
  <c r="LH140" i="1"/>
  <c r="KZ140" i="1"/>
  <c r="KR140" i="1"/>
  <c r="KD140" i="1"/>
  <c r="LO140" i="1"/>
  <c r="LG140" i="1"/>
  <c r="KY140" i="1"/>
  <c r="KQ140" i="1"/>
  <c r="KC140" i="1"/>
  <c r="LN140" i="1"/>
  <c r="LF140" i="1"/>
  <c r="KX140" i="1"/>
  <c r="KP140" i="1"/>
  <c r="KB140" i="1"/>
  <c r="LM140" i="1"/>
  <c r="KS140" i="1"/>
  <c r="JZ140" i="1"/>
  <c r="LL140" i="1"/>
  <c r="KO140" i="1"/>
  <c r="LI140" i="1"/>
  <c r="LE140" i="1"/>
  <c r="KA140" i="1"/>
  <c r="KV140" i="1"/>
  <c r="AZ158" i="1"/>
  <c r="AY158" i="1"/>
  <c r="BC158" i="1"/>
  <c r="AX158" i="1"/>
  <c r="BB158" i="1"/>
  <c r="BA158" i="1"/>
  <c r="IJ167" i="1"/>
  <c r="LD167" i="1"/>
  <c r="G167" i="1"/>
  <c r="LC167" i="1"/>
  <c r="LB167" i="1"/>
  <c r="LA167" i="1"/>
  <c r="IH167" i="1"/>
  <c r="IG167" i="1"/>
  <c r="AH167" i="1"/>
  <c r="AG167" i="1"/>
  <c r="LH149" i="1"/>
  <c r="KZ149" i="1"/>
  <c r="KR149" i="1"/>
  <c r="KD149" i="1"/>
  <c r="LO149" i="1"/>
  <c r="LG149" i="1"/>
  <c r="KY149" i="1"/>
  <c r="KQ149" i="1"/>
  <c r="KC149" i="1"/>
  <c r="LL149" i="1"/>
  <c r="KV149" i="1"/>
  <c r="JZ149" i="1"/>
  <c r="LK149" i="1"/>
  <c r="KU149" i="1"/>
  <c r="JY149" i="1"/>
  <c r="LJ149" i="1"/>
  <c r="KT149" i="1"/>
  <c r="JX149" i="1"/>
  <c r="KX149" i="1"/>
  <c r="LN149" i="1"/>
  <c r="KS149" i="1"/>
  <c r="KA149" i="1"/>
  <c r="LM149" i="1"/>
  <c r="KP149" i="1"/>
  <c r="LI149" i="1"/>
  <c r="KO149" i="1"/>
  <c r="LF149" i="1"/>
  <c r="LE149" i="1"/>
  <c r="KB149" i="1"/>
  <c r="K140" i="1"/>
  <c r="AI139" i="1"/>
  <c r="D139" i="1"/>
  <c r="MJ140" i="1" a="1"/>
  <c r="MJ140" i="1" s="1"/>
  <c r="MF140" i="1" a="1"/>
  <c r="MF140" i="1" s="1"/>
  <c r="MA140" i="1" a="1"/>
  <c r="MA140" i="1" s="1"/>
  <c r="ML140" i="1" a="1"/>
  <c r="ML140" i="1" s="1"/>
  <c r="MH140" i="1" a="1"/>
  <c r="MH140" i="1" s="1"/>
  <c r="LY140" i="1" a="1"/>
  <c r="LY140" i="1" s="1"/>
  <c r="MI140" i="1" a="1"/>
  <c r="MI140" i="1" s="1"/>
  <c r="ME140" i="1" a="1"/>
  <c r="ME140" i="1" s="1"/>
  <c r="MB140" i="1" a="1"/>
  <c r="MB140" i="1" s="1"/>
  <c r="MK140" i="1" a="1"/>
  <c r="MK140" i="1" s="1"/>
  <c r="LZ140" i="1" a="1"/>
  <c r="LZ140" i="1" s="1"/>
  <c r="MG140" i="1" a="1"/>
  <c r="MG140" i="1" s="1"/>
  <c r="G148" i="1"/>
  <c r="ML149" i="1" a="1"/>
  <c r="ML149" i="1" s="1"/>
  <c r="MH149" i="1" a="1"/>
  <c r="MH149" i="1" s="1"/>
  <c r="LY149" i="1" a="1"/>
  <c r="LY149" i="1" s="1"/>
  <c r="MJ149" i="1" a="1"/>
  <c r="MJ149" i="1" s="1"/>
  <c r="MF149" i="1" a="1"/>
  <c r="MF149" i="1" s="1"/>
  <c r="MA149" i="1" a="1"/>
  <c r="MA149" i="1" s="1"/>
  <c r="MK149" i="1" a="1"/>
  <c r="MK149" i="1" s="1"/>
  <c r="MI149" i="1" a="1"/>
  <c r="MI149" i="1" s="1"/>
  <c r="MG149" i="1" a="1"/>
  <c r="MG149" i="1" s="1"/>
  <c r="ME149" i="1" a="1"/>
  <c r="ME149" i="1" s="1"/>
  <c r="MB149" i="1" a="1"/>
  <c r="MB149" i="1" s="1"/>
  <c r="LZ149" i="1" a="1"/>
  <c r="LZ149" i="1" s="1"/>
  <c r="JW158" i="1"/>
  <c r="JV158" i="1"/>
  <c r="KW147" i="1"/>
  <c r="LC140" i="1"/>
  <c r="LB140" i="1"/>
  <c r="IJ140" i="1"/>
  <c r="IH140" i="1"/>
  <c r="IG140" i="1"/>
  <c r="G140" i="1"/>
  <c r="LD140" i="1"/>
  <c r="AH140" i="1"/>
  <c r="LA140" i="1"/>
  <c r="AG140" i="1"/>
  <c r="JU167" i="1"/>
  <c r="JT167" i="1"/>
  <c r="JS167" i="1"/>
  <c r="JV167" i="1"/>
  <c r="JW167" i="1"/>
  <c r="KN166" i="1" a="1"/>
  <c r="KN166" i="1" s="1"/>
  <c r="D148" i="1"/>
  <c r="K149" i="1"/>
  <c r="AI148" i="1"/>
  <c r="G139" i="1"/>
  <c r="AY167" i="1"/>
  <c r="BC167" i="1"/>
  <c r="BB167" i="1"/>
  <c r="AZ167" i="1"/>
  <c r="AX167" i="1"/>
  <c r="BA167" i="1"/>
  <c r="KW156" i="1"/>
  <c r="CF167" i="1"/>
  <c r="AJ167" i="1" s="1"/>
  <c r="G166" i="1"/>
  <c r="LA249" i="1"/>
  <c r="LO219" i="1"/>
  <c r="LD249" i="1"/>
  <c r="LL249" i="1"/>
  <c r="IG249" i="1"/>
  <c r="LN249" i="1"/>
  <c r="AH249" i="1"/>
  <c r="IH249" i="1"/>
  <c r="G249" i="1" s="1"/>
  <c r="LB249" i="1"/>
  <c r="LO249" i="1"/>
  <c r="LM249" i="1"/>
  <c r="LC249" i="1"/>
  <c r="IJ249" i="1"/>
  <c r="AG249" i="1"/>
  <c r="AY245" i="1"/>
  <c r="AZ245" i="1"/>
  <c r="BA245" i="1"/>
  <c r="BC219" i="1"/>
  <c r="JS235" i="1"/>
  <c r="JT235" i="1"/>
  <c r="IG219" i="1"/>
  <c r="LC219" i="1"/>
  <c r="BB245" i="1"/>
  <c r="BC245" i="1"/>
  <c r="AZ219" i="1"/>
  <c r="AX219" i="1"/>
  <c r="AY219" i="1"/>
  <c r="BA219" i="1"/>
  <c r="IJ219" i="1"/>
  <c r="LD219" i="1"/>
  <c r="AG219" i="1"/>
  <c r="LL219" i="1"/>
  <c r="LA219" i="1"/>
  <c r="LN219" i="1"/>
  <c r="LR219" i="1"/>
  <c r="LM219" i="1"/>
  <c r="AH219" i="1"/>
  <c r="IH219" i="1"/>
  <c r="G219" i="1" s="1"/>
  <c r="K269" i="1"/>
  <c r="CF269" i="1" s="1"/>
  <c r="AI268" i="1"/>
  <c r="D268" i="1"/>
  <c r="LB245" i="1"/>
  <c r="LR245" i="1"/>
  <c r="LA245" i="1"/>
  <c r="LN245" i="1"/>
  <c r="IG245" i="1"/>
  <c r="LM245" i="1"/>
  <c r="LL245" i="1"/>
  <c r="LD245" i="1"/>
  <c r="LO245" i="1"/>
  <c r="IJ245" i="1"/>
  <c r="AH245" i="1"/>
  <c r="LC245" i="1"/>
  <c r="IH245" i="1"/>
  <c r="G245" i="1" s="1"/>
  <c r="AG245" i="1"/>
  <c r="MI245" i="1" a="1"/>
  <c r="MI245" i="1" s="1"/>
  <c r="ME245" i="1" a="1"/>
  <c r="ME245" i="1" s="1"/>
  <c r="LZ245" i="1" a="1"/>
  <c r="LZ245" i="1" s="1"/>
  <c r="MK245" i="1" a="1"/>
  <c r="MK245" i="1" s="1"/>
  <c r="MG245" i="1" a="1"/>
  <c r="MG245" i="1" s="1"/>
  <c r="MB245" i="1" a="1"/>
  <c r="MB245" i="1" s="1"/>
  <c r="LY245" i="1" a="1"/>
  <c r="LY245" i="1" s="1"/>
  <c r="ML245" i="1" a="1"/>
  <c r="ML245" i="1" s="1"/>
  <c r="MJ245" i="1" a="1"/>
  <c r="MJ245" i="1" s="1"/>
  <c r="MH245" i="1" a="1"/>
  <c r="MH245" i="1" s="1"/>
  <c r="MF245" i="1" a="1"/>
  <c r="MF245" i="1" s="1"/>
  <c r="MA245" i="1" a="1"/>
  <c r="MA245" i="1" s="1"/>
  <c r="LO257" i="1"/>
  <c r="LN257" i="1"/>
  <c r="IG257" i="1"/>
  <c r="LM257" i="1"/>
  <c r="LB257" i="1"/>
  <c r="IH257" i="1"/>
  <c r="AH257" i="1"/>
  <c r="LL257" i="1"/>
  <c r="LA257" i="1"/>
  <c r="AG257" i="1"/>
  <c r="LD257" i="1"/>
  <c r="LR257" i="1"/>
  <c r="IJ257" i="1"/>
  <c r="LC257" i="1"/>
  <c r="JV253" i="1"/>
  <c r="JW253" i="1"/>
  <c r="K257" i="1"/>
  <c r="CF257" i="1" s="1"/>
  <c r="AI256" i="1"/>
  <c r="D256" i="1"/>
  <c r="K265" i="1"/>
  <c r="CF265" i="1" s="1"/>
  <c r="AI264" i="1"/>
  <c r="D264" i="1"/>
  <c r="LM265" i="1"/>
  <c r="LL265" i="1"/>
  <c r="LD265" i="1"/>
  <c r="LC265" i="1"/>
  <c r="LR265" i="1"/>
  <c r="LA265" i="1"/>
  <c r="IJ265" i="1"/>
  <c r="LO265" i="1"/>
  <c r="AH265" i="1"/>
  <c r="LN265" i="1"/>
  <c r="AG265" i="1"/>
  <c r="IH265" i="1"/>
  <c r="IG265" i="1"/>
  <c r="LB265" i="1"/>
  <c r="K253" i="1"/>
  <c r="CF253" i="1" s="1"/>
  <c r="AI252" i="1"/>
  <c r="D252" i="1"/>
  <c r="JU253" i="1"/>
  <c r="JT253" i="1"/>
  <c r="JS253" i="1"/>
  <c r="BB257" i="1"/>
  <c r="BA257" i="1"/>
  <c r="AZ257" i="1"/>
  <c r="AY257" i="1"/>
  <c r="AX257" i="1"/>
  <c r="BC257" i="1"/>
  <c r="EE243" i="1"/>
  <c r="EF243" i="1"/>
  <c r="K249" i="1"/>
  <c r="CF249" i="1" s="1"/>
  <c r="AI248" i="1"/>
  <c r="D248" i="1"/>
  <c r="J253" i="1"/>
  <c r="BR252" i="1"/>
  <c r="EE267" i="1"/>
  <c r="EF267" i="1"/>
  <c r="ML257" i="1" a="1"/>
  <c r="ML257" i="1" s="1"/>
  <c r="MH257" i="1" a="1"/>
  <c r="MH257" i="1" s="1"/>
  <c r="LY257" i="1" a="1"/>
  <c r="LY257" i="1" s="1"/>
  <c r="MA257" i="1" a="1"/>
  <c r="MA257" i="1" s="1"/>
  <c r="MF257" i="1" a="1"/>
  <c r="MF257" i="1" s="1"/>
  <c r="MK257" i="1" a="1"/>
  <c r="MK257" i="1" s="1"/>
  <c r="LZ257" i="1" a="1"/>
  <c r="LZ257" i="1" s="1"/>
  <c r="ME257" i="1" a="1"/>
  <c r="ME257" i="1" s="1"/>
  <c r="MJ257" i="1" a="1"/>
  <c r="MJ257" i="1" s="1"/>
  <c r="MI257" i="1" a="1"/>
  <c r="MI257" i="1" s="1"/>
  <c r="MB257" i="1" a="1"/>
  <c r="MB257" i="1" s="1"/>
  <c r="MG257" i="1" a="1"/>
  <c r="MG257" i="1" s="1"/>
  <c r="MI249" i="1" a="1"/>
  <c r="MI249" i="1" s="1"/>
  <c r="ME249" i="1" a="1"/>
  <c r="ME249" i="1" s="1"/>
  <c r="LZ249" i="1" a="1"/>
  <c r="LZ249" i="1" s="1"/>
  <c r="ML249" i="1" a="1"/>
  <c r="ML249" i="1" s="1"/>
  <c r="MH249" i="1" a="1"/>
  <c r="MH249" i="1" s="1"/>
  <c r="LY249" i="1" a="1"/>
  <c r="LY249" i="1" s="1"/>
  <c r="MJ249" i="1" a="1"/>
  <c r="MJ249" i="1" s="1"/>
  <c r="MF249" i="1" a="1"/>
  <c r="MF249" i="1" s="1"/>
  <c r="MA249" i="1" a="1"/>
  <c r="MA249" i="1" s="1"/>
  <c r="MK249" i="1" a="1"/>
  <c r="MK249" i="1" s="1"/>
  <c r="MG249" i="1" a="1"/>
  <c r="MG249" i="1" s="1"/>
  <c r="MB249" i="1" a="1"/>
  <c r="MB249" i="1" s="1"/>
  <c r="JW269" i="1"/>
  <c r="JV269" i="1"/>
  <c r="BR269" i="1"/>
  <c r="J245" i="1"/>
  <c r="BR244" i="1"/>
  <c r="LO269" i="1"/>
  <c r="IH269" i="1"/>
  <c r="LN269" i="1"/>
  <c r="IG269" i="1"/>
  <c r="LL269" i="1"/>
  <c r="LD269" i="1"/>
  <c r="LC269" i="1"/>
  <c r="LB269" i="1"/>
  <c r="AH269" i="1"/>
  <c r="LR269" i="1"/>
  <c r="LA269" i="1"/>
  <c r="IJ269" i="1"/>
  <c r="AG269" i="1"/>
  <c r="LM269" i="1"/>
  <c r="JW249" i="1"/>
  <c r="JV249" i="1"/>
  <c r="ML253" i="1" a="1"/>
  <c r="ML253" i="1" s="1"/>
  <c r="MH253" i="1" a="1"/>
  <c r="MH253" i="1" s="1"/>
  <c r="LY253" i="1" a="1"/>
  <c r="LY253" i="1" s="1"/>
  <c r="MK253" i="1" a="1"/>
  <c r="MK253" i="1" s="1"/>
  <c r="MG253" i="1" a="1"/>
  <c r="MG253" i="1" s="1"/>
  <c r="MB253" i="1" a="1"/>
  <c r="MB253" i="1" s="1"/>
  <c r="MJ253" i="1" a="1"/>
  <c r="MJ253" i="1" s="1"/>
  <c r="MF253" i="1" a="1"/>
  <c r="MF253" i="1" s="1"/>
  <c r="MA253" i="1" a="1"/>
  <c r="MA253" i="1" s="1"/>
  <c r="LZ253" i="1" a="1"/>
  <c r="LZ253" i="1" s="1"/>
  <c r="ME253" i="1" a="1"/>
  <c r="ME253" i="1" s="1"/>
  <c r="MI253" i="1" a="1"/>
  <c r="MI253" i="1" s="1"/>
  <c r="LO253" i="1"/>
  <c r="IH253" i="1"/>
  <c r="LN253" i="1"/>
  <c r="IG253" i="1"/>
  <c r="LM253" i="1"/>
  <c r="LL253" i="1"/>
  <c r="LD253" i="1"/>
  <c r="LC253" i="1"/>
  <c r="LB253" i="1"/>
  <c r="AH253" i="1"/>
  <c r="LR253" i="1"/>
  <c r="LA253" i="1"/>
  <c r="AG253" i="1"/>
  <c r="IJ253" i="1"/>
  <c r="AI244" i="1"/>
  <c r="D244" i="1"/>
  <c r="K245" i="1"/>
  <c r="CF245" i="1" s="1"/>
  <c r="EF255" i="1"/>
  <c r="EE255" i="1"/>
  <c r="JV257" i="1"/>
  <c r="JW257" i="1"/>
  <c r="EE251" i="1"/>
  <c r="EF251" i="1"/>
  <c r="JS265" i="1"/>
  <c r="JU265" i="1"/>
  <c r="JT265" i="1"/>
  <c r="J257" i="1"/>
  <c r="BR256" i="1"/>
  <c r="W269" i="1" a="1"/>
  <c r="W269" i="1" s="1"/>
  <c r="W275" i="1" s="1" a="1"/>
  <c r="W275" i="1" s="1"/>
  <c r="BR249" i="1"/>
  <c r="EF247" i="1"/>
  <c r="EE247" i="1"/>
  <c r="JU249" i="1"/>
  <c r="JT249" i="1"/>
  <c r="JS249" i="1"/>
  <c r="EF263" i="1"/>
  <c r="EE263" i="1"/>
  <c r="JW265" i="1"/>
  <c r="JV265" i="1"/>
  <c r="ME211" i="1" a="1"/>
  <c r="ME211" i="1" s="1"/>
  <c r="ML211" i="1" a="1"/>
  <c r="ML211" i="1" s="1"/>
  <c r="MH211" i="1" a="1"/>
  <c r="MH211" i="1" s="1"/>
  <c r="MK211" i="1" a="1"/>
  <c r="MK211" i="1" s="1"/>
  <c r="MG211" i="1" a="1"/>
  <c r="MG211" i="1" s="1"/>
  <c r="MJ211" i="1" a="1"/>
  <c r="MJ211" i="1" s="1"/>
  <c r="LY211" i="1" a="1"/>
  <c r="LY211" i="1" s="1"/>
  <c r="MB211" i="1" a="1"/>
  <c r="MB211" i="1" s="1"/>
  <c r="MF211" i="1" a="1"/>
  <c r="MF211" i="1" s="1"/>
  <c r="MI211" i="1" a="1"/>
  <c r="MI211" i="1" s="1"/>
  <c r="MA211" i="1" a="1"/>
  <c r="MA211" i="1" s="1"/>
  <c r="LZ211" i="1" a="1"/>
  <c r="LZ211" i="1" s="1"/>
  <c r="JW235" i="1"/>
  <c r="JV235" i="1"/>
  <c r="EF233" i="1"/>
  <c r="EE233" i="1"/>
  <c r="MI235" i="1" a="1"/>
  <c r="MI235" i="1" s="1"/>
  <c r="ME235" i="1" a="1"/>
  <c r="ME235" i="1" s="1"/>
  <c r="LZ235" i="1" a="1"/>
  <c r="LZ235" i="1" s="1"/>
  <c r="MK235" i="1" a="1"/>
  <c r="MK235" i="1" s="1"/>
  <c r="MG235" i="1" a="1"/>
  <c r="MG235" i="1" s="1"/>
  <c r="MB235" i="1" a="1"/>
  <c r="MB235" i="1" s="1"/>
  <c r="MJ235" i="1" a="1"/>
  <c r="MJ235" i="1" s="1"/>
  <c r="LY235" i="1" a="1"/>
  <c r="LY235" i="1" s="1"/>
  <c r="MH235" i="1" a="1"/>
  <c r="MH235" i="1" s="1"/>
  <c r="ML235" i="1" a="1"/>
  <c r="ML235" i="1" s="1"/>
  <c r="MF235" i="1" a="1"/>
  <c r="MF235" i="1" s="1"/>
  <c r="MA235" i="1" a="1"/>
  <c r="MA235" i="1" s="1"/>
  <c r="LB235" i="1"/>
  <c r="AH235" i="1"/>
  <c r="LR235" i="1"/>
  <c r="LA235" i="1"/>
  <c r="IJ235" i="1"/>
  <c r="AG235" i="1"/>
  <c r="LN235" i="1"/>
  <c r="IG235" i="1"/>
  <c r="LM235" i="1"/>
  <c r="LC235" i="1"/>
  <c r="IH235" i="1"/>
  <c r="G235" i="1" s="1"/>
  <c r="LL235" i="1"/>
  <c r="LD235" i="1"/>
  <c r="LO235" i="1"/>
  <c r="J235" i="1"/>
  <c r="BR234" i="1"/>
  <c r="AI234" i="1"/>
  <c r="D234" i="1"/>
  <c r="K235" i="1"/>
  <c r="BB235" i="1"/>
  <c r="BA235" i="1"/>
  <c r="AZ235" i="1"/>
  <c r="AX235" i="1"/>
  <c r="BC235" i="1"/>
  <c r="AY235" i="1"/>
  <c r="EE222" i="1"/>
  <c r="EF230" i="1"/>
  <c r="BR214" i="1"/>
  <c r="J215" i="1"/>
  <c r="LL223" i="1"/>
  <c r="LD223" i="1"/>
  <c r="LB223" i="1"/>
  <c r="AH223" i="1"/>
  <c r="LR223" i="1"/>
  <c r="LA223" i="1"/>
  <c r="IJ223" i="1"/>
  <c r="AG223" i="1"/>
  <c r="LO223" i="1"/>
  <c r="IH223" i="1"/>
  <c r="G223" i="1" s="1"/>
  <c r="LC223" i="1"/>
  <c r="IG223" i="1"/>
  <c r="LN223" i="1"/>
  <c r="LM223" i="1"/>
  <c r="JU223" i="1"/>
  <c r="JT223" i="1"/>
  <c r="JS223" i="1"/>
  <c r="JU231" i="1"/>
  <c r="JT231" i="1"/>
  <c r="JS231" i="1"/>
  <c r="J223" i="1"/>
  <c r="BR222" i="1"/>
  <c r="EE213" i="1"/>
  <c r="EF213" i="1"/>
  <c r="AI218" i="1"/>
  <c r="K219" i="1"/>
  <c r="D218" i="1"/>
  <c r="LO231" i="1"/>
  <c r="IH231" i="1"/>
  <c r="G231" i="1" s="1"/>
  <c r="LN231" i="1"/>
  <c r="IG231" i="1"/>
  <c r="LM231" i="1"/>
  <c r="LC231" i="1"/>
  <c r="LL231" i="1"/>
  <c r="LD231" i="1"/>
  <c r="LB231" i="1"/>
  <c r="AH231" i="1"/>
  <c r="LA231" i="1"/>
  <c r="IJ231" i="1"/>
  <c r="AG231" i="1"/>
  <c r="LR231" i="1"/>
  <c r="J231" i="1"/>
  <c r="BR230" i="1"/>
  <c r="JV231" i="1"/>
  <c r="JW231" i="1"/>
  <c r="D223" i="1"/>
  <c r="AI223" i="1"/>
  <c r="LN215" i="1"/>
  <c r="IG215" i="1"/>
  <c r="LL215" i="1"/>
  <c r="LD215" i="1"/>
  <c r="LC215" i="1"/>
  <c r="LB215" i="1"/>
  <c r="AH215" i="1"/>
  <c r="LR215" i="1"/>
  <c r="LA215" i="1"/>
  <c r="IJ215" i="1"/>
  <c r="AG215" i="1"/>
  <c r="LO215" i="1"/>
  <c r="IH215" i="1"/>
  <c r="G215" i="1" s="1"/>
  <c r="LM215" i="1"/>
  <c r="JW215" i="1"/>
  <c r="JV215" i="1"/>
  <c r="AX215" i="1"/>
  <c r="BB215" i="1"/>
  <c r="BA215" i="1"/>
  <c r="BC215" i="1"/>
  <c r="AZ215" i="1"/>
  <c r="AY215" i="1"/>
  <c r="D214" i="1"/>
  <c r="AI214" i="1"/>
  <c r="K215" i="1"/>
  <c r="JW223" i="1"/>
  <c r="JV223" i="1"/>
  <c r="EF217" i="1"/>
  <c r="EE217" i="1"/>
  <c r="JP231" i="1"/>
  <c r="AI231" i="1"/>
  <c r="EE231" i="1" s="1"/>
  <c r="D231" i="1"/>
  <c r="JU211" i="1"/>
  <c r="IG211" i="1"/>
  <c r="JS211" i="1"/>
  <c r="JT211" i="1"/>
  <c r="IH211" i="1"/>
  <c r="G211" i="1" s="1"/>
  <c r="AH211" i="1"/>
  <c r="JP211" i="1"/>
  <c r="CF158" i="1" l="1"/>
  <c r="AJ158" i="1" s="1"/>
  <c r="CF140" i="1"/>
  <c r="AJ140" i="1" s="1"/>
  <c r="AX223" i="1"/>
  <c r="BB223" i="1"/>
  <c r="BC223" i="1"/>
  <c r="BA223" i="1"/>
  <c r="AZ223" i="1"/>
  <c r="AY223" i="1"/>
  <c r="AJ148" i="1"/>
  <c r="CF149" i="1"/>
  <c r="AJ149" i="1" s="1"/>
  <c r="KN167" i="1" a="1"/>
  <c r="KN167" i="1" s="1"/>
  <c r="AI158" i="1"/>
  <c r="D158" i="1"/>
  <c r="KW139" i="1"/>
  <c r="KN149" i="1" a="1"/>
  <c r="KN149" i="1" s="1"/>
  <c r="AI140" i="1"/>
  <c r="D140" i="1"/>
  <c r="KW148" i="1"/>
  <c r="KW167" i="1"/>
  <c r="KN158" i="1" a="1"/>
  <c r="KN158" i="1" s="1"/>
  <c r="AI149" i="1"/>
  <c r="D149" i="1"/>
  <c r="KN140" i="1" a="1"/>
  <c r="KN140" i="1" s="1"/>
  <c r="KW157" i="1"/>
  <c r="BR257" i="1"/>
  <c r="D249" i="1"/>
  <c r="AI249" i="1"/>
  <c r="AI269" i="1"/>
  <c r="D269" i="1"/>
  <c r="EE264" i="1"/>
  <c r="EF264" i="1"/>
  <c r="AI253" i="1"/>
  <c r="D253" i="1"/>
  <c r="EF268" i="1"/>
  <c r="EE268" i="1"/>
  <c r="AI245" i="1"/>
  <c r="D245" i="1"/>
  <c r="EE256" i="1"/>
  <c r="EF256" i="1"/>
  <c r="AI265" i="1"/>
  <c r="D265" i="1"/>
  <c r="EE244" i="1"/>
  <c r="EF244" i="1"/>
  <c r="BR245" i="1"/>
  <c r="BR253" i="1"/>
  <c r="D257" i="1"/>
  <c r="AI257" i="1"/>
  <c r="EF248" i="1"/>
  <c r="EE248" i="1"/>
  <c r="EF252" i="1"/>
  <c r="EE252" i="1"/>
  <c r="D235" i="1"/>
  <c r="AI235" i="1"/>
  <c r="EF234" i="1"/>
  <c r="EE234" i="1"/>
  <c r="BR235" i="1"/>
  <c r="EE214" i="1"/>
  <c r="EF214" i="1"/>
  <c r="BR223" i="1"/>
  <c r="AI219" i="1"/>
  <c r="D219" i="1"/>
  <c r="BR231" i="1"/>
  <c r="EE223" i="1"/>
  <c r="EF218" i="1"/>
  <c r="EE218" i="1"/>
  <c r="EF223" i="1"/>
  <c r="D215" i="1"/>
  <c r="AI215" i="1"/>
  <c r="EF231" i="1"/>
  <c r="BR215" i="1"/>
  <c r="LM211" i="1"/>
  <c r="LN211" i="1"/>
  <c r="AG211" i="1"/>
  <c r="LO211" i="1"/>
  <c r="LC211" i="1"/>
  <c r="IJ211" i="1"/>
  <c r="LD211" i="1"/>
  <c r="LA211" i="1"/>
  <c r="LL211" i="1"/>
  <c r="LR211" i="1"/>
  <c r="LB211" i="1"/>
  <c r="KW149" i="1" l="1"/>
  <c r="KW140" i="1"/>
  <c r="W251" i="1" a="1"/>
  <c r="W251" i="1" s="1"/>
  <c r="KW158" i="1"/>
  <c r="EE253" i="1"/>
  <c r="EF253" i="1"/>
  <c r="EE249" i="1"/>
  <c r="EF249" i="1"/>
  <c r="EF257" i="1"/>
  <c r="EE257" i="1"/>
  <c r="EF265" i="1"/>
  <c r="EE265" i="1"/>
  <c r="EF269" i="1"/>
  <c r="EE269" i="1"/>
  <c r="EF245" i="1"/>
  <c r="EE245" i="1"/>
  <c r="EF235" i="1"/>
  <c r="EE235" i="1"/>
  <c r="EF219" i="1"/>
  <c r="EE219" i="1"/>
  <c r="EE215" i="1"/>
  <c r="EF215" i="1"/>
  <c r="W257" i="1" l="1" a="1"/>
  <c r="W257" i="1" s="1"/>
  <c r="W267" i="1" l="1" a="1"/>
  <c r="W267" i="1" s="1"/>
  <c r="W273" i="1" s="1" a="1"/>
  <c r="W273" i="1" s="1"/>
  <c r="AL114" i="1" l="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T109" i="1"/>
  <c r="T110" i="1" s="1"/>
  <c r="T111" i="1" s="1"/>
  <c r="T112" i="1" s="1"/>
  <c r="T113" i="1" s="1"/>
  <c r="S109" i="1"/>
  <c r="MD109" i="1" s="1"/>
  <c r="R109" i="1"/>
  <c r="R110" i="1" s="1"/>
  <c r="R111" i="1" s="1"/>
  <c r="R112" i="1" s="1"/>
  <c r="R113" i="1" s="1"/>
  <c r="Q109" i="1"/>
  <c r="LQ109" i="1" s="1" a="1"/>
  <c r="LQ109" i="1" s="1"/>
  <c r="P109" i="1"/>
  <c r="P110" i="1" s="1"/>
  <c r="P111" i="1" s="1"/>
  <c r="P112" i="1" s="1"/>
  <c r="P113" i="1" s="1"/>
  <c r="O109" i="1"/>
  <c r="N109" i="1"/>
  <c r="M109" i="1"/>
  <c r="L109" i="1"/>
  <c r="I109" i="1"/>
  <c r="I110" i="1" s="1"/>
  <c r="I111" i="1" s="1"/>
  <c r="I112" i="1" s="1"/>
  <c r="I113" i="1" s="1"/>
  <c r="H109" i="1"/>
  <c r="H110" i="1" s="1"/>
  <c r="BC110" i="1" s="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KF101" i="1" s="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LQ100" i="1" s="1" a="1"/>
  <c r="LQ100" i="1" s="1"/>
  <c r="P100" i="1"/>
  <c r="P101" i="1" s="1"/>
  <c r="P102" i="1" s="1"/>
  <c r="P103" i="1" s="1"/>
  <c r="P104" i="1" s="1"/>
  <c r="O100" i="1"/>
  <c r="JV100" i="1" s="1"/>
  <c r="N100" i="1"/>
  <c r="N101" i="1" s="1"/>
  <c r="M100" i="1"/>
  <c r="L100" i="1"/>
  <c r="I100" i="1"/>
  <c r="I101" i="1" s="1"/>
  <c r="I102" i="1" s="1"/>
  <c r="I103" i="1" s="1"/>
  <c r="I104" i="1" s="1"/>
  <c r="H100" i="1"/>
  <c r="BB100"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J99" i="1"/>
  <c r="J100" i="1" s="1"/>
  <c r="J101" i="1" s="1"/>
  <c r="J102" i="1" s="1"/>
  <c r="J103" i="1" s="1"/>
  <c r="J104" i="1" s="1"/>
  <c r="G99" i="1"/>
  <c r="A99" i="1"/>
  <c r="B100" i="1" s="1"/>
  <c r="AA98" i="1"/>
  <c r="Z98" i="1"/>
  <c r="Y98" i="1"/>
  <c r="A98" i="1"/>
  <c r="A97"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9" i="1" l="1" a="1"/>
  <c r="MJ109" i="1" s="1"/>
  <c r="LP109" i="1" a="1"/>
  <c r="LP109" i="1" s="1"/>
  <c r="MI100" i="1" a="1"/>
  <c r="MI100" i="1" s="1"/>
  <c r="LP100" i="1" a="1"/>
  <c r="LP100" i="1" s="1"/>
  <c r="Q74" i="1"/>
  <c r="LP73" i="1" a="1"/>
  <c r="LP73" i="1" s="1"/>
  <c r="LL109" i="1"/>
  <c r="AH100" i="1"/>
  <c r="LB73" i="1"/>
  <c r="G73" i="1"/>
  <c r="AI73" i="1"/>
  <c r="AX109" i="1"/>
  <c r="BA100" i="1"/>
  <c r="AY109" i="1"/>
  <c r="KE100" i="1" a="1"/>
  <c r="KE100" i="1" s="1"/>
  <c r="AX100" i="1"/>
  <c r="ME100" i="1" a="1"/>
  <c r="ME100" i="1" s="1"/>
  <c r="AY100" i="1"/>
  <c r="AZ109" i="1"/>
  <c r="BC100" i="1"/>
  <c r="KO109" i="1"/>
  <c r="MF109" i="1" a="1"/>
  <c r="MF109" i="1" s="1"/>
  <c r="CF100" i="1"/>
  <c r="AJ100" i="1" s="1"/>
  <c r="AI100" i="1"/>
  <c r="K101" i="1"/>
  <c r="CJ100" i="1"/>
  <c r="CJ101" i="1" s="1"/>
  <c r="CJ102" i="1" s="1"/>
  <c r="CJ103" i="1" s="1"/>
  <c r="CJ104" i="1" s="1"/>
  <c r="D100" i="1"/>
  <c r="IH100" i="1"/>
  <c r="M101" i="1"/>
  <c r="IG100" i="1"/>
  <c r="AG100" i="1"/>
  <c r="LD100" i="1"/>
  <c r="LC100" i="1"/>
  <c r="LB100" i="1"/>
  <c r="IJ100" i="1"/>
  <c r="W101" i="1"/>
  <c r="JW100" i="1"/>
  <c r="L101" i="1"/>
  <c r="JP100" i="1"/>
  <c r="D99" i="1"/>
  <c r="CF99" i="1"/>
  <c r="AJ99" i="1" s="1"/>
  <c r="JU101" i="1"/>
  <c r="JT101" i="1"/>
  <c r="JS101" i="1"/>
  <c r="CI100" i="1"/>
  <c r="KE101" i="1" a="1"/>
  <c r="KE101" i="1" s="1"/>
  <c r="KS100" i="1"/>
  <c r="AI99" i="1"/>
  <c r="LC73" i="1"/>
  <c r="CJ99" i="1"/>
  <c r="LA100" i="1"/>
  <c r="LH100" i="1"/>
  <c r="KZ100" i="1"/>
  <c r="KR100" i="1"/>
  <c r="KD100" i="1"/>
  <c r="LO100" i="1"/>
  <c r="LG100" i="1"/>
  <c r="KY100" i="1"/>
  <c r="KQ100" i="1"/>
  <c r="KC100" i="1"/>
  <c r="LN100" i="1"/>
  <c r="LF100" i="1"/>
  <c r="KX100" i="1"/>
  <c r="KP100" i="1"/>
  <c r="KB100" i="1"/>
  <c r="B101" i="1"/>
  <c r="LM100" i="1"/>
  <c r="LE100" i="1"/>
  <c r="KO100" i="1"/>
  <c r="KA100" i="1"/>
  <c r="LL100" i="1"/>
  <c r="KV100" i="1"/>
  <c r="JZ100" i="1"/>
  <c r="LK100" i="1"/>
  <c r="KU100" i="1"/>
  <c r="JY100" i="1"/>
  <c r="LJ100" i="1"/>
  <c r="KT100" i="1"/>
  <c r="JX100" i="1"/>
  <c r="ML100" i="1" a="1"/>
  <c r="ML100" i="1" s="1"/>
  <c r="MH100" i="1" a="1"/>
  <c r="MH100" i="1" s="1"/>
  <c r="LY100" i="1" a="1"/>
  <c r="LY100" i="1" s="1"/>
  <c r="MK100" i="1" a="1"/>
  <c r="MK100" i="1" s="1"/>
  <c r="MG100" i="1" a="1"/>
  <c r="MG100" i="1" s="1"/>
  <c r="MB100" i="1" a="1"/>
  <c r="MB100" i="1" s="1"/>
  <c r="Q101" i="1"/>
  <c r="MJ100" i="1" a="1"/>
  <c r="MJ100" i="1" s="1"/>
  <c r="MF100" i="1" a="1"/>
  <c r="MF100" i="1" s="1"/>
  <c r="MA100" i="1" a="1"/>
  <c r="MA100" i="1" s="1"/>
  <c r="LI100" i="1"/>
  <c r="O101" i="1"/>
  <c r="AG73" i="1"/>
  <c r="AH73" i="1"/>
  <c r="MD100" i="1"/>
  <c r="S101" i="1"/>
  <c r="LZ100" i="1" a="1"/>
  <c r="LZ100" i="1" s="1"/>
  <c r="H101" i="1"/>
  <c r="AZ100" i="1"/>
  <c r="JS100" i="1"/>
  <c r="JT100" i="1"/>
  <c r="JU100" i="1"/>
  <c r="LJ109" i="1"/>
  <c r="KT109" i="1"/>
  <c r="JX109" i="1"/>
  <c r="LI109" i="1"/>
  <c r="KS109" i="1"/>
  <c r="LH109" i="1"/>
  <c r="KZ109" i="1"/>
  <c r="KR109" i="1"/>
  <c r="KD109" i="1"/>
  <c r="LO109" i="1"/>
  <c r="LG109" i="1"/>
  <c r="KY109" i="1"/>
  <c r="KQ109" i="1"/>
  <c r="KC109" i="1"/>
  <c r="LN109" i="1"/>
  <c r="LF109" i="1"/>
  <c r="KX109" i="1"/>
  <c r="KP109" i="1"/>
  <c r="KB109" i="1"/>
  <c r="LK109" i="1"/>
  <c r="LE109" i="1"/>
  <c r="B110" i="1"/>
  <c r="KA109" i="1"/>
  <c r="JZ109" i="1"/>
  <c r="JY109" i="1"/>
  <c r="KV109" i="1"/>
  <c r="LM109" i="1"/>
  <c r="KU109" i="1"/>
  <c r="CI109" i="1"/>
  <c r="L110" i="1"/>
  <c r="JP109" i="1"/>
  <c r="K109" i="1"/>
  <c r="CJ108" i="1"/>
  <c r="CF108" i="1"/>
  <c r="AJ108" i="1" s="1"/>
  <c r="AI108" i="1"/>
  <c r="D108" i="1"/>
  <c r="LB109" i="1"/>
  <c r="IJ109" i="1"/>
  <c r="LA109" i="1"/>
  <c r="IH109" i="1"/>
  <c r="M110" i="1"/>
  <c r="IG109" i="1"/>
  <c r="W110" i="1"/>
  <c r="N110" i="1"/>
  <c r="JU109" i="1"/>
  <c r="JT109" i="1"/>
  <c r="AG109" i="1"/>
  <c r="JS109" i="1"/>
  <c r="MG109" i="1" a="1"/>
  <c r="MG109" i="1" s="1"/>
  <c r="Q110" i="1"/>
  <c r="G109" i="1"/>
  <c r="O110" i="1"/>
  <c r="JW109" i="1"/>
  <c r="JV109" i="1"/>
  <c r="AH109" i="1"/>
  <c r="BA109" i="1"/>
  <c r="BB110" i="1"/>
  <c r="BA110" i="1"/>
  <c r="AZ110" i="1"/>
  <c r="AY110" i="1"/>
  <c r="AX110" i="1"/>
  <c r="BB109" i="1"/>
  <c r="LC109" i="1"/>
  <c r="S110" i="1"/>
  <c r="MI109" i="1" a="1"/>
  <c r="MI109" i="1" s="1"/>
  <c r="ME109" i="1" a="1"/>
  <c r="ME109" i="1" s="1"/>
  <c r="LZ109" i="1" a="1"/>
  <c r="LZ109" i="1" s="1"/>
  <c r="ML109" i="1" a="1"/>
  <c r="ML109" i="1" s="1"/>
  <c r="MH109" i="1" a="1"/>
  <c r="MH109" i="1" s="1"/>
  <c r="LY109" i="1" a="1"/>
  <c r="LY109" i="1" s="1"/>
  <c r="BC109" i="1"/>
  <c r="LD109" i="1"/>
  <c r="MA109" i="1" a="1"/>
  <c r="MA109" i="1" s="1"/>
  <c r="MK109" i="1" a="1"/>
  <c r="MK109" i="1" s="1"/>
  <c r="KE109" i="1" a="1"/>
  <c r="KE109" i="1" s="1"/>
  <c r="KF110" i="1"/>
  <c r="MB109" i="1" a="1"/>
  <c r="MB109"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82"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91" i="1"/>
  <c r="AJ91" i="1" s="1"/>
  <c r="LP110" i="1" a="1"/>
  <c r="LP110" i="1" s="1"/>
  <c r="LQ110" i="1" a="1"/>
  <c r="LQ110" i="1" s="1"/>
  <c r="LP101" i="1" a="1"/>
  <c r="LP101" i="1" s="1"/>
  <c r="LQ101" i="1" a="1"/>
  <c r="LQ101"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9" i="1" a="1"/>
  <c r="KN109" i="1" s="1"/>
  <c r="KW108" i="1"/>
  <c r="MI101" i="1" a="1"/>
  <c r="MI101" i="1" s="1"/>
  <c r="ME101" i="1" a="1"/>
  <c r="ME101" i="1" s="1"/>
  <c r="LZ101" i="1" a="1"/>
  <c r="LZ101" i="1" s="1"/>
  <c r="ML101" i="1" a="1"/>
  <c r="ML101" i="1" s="1"/>
  <c r="MH101" i="1" a="1"/>
  <c r="MH101" i="1" s="1"/>
  <c r="LY101" i="1" a="1"/>
  <c r="LY101" i="1" s="1"/>
  <c r="MK101" i="1" a="1"/>
  <c r="MK101" i="1" s="1"/>
  <c r="MG101" i="1" a="1"/>
  <c r="MG101" i="1" s="1"/>
  <c r="MB101" i="1" a="1"/>
  <c r="MB101" i="1" s="1"/>
  <c r="MJ101" i="1" a="1"/>
  <c r="MJ101" i="1" s="1"/>
  <c r="MF101" i="1" a="1"/>
  <c r="MF101" i="1" s="1"/>
  <c r="MA101" i="1" a="1"/>
  <c r="MA101" i="1" s="1"/>
  <c r="KN100" i="1" a="1"/>
  <c r="KN100" i="1" s="1"/>
  <c r="JW110" i="1"/>
  <c r="JV110" i="1"/>
  <c r="KW99" i="1"/>
  <c r="JP101" i="1"/>
  <c r="MD110" i="1"/>
  <c r="JS110" i="1"/>
  <c r="JU110" i="1"/>
  <c r="JT110" i="1"/>
  <c r="CF109" i="1"/>
  <c r="AJ109" i="1" s="1"/>
  <c r="AI109" i="1"/>
  <c r="CJ109" i="1"/>
  <c r="K110" i="1"/>
  <c r="D109" i="1"/>
  <c r="AZ101" i="1"/>
  <c r="AY101" i="1"/>
  <c r="AX101" i="1"/>
  <c r="BC101" i="1"/>
  <c r="BB101" i="1"/>
  <c r="BA101" i="1"/>
  <c r="JW101" i="1"/>
  <c r="JV101" i="1"/>
  <c r="H111" i="1"/>
  <c r="MK110" i="1" a="1"/>
  <c r="MK110" i="1" s="1"/>
  <c r="MG110" i="1" a="1"/>
  <c r="MG110" i="1" s="1"/>
  <c r="MB110" i="1" a="1"/>
  <c r="MB110" i="1" s="1"/>
  <c r="MJ110" i="1" a="1"/>
  <c r="MJ110" i="1" s="1"/>
  <c r="MF110" i="1" a="1"/>
  <c r="MF110" i="1" s="1"/>
  <c r="MA110" i="1" a="1"/>
  <c r="MA110" i="1" s="1"/>
  <c r="ML110" i="1" a="1"/>
  <c r="ML110" i="1" s="1"/>
  <c r="MH110" i="1" a="1"/>
  <c r="MH110" i="1" s="1"/>
  <c r="LY110" i="1" a="1"/>
  <c r="LY110" i="1" s="1"/>
  <c r="MI110" i="1" a="1"/>
  <c r="MI110" i="1" s="1"/>
  <c r="ME110" i="1" a="1"/>
  <c r="ME110" i="1" s="1"/>
  <c r="LZ110" i="1" a="1"/>
  <c r="LZ110" i="1" s="1"/>
  <c r="LI101" i="1"/>
  <c r="KS101" i="1"/>
  <c r="LH101" i="1"/>
  <c r="KZ101" i="1"/>
  <c r="KR101" i="1"/>
  <c r="KD101" i="1"/>
  <c r="LO101" i="1"/>
  <c r="LG101" i="1"/>
  <c r="KY101" i="1"/>
  <c r="KQ101" i="1"/>
  <c r="KC101" i="1"/>
  <c r="CI101" i="1"/>
  <c r="LN101" i="1"/>
  <c r="LF101" i="1"/>
  <c r="KX101" i="1"/>
  <c r="KP101" i="1"/>
  <c r="KB101" i="1"/>
  <c r="LM101" i="1"/>
  <c r="LE101" i="1"/>
  <c r="KO101" i="1"/>
  <c r="KA101" i="1"/>
  <c r="LL101" i="1"/>
  <c r="KV101" i="1"/>
  <c r="JZ101" i="1"/>
  <c r="LK101" i="1"/>
  <c r="KU101" i="1"/>
  <c r="JY101" i="1"/>
  <c r="JX101" i="1"/>
  <c r="LJ101" i="1"/>
  <c r="KT101" i="1"/>
  <c r="CF101" i="1"/>
  <c r="AJ101" i="1" s="1"/>
  <c r="G100" i="1"/>
  <c r="JP110" i="1"/>
  <c r="D101" i="1"/>
  <c r="AI101" i="1"/>
  <c r="MD101" i="1"/>
  <c r="KW100" i="1"/>
  <c r="KE110" i="1" a="1"/>
  <c r="KE110" i="1" s="1"/>
  <c r="LB110" i="1"/>
  <c r="IJ110" i="1"/>
  <c r="LD110" i="1"/>
  <c r="LC110" i="1"/>
  <c r="AH110" i="1"/>
  <c r="LA110" i="1"/>
  <c r="AG110" i="1"/>
  <c r="IH110" i="1"/>
  <c r="IG110" i="1"/>
  <c r="LM110" i="1"/>
  <c r="LE110" i="1"/>
  <c r="KO110" i="1"/>
  <c r="KA110" i="1"/>
  <c r="LL110" i="1"/>
  <c r="LJ110" i="1"/>
  <c r="KT110" i="1"/>
  <c r="JX110" i="1"/>
  <c r="LO110" i="1"/>
  <c r="KS110" i="1"/>
  <c r="JZ110" i="1"/>
  <c r="KR110" i="1"/>
  <c r="JY110" i="1"/>
  <c r="LN110" i="1"/>
  <c r="KQ110" i="1"/>
  <c r="LK110" i="1"/>
  <c r="KZ110" i="1"/>
  <c r="KP110" i="1"/>
  <c r="LI110" i="1"/>
  <c r="KY110" i="1"/>
  <c r="CI110" i="1"/>
  <c r="KX110" i="1"/>
  <c r="KB110" i="1"/>
  <c r="KV110" i="1"/>
  <c r="KU110" i="1"/>
  <c r="LH110" i="1"/>
  <c r="LG110" i="1"/>
  <c r="KD110" i="1"/>
  <c r="LF110" i="1"/>
  <c r="KC110" i="1"/>
  <c r="KF102" i="1"/>
  <c r="N102" i="1"/>
  <c r="LA101" i="1"/>
  <c r="AG101" i="1"/>
  <c r="IH101" i="1"/>
  <c r="IG101" i="1"/>
  <c r="LD101" i="1"/>
  <c r="LC101" i="1"/>
  <c r="AH101" i="1"/>
  <c r="LB101" i="1"/>
  <c r="IJ101"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10" i="1" a="1"/>
  <c r="KN110" i="1" s="1"/>
  <c r="K102" i="1"/>
  <c r="W111" i="1"/>
  <c r="O102" i="1"/>
  <c r="O111" i="1"/>
  <c r="KW101" i="1"/>
  <c r="AX111" i="1"/>
  <c r="BC111" i="1"/>
  <c r="BA111" i="1"/>
  <c r="AZ111" i="1"/>
  <c r="H112" i="1"/>
  <c r="BB111" i="1"/>
  <c r="AY111" i="1"/>
  <c r="M111" i="1"/>
  <c r="W102" i="1"/>
  <c r="KF103" i="1"/>
  <c r="KE102" i="1" a="1"/>
  <c r="KE102" i="1" s="1"/>
  <c r="G110" i="1"/>
  <c r="H102" i="1"/>
  <c r="AI110" i="1"/>
  <c r="D110" i="1"/>
  <c r="N111" i="1"/>
  <c r="L102" i="1"/>
  <c r="M102" i="1"/>
  <c r="JS102" i="1"/>
  <c r="N103" i="1"/>
  <c r="JT102" i="1"/>
  <c r="JU102" i="1"/>
  <c r="B111" i="1"/>
  <c r="L111" i="1"/>
  <c r="KN101" i="1" a="1"/>
  <c r="KN101" i="1" s="1"/>
  <c r="Q111" i="1"/>
  <c r="CJ110" i="1"/>
  <c r="CJ111" i="1" s="1"/>
  <c r="CJ112" i="1" s="1"/>
  <c r="CJ113" i="1" s="1"/>
  <c r="CF110" i="1"/>
  <c r="AJ110" i="1" s="1"/>
  <c r="KW109" i="1"/>
  <c r="KF111" i="1"/>
  <c r="S102" i="1"/>
  <c r="S111" i="1"/>
  <c r="G101" i="1"/>
  <c r="B102" i="1"/>
  <c r="Q102"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11" i="1" l="1" a="1"/>
  <c r="LP111" i="1" s="1"/>
  <c r="LQ111" i="1" a="1"/>
  <c r="LQ111" i="1" s="1"/>
  <c r="LP76" i="1" a="1"/>
  <c r="LP76" i="1" s="1"/>
  <c r="LQ76" i="1" a="1"/>
  <c r="LQ76" i="1" s="1"/>
  <c r="LP102" i="1" a="1"/>
  <c r="LP102" i="1" s="1"/>
  <c r="LQ102" i="1" a="1"/>
  <c r="LQ102" i="1" s="1"/>
  <c r="AY112" i="1"/>
  <c r="BC112" i="1"/>
  <c r="AX112" i="1"/>
  <c r="BB112" i="1"/>
  <c r="BA112" i="1"/>
  <c r="AZ112" i="1"/>
  <c r="MD111" i="1"/>
  <c r="S112" i="1"/>
  <c r="N112" i="1"/>
  <c r="JU111" i="1"/>
  <c r="JT111" i="1"/>
  <c r="JS111" i="1"/>
  <c r="LA111" i="1"/>
  <c r="IH111" i="1"/>
  <c r="M112" i="1"/>
  <c r="IG111" i="1"/>
  <c r="LD111" i="1"/>
  <c r="LC111" i="1"/>
  <c r="IJ111" i="1"/>
  <c r="AH111" i="1"/>
  <c r="AG111" i="1"/>
  <c r="LB111" i="1"/>
  <c r="KE103" i="1" a="1"/>
  <c r="KE103" i="1" s="1"/>
  <c r="W112" i="1"/>
  <c r="W103" i="1"/>
  <c r="S103" i="1"/>
  <c r="MD102" i="1"/>
  <c r="MK102" i="1" a="1"/>
  <c r="MK102" i="1" s="1"/>
  <c r="MG102" i="1" a="1"/>
  <c r="MG102" i="1" s="1"/>
  <c r="MB102" i="1" a="1"/>
  <c r="MB102" i="1" s="1"/>
  <c r="Q103" i="1"/>
  <c r="MJ102" i="1" a="1"/>
  <c r="MJ102" i="1" s="1"/>
  <c r="MF102" i="1" a="1"/>
  <c r="MF102" i="1" s="1"/>
  <c r="MA102" i="1" a="1"/>
  <c r="MA102" i="1" s="1"/>
  <c r="MI102" i="1" a="1"/>
  <c r="MI102" i="1" s="1"/>
  <c r="LZ102" i="1" a="1"/>
  <c r="LZ102" i="1" s="1"/>
  <c r="MH102" i="1" a="1"/>
  <c r="MH102" i="1" s="1"/>
  <c r="LY102" i="1" a="1"/>
  <c r="LY102" i="1" s="1"/>
  <c r="ME102" i="1" a="1"/>
  <c r="ME102" i="1" s="1"/>
  <c r="ML102" i="1" a="1"/>
  <c r="ML102" i="1" s="1"/>
  <c r="JT103" i="1"/>
  <c r="JS103" i="1"/>
  <c r="JU103" i="1"/>
  <c r="LD102" i="1"/>
  <c r="LB102" i="1"/>
  <c r="IG102" i="1"/>
  <c r="M103" i="1"/>
  <c r="IJ102" i="1"/>
  <c r="LC102" i="1"/>
  <c r="LA102" i="1"/>
  <c r="AH102" i="1"/>
  <c r="IH102" i="1"/>
  <c r="AG102" i="1"/>
  <c r="H103" i="1"/>
  <c r="BC102" i="1"/>
  <c r="BB102" i="1"/>
  <c r="BA102" i="1"/>
  <c r="AZ102" i="1"/>
  <c r="AY102" i="1"/>
  <c r="AX102" i="1"/>
  <c r="B103" i="1"/>
  <c r="LM102" i="1"/>
  <c r="LE102" i="1"/>
  <c r="KO102" i="1"/>
  <c r="KA102" i="1"/>
  <c r="LL102" i="1"/>
  <c r="KV102" i="1"/>
  <c r="JZ102" i="1"/>
  <c r="LJ102" i="1"/>
  <c r="KT102" i="1"/>
  <c r="LN102" i="1"/>
  <c r="KZ102" i="1"/>
  <c r="KD102" i="1"/>
  <c r="LK102" i="1"/>
  <c r="KY102" i="1"/>
  <c r="KC102" i="1"/>
  <c r="LI102" i="1"/>
  <c r="KX102" i="1"/>
  <c r="KB102" i="1"/>
  <c r="LH102" i="1"/>
  <c r="KU102" i="1"/>
  <c r="JY102" i="1"/>
  <c r="LG102" i="1"/>
  <c r="KS102" i="1"/>
  <c r="JX102" i="1"/>
  <c r="LF102" i="1"/>
  <c r="KR102" i="1"/>
  <c r="CI102" i="1"/>
  <c r="KQ102" i="1"/>
  <c r="KP102" i="1"/>
  <c r="LO102" i="1"/>
  <c r="KE111" i="1" a="1"/>
  <c r="KE111" i="1" s="1"/>
  <c r="KF112" i="1"/>
  <c r="CF102" i="1"/>
  <c r="AJ102" i="1" s="1"/>
  <c r="MI111" i="1" a="1"/>
  <c r="MI111" i="1" s="1"/>
  <c r="ME111" i="1" a="1"/>
  <c r="ME111" i="1" s="1"/>
  <c r="LZ111" i="1" a="1"/>
  <c r="LZ111" i="1" s="1"/>
  <c r="ML111" i="1" a="1"/>
  <c r="ML111" i="1" s="1"/>
  <c r="MH111" i="1" a="1"/>
  <c r="MH111" i="1" s="1"/>
  <c r="LY111" i="1" a="1"/>
  <c r="LY111" i="1" s="1"/>
  <c r="MK111" i="1" a="1"/>
  <c r="MK111" i="1" s="1"/>
  <c r="MG111" i="1" a="1"/>
  <c r="MG111" i="1" s="1"/>
  <c r="MB111" i="1" a="1"/>
  <c r="MB111" i="1" s="1"/>
  <c r="Q112" i="1"/>
  <c r="MJ111" i="1" a="1"/>
  <c r="MJ111" i="1" s="1"/>
  <c r="MF111" i="1" a="1"/>
  <c r="MF111" i="1" s="1"/>
  <c r="MA111" i="1" a="1"/>
  <c r="MA111" i="1" s="1"/>
  <c r="L112" i="1"/>
  <c r="JP111" i="1"/>
  <c r="LI111" i="1"/>
  <c r="KS111" i="1"/>
  <c r="LH111" i="1"/>
  <c r="KZ111" i="1"/>
  <c r="KR111" i="1"/>
  <c r="KD111" i="1"/>
  <c r="LO111" i="1"/>
  <c r="LG111" i="1"/>
  <c r="KY111" i="1"/>
  <c r="KQ111" i="1"/>
  <c r="KC111" i="1"/>
  <c r="LN111" i="1"/>
  <c r="LF111" i="1"/>
  <c r="KX111" i="1"/>
  <c r="KP111" i="1"/>
  <c r="KB111" i="1"/>
  <c r="B112" i="1"/>
  <c r="LM111" i="1"/>
  <c r="LE111" i="1"/>
  <c r="KO111" i="1"/>
  <c r="KA111" i="1"/>
  <c r="LL111" i="1"/>
  <c r="KV111" i="1"/>
  <c r="LK111" i="1"/>
  <c r="KU111" i="1"/>
  <c r="KT111" i="1"/>
  <c r="JZ111" i="1"/>
  <c r="JX111" i="1"/>
  <c r="LJ111" i="1"/>
  <c r="CI111" i="1"/>
  <c r="JY111" i="1"/>
  <c r="JP102" i="1"/>
  <c r="L103" i="1"/>
  <c r="KW110" i="1"/>
  <c r="O112" i="1"/>
  <c r="JW111" i="1"/>
  <c r="JV111" i="1"/>
  <c r="K103" i="1"/>
  <c r="AI102" i="1"/>
  <c r="D102" i="1"/>
  <c r="K111" i="1"/>
  <c r="CF111" i="1"/>
  <c r="AJ111" i="1" s="1"/>
  <c r="JW102" i="1"/>
  <c r="O103" i="1"/>
  <c r="JV102"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12" i="1" l="1" a="1"/>
  <c r="LP112" i="1" s="1"/>
  <c r="LQ112" i="1" a="1"/>
  <c r="LQ112" i="1" s="1"/>
  <c r="LP103" i="1" a="1"/>
  <c r="LP103" i="1" s="1"/>
  <c r="LQ103" i="1" a="1"/>
  <c r="LQ103" i="1" s="1"/>
  <c r="KN111" i="1" a="1"/>
  <c r="KN111" i="1" s="1"/>
  <c r="K112" i="1"/>
  <c r="D111" i="1"/>
  <c r="AI111" i="1"/>
  <c r="CF103" i="1"/>
  <c r="AJ103" i="1" s="1"/>
  <c r="G102" i="1"/>
  <c r="LD103" i="1"/>
  <c r="LC103" i="1"/>
  <c r="IG103" i="1"/>
  <c r="AG103" i="1"/>
  <c r="LB103" i="1"/>
  <c r="IJ103" i="1"/>
  <c r="LA103" i="1"/>
  <c r="IH103" i="1"/>
  <c r="AH103" i="1"/>
  <c r="MD103" i="1"/>
  <c r="JW103" i="1"/>
  <c r="JV103" i="1"/>
  <c r="KW102" i="1"/>
  <c r="LH112" i="1"/>
  <c r="KZ112" i="1"/>
  <c r="KR112" i="1"/>
  <c r="KD112" i="1"/>
  <c r="LO112" i="1"/>
  <c r="LG112" i="1"/>
  <c r="KY112" i="1"/>
  <c r="KQ112" i="1"/>
  <c r="KC112" i="1"/>
  <c r="LM112" i="1"/>
  <c r="LE112" i="1"/>
  <c r="KO112" i="1"/>
  <c r="KA112" i="1"/>
  <c r="LL112" i="1"/>
  <c r="KV112" i="1"/>
  <c r="JZ112" i="1"/>
  <c r="LN112" i="1"/>
  <c r="KX112" i="1"/>
  <c r="CI112" i="1"/>
  <c r="LK112" i="1"/>
  <c r="KU112" i="1"/>
  <c r="LJ112" i="1"/>
  <c r="KT112" i="1"/>
  <c r="LI112" i="1"/>
  <c r="KS112" i="1"/>
  <c r="LF112" i="1"/>
  <c r="KP112" i="1"/>
  <c r="KB112" i="1"/>
  <c r="JY112" i="1"/>
  <c r="JX112" i="1"/>
  <c r="JP112" i="1"/>
  <c r="CF112" i="1"/>
  <c r="AJ112" i="1" s="1"/>
  <c r="G111" i="1"/>
  <c r="AI103" i="1"/>
  <c r="D103" i="1"/>
  <c r="KN102" i="1" a="1"/>
  <c r="KN102" i="1" s="1"/>
  <c r="MK103" i="1" a="1"/>
  <c r="MK103" i="1" s="1"/>
  <c r="MG103" i="1" a="1"/>
  <c r="MG103" i="1" s="1"/>
  <c r="MB103" i="1" a="1"/>
  <c r="MB103" i="1" s="1"/>
  <c r="MJ103" i="1" a="1"/>
  <c r="MJ103" i="1" s="1"/>
  <c r="MF103" i="1" a="1"/>
  <c r="MF103" i="1" s="1"/>
  <c r="MA103" i="1" a="1"/>
  <c r="MA103" i="1" s="1"/>
  <c r="ML103" i="1" a="1"/>
  <c r="ML103" i="1" s="1"/>
  <c r="MI103" i="1" a="1"/>
  <c r="MI103" i="1" s="1"/>
  <c r="LZ103" i="1" a="1"/>
  <c r="LZ103" i="1" s="1"/>
  <c r="MH103" i="1" a="1"/>
  <c r="MH103" i="1" s="1"/>
  <c r="LY103" i="1" a="1"/>
  <c r="LY103" i="1" s="1"/>
  <c r="ME103" i="1" a="1"/>
  <c r="ME103" i="1" s="1"/>
  <c r="KE112" i="1" a="1"/>
  <c r="KE112" i="1" s="1"/>
  <c r="BC103" i="1"/>
  <c r="BB103" i="1"/>
  <c r="AZ103" i="1"/>
  <c r="AY103" i="1"/>
  <c r="AX103" i="1"/>
  <c r="BA103" i="1"/>
  <c r="IH112" i="1"/>
  <c r="LD112" i="1"/>
  <c r="IG112" i="1"/>
  <c r="AH112" i="1"/>
  <c r="AG112" i="1"/>
  <c r="LC112" i="1"/>
  <c r="LB112" i="1"/>
  <c r="IJ112" i="1"/>
  <c r="LA112" i="1"/>
  <c r="N104" i="1"/>
  <c r="JU112" i="1"/>
  <c r="JS112" i="1"/>
  <c r="JT112" i="1"/>
  <c r="JV112" i="1"/>
  <c r="JW112" i="1"/>
  <c r="JP103" i="1"/>
  <c r="ML112" i="1" a="1"/>
  <c r="ML112" i="1" s="1"/>
  <c r="MH112" i="1" a="1"/>
  <c r="MH112" i="1" s="1"/>
  <c r="LY112" i="1" a="1"/>
  <c r="LY112" i="1" s="1"/>
  <c r="MK112" i="1" a="1"/>
  <c r="MK112" i="1" s="1"/>
  <c r="MG112" i="1" a="1"/>
  <c r="MG112" i="1" s="1"/>
  <c r="MB112" i="1" a="1"/>
  <c r="MB112" i="1" s="1"/>
  <c r="ME112" i="1" a="1"/>
  <c r="ME112" i="1" s="1"/>
  <c r="MA112" i="1" a="1"/>
  <c r="MA112" i="1" s="1"/>
  <c r="LZ112" i="1" a="1"/>
  <c r="LZ112" i="1" s="1"/>
  <c r="MJ112" i="1" a="1"/>
  <c r="MJ112" i="1" s="1"/>
  <c r="MI112" i="1" a="1"/>
  <c r="MI112" i="1" s="1"/>
  <c r="MF112" i="1" a="1"/>
  <c r="MF112" i="1" s="1"/>
  <c r="LN103" i="1"/>
  <c r="LF103" i="1"/>
  <c r="KX103" i="1"/>
  <c r="KP103" i="1"/>
  <c r="KB103" i="1"/>
  <c r="LM103" i="1"/>
  <c r="LE103" i="1"/>
  <c r="KO103" i="1"/>
  <c r="KA103" i="1"/>
  <c r="LL103" i="1"/>
  <c r="KV103" i="1"/>
  <c r="JZ103" i="1"/>
  <c r="LK103" i="1"/>
  <c r="KU103" i="1"/>
  <c r="JY103" i="1"/>
  <c r="LO103" i="1"/>
  <c r="KY103" i="1"/>
  <c r="LJ103" i="1"/>
  <c r="KT103" i="1"/>
  <c r="LI103" i="1"/>
  <c r="KS103" i="1"/>
  <c r="CI103" i="1"/>
  <c r="LH103" i="1"/>
  <c r="KR103" i="1"/>
  <c r="KD103" i="1"/>
  <c r="LG103" i="1"/>
  <c r="KQ103" i="1"/>
  <c r="KC103" i="1"/>
  <c r="JX103" i="1"/>
  <c r="KZ103" i="1"/>
  <c r="KF104" i="1"/>
  <c r="KE104" i="1" s="1" a="1"/>
  <c r="KE104" i="1" s="1"/>
  <c r="MD112" i="1"/>
  <c r="H113"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13" i="1"/>
  <c r="W113" i="1"/>
  <c r="K104" i="1"/>
  <c r="S113" i="1"/>
  <c r="MD113" i="1" s="1"/>
  <c r="KN103" i="1" a="1"/>
  <c r="KN103" i="1" s="1"/>
  <c r="JS104" i="1"/>
  <c r="JU104" i="1"/>
  <c r="JT104" i="1"/>
  <c r="Q104" i="1"/>
  <c r="KN112" i="1" a="1"/>
  <c r="KN112" i="1" s="1"/>
  <c r="G103" i="1"/>
  <c r="H104" i="1"/>
  <c r="L113" i="1"/>
  <c r="JP113" i="1" s="1"/>
  <c r="M113" i="1"/>
  <c r="B104" i="1"/>
  <c r="L104" i="1"/>
  <c r="JP104" i="1" s="1"/>
  <c r="B113" i="1"/>
  <c r="S104" i="1"/>
  <c r="MD104" i="1" s="1"/>
  <c r="M104" i="1"/>
  <c r="AZ113" i="1"/>
  <c r="AX113" i="1"/>
  <c r="BC113" i="1"/>
  <c r="BB113" i="1"/>
  <c r="BA113" i="1"/>
  <c r="AY113" i="1"/>
  <c r="KW111" i="1"/>
  <c r="O113" i="1"/>
  <c r="N113" i="1"/>
  <c r="G112" i="1"/>
  <c r="O104" i="1"/>
  <c r="KF113" i="1"/>
  <c r="KE113" i="1" s="1" a="1"/>
  <c r="KE113" i="1" s="1"/>
  <c r="KW103" i="1"/>
  <c r="W104" i="1"/>
  <c r="AI112" i="1"/>
  <c r="D112"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104" i="1" l="1" a="1"/>
  <c r="LP104" i="1" s="1"/>
  <c r="LQ104" i="1" a="1"/>
  <c r="LQ104" i="1" s="1"/>
  <c r="LP113" i="1" a="1"/>
  <c r="LP113" i="1" s="1"/>
  <c r="LQ113" i="1" a="1"/>
  <c r="LQ113" i="1" s="1"/>
  <c r="G104" i="1"/>
  <c r="CF104" i="1"/>
  <c r="AJ104" i="1" s="1"/>
  <c r="JW113" i="1"/>
  <c r="JV113" i="1"/>
  <c r="IG113" i="1"/>
  <c r="AG113" i="1"/>
  <c r="LD113" i="1"/>
  <c r="LC113" i="1"/>
  <c r="LB113" i="1"/>
  <c r="IJ113" i="1"/>
  <c r="LA113" i="1"/>
  <c r="IH113" i="1"/>
  <c r="G113" i="1"/>
  <c r="AH113" i="1"/>
  <c r="AX104" i="1"/>
  <c r="BC104" i="1"/>
  <c r="AZ104" i="1"/>
  <c r="BB104" i="1"/>
  <c r="BA104" i="1"/>
  <c r="AY104" i="1"/>
  <c r="MJ104" i="1" a="1"/>
  <c r="MJ104" i="1" s="1"/>
  <c r="MF104" i="1" a="1"/>
  <c r="MF104" i="1" s="1"/>
  <c r="MA104" i="1" a="1"/>
  <c r="MA104" i="1" s="1"/>
  <c r="MI104" i="1" a="1"/>
  <c r="MI104" i="1" s="1"/>
  <c r="ME104" i="1" a="1"/>
  <c r="ME104" i="1" s="1"/>
  <c r="LZ104" i="1" a="1"/>
  <c r="LZ104" i="1" s="1"/>
  <c r="MH104" i="1" a="1"/>
  <c r="MH104" i="1" s="1"/>
  <c r="MG104" i="1" a="1"/>
  <c r="MG104" i="1" s="1"/>
  <c r="LY104" i="1" a="1"/>
  <c r="LY104" i="1" s="1"/>
  <c r="ML104" i="1" a="1"/>
  <c r="ML104" i="1" s="1"/>
  <c r="MK104" i="1" a="1"/>
  <c r="MK104" i="1" s="1"/>
  <c r="MB104" i="1" a="1"/>
  <c r="MB104" i="1" s="1"/>
  <c r="D104" i="1"/>
  <c r="AI104" i="1"/>
  <c r="JU113" i="1"/>
  <c r="JT113" i="1"/>
  <c r="JS113" i="1"/>
  <c r="LO113" i="1"/>
  <c r="LG113" i="1"/>
  <c r="KY113" i="1"/>
  <c r="KQ113" i="1"/>
  <c r="KC113" i="1"/>
  <c r="LN113" i="1"/>
  <c r="LF113" i="1"/>
  <c r="KX113" i="1"/>
  <c r="KP113" i="1"/>
  <c r="KB113" i="1"/>
  <c r="LM113" i="1"/>
  <c r="LE113" i="1"/>
  <c r="KO113" i="1"/>
  <c r="KA113" i="1"/>
  <c r="LL113" i="1"/>
  <c r="KV113" i="1"/>
  <c r="JZ113" i="1"/>
  <c r="LK113" i="1"/>
  <c r="KU113" i="1"/>
  <c r="JY113" i="1"/>
  <c r="LJ113" i="1"/>
  <c r="KT113" i="1"/>
  <c r="JX113" i="1"/>
  <c r="LI113" i="1"/>
  <c r="KS113" i="1"/>
  <c r="KZ113" i="1"/>
  <c r="KD113" i="1"/>
  <c r="KR113" i="1"/>
  <c r="LH113" i="1"/>
  <c r="K113" i="1"/>
  <c r="ML113" i="1" a="1"/>
  <c r="ML113" i="1" s="1"/>
  <c r="MH113" i="1" a="1"/>
  <c r="MH113" i="1" s="1"/>
  <c r="LY113" i="1" a="1"/>
  <c r="LY113" i="1" s="1"/>
  <c r="MK113" i="1" a="1"/>
  <c r="MK113" i="1" s="1"/>
  <c r="MG113" i="1" a="1"/>
  <c r="MG113" i="1" s="1"/>
  <c r="MB113" i="1" a="1"/>
  <c r="MB113" i="1" s="1"/>
  <c r="MJ113" i="1" a="1"/>
  <c r="MJ113" i="1" s="1"/>
  <c r="MF113" i="1" a="1"/>
  <c r="MF113" i="1" s="1"/>
  <c r="MA113" i="1" a="1"/>
  <c r="MA113" i="1" s="1"/>
  <c r="MI113" i="1" a="1"/>
  <c r="MI113" i="1" s="1"/>
  <c r="ME113" i="1" a="1"/>
  <c r="ME113" i="1" s="1"/>
  <c r="LZ113" i="1" a="1"/>
  <c r="LZ113" i="1" s="1"/>
  <c r="LK104" i="1"/>
  <c r="KU104" i="1"/>
  <c r="LI104" i="1"/>
  <c r="KS104" i="1"/>
  <c r="LO104" i="1"/>
  <c r="LE104" i="1"/>
  <c r="KT104" i="1"/>
  <c r="KA104" i="1"/>
  <c r="LN104" i="1"/>
  <c r="KR104" i="1"/>
  <c r="JZ104" i="1"/>
  <c r="LM104" i="1"/>
  <c r="KQ104" i="1"/>
  <c r="JY104" i="1"/>
  <c r="LL104" i="1"/>
  <c r="KZ104" i="1"/>
  <c r="KP104" i="1"/>
  <c r="JX104" i="1"/>
  <c r="LJ104" i="1"/>
  <c r="KY104" i="1"/>
  <c r="KO104" i="1"/>
  <c r="LH104" i="1"/>
  <c r="LG104" i="1"/>
  <c r="KC104" i="1"/>
  <c r="LF104" i="1"/>
  <c r="KX104" i="1"/>
  <c r="KV104" i="1"/>
  <c r="KD104" i="1"/>
  <c r="KB104" i="1"/>
  <c r="KW112" i="1"/>
  <c r="JW104" i="1"/>
  <c r="JV104" i="1"/>
  <c r="LC104" i="1"/>
  <c r="LA104" i="1"/>
  <c r="LD104" i="1"/>
  <c r="LB104" i="1"/>
  <c r="IJ104" i="1"/>
  <c r="IG104" i="1"/>
  <c r="AG104" i="1"/>
  <c r="IH104" i="1"/>
  <c r="AH104" i="1"/>
  <c r="CF113" i="1"/>
  <c r="AJ113"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104" i="1" l="1" a="1"/>
  <c r="KN104" i="1" s="1"/>
  <c r="D113" i="1"/>
  <c r="AI113" i="1"/>
  <c r="KW104" i="1"/>
  <c r="KN113" i="1" a="1"/>
  <c r="KN113" i="1" s="1"/>
  <c r="KW77" i="1"/>
  <c r="KN77" i="1" a="1"/>
  <c r="KN77" i="1" s="1"/>
  <c r="KW113" i="1" l="1"/>
  <c r="BB199" i="1" l="1"/>
  <c r="AL240" i="1" l="1"/>
  <c r="A240" i="1"/>
  <c r="MM208" i="1"/>
  <c r="ML208" i="1" a="1"/>
  <c r="ML208" i="1" s="1"/>
  <c r="MK208" i="1" a="1"/>
  <c r="MK208" i="1" s="1"/>
  <c r="MJ208" i="1" a="1"/>
  <c r="MJ208" i="1" s="1"/>
  <c r="MI208" i="1" a="1"/>
  <c r="MI208" i="1" s="1"/>
  <c r="MH208" i="1" a="1"/>
  <c r="MH208" i="1" s="1"/>
  <c r="MG208" i="1" a="1"/>
  <c r="MG208" i="1" s="1"/>
  <c r="MF208" i="1" a="1"/>
  <c r="MF208" i="1" s="1"/>
  <c r="ME208" i="1" a="1"/>
  <c r="ME208" i="1" s="1"/>
  <c r="MD208" i="1"/>
  <c r="MC208" i="1"/>
  <c r="MB208" i="1" a="1"/>
  <c r="MB208" i="1" s="1"/>
  <c r="MA208" i="1" a="1"/>
  <c r="MA208" i="1" s="1"/>
  <c r="LZ208" i="1" a="1"/>
  <c r="LZ208" i="1" s="1"/>
  <c r="LY208" i="1" a="1"/>
  <c r="LY208" i="1" s="1"/>
  <c r="LR208" i="1"/>
  <c r="LO208" i="1"/>
  <c r="LN208" i="1"/>
  <c r="LM208" i="1"/>
  <c r="LL208" i="1"/>
  <c r="LD208" i="1"/>
  <c r="LC208" i="1"/>
  <c r="LB208" i="1"/>
  <c r="LA208" i="1"/>
  <c r="JW208" i="1"/>
  <c r="JV208" i="1"/>
  <c r="JU208" i="1"/>
  <c r="JT208" i="1"/>
  <c r="JS208" i="1"/>
  <c r="JP208" i="1"/>
  <c r="IK208" i="1" a="1"/>
  <c r="IK208" i="1" s="1"/>
  <c r="IJ208" i="1"/>
  <c r="IH208" i="1"/>
  <c r="G208" i="1" s="1"/>
  <c r="IG208" i="1"/>
  <c r="CG208" i="1"/>
  <c r="BC208" i="1"/>
  <c r="BB208" i="1"/>
  <c r="BA208" i="1"/>
  <c r="AZ208" i="1"/>
  <c r="AY208" i="1"/>
  <c r="AX208" i="1"/>
  <c r="AH208" i="1"/>
  <c r="AG208" i="1"/>
  <c r="K208" i="1"/>
  <c r="K209" i="1" s="1"/>
  <c r="J208" i="1"/>
  <c r="J209" i="1" s="1"/>
  <c r="A208" i="1"/>
  <c r="A207" i="1"/>
  <c r="A206"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10" i="1" l="1"/>
  <c r="BR209" i="1"/>
  <c r="K210" i="1"/>
  <c r="D209" i="1"/>
  <c r="BR208" i="1"/>
  <c r="D208" i="1"/>
  <c r="AI208" i="1"/>
  <c r="AU321" i="1"/>
  <c r="AV13" i="1"/>
  <c r="BR210" i="1" l="1"/>
  <c r="J211" i="1"/>
  <c r="BR211" i="1" s="1"/>
  <c r="K211" i="1"/>
  <c r="D210" i="1"/>
  <c r="EF208" i="1"/>
  <c r="EE208" i="1"/>
  <c r="MA202" i="1" a="1"/>
  <c r="MA202" i="1" s="1"/>
  <c r="D211" i="1" l="1"/>
  <c r="AI211" i="1"/>
  <c r="CD190" i="1"/>
  <c r="CD191" i="1" s="1"/>
  <c r="CD200" i="1"/>
  <c r="CD201" i="1" s="1"/>
  <c r="CD202" i="1" s="1"/>
  <c r="CD203" i="1" s="1"/>
  <c r="CD204" i="1" s="1"/>
  <c r="MM204" i="1"/>
  <c r="ML204" i="1" a="1"/>
  <c r="ML204" i="1" s="1"/>
  <c r="MK204" i="1" a="1"/>
  <c r="MK204" i="1" s="1"/>
  <c r="MJ204" i="1" a="1"/>
  <c r="MJ204" i="1" s="1"/>
  <c r="MI204" i="1" a="1"/>
  <c r="MI204" i="1" s="1"/>
  <c r="MH204" i="1" a="1"/>
  <c r="MH204" i="1" s="1"/>
  <c r="MG204" i="1" a="1"/>
  <c r="MG204" i="1" s="1"/>
  <c r="MF204" i="1" a="1"/>
  <c r="MF204" i="1" s="1"/>
  <c r="ME204" i="1" a="1"/>
  <c r="ME204" i="1" s="1"/>
  <c r="MD204" i="1"/>
  <c r="MC204" i="1"/>
  <c r="MB204" i="1" a="1"/>
  <c r="MB204" i="1" s="1"/>
  <c r="MA204" i="1" a="1"/>
  <c r="MA204" i="1" s="1"/>
  <c r="LZ204" i="1" a="1"/>
  <c r="LZ204" i="1" s="1"/>
  <c r="LY204" i="1" a="1"/>
  <c r="LY204" i="1" s="1"/>
  <c r="IK204" i="1" a="1"/>
  <c r="IK204" i="1" s="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IK203" i="1" a="1"/>
  <c r="IK203" i="1" s="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LZ202" i="1" a="1"/>
  <c r="LZ202" i="1" s="1"/>
  <c r="LY202" i="1" a="1"/>
  <c r="LY202" i="1" s="1"/>
  <c r="IK202" i="1" a="1"/>
  <c r="IK202" i="1" s="1"/>
  <c r="A202" i="1"/>
  <c r="MB201" i="1" a="1"/>
  <c r="MB201" i="1" s="1"/>
  <c r="MB200" i="1" a="1"/>
  <c r="MB200" i="1" s="1"/>
  <c r="MB199" i="1" a="1"/>
  <c r="MB199" i="1" s="1"/>
  <c r="MB195" i="1" a="1"/>
  <c r="MB195" i="1" s="1"/>
  <c r="MB191" i="1" a="1"/>
  <c r="MB191" i="1" s="1"/>
  <c r="MB190" i="1" a="1"/>
  <c r="MB190" i="1" s="1"/>
  <c r="MB189" i="1" a="1"/>
  <c r="MB189" i="1" s="1"/>
  <c r="MB63" i="1" a="1"/>
  <c r="MB63" i="1" s="1"/>
  <c r="MB52" i="1" a="1"/>
  <c r="MB52" i="1" s="1"/>
  <c r="MB41" i="1" a="1"/>
  <c r="MB41" i="1" s="1"/>
  <c r="MB30" i="1" a="1"/>
  <c r="MB30" i="1" s="1"/>
  <c r="MB25" i="1" a="1"/>
  <c r="MB25" i="1" s="1"/>
  <c r="MB24" i="1" a="1"/>
  <c r="MB24" i="1" s="1"/>
  <c r="MB5" i="1"/>
  <c r="MB321" i="1" s="1"/>
  <c r="MA201" i="1" a="1"/>
  <c r="MA201" i="1" s="1"/>
  <c r="MA200" i="1" a="1"/>
  <c r="MA200" i="1" s="1"/>
  <c r="MA199" i="1" a="1"/>
  <c r="MA199" i="1" s="1"/>
  <c r="MA195" i="1" a="1"/>
  <c r="MA195" i="1" s="1"/>
  <c r="MA191" i="1" a="1"/>
  <c r="MA191" i="1" s="1"/>
  <c r="MA190" i="1" a="1"/>
  <c r="MA190" i="1" s="1"/>
  <c r="MA189" i="1" a="1"/>
  <c r="MA189" i="1" s="1"/>
  <c r="MA63" i="1" a="1"/>
  <c r="MA63" i="1" s="1"/>
  <c r="MA52" i="1" a="1"/>
  <c r="MA52" i="1" s="1"/>
  <c r="MA41" i="1" a="1"/>
  <c r="MA41" i="1" s="1"/>
  <c r="MA30" i="1" a="1"/>
  <c r="MA30" i="1" s="1"/>
  <c r="MA25" i="1" a="1"/>
  <c r="MA25" i="1" s="1"/>
  <c r="MA24" i="1" a="1"/>
  <c r="MA24" i="1" s="1"/>
  <c r="MA5" i="1"/>
  <c r="MA321" i="1" s="1"/>
  <c r="EF211" i="1" l="1"/>
  <c r="EE211" i="1"/>
  <c r="MA13" i="1"/>
  <c r="MB13" i="1"/>
  <c r="MA16" i="1" l="1"/>
  <c r="MA17" i="1"/>
  <c r="MB17" i="1"/>
  <c r="MB16" i="1"/>
  <c r="EC5" i="1" l="1"/>
  <c r="EC321" i="1" s="1"/>
  <c r="EB5" i="1"/>
  <c r="EA5" i="1"/>
  <c r="DZ5" i="1"/>
  <c r="DY5" i="1"/>
  <c r="DY13" i="1" s="1"/>
  <c r="AL196" i="1"/>
  <c r="A196" i="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LZ195" i="1" a="1"/>
  <c r="LZ195" i="1" s="1"/>
  <c r="LY195" i="1" a="1"/>
  <c r="LY195" i="1" s="1"/>
  <c r="LR195" i="1"/>
  <c r="LO195" i="1"/>
  <c r="LN195" i="1"/>
  <c r="LM195" i="1"/>
  <c r="LL195" i="1"/>
  <c r="LD195" i="1"/>
  <c r="LC195" i="1"/>
  <c r="LB195" i="1"/>
  <c r="LA195" i="1"/>
  <c r="JW195" i="1"/>
  <c r="JV195" i="1"/>
  <c r="JU195" i="1"/>
  <c r="JT195" i="1"/>
  <c r="JS195" i="1"/>
  <c r="JP195" i="1"/>
  <c r="IK195" i="1" a="1"/>
  <c r="IK195" i="1" s="1"/>
  <c r="IJ195" i="1"/>
  <c r="IH195" i="1"/>
  <c r="E195" i="1" s="1"/>
  <c r="G195" i="1" s="1"/>
  <c r="IG195" i="1"/>
  <c r="CG195" i="1"/>
  <c r="BC195" i="1"/>
  <c r="BB195" i="1"/>
  <c r="BA195" i="1"/>
  <c r="AZ195" i="1"/>
  <c r="AY195" i="1"/>
  <c r="AX195" i="1"/>
  <c r="AH195" i="1"/>
  <c r="AG195" i="1"/>
  <c r="K195" i="1"/>
  <c r="J195" i="1"/>
  <c r="BR195" i="1" s="1"/>
  <c r="A195" i="1"/>
  <c r="A194" i="1"/>
  <c r="A193" i="1"/>
  <c r="AL205" i="1"/>
  <c r="A205" i="1"/>
  <c r="MM201" i="1"/>
  <c r="ML201" i="1" a="1"/>
  <c r="ML201" i="1" s="1"/>
  <c r="MK201" i="1" a="1"/>
  <c r="MK201" i="1" s="1"/>
  <c r="MJ201" i="1" a="1"/>
  <c r="MJ201" i="1" s="1"/>
  <c r="MI201" i="1" a="1"/>
  <c r="MI201" i="1" s="1"/>
  <c r="MH201" i="1" a="1"/>
  <c r="MH201" i="1" s="1"/>
  <c r="MG201" i="1" a="1"/>
  <c r="MG201" i="1" s="1"/>
  <c r="MF201" i="1" a="1"/>
  <c r="MF201" i="1" s="1"/>
  <c r="ME201" i="1" a="1"/>
  <c r="ME201" i="1" s="1"/>
  <c r="MD201" i="1"/>
  <c r="MC201" i="1"/>
  <c r="LZ201" i="1" a="1"/>
  <c r="LZ201" i="1" s="1"/>
  <c r="LY201" i="1" a="1"/>
  <c r="LY201" i="1" s="1"/>
  <c r="IK201" i="1" a="1"/>
  <c r="IK201" i="1" s="1"/>
  <c r="A201" i="1"/>
  <c r="MM200" i="1"/>
  <c r="ML200" i="1" a="1"/>
  <c r="ML200" i="1" s="1"/>
  <c r="MK200" i="1" a="1"/>
  <c r="MK200" i="1" s="1"/>
  <c r="MJ200" i="1" a="1"/>
  <c r="MJ200" i="1" s="1"/>
  <c r="MI200" i="1" a="1"/>
  <c r="MI200" i="1" s="1"/>
  <c r="MH200" i="1" a="1"/>
  <c r="MH200" i="1" s="1"/>
  <c r="MG200" i="1" a="1"/>
  <c r="MG200" i="1" s="1"/>
  <c r="MF200" i="1" a="1"/>
  <c r="MF200" i="1" s="1"/>
  <c r="ME200" i="1" a="1"/>
  <c r="ME200" i="1" s="1"/>
  <c r="MD200" i="1"/>
  <c r="MC200" i="1"/>
  <c r="LZ200" i="1" a="1"/>
  <c r="LZ200" i="1" s="1"/>
  <c r="LY200" i="1" a="1"/>
  <c r="LY200" i="1" s="1"/>
  <c r="IK200" i="1" a="1"/>
  <c r="IK200" i="1" s="1"/>
  <c r="CE200" i="1"/>
  <c r="CC200" i="1"/>
  <c r="CC201" i="1" s="1"/>
  <c r="CC202" i="1" s="1"/>
  <c r="CC203" i="1" s="1"/>
  <c r="CC204" i="1" s="1"/>
  <c r="W200" i="1" a="1"/>
  <c r="W200" i="1" s="1"/>
  <c r="O200" i="1"/>
  <c r="L200" i="1"/>
  <c r="JP200" i="1" s="1"/>
  <c r="I200" i="1"/>
  <c r="I201" i="1" s="1"/>
  <c r="I202" i="1" s="1"/>
  <c r="I203" i="1" s="1"/>
  <c r="I204" i="1" s="1"/>
  <c r="H200" i="1"/>
  <c r="A200"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IG199" i="1"/>
  <c r="CG199" i="1"/>
  <c r="BC199" i="1"/>
  <c r="BA199" i="1"/>
  <c r="AZ199" i="1"/>
  <c r="AY199" i="1"/>
  <c r="AX199" i="1"/>
  <c r="AH199" i="1"/>
  <c r="AG199" i="1"/>
  <c r="K199" i="1"/>
  <c r="K200" i="1" s="1"/>
  <c r="J199" i="1"/>
  <c r="J200" i="1" s="1"/>
  <c r="A199" i="1"/>
  <c r="A198" i="1"/>
  <c r="A197" i="1"/>
  <c r="DX5" i="1"/>
  <c r="DX321" i="1" s="1"/>
  <c r="D195" i="1" l="1"/>
  <c r="CF195" i="1"/>
  <c r="G199" i="1"/>
  <c r="AI195" i="1"/>
  <c r="EE195" i="1" s="1"/>
  <c r="EC13" i="1"/>
  <c r="EC17" i="1" s="1"/>
  <c r="DY321" i="1"/>
  <c r="DY17" i="1"/>
  <c r="DY16" i="1"/>
  <c r="DZ13" i="1"/>
  <c r="DZ321" i="1"/>
  <c r="EA321" i="1"/>
  <c r="EA13" i="1"/>
  <c r="EC16" i="1"/>
  <c r="EB321" i="1"/>
  <c r="EB13" i="1"/>
  <c r="J201" i="1"/>
  <c r="J202" i="1" s="1"/>
  <c r="BR200" i="1"/>
  <c r="DX13" i="1"/>
  <c r="K201" i="1"/>
  <c r="K202" i="1" s="1"/>
  <c r="D200" i="1"/>
  <c r="W201" i="1" a="1"/>
  <c r="W201" i="1" s="1"/>
  <c r="W202" i="1" s="1" a="1"/>
  <c r="W202" i="1" s="1"/>
  <c r="W203" i="1" s="1" a="1"/>
  <c r="W203" i="1" s="1"/>
  <c r="BR199" i="1"/>
  <c r="H201" i="1"/>
  <c r="BA200" i="1"/>
  <c r="AZ200" i="1"/>
  <c r="AY200" i="1"/>
  <c r="AX200" i="1"/>
  <c r="CE201" i="1"/>
  <c r="CG200" i="1"/>
  <c r="BB200" i="1"/>
  <c r="D199" i="1"/>
  <c r="AI199" i="1"/>
  <c r="BC200" i="1"/>
  <c r="JV200" i="1"/>
  <c r="O201" i="1"/>
  <c r="O202" i="1" s="1"/>
  <c r="N200" i="1" a="1"/>
  <c r="N200" i="1" s="1"/>
  <c r="JW200" i="1"/>
  <c r="L201" i="1"/>
  <c r="E52" i="1"/>
  <c r="CE190" i="1"/>
  <c r="CE191" i="1" s="1"/>
  <c r="CC190" i="1"/>
  <c r="CC191" i="1" s="1"/>
  <c r="W204" i="1" l="1" a="1"/>
  <c r="W204" i="1" s="1"/>
  <c r="W210" i="1" s="1" a="1"/>
  <c r="W210" i="1" s="1"/>
  <c r="W209" i="1" a="1"/>
  <c r="W209" i="1" s="1"/>
  <c r="W215" i="1" s="1" a="1"/>
  <c r="W215" i="1" s="1"/>
  <c r="BB201" i="1"/>
  <c r="BC201" i="1"/>
  <c r="H202" i="1"/>
  <c r="H203" i="1" s="1"/>
  <c r="BB203" i="1" s="1"/>
  <c r="JP201" i="1"/>
  <c r="L202" i="1"/>
  <c r="K203" i="1"/>
  <c r="D202" i="1"/>
  <c r="CG201" i="1"/>
  <c r="CE202" i="1"/>
  <c r="JV202" i="1"/>
  <c r="O203" i="1"/>
  <c r="JW202" i="1"/>
  <c r="BR202" i="1"/>
  <c r="J203" i="1"/>
  <c r="EF195" i="1"/>
  <c r="EB17" i="1"/>
  <c r="EB16" i="1"/>
  <c r="DZ17" i="1"/>
  <c r="DZ16" i="1"/>
  <c r="EA17" i="1"/>
  <c r="EA16" i="1"/>
  <c r="AZ201" i="1"/>
  <c r="AY201" i="1"/>
  <c r="AX201" i="1"/>
  <c r="BA201" i="1"/>
  <c r="EF199" i="1"/>
  <c r="EE199" i="1"/>
  <c r="D201" i="1"/>
  <c r="BR201" i="1"/>
  <c r="JT200" i="1"/>
  <c r="JS200" i="1"/>
  <c r="N201" i="1" a="1"/>
  <c r="N201" i="1" s="1"/>
  <c r="N202" i="1" s="1" a="1"/>
  <c r="N202" i="1" s="1"/>
  <c r="M200" i="1" a="1"/>
  <c r="M200" i="1" s="1"/>
  <c r="JU200" i="1"/>
  <c r="JW201" i="1"/>
  <c r="JV201" i="1"/>
  <c r="DX17" i="1"/>
  <c r="DX16" i="1"/>
  <c r="CG191" i="1"/>
  <c r="KN41" i="1" a="1"/>
  <c r="KN41" i="1" s="1"/>
  <c r="KE41" i="1" a="1"/>
  <c r="KE41" i="1" s="1"/>
  <c r="LJ41" i="1"/>
  <c r="LD41" i="1"/>
  <c r="LC41" i="1"/>
  <c r="LB41" i="1"/>
  <c r="LA41" i="1"/>
  <c r="W221" i="1" l="1" a="1"/>
  <c r="W221" i="1" s="1"/>
  <c r="W227" i="1" s="1" a="1"/>
  <c r="W227" i="1" s="1"/>
  <c r="LS227" i="1" s="1"/>
  <c r="AX202" i="1"/>
  <c r="BB202" i="1"/>
  <c r="BC202" i="1"/>
  <c r="BC203" i="1"/>
  <c r="AZ202" i="1"/>
  <c r="AY202" i="1"/>
  <c r="BA202" i="1"/>
  <c r="JU202" i="1"/>
  <c r="JT202" i="1"/>
  <c r="JS202" i="1"/>
  <c r="N203" i="1" a="1"/>
  <c r="N203" i="1" s="1"/>
  <c r="BR203" i="1"/>
  <c r="J204" i="1"/>
  <c r="JV203" i="1"/>
  <c r="JW203" i="1"/>
  <c r="O204" i="1"/>
  <c r="H204" i="1"/>
  <c r="AZ203" i="1"/>
  <c r="AY203" i="1"/>
  <c r="AX203" i="1"/>
  <c r="BA203" i="1"/>
  <c r="CE203" i="1"/>
  <c r="CG202" i="1"/>
  <c r="K204" i="1"/>
  <c r="D203" i="1"/>
  <c r="JP202" i="1"/>
  <c r="L203" i="1"/>
  <c r="JU201" i="1"/>
  <c r="JT201" i="1"/>
  <c r="JS201" i="1"/>
  <c r="LL200" i="1"/>
  <c r="LC200" i="1"/>
  <c r="LB200" i="1"/>
  <c r="AG200" i="1"/>
  <c r="LA200" i="1"/>
  <c r="IJ200" i="1"/>
  <c r="IH200" i="1"/>
  <c r="LR200" i="1"/>
  <c r="IG200" i="1"/>
  <c r="M201" i="1" a="1"/>
  <c r="M201" i="1" s="1"/>
  <c r="LO200" i="1"/>
  <c r="LN200" i="1"/>
  <c r="LM200" i="1"/>
  <c r="LD200" i="1"/>
  <c r="AH200" i="1"/>
  <c r="AI20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31" i="1" a="1"/>
  <c r="W231" i="1" s="1"/>
  <c r="W237" i="1" s="1" a="1"/>
  <c r="W237" i="1" s="1"/>
  <c r="W243" i="1" s="1" a="1"/>
  <c r="W243" i="1" s="1"/>
  <c r="W249" i="1" s="1" a="1"/>
  <c r="W249" i="1" s="1"/>
  <c r="W255" i="1" s="1" a="1"/>
  <c r="W255" i="1" s="1"/>
  <c r="JS209" i="1"/>
  <c r="JU209" i="1"/>
  <c r="JT209" i="1"/>
  <c r="G200" i="1"/>
  <c r="BC204" i="1"/>
  <c r="BB204" i="1"/>
  <c r="CG203" i="1"/>
  <c r="CE204" i="1"/>
  <c r="CG204" i="1" s="1"/>
  <c r="JV204" i="1"/>
  <c r="JW204" i="1"/>
  <c r="JU203" i="1"/>
  <c r="JT203" i="1"/>
  <c r="JS203" i="1"/>
  <c r="N204" i="1" a="1"/>
  <c r="N204" i="1" s="1"/>
  <c r="AZ204" i="1"/>
  <c r="AY204" i="1"/>
  <c r="AX204" i="1"/>
  <c r="BA204" i="1"/>
  <c r="JP203" i="1"/>
  <c r="L204" i="1"/>
  <c r="JP204" i="1" s="1"/>
  <c r="M202" i="1" a="1"/>
  <c r="M202" i="1" s="1"/>
  <c r="D204" i="1"/>
  <c r="BR204" i="1"/>
  <c r="MA64" i="1" a="1"/>
  <c r="MA64" i="1" s="1"/>
  <c r="MB64" i="1" a="1"/>
  <c r="MB64" i="1" s="1"/>
  <c r="MG53" i="1" a="1"/>
  <c r="MG53" i="1" s="1"/>
  <c r="MA53" i="1" a="1"/>
  <c r="MA53" i="1" s="1"/>
  <c r="MB53" i="1" a="1"/>
  <c r="MB53" i="1" s="1"/>
  <c r="EF200" i="1"/>
  <c r="EE200" i="1"/>
  <c r="LB201" i="1"/>
  <c r="LR201" i="1"/>
  <c r="LA201" i="1"/>
  <c r="IJ201" i="1"/>
  <c r="LC201" i="1"/>
  <c r="LN201" i="1"/>
  <c r="LM201" i="1"/>
  <c r="LL201" i="1"/>
  <c r="IH201" i="1"/>
  <c r="E201" i="1" s="1"/>
  <c r="IG201" i="1"/>
  <c r="AH201" i="1"/>
  <c r="AG201" i="1"/>
  <c r="LO201" i="1"/>
  <c r="LD201" i="1"/>
  <c r="AI201" i="1"/>
  <c r="K53" i="1"/>
  <c r="CF53" i="1" s="1"/>
  <c r="AJ53" i="1" s="1"/>
  <c r="IJ53" i="1"/>
  <c r="E53" i="1"/>
  <c r="IG64" i="1"/>
  <c r="G64" i="1"/>
  <c r="CJ52" i="1"/>
  <c r="CJ63" i="1"/>
  <c r="AI63" i="1"/>
  <c r="KW63" i="1" s="1"/>
  <c r="CF63" i="1"/>
  <c r="AJ63" i="1" s="1"/>
  <c r="D63" i="1"/>
  <c r="CF64" i="1"/>
  <c r="CJ64" i="1"/>
  <c r="CJ65" i="1" s="1"/>
  <c r="CJ66" i="1" s="1"/>
  <c r="CJ67"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AJ82" i="1"/>
  <c r="W261" i="1" a="1"/>
  <c r="W261" i="1" s="1"/>
  <c r="LS261" i="1" s="1"/>
  <c r="W265" i="1" a="1"/>
  <c r="W265" i="1" s="1"/>
  <c r="W271" i="1" s="1" a="1"/>
  <c r="W271" i="1" s="1"/>
  <c r="W277" i="1" s="1" a="1"/>
  <c r="W277" i="1" s="1"/>
  <c r="LP65" i="1" a="1"/>
  <c r="LP65" i="1" s="1"/>
  <c r="LQ65" i="1" a="1"/>
  <c r="LQ65" i="1" s="1"/>
  <c r="LP54" i="1" a="1"/>
  <c r="LP54" i="1" s="1"/>
  <c r="LQ54" i="1" a="1"/>
  <c r="LQ54" i="1" s="1"/>
  <c r="JU210" i="1"/>
  <c r="JT210" i="1"/>
  <c r="JS210" i="1"/>
  <c r="AJ64" i="1"/>
  <c r="CF65" i="1"/>
  <c r="AJ65" i="1" s="1"/>
  <c r="G201" i="1"/>
  <c r="JU204" i="1"/>
  <c r="JT204" i="1"/>
  <c r="JS204" i="1"/>
  <c r="LO202" i="1"/>
  <c r="IH202" i="1"/>
  <c r="E202" i="1" s="1"/>
  <c r="M203" i="1" a="1"/>
  <c r="M203" i="1" s="1"/>
  <c r="LN202" i="1"/>
  <c r="IG202" i="1"/>
  <c r="LL202" i="1"/>
  <c r="LD202" i="1"/>
  <c r="AG202" i="1"/>
  <c r="LR202" i="1"/>
  <c r="LC202" i="1"/>
  <c r="LM202" i="1"/>
  <c r="LA202" i="1"/>
  <c r="IJ202" i="1"/>
  <c r="AH202" i="1"/>
  <c r="LB202" i="1"/>
  <c r="AI202" i="1"/>
  <c r="MA65" i="1" a="1"/>
  <c r="MA65" i="1" s="1"/>
  <c r="MB65" i="1" a="1"/>
  <c r="MB65" i="1" s="1"/>
  <c r="MA54" i="1" a="1"/>
  <c r="MA54" i="1" s="1"/>
  <c r="MB54" i="1" a="1"/>
  <c r="MB54" i="1" s="1"/>
  <c r="K54" i="1"/>
  <c r="AI54" i="1" s="1"/>
  <c r="AI53" i="1"/>
  <c r="D53" i="1"/>
  <c r="CJ53" i="1"/>
  <c r="CJ54" i="1" s="1"/>
  <c r="CJ55" i="1" s="1"/>
  <c r="CJ56" i="1" s="1"/>
  <c r="CJ57" i="1" s="1"/>
  <c r="CJ58" i="1" s="1"/>
  <c r="CJ59" i="1" s="1"/>
  <c r="EF201" i="1"/>
  <c r="EE201"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9" i="1"/>
  <c r="LL209" i="1"/>
  <c r="LD209" i="1"/>
  <c r="LC209" i="1"/>
  <c r="LB209" i="1"/>
  <c r="LR209" i="1"/>
  <c r="LA209" i="1"/>
  <c r="IH209" i="1"/>
  <c r="G209" i="1" s="1"/>
  <c r="IG209" i="1"/>
  <c r="AH209" i="1"/>
  <c r="AG209" i="1"/>
  <c r="LO209" i="1"/>
  <c r="LN209" i="1"/>
  <c r="IJ209" i="1"/>
  <c r="AI209" i="1"/>
  <c r="G202" i="1"/>
  <c r="K55" i="1"/>
  <c r="K56" i="1" s="1"/>
  <c r="D54" i="1"/>
  <c r="KW53" i="1"/>
  <c r="LO203" i="1"/>
  <c r="IH203" i="1"/>
  <c r="M204" i="1" a="1"/>
  <c r="M204" i="1" s="1"/>
  <c r="LN203" i="1"/>
  <c r="IG203" i="1"/>
  <c r="LL203" i="1"/>
  <c r="LD203" i="1"/>
  <c r="LR203" i="1"/>
  <c r="LC203" i="1"/>
  <c r="LM203" i="1"/>
  <c r="LA203" i="1"/>
  <c r="IJ203" i="1"/>
  <c r="LB203" i="1"/>
  <c r="AH203" i="1"/>
  <c r="AG203" i="1"/>
  <c r="AI203" i="1"/>
  <c r="EF202" i="1"/>
  <c r="EE202"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10" i="1"/>
  <c r="LA210" i="1"/>
  <c r="IH210" i="1"/>
  <c r="G210" i="1" s="1"/>
  <c r="IG210" i="1"/>
  <c r="LR210" i="1"/>
  <c r="LO210" i="1"/>
  <c r="LM210" i="1"/>
  <c r="LD210" i="1"/>
  <c r="AH210" i="1"/>
  <c r="LL210" i="1"/>
  <c r="LC210" i="1"/>
  <c r="IJ210" i="1"/>
  <c r="AG210" i="1"/>
  <c r="LB210" i="1"/>
  <c r="AI210" i="1"/>
  <c r="EE209" i="1"/>
  <c r="EF209" i="1"/>
  <c r="E203" i="1"/>
  <c r="G203" i="1" s="1"/>
  <c r="AI55" i="1"/>
  <c r="D55" i="1"/>
  <c r="EF203" i="1"/>
  <c r="EE203" i="1"/>
  <c r="LO204" i="1"/>
  <c r="IH204" i="1"/>
  <c r="E204" i="1" s="1"/>
  <c r="G204" i="1" s="1"/>
  <c r="LN204" i="1"/>
  <c r="LM204" i="1"/>
  <c r="IG204" i="1"/>
  <c r="LD204" i="1"/>
  <c r="LB204" i="1"/>
  <c r="AH204" i="1"/>
  <c r="LA204" i="1"/>
  <c r="AG204" i="1"/>
  <c r="LR204" i="1"/>
  <c r="LL204" i="1"/>
  <c r="IJ204" i="1"/>
  <c r="LC204" i="1"/>
  <c r="AI204"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10" i="1"/>
  <c r="EE210" i="1"/>
  <c r="KW55" i="1"/>
  <c r="EF204" i="1"/>
  <c r="EE204"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91" i="1" l="1" a="1"/>
  <c r="LZ191" i="1" s="1"/>
  <c r="LZ190" i="1" a="1"/>
  <c r="LZ190" i="1" s="1"/>
  <c r="LZ189" i="1" a="1"/>
  <c r="LZ189" i="1" s="1"/>
  <c r="LZ41" i="1" a="1"/>
  <c r="LZ41" i="1" s="1"/>
  <c r="LZ30" i="1" a="1"/>
  <c r="LZ30" i="1" s="1"/>
  <c r="LZ25" i="1" a="1"/>
  <c r="LZ25" i="1" s="1"/>
  <c r="LZ24" i="1" a="1"/>
  <c r="LZ24" i="1" s="1"/>
  <c r="LZ5" i="1"/>
  <c r="LZ13" i="1" s="1"/>
  <c r="LZ17" i="1" l="1"/>
  <c r="LZ16" i="1"/>
  <c r="LZ321" i="1"/>
  <c r="LY191" i="1" a="1"/>
  <c r="LY191" i="1" s="1"/>
  <c r="LY190" i="1" a="1"/>
  <c r="LY190" i="1" s="1"/>
  <c r="LY189" i="1" a="1"/>
  <c r="LY189" i="1" s="1"/>
  <c r="LY41" i="1" a="1"/>
  <c r="LY41" i="1" s="1"/>
  <c r="LY30" i="1" a="1"/>
  <c r="LY30" i="1" s="1"/>
  <c r="LY25" i="1" a="1"/>
  <c r="LY25" i="1" s="1"/>
  <c r="LY24" i="1" a="1"/>
  <c r="LY24" i="1" s="1"/>
  <c r="LY5" i="1"/>
  <c r="LY321" i="1" s="1"/>
  <c r="LY13" i="1" l="1"/>
  <c r="CZ5" i="1"/>
  <c r="CZ321" i="1" s="1"/>
  <c r="LY17" i="1" l="1"/>
  <c r="LY16" i="1"/>
  <c r="CZ13" i="1"/>
  <c r="MM191" i="1" l="1"/>
  <c r="MD191" i="1"/>
  <c r="MC191" i="1"/>
  <c r="IK191" i="1" a="1"/>
  <c r="IK191" i="1" s="1"/>
  <c r="MF191" i="1" a="1"/>
  <c r="MF191" i="1" s="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IK190" i="1" a="1"/>
  <c r="IK190" i="1" s="1"/>
  <c r="W190" i="1" a="1"/>
  <c r="W190" i="1" s="1"/>
  <c r="O190" i="1"/>
  <c r="O191" i="1" s="1"/>
  <c r="L190" i="1"/>
  <c r="JP190" i="1" s="1"/>
  <c r="I190" i="1"/>
  <c r="I191" i="1" s="1"/>
  <c r="H190" i="1"/>
  <c r="H191" i="1" s="1"/>
  <c r="BA191" i="1" s="1"/>
  <c r="A190" i="1"/>
  <c r="MM189" i="1"/>
  <c r="ML189" i="1" a="1"/>
  <c r="ML189" i="1" s="1"/>
  <c r="MK189" i="1" a="1"/>
  <c r="MK189" i="1" s="1"/>
  <c r="MJ189" i="1" a="1"/>
  <c r="MJ189" i="1" s="1"/>
  <c r="MI189" i="1" a="1"/>
  <c r="MI189" i="1" s="1"/>
  <c r="MH189" i="1" a="1"/>
  <c r="MH189" i="1" s="1"/>
  <c r="MG189" i="1" a="1"/>
  <c r="MG189" i="1" s="1"/>
  <c r="MF189" i="1" a="1"/>
  <c r="MF189" i="1" s="1"/>
  <c r="ME189" i="1" a="1"/>
  <c r="ME189" i="1" s="1"/>
  <c r="MD189" i="1"/>
  <c r="MC189" i="1"/>
  <c r="LR189" i="1"/>
  <c r="LO189" i="1"/>
  <c r="LN189" i="1"/>
  <c r="LM189" i="1"/>
  <c r="LL189" i="1"/>
  <c r="LD189" i="1"/>
  <c r="LC189" i="1"/>
  <c r="LB189" i="1"/>
  <c r="LA189" i="1"/>
  <c r="JW189" i="1"/>
  <c r="JV189" i="1"/>
  <c r="JU189" i="1"/>
  <c r="JT189" i="1"/>
  <c r="JS189" i="1"/>
  <c r="JP189" i="1"/>
  <c r="IK189" i="1" a="1"/>
  <c r="IK189" i="1" s="1"/>
  <c r="IJ189" i="1"/>
  <c r="IH189" i="1"/>
  <c r="IG189" i="1"/>
  <c r="BC189" i="1"/>
  <c r="BB189" i="1"/>
  <c r="BA189" i="1"/>
  <c r="AZ189" i="1"/>
  <c r="AY189" i="1"/>
  <c r="AX189" i="1"/>
  <c r="AH189" i="1"/>
  <c r="AG189" i="1"/>
  <c r="K189" i="1"/>
  <c r="J189" i="1"/>
  <c r="J190" i="1" s="1"/>
  <c r="A189" i="1"/>
  <c r="A188" i="1"/>
  <c r="A187" i="1"/>
  <c r="E189" i="1" l="1"/>
  <c r="G189" i="1" s="1"/>
  <c r="AI189" i="1"/>
  <c r="CF189" i="1"/>
  <c r="D189" i="1"/>
  <c r="BB190" i="1"/>
  <c r="BC190" i="1"/>
  <c r="AX190" i="1"/>
  <c r="AY190" i="1"/>
  <c r="AZ190" i="1"/>
  <c r="J191" i="1"/>
  <c r="BR190" i="1"/>
  <c r="N190" i="1" a="1"/>
  <c r="N190" i="1" s="1"/>
  <c r="W191" i="1" a="1"/>
  <c r="W191" i="1" s="1"/>
  <c r="BR189" i="1"/>
  <c r="K190" i="1"/>
  <c r="L191" i="1"/>
  <c r="JP191" i="1" s="1"/>
  <c r="BA190" i="1"/>
  <c r="AX191" i="1"/>
  <c r="MI191" i="1" a="1"/>
  <c r="MI191" i="1" s="1"/>
  <c r="ME191" i="1" a="1"/>
  <c r="ME191" i="1" s="1"/>
  <c r="ML191" i="1" a="1"/>
  <c r="ML191" i="1" s="1"/>
  <c r="MH191" i="1" a="1"/>
  <c r="MH191" i="1" s="1"/>
  <c r="MK191" i="1" a="1"/>
  <c r="MK191" i="1" s="1"/>
  <c r="MG191" i="1" a="1"/>
  <c r="MG191" i="1" s="1"/>
  <c r="BC191" i="1"/>
  <c r="BB191" i="1"/>
  <c r="AZ191" i="1"/>
  <c r="AY191" i="1"/>
  <c r="JV190" i="1"/>
  <c r="MJ191" i="1" a="1"/>
  <c r="MJ191" i="1" s="1"/>
  <c r="JW191" i="1"/>
  <c r="JV191" i="1"/>
  <c r="JW190"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21" i="1" s="1"/>
  <c r="MK5" i="1"/>
  <c r="MK321" i="1" s="1"/>
  <c r="MJ5" i="1"/>
  <c r="MJ321" i="1" s="1"/>
  <c r="MI5" i="1"/>
  <c r="MI321" i="1" s="1"/>
  <c r="MH5" i="1"/>
  <c r="MH321" i="1" s="1"/>
  <c r="MG5" i="1"/>
  <c r="MG13" i="1" s="1"/>
  <c r="MF5" i="1"/>
  <c r="MF321" i="1" s="1"/>
  <c r="ME5" i="1"/>
  <c r="ME321"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9"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9" i="1"/>
  <c r="MJ42" i="1" a="1"/>
  <c r="MJ42" i="1" s="1"/>
  <c r="LY42" i="1" a="1"/>
  <c r="LY42" i="1" s="1"/>
  <c r="Q32" i="1"/>
  <c r="LY31" i="1" a="1"/>
  <c r="LY31" i="1" s="1"/>
  <c r="BR191" i="1"/>
  <c r="D190" i="1"/>
  <c r="K191" i="1"/>
  <c r="JT190" i="1"/>
  <c r="JU190" i="1"/>
  <c r="JS190" i="1"/>
  <c r="N191" i="1" a="1"/>
  <c r="N191" i="1" s="1"/>
  <c r="M190" i="1" a="1"/>
  <c r="M190"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21"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91" i="1"/>
  <c r="LN190" i="1"/>
  <c r="IG190" i="1"/>
  <c r="M191" i="1" a="1"/>
  <c r="M191" i="1" s="1"/>
  <c r="AI191" i="1" s="1"/>
  <c r="LO190" i="1"/>
  <c r="LD190" i="1"/>
  <c r="AH190" i="1"/>
  <c r="LM190" i="1"/>
  <c r="LC190" i="1"/>
  <c r="AG190" i="1"/>
  <c r="LL190" i="1"/>
  <c r="LB190" i="1"/>
  <c r="LA190" i="1"/>
  <c r="IJ190" i="1"/>
  <c r="IH190" i="1"/>
  <c r="E190" i="1" s="1"/>
  <c r="G190" i="1" s="1"/>
  <c r="LR190" i="1"/>
  <c r="AI190" i="1"/>
  <c r="JU191" i="1"/>
  <c r="JS191" i="1"/>
  <c r="JT191"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91" i="1"/>
  <c r="EF191" i="1"/>
  <c r="EE190" i="1"/>
  <c r="EF190" i="1"/>
  <c r="LR191" i="1"/>
  <c r="LA191" i="1"/>
  <c r="IJ191" i="1"/>
  <c r="AH191" i="1"/>
  <c r="AG191" i="1"/>
  <c r="LO191" i="1"/>
  <c r="IH191" i="1"/>
  <c r="E191" i="1" s="1"/>
  <c r="G191" i="1" s="1"/>
  <c r="LM191" i="1"/>
  <c r="LL191" i="1"/>
  <c r="LD191" i="1"/>
  <c r="LB191" i="1"/>
  <c r="IG191" i="1"/>
  <c r="LN191" i="1"/>
  <c r="LC191"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21" i="1" s="1"/>
  <c r="JB5" i="1"/>
  <c r="JB321" i="1" s="1"/>
  <c r="JA5" i="1"/>
  <c r="JA321" i="1" s="1"/>
  <c r="IZ5" i="1"/>
  <c r="IZ321" i="1" s="1"/>
  <c r="IY5" i="1"/>
  <c r="IY321" i="1" s="1"/>
  <c r="IX5" i="1"/>
  <c r="IX321" i="1" s="1"/>
  <c r="IW5" i="1"/>
  <c r="IW321" i="1" s="1"/>
  <c r="IV5" i="1"/>
  <c r="IV321" i="1" s="1"/>
  <c r="IU5" i="1"/>
  <c r="IU321" i="1" s="1"/>
  <c r="JF5" i="1"/>
  <c r="JF321" i="1" s="1"/>
  <c r="IK26" i="1" a="1"/>
  <c r="IK26" i="1" s="1"/>
  <c r="IK25" i="1" a="1"/>
  <c r="IK25" i="1" s="1"/>
  <c r="IK24" i="1" a="1"/>
  <c r="IK24" i="1" s="1"/>
  <c r="J30" i="1"/>
  <c r="J24" i="1"/>
  <c r="AL192" i="1"/>
  <c r="A192" i="1"/>
  <c r="IK5" i="1"/>
  <c r="IK321" i="1" s="1"/>
  <c r="A113" i="5"/>
  <c r="JL5" i="1"/>
  <c r="JL321" i="1" s="1"/>
  <c r="JM5" i="1"/>
  <c r="JM321" i="1" s="1"/>
  <c r="A122" i="5"/>
  <c r="JN5" i="1"/>
  <c r="JN321"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EG86" i="1" s="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1" i="1" s="1"/>
  <c r="IC5" i="1"/>
  <c r="IC321" i="1" s="1"/>
  <c r="IB5" i="1"/>
  <c r="IB321" i="1" s="1"/>
  <c r="IA5" i="1"/>
  <c r="IA321" i="1" s="1"/>
  <c r="HZ5" i="1"/>
  <c r="HZ321" i="1" s="1"/>
  <c r="HY5" i="1"/>
  <c r="HY321" i="1" s="1"/>
  <c r="HX5" i="1"/>
  <c r="HX321" i="1" s="1"/>
  <c r="HW5" i="1"/>
  <c r="HW321" i="1" s="1"/>
  <c r="HV5" i="1"/>
  <c r="HV321" i="1" s="1"/>
  <c r="HU5" i="1"/>
  <c r="HU321" i="1" s="1"/>
  <c r="HT5" i="1"/>
  <c r="HT321" i="1" s="1"/>
  <c r="HS5" i="1"/>
  <c r="HS321" i="1" s="1"/>
  <c r="HR5" i="1"/>
  <c r="HR321" i="1" s="1"/>
  <c r="HQ5" i="1"/>
  <c r="HQ321" i="1" s="1"/>
  <c r="HP5" i="1"/>
  <c r="HP321" i="1" s="1"/>
  <c r="HO5" i="1"/>
  <c r="HO321" i="1" s="1"/>
  <c r="HN5" i="1"/>
  <c r="HN321" i="1" s="1"/>
  <c r="HM5" i="1"/>
  <c r="HM321" i="1" s="1"/>
  <c r="HL5" i="1"/>
  <c r="HL321" i="1" s="1"/>
  <c r="HK5" i="1"/>
  <c r="HK321" i="1" s="1"/>
  <c r="HJ5" i="1"/>
  <c r="HJ321" i="1" s="1"/>
  <c r="HI5" i="1"/>
  <c r="HI321" i="1" s="1"/>
  <c r="HH5" i="1"/>
  <c r="HH321" i="1" s="1"/>
  <c r="HG5" i="1"/>
  <c r="HG321" i="1" s="1"/>
  <c r="HF5" i="1"/>
  <c r="HF321" i="1" s="1"/>
  <c r="HE5" i="1"/>
  <c r="HE321" i="1" s="1"/>
  <c r="HD5" i="1"/>
  <c r="HD321" i="1" s="1"/>
  <c r="HC5" i="1"/>
  <c r="HC321" i="1" s="1"/>
  <c r="HB5" i="1"/>
  <c r="HB321" i="1" s="1"/>
  <c r="HA5" i="1"/>
  <c r="HA321" i="1" s="1"/>
  <c r="GZ5" i="1"/>
  <c r="GZ321" i="1" s="1"/>
  <c r="GY5" i="1"/>
  <c r="GY321" i="1" s="1"/>
  <c r="GX5" i="1"/>
  <c r="GX321" i="1" s="1"/>
  <c r="GW5" i="1"/>
  <c r="GW321" i="1" s="1"/>
  <c r="GV5" i="1"/>
  <c r="GV321" i="1" s="1"/>
  <c r="GU5" i="1"/>
  <c r="GU321" i="1" s="1"/>
  <c r="GT5" i="1"/>
  <c r="GT321" i="1" s="1"/>
  <c r="GS5" i="1"/>
  <c r="GS321" i="1" s="1"/>
  <c r="GR5" i="1"/>
  <c r="GR321" i="1" s="1"/>
  <c r="GQ5" i="1"/>
  <c r="GQ321" i="1" s="1"/>
  <c r="GP5" i="1"/>
  <c r="GP321" i="1" s="1"/>
  <c r="GO5" i="1"/>
  <c r="GO321" i="1" s="1"/>
  <c r="GN5" i="1"/>
  <c r="GN321" i="1" s="1"/>
  <c r="GM5" i="1"/>
  <c r="GM321" i="1" s="1"/>
  <c r="GL5" i="1"/>
  <c r="GL321" i="1" s="1"/>
  <c r="GK5" i="1"/>
  <c r="GK321" i="1" s="1"/>
  <c r="GJ5" i="1"/>
  <c r="GJ321" i="1" s="1"/>
  <c r="GI5" i="1"/>
  <c r="GI321" i="1" s="1"/>
  <c r="GH5" i="1"/>
  <c r="GH321" i="1" s="1"/>
  <c r="GG5" i="1"/>
  <c r="GG321" i="1" s="1"/>
  <c r="GF5" i="1"/>
  <c r="GF321" i="1" s="1"/>
  <c r="GE5" i="1"/>
  <c r="GE321" i="1" s="1"/>
  <c r="GD5" i="1"/>
  <c r="GD321" i="1" s="1"/>
  <c r="GC5" i="1"/>
  <c r="GC321" i="1" s="1"/>
  <c r="GB5" i="1"/>
  <c r="GB321" i="1" s="1"/>
  <c r="GA5" i="1"/>
  <c r="GA321" i="1" s="1"/>
  <c r="FZ5" i="1"/>
  <c r="FZ321" i="1" s="1"/>
  <c r="FY5" i="1"/>
  <c r="FY321" i="1" s="1"/>
  <c r="FX5" i="1"/>
  <c r="FX321" i="1" s="1"/>
  <c r="FW5" i="1"/>
  <c r="FW321" i="1" s="1"/>
  <c r="FV5" i="1"/>
  <c r="FV321" i="1" s="1"/>
  <c r="FU5" i="1"/>
  <c r="FU321" i="1" s="1"/>
  <c r="FT5" i="1"/>
  <c r="FT321" i="1" s="1"/>
  <c r="FS5" i="1"/>
  <c r="FS321" i="1" s="1"/>
  <c r="FR5" i="1"/>
  <c r="FR321" i="1" s="1"/>
  <c r="FQ5" i="1"/>
  <c r="FQ321" i="1" s="1"/>
  <c r="FP5" i="1"/>
  <c r="FP321" i="1" s="1"/>
  <c r="FO5" i="1"/>
  <c r="FO321" i="1" s="1"/>
  <c r="FN5" i="1"/>
  <c r="FN321" i="1" s="1"/>
  <c r="FM5" i="1"/>
  <c r="FM321" i="1" s="1"/>
  <c r="FL5" i="1"/>
  <c r="FL321" i="1" s="1"/>
  <c r="FK5" i="1"/>
  <c r="FK321" i="1" s="1"/>
  <c r="FJ5" i="1"/>
  <c r="FJ321" i="1" s="1"/>
  <c r="FI5" i="1"/>
  <c r="FI321" i="1" s="1"/>
  <c r="FH5" i="1"/>
  <c r="FH321" i="1" s="1"/>
  <c r="FG5" i="1"/>
  <c r="FG321" i="1" s="1"/>
  <c r="FF5" i="1"/>
  <c r="FF321" i="1" s="1"/>
  <c r="FE5" i="1"/>
  <c r="FE321" i="1" s="1"/>
  <c r="FD5" i="1"/>
  <c r="FD321" i="1" s="1"/>
  <c r="FC5" i="1"/>
  <c r="FC321" i="1" s="1"/>
  <c r="FB5" i="1"/>
  <c r="FB321" i="1" s="1"/>
  <c r="FA5" i="1"/>
  <c r="FA321" i="1" s="1"/>
  <c r="EZ5" i="1"/>
  <c r="EZ321" i="1" s="1"/>
  <c r="EY5" i="1"/>
  <c r="EY321" i="1" s="1"/>
  <c r="EX5" i="1"/>
  <c r="EX321" i="1" s="1"/>
  <c r="EW5" i="1"/>
  <c r="EW321" i="1" s="1"/>
  <c r="EV5" i="1"/>
  <c r="EV321" i="1" s="1"/>
  <c r="EU5" i="1"/>
  <c r="EU321" i="1" s="1"/>
  <c r="ET5" i="1"/>
  <c r="ET321" i="1" s="1"/>
  <c r="ES5" i="1"/>
  <c r="ES321" i="1" s="1"/>
  <c r="ER5" i="1"/>
  <c r="ER321" i="1" s="1"/>
  <c r="EQ5" i="1"/>
  <c r="EQ321" i="1" s="1"/>
  <c r="EP5" i="1"/>
  <c r="EP321" i="1" s="1"/>
  <c r="EO5" i="1"/>
  <c r="EO321" i="1" s="1"/>
  <c r="EN5" i="1"/>
  <c r="EN321" i="1" s="1"/>
  <c r="EM5" i="1"/>
  <c r="EM321" i="1" s="1"/>
  <c r="EL5" i="1"/>
  <c r="EL321" i="1" s="1"/>
  <c r="EK5" i="1"/>
  <c r="EK321" i="1" s="1"/>
  <c r="EJ5" i="1"/>
  <c r="EJ321" i="1" s="1"/>
  <c r="EI5" i="1"/>
  <c r="EI321" i="1" s="1"/>
  <c r="EH5" i="1"/>
  <c r="EH32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1"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21" i="1"/>
  <c r="F321" i="1"/>
  <c r="E321" i="1"/>
  <c r="C321" i="1"/>
  <c r="B321" i="1"/>
  <c r="DL321" i="1"/>
  <c r="DK321" i="1"/>
  <c r="DJ321" i="1"/>
  <c r="DI321" i="1"/>
  <c r="DH321" i="1"/>
  <c r="DG321" i="1"/>
  <c r="DF321" i="1"/>
  <c r="DE321" i="1"/>
  <c r="DD321" i="1"/>
  <c r="DC321" i="1"/>
  <c r="DB321" i="1"/>
  <c r="DA321" i="1"/>
  <c r="DL13" i="1"/>
  <c r="DK13" i="1"/>
  <c r="DJ13" i="1"/>
  <c r="DI13" i="1"/>
  <c r="DH13" i="1"/>
  <c r="DG13" i="1"/>
  <c r="DF13" i="1"/>
  <c r="DE13" i="1"/>
  <c r="DD13" i="1"/>
  <c r="DC13" i="1"/>
  <c r="DB13" i="1"/>
  <c r="DA13" i="1"/>
  <c r="II5" i="1"/>
  <c r="II321"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21" i="1" s="1"/>
  <c r="KL5" i="1"/>
  <c r="KL321" i="1" s="1"/>
  <c r="KK5" i="1"/>
  <c r="KK321" i="1" s="1"/>
  <c r="KJ5" i="1"/>
  <c r="KJ321" i="1" s="1"/>
  <c r="KI5" i="1"/>
  <c r="KI321" i="1" s="1"/>
  <c r="KH5" i="1"/>
  <c r="KH321" i="1" s="1"/>
  <c r="KG5" i="1"/>
  <c r="KG321" i="1" s="1"/>
  <c r="LI5" i="1"/>
  <c r="LI321" i="1" s="1"/>
  <c r="KZ5" i="1"/>
  <c r="KZ321" i="1" s="1"/>
  <c r="AD59" i="4"/>
  <c r="AC59" i="4"/>
  <c r="W59" i="4"/>
  <c r="MX5" i="1"/>
  <c r="MX321" i="1" s="1"/>
  <c r="MW5" i="1"/>
  <c r="MW321" i="1" s="1"/>
  <c r="MV5" i="1"/>
  <c r="MV321" i="1" s="1"/>
  <c r="MU5" i="1"/>
  <c r="MU321" i="1" s="1"/>
  <c r="MT5" i="1"/>
  <c r="MT321" i="1" s="1"/>
  <c r="MS5" i="1"/>
  <c r="MS321" i="1" s="1"/>
  <c r="MR5" i="1"/>
  <c r="MR321" i="1" s="1"/>
  <c r="KN30" i="1" a="1"/>
  <c r="KN30" i="1" s="1"/>
  <c r="KU5" i="1"/>
  <c r="KU321" i="1" s="1"/>
  <c r="KT5" i="1"/>
  <c r="KT321" i="1" s="1"/>
  <c r="KS5" i="1"/>
  <c r="KS321" i="1" s="1"/>
  <c r="KR5" i="1"/>
  <c r="KR321" i="1" s="1"/>
  <c r="KQ5" i="1"/>
  <c r="KQ321" i="1" s="1"/>
  <c r="KP5" i="1"/>
  <c r="KP321"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21" i="1" s="1"/>
  <c r="AZ5" i="1"/>
  <c r="AY5" i="1"/>
  <c r="A14" i="1"/>
  <c r="B81" i="1" s="1"/>
  <c r="A13" i="1"/>
  <c r="B14" i="1" s="1"/>
  <c r="LQ14" i="1" s="1"/>
  <c r="JE5" i="1"/>
  <c r="JE321" i="1" s="1"/>
  <c r="DO81" i="1" l="1"/>
  <c r="DM81" i="1"/>
  <c r="DN81" i="1"/>
  <c r="LX81" i="1"/>
  <c r="DU81" i="1"/>
  <c r="DU86" i="1" s="1"/>
  <c r="LV81" i="1"/>
  <c r="JQ81" i="1"/>
  <c r="CL81" i="1"/>
  <c r="MP81" i="1"/>
  <c r="LU81" i="1"/>
  <c r="BD81" i="1"/>
  <c r="CZ81" i="1"/>
  <c r="JR81" i="1"/>
  <c r="MO81" i="1"/>
  <c r="LW81" i="1"/>
  <c r="CM81" i="1"/>
  <c r="B224" i="1"/>
  <c r="KS224" i="1" s="1"/>
  <c r="B258" i="1"/>
  <c r="EG258" i="1"/>
  <c r="EG259" i="1"/>
  <c r="EG260" i="1"/>
  <c r="EG261" i="1"/>
  <c r="BD224" i="1"/>
  <c r="CZ224" i="1"/>
  <c r="KR224" i="1"/>
  <c r="DO224" i="1"/>
  <c r="LV224" i="1"/>
  <c r="DU224" i="1"/>
  <c r="DM224" i="1"/>
  <c r="MO224" i="1"/>
  <c r="MP224" i="1"/>
  <c r="LU224" i="1"/>
  <c r="EG95" i="1"/>
  <c r="EG224" i="1"/>
  <c r="EG225" i="1"/>
  <c r="EG226" i="1"/>
  <c r="EG227" i="1"/>
  <c r="B274" i="1"/>
  <c r="MO274" i="1" s="1"/>
  <c r="B90" i="1"/>
  <c r="JG14" i="1"/>
  <c r="JI14" i="1"/>
  <c r="JH14" i="1"/>
  <c r="JK14" i="1"/>
  <c r="JJ14" i="1"/>
  <c r="EG274" i="1"/>
  <c r="EG275" i="1"/>
  <c r="EG276" i="1"/>
  <c r="EG277" i="1"/>
  <c r="EG122" i="1"/>
  <c r="EG131" i="1"/>
  <c r="B117" i="1"/>
  <c r="CZ117" i="1" s="1"/>
  <c r="B126" i="1"/>
  <c r="B171" i="1"/>
  <c r="DO171" i="1" s="1"/>
  <c r="B180" i="1"/>
  <c r="EG176" i="1"/>
  <c r="EG185" i="1"/>
  <c r="EG300" i="1"/>
  <c r="EG297" i="1"/>
  <c r="EG296" i="1"/>
  <c r="EG299" i="1"/>
  <c r="EG307" i="1"/>
  <c r="EG306" i="1"/>
  <c r="EG308" i="1"/>
  <c r="EG294" i="1"/>
  <c r="EG305" i="1"/>
  <c r="EG301" i="1"/>
  <c r="EG302" i="1"/>
  <c r="EG309" i="1"/>
  <c r="EG303" i="1"/>
  <c r="EG298" i="1"/>
  <c r="EG295" i="1"/>
  <c r="EG304" i="1"/>
  <c r="EG311" i="1"/>
  <c r="EG312" i="1"/>
  <c r="EG313" i="1"/>
  <c r="EG310" i="1"/>
  <c r="EG290" i="1"/>
  <c r="EG292" i="1"/>
  <c r="EG293" i="1"/>
  <c r="EG291" i="1"/>
  <c r="EG285" i="1"/>
  <c r="EG289" i="1"/>
  <c r="EG270" i="1"/>
  <c r="EG271" i="1"/>
  <c r="EG272" i="1"/>
  <c r="EG273" i="1"/>
  <c r="B236" i="1"/>
  <c r="KR236" i="1" s="1"/>
  <c r="B270" i="1"/>
  <c r="EG236" i="1"/>
  <c r="EG237" i="1"/>
  <c r="EG238" i="1"/>
  <c r="EG239" i="1"/>
  <c r="B162" i="1"/>
  <c r="B153" i="1"/>
  <c r="B144" i="1"/>
  <c r="B135" i="1"/>
  <c r="EG167" i="1"/>
  <c r="EG149" i="1"/>
  <c r="EG140" i="1"/>
  <c r="EG158" i="1"/>
  <c r="EG282" i="1"/>
  <c r="EG283" i="1"/>
  <c r="EG284" i="1"/>
  <c r="EG281" i="1"/>
  <c r="B266" i="1"/>
  <c r="B262" i="1"/>
  <c r="B254" i="1"/>
  <c r="B246" i="1"/>
  <c r="B250" i="1"/>
  <c r="B242" i="1"/>
  <c r="EG246" i="1"/>
  <c r="EG242" i="1"/>
  <c r="EG250" i="1"/>
  <c r="EG254" i="1"/>
  <c r="EG266" i="1"/>
  <c r="EG262" i="1"/>
  <c r="EG251" i="1"/>
  <c r="EG243" i="1"/>
  <c r="EG263" i="1"/>
  <c r="EG247" i="1"/>
  <c r="EG267" i="1"/>
  <c r="EG255" i="1"/>
  <c r="EG256" i="1"/>
  <c r="EG268" i="1"/>
  <c r="EG252" i="1"/>
  <c r="EG264" i="1"/>
  <c r="EG248" i="1"/>
  <c r="EG244" i="1"/>
  <c r="EG249" i="1"/>
  <c r="EG257" i="1"/>
  <c r="EG253" i="1"/>
  <c r="EG245" i="1"/>
  <c r="EG269" i="1"/>
  <c r="EG265" i="1"/>
  <c r="B232" i="1"/>
  <c r="MP232" i="1" s="1"/>
  <c r="EG232" i="1"/>
  <c r="EG233" i="1"/>
  <c r="EG234" i="1"/>
  <c r="EG235" i="1"/>
  <c r="B228" i="1"/>
  <c r="B220" i="1"/>
  <c r="B216" i="1"/>
  <c r="B212" i="1"/>
  <c r="EG220" i="1"/>
  <c r="EG216" i="1"/>
  <c r="EG228" i="1"/>
  <c r="EG229" i="1"/>
  <c r="EG212" i="1"/>
  <c r="EG221" i="1"/>
  <c r="EG230" i="1"/>
  <c r="EG217" i="1"/>
  <c r="EG213" i="1"/>
  <c r="EG222" i="1"/>
  <c r="EG214" i="1"/>
  <c r="EG223" i="1"/>
  <c r="EG231" i="1"/>
  <c r="EG218" i="1"/>
  <c r="EG215" i="1"/>
  <c r="EG219" i="1"/>
  <c r="EG209" i="1"/>
  <c r="EG210" i="1"/>
  <c r="EG211" i="1"/>
  <c r="EG77" i="1"/>
  <c r="EG104" i="1"/>
  <c r="EG113" i="1"/>
  <c r="B108" i="1"/>
  <c r="B99" i="1"/>
  <c r="B208" i="1"/>
  <c r="CZ208" i="1" s="1"/>
  <c r="B72" i="1"/>
  <c r="EG208" i="1"/>
  <c r="EG195" i="1"/>
  <c r="EG202" i="1"/>
  <c r="EG203" i="1"/>
  <c r="EG204" i="1"/>
  <c r="MA14" i="1"/>
  <c r="MB14" i="1"/>
  <c r="DX14" i="1"/>
  <c r="DX81" i="1" s="1"/>
  <c r="EC14" i="1"/>
  <c r="EC81" i="1" s="1"/>
  <c r="EB14" i="1"/>
  <c r="EB81" i="1" s="1"/>
  <c r="EA14" i="1"/>
  <c r="EA81" i="1" s="1"/>
  <c r="DY14" i="1"/>
  <c r="DY81" i="1" s="1"/>
  <c r="DZ14" i="1"/>
  <c r="DZ81" i="1" s="1"/>
  <c r="B199" i="1"/>
  <c r="LX199" i="1" s="1"/>
  <c r="B195" i="1"/>
  <c r="EG200" i="1"/>
  <c r="EG199" i="1"/>
  <c r="EG201" i="1"/>
  <c r="B52" i="1"/>
  <c r="B63" i="1"/>
  <c r="EG59" i="1"/>
  <c r="EG68" i="1"/>
  <c r="LY14" i="1"/>
  <c r="LZ14" i="1"/>
  <c r="B41" i="1"/>
  <c r="B189" i="1"/>
  <c r="EG48" i="1"/>
  <c r="EG189" i="1"/>
  <c r="EG190" i="1"/>
  <c r="EG191" i="1"/>
  <c r="MF14" i="1"/>
  <c r="ME14" i="1"/>
  <c r="MJ14" i="1"/>
  <c r="MI14" i="1"/>
  <c r="ML14" i="1"/>
  <c r="MK14" i="1"/>
  <c r="MH14" i="1"/>
  <c r="MG14" i="1"/>
  <c r="H26" i="1"/>
  <c r="BB25" i="1"/>
  <c r="BA25" i="1"/>
  <c r="AX25" i="1"/>
  <c r="AZ25" i="1"/>
  <c r="AY25" i="1"/>
  <c r="BC25" i="1"/>
  <c r="H33" i="1"/>
  <c r="BC32" i="1"/>
  <c r="BB32" i="1"/>
  <c r="BA32" i="1"/>
  <c r="AZ32" i="1"/>
  <c r="AY32" i="1"/>
  <c r="AX32" i="1"/>
  <c r="MZ14" i="1"/>
  <c r="MZ81" i="1" s="1"/>
  <c r="AY18" i="8"/>
  <c r="AN18" i="8" s="1"/>
  <c r="AX20" i="7"/>
  <c r="AM20" i="7" s="1"/>
  <c r="BA20" i="7"/>
  <c r="AP20" i="7" s="1"/>
  <c r="IX14" i="1"/>
  <c r="IX81" i="1" s="1"/>
  <c r="JB14" i="1"/>
  <c r="JB81" i="1" s="1"/>
  <c r="IW14" i="1"/>
  <c r="IW81" i="1" s="1"/>
  <c r="JC14" i="1"/>
  <c r="JC81" i="1" s="1"/>
  <c r="IV14" i="1"/>
  <c r="IV81" i="1" s="1"/>
  <c r="IU14" i="1"/>
  <c r="IU81" i="1" s="1"/>
  <c r="IZ14" i="1"/>
  <c r="IZ81" i="1" s="1"/>
  <c r="IY14" i="1"/>
  <c r="IY81" i="1" s="1"/>
  <c r="JA14" i="1"/>
  <c r="JA81" i="1" s="1"/>
  <c r="IK14" i="1"/>
  <c r="IK171" i="1" s="1"/>
  <c r="JF14" i="1"/>
  <c r="JF81" i="1" s="1"/>
  <c r="EH9" i="1"/>
  <c r="EH86" i="1" s="1"/>
  <c r="JL14" i="1"/>
  <c r="JL81" i="1" s="1"/>
  <c r="JM14" i="1"/>
  <c r="JM81" i="1" s="1"/>
  <c r="JN14" i="1"/>
  <c r="JN81"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81" i="1" s="1"/>
  <c r="DJ14" i="1"/>
  <c r="DJ81" i="1" s="1"/>
  <c r="DL14" i="1"/>
  <c r="DL81" i="1" s="1"/>
  <c r="DB14" i="1"/>
  <c r="DB81"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81" i="1" s="1"/>
  <c r="DI14" i="1"/>
  <c r="DI81" i="1" s="1"/>
  <c r="DK14" i="1"/>
  <c r="DK81" i="1" s="1"/>
  <c r="DA14" i="1"/>
  <c r="DA81" i="1" s="1"/>
  <c r="DC14" i="1"/>
  <c r="DC81" i="1" s="1"/>
  <c r="KG37" i="1"/>
  <c r="KH37" i="1"/>
  <c r="KI37" i="1"/>
  <c r="KJ37" i="1"/>
  <c r="KK37" i="1"/>
  <c r="KL37" i="1"/>
  <c r="KM37" i="1"/>
  <c r="DD14" i="1"/>
  <c r="DD81" i="1" s="1"/>
  <c r="DE14" i="1"/>
  <c r="DE81" i="1" s="1"/>
  <c r="DF14" i="1"/>
  <c r="DF81" i="1" s="1"/>
  <c r="II13" i="1"/>
  <c r="II16" i="1" s="1"/>
  <c r="KM13" i="1"/>
  <c r="LI13" i="1"/>
  <c r="LI17" i="1" s="1"/>
  <c r="KG13" i="1"/>
  <c r="KH13" i="1"/>
  <c r="KI13" i="1"/>
  <c r="KJ13" i="1"/>
  <c r="KJ17" i="1" s="1"/>
  <c r="KK13" i="1"/>
  <c r="KK17" i="1" s="1"/>
  <c r="KL13" i="1"/>
  <c r="KL17" i="1" s="1"/>
  <c r="LJ321" i="1"/>
  <c r="LJ13" i="1"/>
  <c r="LJ17" i="1" s="1"/>
  <c r="KZ14" i="1"/>
  <c r="KZ16" i="1"/>
  <c r="KP13" i="1"/>
  <c r="KQ13" i="1"/>
  <c r="KR13" i="1"/>
  <c r="KS13" i="1"/>
  <c r="KT13" i="1"/>
  <c r="KU13" i="1"/>
  <c r="AY321" i="1"/>
  <c r="AY13" i="1"/>
  <c r="AZ321" i="1"/>
  <c r="AZ13" i="1"/>
  <c r="BA13" i="1"/>
  <c r="JE13" i="1"/>
  <c r="KZ81" i="1" l="1"/>
  <c r="KZ90" i="1"/>
  <c r="KZ82" i="1"/>
  <c r="KZ83" i="1"/>
  <c r="KZ84" i="1"/>
  <c r="KZ85" i="1"/>
  <c r="KZ86" i="1"/>
  <c r="IK81" i="1"/>
  <c r="IK82" i="1" s="1"/>
  <c r="DC82" i="1"/>
  <c r="DC83" i="1"/>
  <c r="DC84" i="1"/>
  <c r="DC85" i="1"/>
  <c r="DC86" i="1"/>
  <c r="DG82" i="1"/>
  <c r="DG83" i="1"/>
  <c r="DG84" i="1"/>
  <c r="DG85" i="1"/>
  <c r="DG86" i="1"/>
  <c r="IZ82" i="1"/>
  <c r="IZ83" i="1"/>
  <c r="IZ84" i="1"/>
  <c r="IZ85" i="1"/>
  <c r="IZ86" i="1"/>
  <c r="DA82" i="1"/>
  <c r="DA83" i="1"/>
  <c r="DA84" i="1"/>
  <c r="DA85" i="1"/>
  <c r="DA86" i="1"/>
  <c r="JM82" i="1"/>
  <c r="JM83" i="1"/>
  <c r="JM84" i="1"/>
  <c r="JM85" i="1"/>
  <c r="JM86" i="1"/>
  <c r="DK82" i="1"/>
  <c r="DK83" i="1"/>
  <c r="DK84" i="1"/>
  <c r="DK85" i="1"/>
  <c r="DK86" i="1"/>
  <c r="JL82" i="1"/>
  <c r="JL83" i="1"/>
  <c r="JL84" i="1"/>
  <c r="JL85" i="1"/>
  <c r="JL86" i="1"/>
  <c r="MZ82" i="1"/>
  <c r="MZ83" i="1"/>
  <c r="MZ84" i="1"/>
  <c r="MZ85" i="1"/>
  <c r="MZ86" i="1"/>
  <c r="DI82" i="1"/>
  <c r="DI83" i="1"/>
  <c r="DI84" i="1"/>
  <c r="DI85" i="1"/>
  <c r="DI86" i="1"/>
  <c r="JC82" i="1"/>
  <c r="JC83" i="1"/>
  <c r="JC84" i="1"/>
  <c r="JC85" i="1"/>
  <c r="JC86" i="1"/>
  <c r="DH82" i="1"/>
  <c r="DH83" i="1"/>
  <c r="DH84" i="1"/>
  <c r="DH85" i="1"/>
  <c r="DH86" i="1"/>
  <c r="JF82" i="1"/>
  <c r="JF83" i="1"/>
  <c r="JF84" i="1"/>
  <c r="JF85" i="1"/>
  <c r="JF86" i="1"/>
  <c r="IW82" i="1"/>
  <c r="IW83" i="1"/>
  <c r="IW84" i="1"/>
  <c r="IW85" i="1"/>
  <c r="IW86" i="1"/>
  <c r="EA82" i="1"/>
  <c r="EA83" i="1"/>
  <c r="EA84" i="1"/>
  <c r="EA85" i="1"/>
  <c r="EA86" i="1"/>
  <c r="DB82" i="1"/>
  <c r="DB83" i="1"/>
  <c r="DB84" i="1"/>
  <c r="DB85" i="1"/>
  <c r="DB86" i="1"/>
  <c r="JB82" i="1"/>
  <c r="JB83" i="1"/>
  <c r="JB84" i="1"/>
  <c r="JB85" i="1"/>
  <c r="JB86" i="1"/>
  <c r="EB82" i="1"/>
  <c r="EB83" i="1"/>
  <c r="EB84" i="1"/>
  <c r="EB85" i="1"/>
  <c r="EB86" i="1"/>
  <c r="DL82" i="1"/>
  <c r="DL83" i="1"/>
  <c r="DL84" i="1"/>
  <c r="DL85" i="1"/>
  <c r="DL86" i="1"/>
  <c r="JA82" i="1"/>
  <c r="JA83" i="1"/>
  <c r="JA84" i="1"/>
  <c r="JA85" i="1"/>
  <c r="JA86" i="1"/>
  <c r="IX82" i="1"/>
  <c r="IX83" i="1"/>
  <c r="IX84" i="1"/>
  <c r="IX85" i="1"/>
  <c r="IX86" i="1"/>
  <c r="IU82" i="1"/>
  <c r="IU83" i="1"/>
  <c r="IU84" i="1"/>
  <c r="IU85" i="1"/>
  <c r="IU86" i="1"/>
  <c r="DF82" i="1"/>
  <c r="DF83" i="1"/>
  <c r="DF84" i="1"/>
  <c r="DF85" i="1"/>
  <c r="DF86" i="1"/>
  <c r="DE82" i="1"/>
  <c r="DE83" i="1"/>
  <c r="DE84" i="1"/>
  <c r="DE85" i="1"/>
  <c r="DE86" i="1"/>
  <c r="DJ82" i="1"/>
  <c r="DJ83" i="1"/>
  <c r="DJ84" i="1"/>
  <c r="DJ85" i="1"/>
  <c r="DJ86" i="1"/>
  <c r="IY82" i="1"/>
  <c r="IY83" i="1"/>
  <c r="IY84" i="1"/>
  <c r="IY85" i="1"/>
  <c r="IY86" i="1"/>
  <c r="JR82" i="1"/>
  <c r="JR83" i="1"/>
  <c r="JR84" i="1"/>
  <c r="JR85" i="1"/>
  <c r="JR86" i="1"/>
  <c r="IV82" i="1"/>
  <c r="IV83" i="1"/>
  <c r="IV84" i="1"/>
  <c r="IV85" i="1"/>
  <c r="IV86" i="1"/>
  <c r="DX82" i="1"/>
  <c r="DX83" i="1"/>
  <c r="DX84" i="1"/>
  <c r="DX85" i="1"/>
  <c r="DX86" i="1"/>
  <c r="DY82" i="1"/>
  <c r="DY83" i="1"/>
  <c r="DY84" i="1"/>
  <c r="DY85" i="1"/>
  <c r="DY86" i="1"/>
  <c r="LX82" i="1"/>
  <c r="LX83" i="1"/>
  <c r="LX84" i="1"/>
  <c r="LX85" i="1"/>
  <c r="LX86" i="1"/>
  <c r="DD82" i="1"/>
  <c r="DD83" i="1"/>
  <c r="DD84" i="1"/>
  <c r="DD85" i="1"/>
  <c r="DD86" i="1"/>
  <c r="DZ82" i="1"/>
  <c r="DZ83" i="1"/>
  <c r="DZ84" i="1"/>
  <c r="DZ85" i="1"/>
  <c r="DZ86" i="1"/>
  <c r="EC82" i="1"/>
  <c r="EC83" i="1"/>
  <c r="EC84" i="1"/>
  <c r="EC85" i="1"/>
  <c r="EC86" i="1"/>
  <c r="DO83" i="1"/>
  <c r="DU83" i="1" s="1"/>
  <c r="DO84" i="1"/>
  <c r="DU84" i="1" s="1"/>
  <c r="DO85" i="1"/>
  <c r="DU85" i="1" s="1"/>
  <c r="DO86" i="1"/>
  <c r="CM224" i="1"/>
  <c r="LX224" i="1"/>
  <c r="MO82" i="1"/>
  <c r="MO83" i="1"/>
  <c r="MO84" i="1"/>
  <c r="MO85" i="1"/>
  <c r="MO86" i="1"/>
  <c r="CZ82" i="1"/>
  <c r="CZ83" i="1"/>
  <c r="CZ84" i="1"/>
  <c r="CZ85" i="1"/>
  <c r="CZ86" i="1"/>
  <c r="LU82" i="1"/>
  <c r="LU83" i="1"/>
  <c r="LU84" i="1"/>
  <c r="LU85" i="1"/>
  <c r="LU86" i="1"/>
  <c r="JQ82" i="1"/>
  <c r="JQ83" i="1"/>
  <c r="JQ84" i="1"/>
  <c r="JQ85" i="1"/>
  <c r="JQ86" i="1"/>
  <c r="CL82" i="1"/>
  <c r="CL83" i="1"/>
  <c r="CL84" i="1"/>
  <c r="CL85" i="1"/>
  <c r="DN224" i="1"/>
  <c r="KT224" i="1"/>
  <c r="CM82" i="1"/>
  <c r="CM83" i="1"/>
  <c r="CM84" i="1"/>
  <c r="CM85" i="1"/>
  <c r="MP82" i="1"/>
  <c r="MP83" i="1"/>
  <c r="MP84" i="1"/>
  <c r="MP85" i="1"/>
  <c r="MP86" i="1"/>
  <c r="LV82" i="1"/>
  <c r="LV83" i="1"/>
  <c r="LV84" i="1"/>
  <c r="LV85" i="1"/>
  <c r="LV86" i="1"/>
  <c r="LW82" i="1"/>
  <c r="LW83" i="1"/>
  <c r="LW84" i="1"/>
  <c r="LW85" i="1"/>
  <c r="LW86" i="1"/>
  <c r="JN82" i="1"/>
  <c r="JN83" i="1"/>
  <c r="JN84" i="1"/>
  <c r="JN85" i="1"/>
  <c r="JN86" i="1"/>
  <c r="KP224" i="1"/>
  <c r="KQ224" i="1"/>
  <c r="KU224" i="1"/>
  <c r="BD82" i="1"/>
  <c r="BD83" i="1"/>
  <c r="BD84" i="1"/>
  <c r="BD85" i="1"/>
  <c r="BD86" i="1"/>
  <c r="LW171" i="1"/>
  <c r="LW174" i="1" s="1"/>
  <c r="LV171" i="1"/>
  <c r="LV174" i="1" s="1"/>
  <c r="CL171" i="1"/>
  <c r="CL175" i="1" s="1"/>
  <c r="DK171" i="1"/>
  <c r="DK172" i="1" s="1"/>
  <c r="JL171" i="1"/>
  <c r="JL174" i="1" s="1"/>
  <c r="IV171" i="1"/>
  <c r="IV174" i="1" s="1"/>
  <c r="MZ171" i="1"/>
  <c r="MZ175" i="1" s="1"/>
  <c r="DZ171" i="1"/>
  <c r="DZ172" i="1" s="1"/>
  <c r="DI171" i="1"/>
  <c r="DI174" i="1" s="1"/>
  <c r="DH171" i="1"/>
  <c r="DH172" i="1" s="1"/>
  <c r="JF171" i="1"/>
  <c r="JF172" i="1" s="1"/>
  <c r="IW171" i="1"/>
  <c r="IW176" i="1" s="1"/>
  <c r="EA171" i="1"/>
  <c r="EA172" i="1" s="1"/>
  <c r="EB171" i="1"/>
  <c r="EB172" i="1" s="1"/>
  <c r="JC171" i="1"/>
  <c r="JC172" i="1" s="1"/>
  <c r="DF171" i="1"/>
  <c r="DF172" i="1" s="1"/>
  <c r="DL171" i="1"/>
  <c r="DL173" i="1" s="1"/>
  <c r="JA171" i="1"/>
  <c r="JA174" i="1" s="1"/>
  <c r="IX171" i="1"/>
  <c r="IX173" i="1" s="1"/>
  <c r="EC171" i="1"/>
  <c r="EC174" i="1" s="1"/>
  <c r="DY171" i="1"/>
  <c r="DY174" i="1" s="1"/>
  <c r="DB171" i="1"/>
  <c r="DB172" i="1" s="1"/>
  <c r="JB171" i="1"/>
  <c r="JB176" i="1" s="1"/>
  <c r="DE171" i="1"/>
  <c r="DE173" i="1" s="1"/>
  <c r="DJ171" i="1"/>
  <c r="DJ173" i="1" s="1"/>
  <c r="IY171" i="1"/>
  <c r="IY172" i="1" s="1"/>
  <c r="DX171" i="1"/>
  <c r="DX173" i="1" s="1"/>
  <c r="DD171" i="1"/>
  <c r="DD172" i="1" s="1"/>
  <c r="DC171" i="1"/>
  <c r="DC172" i="1" s="1"/>
  <c r="DG208" i="1"/>
  <c r="JN208" i="1"/>
  <c r="IZ171" i="1"/>
  <c r="IZ174" i="1" s="1"/>
  <c r="DA171" i="1"/>
  <c r="DA175" i="1" s="1"/>
  <c r="JM171" i="1"/>
  <c r="JM175" i="1" s="1"/>
  <c r="IU171" i="1"/>
  <c r="IU175" i="1" s="1"/>
  <c r="LW274" i="1"/>
  <c r="KZ274" i="1"/>
  <c r="KQ274" i="1"/>
  <c r="CM274" i="1"/>
  <c r="LU274" i="1"/>
  <c r="LX274" i="1"/>
  <c r="KT274" i="1"/>
  <c r="MP274" i="1"/>
  <c r="DN274" i="1"/>
  <c r="DM274" i="1"/>
  <c r="DO274" i="1"/>
  <c r="KR274" i="1"/>
  <c r="DU274" i="1"/>
  <c r="KO274" i="1"/>
  <c r="CL274" i="1"/>
  <c r="KU274" i="1"/>
  <c r="CZ274" i="1"/>
  <c r="LV274" i="1"/>
  <c r="KS274" i="1"/>
  <c r="KP274" i="1"/>
  <c r="BD274" i="1"/>
  <c r="LW224" i="1"/>
  <c r="CL224" i="1"/>
  <c r="KO224" i="1"/>
  <c r="CM171" i="1"/>
  <c r="CM173" i="1" s="1"/>
  <c r="MO171" i="1"/>
  <c r="MO174" i="1" s="1"/>
  <c r="DM171" i="1"/>
  <c r="LU171" i="1"/>
  <c r="LU172" i="1" s="1"/>
  <c r="EH259" i="1"/>
  <c r="EH258" i="1"/>
  <c r="EH260" i="1"/>
  <c r="EH261" i="1"/>
  <c r="CZ171" i="1"/>
  <c r="CZ172" i="1" s="1"/>
  <c r="MO258" i="1"/>
  <c r="KO258" i="1"/>
  <c r="IZ258" i="1"/>
  <c r="EB258" i="1"/>
  <c r="DL258" i="1"/>
  <c r="DD258" i="1"/>
  <c r="CM258" i="1"/>
  <c r="KU258" i="1"/>
  <c r="JN258" i="1"/>
  <c r="JF258" i="1"/>
  <c r="IX258" i="1"/>
  <c r="DZ258" i="1"/>
  <c r="DJ258" i="1"/>
  <c r="DB258" i="1"/>
  <c r="LX258" i="1"/>
  <c r="KS258" i="1"/>
  <c r="JL258" i="1"/>
  <c r="IV258" i="1"/>
  <c r="DX258" i="1"/>
  <c r="DH258" i="1"/>
  <c r="CZ258" i="1"/>
  <c r="MZ258" i="1"/>
  <c r="LW258" i="1"/>
  <c r="KZ258" i="1"/>
  <c r="KR258" i="1"/>
  <c r="JC258" i="1"/>
  <c r="IU258" i="1"/>
  <c r="DO258" i="1"/>
  <c r="EC258" i="1"/>
  <c r="DM258" i="1"/>
  <c r="CL258" i="1"/>
  <c r="LV258" i="1"/>
  <c r="EA258" i="1"/>
  <c r="DK258" i="1"/>
  <c r="LU258" i="1"/>
  <c r="DY258" i="1"/>
  <c r="DI258" i="1"/>
  <c r="DG258" i="1"/>
  <c r="DN258" i="1"/>
  <c r="KT258" i="1"/>
  <c r="JB258" i="1"/>
  <c r="DU258" i="1"/>
  <c r="DF258" i="1"/>
  <c r="BD258" i="1"/>
  <c r="KQ258" i="1"/>
  <c r="JA258" i="1"/>
  <c r="DE258" i="1"/>
  <c r="JM258" i="1"/>
  <c r="IW258" i="1"/>
  <c r="DA258" i="1"/>
  <c r="MP258" i="1"/>
  <c r="KP258" i="1"/>
  <c r="IY258" i="1"/>
  <c r="DC258" i="1"/>
  <c r="LX171" i="1"/>
  <c r="LX172" i="1" s="1"/>
  <c r="EH95" i="1"/>
  <c r="EH224" i="1"/>
  <c r="EH225" i="1"/>
  <c r="EH226" i="1"/>
  <c r="EH227" i="1"/>
  <c r="EB224" i="1"/>
  <c r="EC224" i="1"/>
  <c r="JC224" i="1"/>
  <c r="DH224" i="1"/>
  <c r="DY224" i="1"/>
  <c r="IX224" i="1"/>
  <c r="DE224" i="1"/>
  <c r="JF224" i="1"/>
  <c r="DC224" i="1"/>
  <c r="DD224" i="1"/>
  <c r="DX224" i="1"/>
  <c r="IW224" i="1"/>
  <c r="DB224" i="1"/>
  <c r="JN224" i="1"/>
  <c r="DK224" i="1"/>
  <c r="DG224" i="1"/>
  <c r="KZ224" i="1"/>
  <c r="DJ224" i="1"/>
  <c r="JB224" i="1"/>
  <c r="IV224" i="1"/>
  <c r="JM224" i="1"/>
  <c r="EA224" i="1"/>
  <c r="DA224" i="1"/>
  <c r="DZ224" i="1"/>
  <c r="DL224" i="1"/>
  <c r="JA224" i="1"/>
  <c r="DF224" i="1"/>
  <c r="JL224" i="1"/>
  <c r="DI224" i="1"/>
  <c r="IY224" i="1"/>
  <c r="IZ224" i="1"/>
  <c r="IU224" i="1"/>
  <c r="MZ224" i="1"/>
  <c r="KP232" i="1"/>
  <c r="MP90" i="1"/>
  <c r="LW90" i="1"/>
  <c r="JR90" i="1"/>
  <c r="JA90" i="1"/>
  <c r="IK90" i="1"/>
  <c r="EB90" i="1"/>
  <c r="DL90" i="1"/>
  <c r="DD90" i="1"/>
  <c r="CM90" i="1"/>
  <c r="LU90" i="1"/>
  <c r="IY90" i="1"/>
  <c r="DZ90" i="1"/>
  <c r="DJ90" i="1"/>
  <c r="DB90" i="1"/>
  <c r="JM90" i="1"/>
  <c r="IW90" i="1"/>
  <c r="DX90" i="1"/>
  <c r="DH90" i="1"/>
  <c r="CZ90" i="1"/>
  <c r="JL90" i="1"/>
  <c r="IV90" i="1"/>
  <c r="DO90" i="1"/>
  <c r="DG90" i="1"/>
  <c r="JC90" i="1"/>
  <c r="IU90" i="1"/>
  <c r="DN90" i="1"/>
  <c r="DF90" i="1"/>
  <c r="MZ90" i="1"/>
  <c r="JN90" i="1"/>
  <c r="DY90" i="1"/>
  <c r="DC90" i="1"/>
  <c r="MO90" i="1"/>
  <c r="LX90" i="1"/>
  <c r="LV90" i="1"/>
  <c r="JF90" i="1"/>
  <c r="DU90" i="1"/>
  <c r="DU95" i="1" s="1"/>
  <c r="JB90" i="1"/>
  <c r="DM90" i="1"/>
  <c r="DA90" i="1"/>
  <c r="BD90" i="1"/>
  <c r="IZ90" i="1"/>
  <c r="DK90" i="1"/>
  <c r="JQ90" i="1"/>
  <c r="IX90" i="1"/>
  <c r="EC90" i="1"/>
  <c r="DI90" i="1"/>
  <c r="CL90" i="1"/>
  <c r="EA90" i="1"/>
  <c r="DE90" i="1"/>
  <c r="DU232" i="1"/>
  <c r="BD171" i="1"/>
  <c r="BD172" i="1" s="1"/>
  <c r="MP171" i="1"/>
  <c r="MP176" i="1" s="1"/>
  <c r="DN171" i="1"/>
  <c r="DN117" i="1"/>
  <c r="CL117" i="1"/>
  <c r="CL119" i="1" s="1"/>
  <c r="MO117" i="1"/>
  <c r="MO118" i="1" s="1"/>
  <c r="DO117" i="1"/>
  <c r="DO120" i="1" s="1"/>
  <c r="DU120" i="1" s="1"/>
  <c r="LX117" i="1"/>
  <c r="LX118" i="1" s="1"/>
  <c r="CM117" i="1"/>
  <c r="CM118" i="1" s="1"/>
  <c r="MP117" i="1"/>
  <c r="MP121" i="1" s="1"/>
  <c r="LV117" i="1"/>
  <c r="LV120" i="1" s="1"/>
  <c r="JQ117" i="1"/>
  <c r="JQ119" i="1" s="1"/>
  <c r="DM117" i="1"/>
  <c r="LU117" i="1"/>
  <c r="LU122" i="1" s="1"/>
  <c r="LW117" i="1"/>
  <c r="LW120" i="1" s="1"/>
  <c r="BD117" i="1"/>
  <c r="BD118" i="1" s="1"/>
  <c r="DU117" i="1"/>
  <c r="DU122" i="1" s="1"/>
  <c r="IW274" i="1"/>
  <c r="EB274" i="1"/>
  <c r="JN274" i="1"/>
  <c r="IX274" i="1"/>
  <c r="IY274" i="1"/>
  <c r="DX274" i="1"/>
  <c r="DG274" i="1"/>
  <c r="JF274" i="1"/>
  <c r="JL274" i="1"/>
  <c r="IZ274" i="1"/>
  <c r="DE274" i="1"/>
  <c r="DF274" i="1"/>
  <c r="DA274" i="1"/>
  <c r="DB274" i="1"/>
  <c r="JM274" i="1"/>
  <c r="EH274" i="1"/>
  <c r="EH275" i="1"/>
  <c r="EH276" i="1"/>
  <c r="EH277" i="1"/>
  <c r="DI274" i="1"/>
  <c r="DJ274" i="1"/>
  <c r="DC274" i="1"/>
  <c r="IV274" i="1"/>
  <c r="MZ274" i="1"/>
  <c r="DK274" i="1"/>
  <c r="DD274" i="1"/>
  <c r="EC274" i="1"/>
  <c r="JR117" i="1"/>
  <c r="JR118" i="1" s="1"/>
  <c r="IU274" i="1"/>
  <c r="DY274" i="1"/>
  <c r="DZ274" i="1"/>
  <c r="JB274" i="1"/>
  <c r="DL274" i="1"/>
  <c r="JC274" i="1"/>
  <c r="EA274" i="1"/>
  <c r="DH274" i="1"/>
  <c r="JA274" i="1"/>
  <c r="LV126" i="1"/>
  <c r="JN126" i="1"/>
  <c r="JA126" i="1"/>
  <c r="IK126" i="1"/>
  <c r="EB126" i="1"/>
  <c r="DL126" i="1"/>
  <c r="DD126" i="1"/>
  <c r="CM126" i="1"/>
  <c r="MP126" i="1"/>
  <c r="LU126" i="1"/>
  <c r="JM126" i="1"/>
  <c r="IZ126" i="1"/>
  <c r="EA126" i="1"/>
  <c r="DK126" i="1"/>
  <c r="DC126" i="1"/>
  <c r="CL126" i="1"/>
  <c r="DU126" i="1"/>
  <c r="MO126" i="1"/>
  <c r="JL126" i="1"/>
  <c r="IY126" i="1"/>
  <c r="DZ126" i="1"/>
  <c r="DJ126" i="1"/>
  <c r="DB126" i="1"/>
  <c r="EC126" i="1"/>
  <c r="DE126" i="1"/>
  <c r="JF126" i="1"/>
  <c r="IX126" i="1"/>
  <c r="DY126" i="1"/>
  <c r="DI126" i="1"/>
  <c r="DA126" i="1"/>
  <c r="BD126" i="1"/>
  <c r="IW126" i="1"/>
  <c r="DX126" i="1"/>
  <c r="DH126" i="1"/>
  <c r="CZ126" i="1"/>
  <c r="JR126" i="1"/>
  <c r="IV126" i="1"/>
  <c r="DO126" i="1"/>
  <c r="DG126" i="1"/>
  <c r="JB126" i="1"/>
  <c r="DM126" i="1"/>
  <c r="LX126" i="1"/>
  <c r="JQ126" i="1"/>
  <c r="JC126" i="1"/>
  <c r="IU126" i="1"/>
  <c r="DN126" i="1"/>
  <c r="DF126" i="1"/>
  <c r="MZ126" i="1"/>
  <c r="LW126" i="1"/>
  <c r="EH122" i="1"/>
  <c r="EH131" i="1"/>
  <c r="JL117" i="1"/>
  <c r="DL117" i="1"/>
  <c r="IK117" i="1"/>
  <c r="DE117" i="1"/>
  <c r="IV117" i="1"/>
  <c r="DX117" i="1"/>
  <c r="DC117" i="1"/>
  <c r="JM117" i="1"/>
  <c r="IU117" i="1"/>
  <c r="EB117" i="1"/>
  <c r="JA117" i="1"/>
  <c r="DZ117" i="1"/>
  <c r="IZ117" i="1"/>
  <c r="JN117" i="1"/>
  <c r="EC117" i="1"/>
  <c r="JB117" i="1"/>
  <c r="DA117" i="1"/>
  <c r="IY117" i="1"/>
  <c r="JC117" i="1"/>
  <c r="DI117" i="1"/>
  <c r="CZ118" i="1"/>
  <c r="CZ119" i="1"/>
  <c r="CZ120" i="1"/>
  <c r="CZ121" i="1"/>
  <c r="CZ122" i="1"/>
  <c r="IX117" i="1"/>
  <c r="DU171" i="1"/>
  <c r="DU176" i="1" s="1"/>
  <c r="DB117" i="1"/>
  <c r="DF117" i="1"/>
  <c r="DK117" i="1"/>
  <c r="MZ117" i="1"/>
  <c r="DH117" i="1"/>
  <c r="DY117" i="1"/>
  <c r="JF117" i="1"/>
  <c r="EA117" i="1"/>
  <c r="DJ117" i="1"/>
  <c r="DD117" i="1"/>
  <c r="DG117" i="1"/>
  <c r="IW117" i="1"/>
  <c r="EH176" i="1"/>
  <c r="EH185" i="1"/>
  <c r="LX180" i="1"/>
  <c r="JN180" i="1"/>
  <c r="JA180" i="1"/>
  <c r="IK180" i="1"/>
  <c r="EB180" i="1"/>
  <c r="DL180" i="1"/>
  <c r="DD180" i="1"/>
  <c r="CM180" i="1"/>
  <c r="MZ180" i="1"/>
  <c r="LV180" i="1"/>
  <c r="JL180" i="1"/>
  <c r="IY180" i="1"/>
  <c r="DZ180" i="1"/>
  <c r="DJ180" i="1"/>
  <c r="DB180" i="1"/>
  <c r="MP180" i="1"/>
  <c r="LU180" i="1"/>
  <c r="MO180" i="1"/>
  <c r="IW180" i="1"/>
  <c r="IV180" i="1"/>
  <c r="IZ180" i="1"/>
  <c r="DK180" i="1"/>
  <c r="CZ180" i="1"/>
  <c r="IX180" i="1"/>
  <c r="DU180" i="1"/>
  <c r="DU185" i="1" s="1"/>
  <c r="DI180" i="1"/>
  <c r="LW180" i="1"/>
  <c r="IU180" i="1"/>
  <c r="DH180" i="1"/>
  <c r="BD180" i="1"/>
  <c r="DM180" i="1"/>
  <c r="EC180" i="1"/>
  <c r="DG180" i="1"/>
  <c r="CL180" i="1"/>
  <c r="JM180" i="1"/>
  <c r="EA180" i="1"/>
  <c r="DF180" i="1"/>
  <c r="JF180" i="1"/>
  <c r="DY180" i="1"/>
  <c r="DO180" i="1"/>
  <c r="DE180" i="1"/>
  <c r="JC180" i="1"/>
  <c r="DX180" i="1"/>
  <c r="DN180" i="1"/>
  <c r="DC180" i="1"/>
  <c r="JB180" i="1"/>
  <c r="DA180" i="1"/>
  <c r="IK172" i="1"/>
  <c r="IK173" i="1"/>
  <c r="IK174" i="1"/>
  <c r="IK175" i="1"/>
  <c r="IK176" i="1"/>
  <c r="JM172" i="1"/>
  <c r="DI176" i="1"/>
  <c r="LV172" i="1"/>
  <c r="LV173" i="1"/>
  <c r="LV175" i="1"/>
  <c r="LV176" i="1"/>
  <c r="JN171" i="1"/>
  <c r="DG171" i="1"/>
  <c r="LW173" i="1"/>
  <c r="DO173" i="1"/>
  <c r="DU173" i="1" s="1"/>
  <c r="DO174" i="1"/>
  <c r="DU174" i="1" s="1"/>
  <c r="DO175" i="1"/>
  <c r="DU175" i="1" s="1"/>
  <c r="DO176" i="1"/>
  <c r="DN232" i="1"/>
  <c r="DO236" i="1"/>
  <c r="JL236" i="1"/>
  <c r="IV236" i="1"/>
  <c r="MZ236" i="1"/>
  <c r="KO236" i="1"/>
  <c r="KT236" i="1"/>
  <c r="DN236" i="1"/>
  <c r="LV236" i="1"/>
  <c r="CZ236" i="1"/>
  <c r="EB208" i="1"/>
  <c r="DE208" i="1"/>
  <c r="DJ208" i="1"/>
  <c r="IY208" i="1"/>
  <c r="KP236" i="1"/>
  <c r="DA208" i="1"/>
  <c r="JM208" i="1"/>
  <c r="IU208" i="1"/>
  <c r="DZ208" i="1"/>
  <c r="DI208" i="1"/>
  <c r="EH304" i="1"/>
  <c r="EH297" i="1"/>
  <c r="EH296" i="1"/>
  <c r="EH298" i="1"/>
  <c r="EH306" i="1"/>
  <c r="EH309" i="1"/>
  <c r="EH299" i="1"/>
  <c r="EH300" i="1"/>
  <c r="EH303" i="1"/>
  <c r="EH305" i="1"/>
  <c r="EH295" i="1"/>
  <c r="EH307" i="1"/>
  <c r="EH301" i="1"/>
  <c r="EH294" i="1"/>
  <c r="EH302" i="1"/>
  <c r="EH312" i="1"/>
  <c r="EH311" i="1"/>
  <c r="EH313" i="1"/>
  <c r="EH308" i="1"/>
  <c r="EH310" i="1"/>
  <c r="JC208" i="1"/>
  <c r="DY208" i="1"/>
  <c r="IW208" i="1"/>
  <c r="EA208" i="1"/>
  <c r="MO236" i="1"/>
  <c r="DD199" i="1"/>
  <c r="DC199" i="1"/>
  <c r="EH293" i="1"/>
  <c r="EH291" i="1"/>
  <c r="EH290" i="1"/>
  <c r="EH292" i="1"/>
  <c r="LX236" i="1"/>
  <c r="CL236" i="1"/>
  <c r="DM236" i="1"/>
  <c r="KS236" i="1"/>
  <c r="DU236" i="1"/>
  <c r="DB232" i="1"/>
  <c r="JB232" i="1"/>
  <c r="BD232" i="1"/>
  <c r="KQ232" i="1"/>
  <c r="LV232" i="1"/>
  <c r="CL232" i="1"/>
  <c r="KR232" i="1"/>
  <c r="DX232" i="1"/>
  <c r="KS232" i="1"/>
  <c r="KT232" i="1"/>
  <c r="CM232" i="1"/>
  <c r="MO232" i="1"/>
  <c r="DM232" i="1"/>
  <c r="LW232" i="1"/>
  <c r="KU232" i="1"/>
  <c r="KO232" i="1"/>
  <c r="LX232" i="1"/>
  <c r="LU232" i="1"/>
  <c r="EH285" i="1"/>
  <c r="EH289" i="1"/>
  <c r="DO232" i="1"/>
  <c r="CZ232" i="1"/>
  <c r="EC208" i="1"/>
  <c r="KT208" i="1"/>
  <c r="DM208" i="1"/>
  <c r="KU236" i="1"/>
  <c r="BD236" i="1"/>
  <c r="DU208" i="1"/>
  <c r="CM236" i="1"/>
  <c r="LU236" i="1"/>
  <c r="KQ236" i="1"/>
  <c r="KU208" i="1"/>
  <c r="LW236" i="1"/>
  <c r="MP236" i="1"/>
  <c r="DK199" i="1"/>
  <c r="KT270" i="1"/>
  <c r="JM270" i="1"/>
  <c r="KS270" i="1"/>
  <c r="JL270" i="1"/>
  <c r="IY270" i="1"/>
  <c r="KZ270" i="1"/>
  <c r="KR270" i="1"/>
  <c r="JF270" i="1"/>
  <c r="IX270" i="1"/>
  <c r="DZ270" i="1"/>
  <c r="LX270" i="1"/>
  <c r="KQ270" i="1"/>
  <c r="IW270" i="1"/>
  <c r="DY270" i="1"/>
  <c r="DI270" i="1"/>
  <c r="DA270" i="1"/>
  <c r="MZ270" i="1"/>
  <c r="LW270" i="1"/>
  <c r="LV270" i="1"/>
  <c r="MP270" i="1"/>
  <c r="MO270" i="1"/>
  <c r="KP270" i="1"/>
  <c r="IV270" i="1"/>
  <c r="DN270" i="1"/>
  <c r="DE270" i="1"/>
  <c r="CL270" i="1"/>
  <c r="KO270" i="1"/>
  <c r="IU270" i="1"/>
  <c r="DM270" i="1"/>
  <c r="DD270" i="1"/>
  <c r="BD270" i="1"/>
  <c r="JN270" i="1"/>
  <c r="DU270" i="1"/>
  <c r="DL270" i="1"/>
  <c r="DC270" i="1"/>
  <c r="DK270" i="1"/>
  <c r="DB270" i="1"/>
  <c r="EB270" i="1"/>
  <c r="DH270" i="1"/>
  <c r="JC270" i="1"/>
  <c r="EC270" i="1"/>
  <c r="DJ270" i="1"/>
  <c r="CZ270" i="1"/>
  <c r="LU270" i="1"/>
  <c r="JB270" i="1"/>
  <c r="JA270" i="1"/>
  <c r="EA270" i="1"/>
  <c r="DG270" i="1"/>
  <c r="KU270" i="1"/>
  <c r="IZ270" i="1"/>
  <c r="DX270" i="1"/>
  <c r="DO270" i="1"/>
  <c r="DF270" i="1"/>
  <c r="CM270" i="1"/>
  <c r="EH270" i="1"/>
  <c r="EH271" i="1"/>
  <c r="EH272" i="1"/>
  <c r="EH273" i="1"/>
  <c r="LU208" i="1"/>
  <c r="DH199" i="1"/>
  <c r="MP208" i="1"/>
  <c r="KZ199" i="1"/>
  <c r="DN208" i="1"/>
  <c r="DF199" i="1"/>
  <c r="DL199" i="1"/>
  <c r="JA199" i="1"/>
  <c r="IX199" i="1"/>
  <c r="CL208" i="1"/>
  <c r="MO208" i="1"/>
  <c r="KR208" i="1"/>
  <c r="JF199" i="1"/>
  <c r="MP199" i="1"/>
  <c r="EC236" i="1"/>
  <c r="JB236" i="1"/>
  <c r="DX236" i="1"/>
  <c r="IW236" i="1"/>
  <c r="DB236" i="1"/>
  <c r="DK236" i="1"/>
  <c r="LX208" i="1"/>
  <c r="DG236" i="1"/>
  <c r="DJ236" i="1"/>
  <c r="DL236" i="1"/>
  <c r="JA236" i="1"/>
  <c r="DF236" i="1"/>
  <c r="KZ236" i="1"/>
  <c r="EA236" i="1"/>
  <c r="IU236" i="1"/>
  <c r="DD236" i="1"/>
  <c r="JN236" i="1"/>
  <c r="DA236" i="1"/>
  <c r="DZ236" i="1"/>
  <c r="IZ199" i="1"/>
  <c r="KO199" i="1"/>
  <c r="JC236" i="1"/>
  <c r="DI236" i="1"/>
  <c r="IY236" i="1"/>
  <c r="DM199" i="1"/>
  <c r="DE236" i="1"/>
  <c r="JL199" i="1"/>
  <c r="IV199" i="1"/>
  <c r="MZ199" i="1"/>
  <c r="DU199" i="1"/>
  <c r="EB236" i="1"/>
  <c r="IZ236" i="1"/>
  <c r="DH236" i="1"/>
  <c r="DY236" i="1"/>
  <c r="IX236" i="1"/>
  <c r="EH236" i="1"/>
  <c r="EH237" i="1"/>
  <c r="EH238" i="1"/>
  <c r="EH239" i="1"/>
  <c r="KP199" i="1"/>
  <c r="CM208" i="1"/>
  <c r="KS208" i="1"/>
  <c r="JM236" i="1"/>
  <c r="JF236" i="1"/>
  <c r="DC236" i="1"/>
  <c r="EH167" i="1"/>
  <c r="EH158" i="1"/>
  <c r="EH149" i="1"/>
  <c r="EH140" i="1"/>
  <c r="LV208" i="1"/>
  <c r="MZ135" i="1"/>
  <c r="LW135" i="1"/>
  <c r="JN135" i="1"/>
  <c r="JA135" i="1"/>
  <c r="IK135" i="1"/>
  <c r="EB135" i="1"/>
  <c r="DL135" i="1"/>
  <c r="DD135" i="1"/>
  <c r="CM135" i="1"/>
  <c r="MP135" i="1"/>
  <c r="LU135" i="1"/>
  <c r="JL135" i="1"/>
  <c r="IY135" i="1"/>
  <c r="DZ135" i="1"/>
  <c r="DJ135" i="1"/>
  <c r="DB135" i="1"/>
  <c r="MO135" i="1"/>
  <c r="JF135" i="1"/>
  <c r="IX135" i="1"/>
  <c r="DY135" i="1"/>
  <c r="DI135" i="1"/>
  <c r="DA135" i="1"/>
  <c r="BD135" i="1"/>
  <c r="IW135" i="1"/>
  <c r="DX135" i="1"/>
  <c r="DH135" i="1"/>
  <c r="CZ135" i="1"/>
  <c r="JC135" i="1"/>
  <c r="IV135" i="1"/>
  <c r="DO135" i="1"/>
  <c r="DG135" i="1"/>
  <c r="IU135" i="1"/>
  <c r="DM135" i="1"/>
  <c r="DK135" i="1"/>
  <c r="DF135" i="1"/>
  <c r="LX135" i="1"/>
  <c r="JM135" i="1"/>
  <c r="EA135" i="1"/>
  <c r="DE135" i="1"/>
  <c r="LV135" i="1"/>
  <c r="JB135" i="1"/>
  <c r="DC135" i="1"/>
  <c r="IZ135" i="1"/>
  <c r="DU135" i="1"/>
  <c r="DU140" i="1" s="1"/>
  <c r="DN135" i="1"/>
  <c r="EC135" i="1"/>
  <c r="CL135" i="1"/>
  <c r="LV144" i="1"/>
  <c r="JM144" i="1"/>
  <c r="IZ144" i="1"/>
  <c r="MP144" i="1"/>
  <c r="LU144" i="1"/>
  <c r="JL144" i="1"/>
  <c r="IY144" i="1"/>
  <c r="DZ144" i="1"/>
  <c r="DJ144" i="1"/>
  <c r="DB144" i="1"/>
  <c r="MO144" i="1"/>
  <c r="JF144" i="1"/>
  <c r="IX144" i="1"/>
  <c r="DY144" i="1"/>
  <c r="DI144" i="1"/>
  <c r="DA144" i="1"/>
  <c r="BD144" i="1"/>
  <c r="IV144" i="1"/>
  <c r="DO144" i="1"/>
  <c r="DG144" i="1"/>
  <c r="JC144" i="1"/>
  <c r="IU144" i="1"/>
  <c r="DN144" i="1"/>
  <c r="DF144" i="1"/>
  <c r="LX144" i="1"/>
  <c r="JB144" i="1"/>
  <c r="EC144" i="1"/>
  <c r="DU144" i="1"/>
  <c r="DU149" i="1" s="1"/>
  <c r="DM144" i="1"/>
  <c r="DE144" i="1"/>
  <c r="LW144" i="1"/>
  <c r="IK144" i="1"/>
  <c r="EA144" i="1"/>
  <c r="DD144" i="1"/>
  <c r="JN144" i="1"/>
  <c r="CZ144" i="1"/>
  <c r="JA144" i="1"/>
  <c r="IW144" i="1"/>
  <c r="DL144" i="1"/>
  <c r="DK144" i="1"/>
  <c r="CM144" i="1"/>
  <c r="DC144" i="1"/>
  <c r="EB144" i="1"/>
  <c r="DX144" i="1"/>
  <c r="DH144" i="1"/>
  <c r="MZ144" i="1"/>
  <c r="CL144" i="1"/>
  <c r="IV153" i="1"/>
  <c r="DO153" i="1"/>
  <c r="DG153" i="1"/>
  <c r="JC153" i="1"/>
  <c r="IU153" i="1"/>
  <c r="DN153" i="1"/>
  <c r="DF153" i="1"/>
  <c r="MZ153" i="1"/>
  <c r="LW153" i="1"/>
  <c r="JN153" i="1"/>
  <c r="JA153" i="1"/>
  <c r="IK153" i="1"/>
  <c r="EB153" i="1"/>
  <c r="DL153" i="1"/>
  <c r="DD153" i="1"/>
  <c r="CM153" i="1"/>
  <c r="LV153" i="1"/>
  <c r="JM153" i="1"/>
  <c r="IZ153" i="1"/>
  <c r="EA153" i="1"/>
  <c r="DK153" i="1"/>
  <c r="DC153" i="1"/>
  <c r="CL153" i="1"/>
  <c r="MP153" i="1"/>
  <c r="LU153" i="1"/>
  <c r="JL153" i="1"/>
  <c r="IY153" i="1"/>
  <c r="DZ153" i="1"/>
  <c r="DJ153" i="1"/>
  <c r="DB153" i="1"/>
  <c r="MO153" i="1"/>
  <c r="JF153" i="1"/>
  <c r="IX153" i="1"/>
  <c r="DY153" i="1"/>
  <c r="DI153" i="1"/>
  <c r="DA153" i="1"/>
  <c r="BD153" i="1"/>
  <c r="DX153" i="1"/>
  <c r="DU153" i="1"/>
  <c r="DU158" i="1" s="1"/>
  <c r="DM153" i="1"/>
  <c r="JB153" i="1"/>
  <c r="DH153" i="1"/>
  <c r="IW153" i="1"/>
  <c r="DE153" i="1"/>
  <c r="CZ153" i="1"/>
  <c r="EC153" i="1"/>
  <c r="LX153" i="1"/>
  <c r="MO162" i="1"/>
  <c r="LV162" i="1"/>
  <c r="JM162" i="1"/>
  <c r="IZ162" i="1"/>
  <c r="EA162" i="1"/>
  <c r="DK162" i="1"/>
  <c r="DC162" i="1"/>
  <c r="CL162" i="1"/>
  <c r="LU162" i="1"/>
  <c r="JL162" i="1"/>
  <c r="IY162" i="1"/>
  <c r="DZ162" i="1"/>
  <c r="DJ162" i="1"/>
  <c r="DB162" i="1"/>
  <c r="MP162" i="1"/>
  <c r="JF162" i="1"/>
  <c r="IX162" i="1"/>
  <c r="DY162" i="1"/>
  <c r="DI162" i="1"/>
  <c r="DA162" i="1"/>
  <c r="BD162" i="1"/>
  <c r="MZ162" i="1"/>
  <c r="IW162" i="1"/>
  <c r="DX162" i="1"/>
  <c r="DH162" i="1"/>
  <c r="CZ162" i="1"/>
  <c r="IV162" i="1"/>
  <c r="DO162" i="1"/>
  <c r="DG162" i="1"/>
  <c r="JC162" i="1"/>
  <c r="IU162" i="1"/>
  <c r="DN162" i="1"/>
  <c r="DF162" i="1"/>
  <c r="LX162" i="1"/>
  <c r="JB162" i="1"/>
  <c r="EC162" i="1"/>
  <c r="DU162" i="1"/>
  <c r="DU167" i="1" s="1"/>
  <c r="DM162" i="1"/>
  <c r="DE162" i="1"/>
  <c r="JA162" i="1"/>
  <c r="CM162" i="1"/>
  <c r="IK162" i="1"/>
  <c r="EB162" i="1"/>
  <c r="LW162" i="1"/>
  <c r="JN162" i="1"/>
  <c r="DL162" i="1"/>
  <c r="DD162" i="1"/>
  <c r="KO208" i="1"/>
  <c r="EH283" i="1"/>
  <c r="EH282" i="1"/>
  <c r="EH281" i="1"/>
  <c r="EH284" i="1"/>
  <c r="EH242" i="1"/>
  <c r="EH246" i="1"/>
  <c r="EH262" i="1"/>
  <c r="EH250" i="1"/>
  <c r="EH254" i="1"/>
  <c r="EH266" i="1"/>
  <c r="EH263" i="1"/>
  <c r="EH247" i="1"/>
  <c r="EH255" i="1"/>
  <c r="EH251" i="1"/>
  <c r="EH267" i="1"/>
  <c r="EH243" i="1"/>
  <c r="EH252" i="1"/>
  <c r="EH248" i="1"/>
  <c r="EH268" i="1"/>
  <c r="EH244" i="1"/>
  <c r="EH264" i="1"/>
  <c r="EH256" i="1"/>
  <c r="EH269" i="1"/>
  <c r="EH249" i="1"/>
  <c r="EH265" i="1"/>
  <c r="EH257" i="1"/>
  <c r="EH253" i="1"/>
  <c r="EH245" i="1"/>
  <c r="MZ242" i="1"/>
  <c r="LW242" i="1"/>
  <c r="KO242" i="1"/>
  <c r="JC242" i="1"/>
  <c r="IU242" i="1"/>
  <c r="LV242" i="1"/>
  <c r="JB242" i="1"/>
  <c r="DN242" i="1"/>
  <c r="DF242" i="1"/>
  <c r="MP242" i="1"/>
  <c r="LU242" i="1"/>
  <c r="KU242" i="1"/>
  <c r="JN242" i="1"/>
  <c r="JA242" i="1"/>
  <c r="MO242" i="1"/>
  <c r="KT242" i="1"/>
  <c r="JM242" i="1"/>
  <c r="IZ242" i="1"/>
  <c r="EB242" i="1"/>
  <c r="KS242" i="1"/>
  <c r="JL242" i="1"/>
  <c r="IY242" i="1"/>
  <c r="KZ242" i="1"/>
  <c r="KR242" i="1"/>
  <c r="JF242" i="1"/>
  <c r="IX242" i="1"/>
  <c r="KQ242" i="1"/>
  <c r="IW242" i="1"/>
  <c r="DU242" i="1"/>
  <c r="DK242" i="1"/>
  <c r="DB242" i="1"/>
  <c r="DJ242" i="1"/>
  <c r="DA242" i="1"/>
  <c r="EC242" i="1"/>
  <c r="DI242" i="1"/>
  <c r="CZ242" i="1"/>
  <c r="EA242" i="1"/>
  <c r="DH242" i="1"/>
  <c r="KP242" i="1"/>
  <c r="DZ242" i="1"/>
  <c r="DG242" i="1"/>
  <c r="CM242" i="1"/>
  <c r="BD242" i="1"/>
  <c r="DY242" i="1"/>
  <c r="DO242" i="1"/>
  <c r="DE242" i="1"/>
  <c r="CL242" i="1"/>
  <c r="DL242" i="1"/>
  <c r="LX242" i="1"/>
  <c r="IV242" i="1"/>
  <c r="DX242" i="1"/>
  <c r="DM242" i="1"/>
  <c r="DD242" i="1"/>
  <c r="DC242" i="1"/>
  <c r="KZ232" i="1"/>
  <c r="KS250" i="1"/>
  <c r="JL250" i="1"/>
  <c r="IY250" i="1"/>
  <c r="EA250" i="1"/>
  <c r="DK250" i="1"/>
  <c r="DC250" i="1"/>
  <c r="CL250" i="1"/>
  <c r="KZ250" i="1"/>
  <c r="KR250" i="1"/>
  <c r="JF250" i="1"/>
  <c r="IX250" i="1"/>
  <c r="DZ250" i="1"/>
  <c r="DJ250" i="1"/>
  <c r="DB250" i="1"/>
  <c r="KQ250" i="1"/>
  <c r="IW250" i="1"/>
  <c r="DY250" i="1"/>
  <c r="DI250" i="1"/>
  <c r="DA250" i="1"/>
  <c r="BD250" i="1"/>
  <c r="LX250" i="1"/>
  <c r="KP250" i="1"/>
  <c r="IV250" i="1"/>
  <c r="DX250" i="1"/>
  <c r="DH250" i="1"/>
  <c r="CZ250" i="1"/>
  <c r="LV250" i="1"/>
  <c r="JB250" i="1"/>
  <c r="DN250" i="1"/>
  <c r="DF250" i="1"/>
  <c r="MP250" i="1"/>
  <c r="LU250" i="1"/>
  <c r="KU250" i="1"/>
  <c r="JN250" i="1"/>
  <c r="JA250" i="1"/>
  <c r="EC250" i="1"/>
  <c r="DU250" i="1"/>
  <c r="DM250" i="1"/>
  <c r="DE250" i="1"/>
  <c r="MO250" i="1"/>
  <c r="CM250" i="1"/>
  <c r="JM250" i="1"/>
  <c r="DO250" i="1"/>
  <c r="JC250" i="1"/>
  <c r="DL250" i="1"/>
  <c r="IZ250" i="1"/>
  <c r="DG250" i="1"/>
  <c r="MZ250" i="1"/>
  <c r="KT250" i="1"/>
  <c r="IU250" i="1"/>
  <c r="DD250" i="1"/>
  <c r="LW250" i="1"/>
  <c r="KO250" i="1"/>
  <c r="EB250" i="1"/>
  <c r="MO246" i="1"/>
  <c r="KT246" i="1"/>
  <c r="JM246" i="1"/>
  <c r="IZ246" i="1"/>
  <c r="EB246" i="1"/>
  <c r="DL246" i="1"/>
  <c r="DD246" i="1"/>
  <c r="CM246" i="1"/>
  <c r="KS246" i="1"/>
  <c r="JL246" i="1"/>
  <c r="IY246" i="1"/>
  <c r="EA246" i="1"/>
  <c r="DK246" i="1"/>
  <c r="DC246" i="1"/>
  <c r="CL246" i="1"/>
  <c r="KZ246" i="1"/>
  <c r="KR246" i="1"/>
  <c r="JF246" i="1"/>
  <c r="IX246" i="1"/>
  <c r="DZ246" i="1"/>
  <c r="DJ246" i="1"/>
  <c r="DB246" i="1"/>
  <c r="KQ246" i="1"/>
  <c r="IW246" i="1"/>
  <c r="DY246" i="1"/>
  <c r="DI246" i="1"/>
  <c r="DA246" i="1"/>
  <c r="BD246" i="1"/>
  <c r="LX246" i="1"/>
  <c r="KP246" i="1"/>
  <c r="IV246" i="1"/>
  <c r="DX246" i="1"/>
  <c r="DH246" i="1"/>
  <c r="CZ246" i="1"/>
  <c r="MZ246" i="1"/>
  <c r="LW246" i="1"/>
  <c r="KO246" i="1"/>
  <c r="JC246" i="1"/>
  <c r="IU246" i="1"/>
  <c r="DO246" i="1"/>
  <c r="DG246" i="1"/>
  <c r="LV246" i="1"/>
  <c r="JB246" i="1"/>
  <c r="DN246" i="1"/>
  <c r="DF246" i="1"/>
  <c r="KU246" i="1"/>
  <c r="EC246" i="1"/>
  <c r="DU246" i="1"/>
  <c r="JN246" i="1"/>
  <c r="DM246" i="1"/>
  <c r="LU246" i="1"/>
  <c r="JA246" i="1"/>
  <c r="DE246" i="1"/>
  <c r="MP246" i="1"/>
  <c r="DO208" i="1"/>
  <c r="KS254" i="1"/>
  <c r="JL254" i="1"/>
  <c r="IY254" i="1"/>
  <c r="KZ254" i="1"/>
  <c r="KR254" i="1"/>
  <c r="JF254" i="1"/>
  <c r="IX254" i="1"/>
  <c r="KQ254" i="1"/>
  <c r="IW254" i="1"/>
  <c r="LX254" i="1"/>
  <c r="KP254" i="1"/>
  <c r="IV254" i="1"/>
  <c r="MZ254" i="1"/>
  <c r="LW254" i="1"/>
  <c r="KO254" i="1"/>
  <c r="JC254" i="1"/>
  <c r="IU254" i="1"/>
  <c r="LV254" i="1"/>
  <c r="MP254" i="1"/>
  <c r="LU254" i="1"/>
  <c r="KU254" i="1"/>
  <c r="JM254" i="1"/>
  <c r="DZ254" i="1"/>
  <c r="DJ254" i="1"/>
  <c r="DB254" i="1"/>
  <c r="JB254" i="1"/>
  <c r="DY254" i="1"/>
  <c r="DI254" i="1"/>
  <c r="DA254" i="1"/>
  <c r="BD254" i="1"/>
  <c r="JA254" i="1"/>
  <c r="DX254" i="1"/>
  <c r="DH254" i="1"/>
  <c r="CZ254" i="1"/>
  <c r="KT254" i="1"/>
  <c r="IZ254" i="1"/>
  <c r="DO254" i="1"/>
  <c r="DG254" i="1"/>
  <c r="DN254" i="1"/>
  <c r="DF254" i="1"/>
  <c r="EC254" i="1"/>
  <c r="DU254" i="1"/>
  <c r="DM254" i="1"/>
  <c r="DE254" i="1"/>
  <c r="MO254" i="1"/>
  <c r="EB254" i="1"/>
  <c r="DL254" i="1"/>
  <c r="DD254" i="1"/>
  <c r="CM254" i="1"/>
  <c r="DC254" i="1"/>
  <c r="CL254" i="1"/>
  <c r="JN254" i="1"/>
  <c r="EA254" i="1"/>
  <c r="DK254" i="1"/>
  <c r="MZ262" i="1"/>
  <c r="MP262" i="1"/>
  <c r="KS262" i="1"/>
  <c r="JL262" i="1"/>
  <c r="IY262" i="1"/>
  <c r="EA262" i="1"/>
  <c r="DK262" i="1"/>
  <c r="DC262" i="1"/>
  <c r="CL262" i="1"/>
  <c r="KZ262" i="1"/>
  <c r="KR262" i="1"/>
  <c r="JF262" i="1"/>
  <c r="IX262" i="1"/>
  <c r="DZ262" i="1"/>
  <c r="DJ262" i="1"/>
  <c r="DB262" i="1"/>
  <c r="KQ262" i="1"/>
  <c r="IW262" i="1"/>
  <c r="DY262" i="1"/>
  <c r="DI262" i="1"/>
  <c r="DA262" i="1"/>
  <c r="BD262" i="1"/>
  <c r="LX262" i="1"/>
  <c r="KP262" i="1"/>
  <c r="IV262" i="1"/>
  <c r="DX262" i="1"/>
  <c r="DH262" i="1"/>
  <c r="CZ262" i="1"/>
  <c r="LW262" i="1"/>
  <c r="KO262" i="1"/>
  <c r="JC262" i="1"/>
  <c r="IU262" i="1"/>
  <c r="DO262" i="1"/>
  <c r="DG262" i="1"/>
  <c r="LU262" i="1"/>
  <c r="KU262" i="1"/>
  <c r="JN262" i="1"/>
  <c r="JA262" i="1"/>
  <c r="EC262" i="1"/>
  <c r="DU262" i="1"/>
  <c r="DM262" i="1"/>
  <c r="DE262" i="1"/>
  <c r="IZ262" i="1"/>
  <c r="DL262" i="1"/>
  <c r="KT262" i="1"/>
  <c r="DF262" i="1"/>
  <c r="DD262" i="1"/>
  <c r="LV262" i="1"/>
  <c r="EB262" i="1"/>
  <c r="MO262" i="1"/>
  <c r="JM262" i="1"/>
  <c r="CM262" i="1"/>
  <c r="JB262" i="1"/>
  <c r="DN262" i="1"/>
  <c r="KS266" i="1"/>
  <c r="KZ266" i="1"/>
  <c r="KR266" i="1"/>
  <c r="JF266" i="1"/>
  <c r="IX266" i="1"/>
  <c r="DZ266" i="1"/>
  <c r="DJ266" i="1"/>
  <c r="DB266" i="1"/>
  <c r="MZ266" i="1"/>
  <c r="LW266" i="1"/>
  <c r="KO266" i="1"/>
  <c r="JC266" i="1"/>
  <c r="IU266" i="1"/>
  <c r="LV266" i="1"/>
  <c r="JB266" i="1"/>
  <c r="KQ266" i="1"/>
  <c r="JA266" i="1"/>
  <c r="EC266" i="1"/>
  <c r="DK266" i="1"/>
  <c r="DA266" i="1"/>
  <c r="KP266" i="1"/>
  <c r="IZ266" i="1"/>
  <c r="EB266" i="1"/>
  <c r="DI266" i="1"/>
  <c r="CZ266" i="1"/>
  <c r="IY266" i="1"/>
  <c r="EA266" i="1"/>
  <c r="DH266" i="1"/>
  <c r="MP266" i="1"/>
  <c r="LU266" i="1"/>
  <c r="JM266" i="1"/>
  <c r="IV266" i="1"/>
  <c r="DX266" i="1"/>
  <c r="DO266" i="1"/>
  <c r="DF266" i="1"/>
  <c r="CM266" i="1"/>
  <c r="MO266" i="1"/>
  <c r="JL266" i="1"/>
  <c r="DN266" i="1"/>
  <c r="DE266" i="1"/>
  <c r="CL266" i="1"/>
  <c r="IW266" i="1"/>
  <c r="DU266" i="1"/>
  <c r="KU266" i="1"/>
  <c r="KT266" i="1"/>
  <c r="DM266" i="1"/>
  <c r="LX266" i="1"/>
  <c r="DL266" i="1"/>
  <c r="DG266" i="1"/>
  <c r="JN266" i="1"/>
  <c r="DD266" i="1"/>
  <c r="BD266" i="1"/>
  <c r="DC266" i="1"/>
  <c r="DY266" i="1"/>
  <c r="EC232" i="1"/>
  <c r="JA232" i="1"/>
  <c r="DA232" i="1"/>
  <c r="DG232" i="1"/>
  <c r="EH232" i="1"/>
  <c r="EH233" i="1"/>
  <c r="EH234" i="1"/>
  <c r="EH235" i="1"/>
  <c r="MZ232" i="1"/>
  <c r="DI232" i="1"/>
  <c r="DK232" i="1"/>
  <c r="DZ232" i="1"/>
  <c r="JN232" i="1"/>
  <c r="IY232" i="1"/>
  <c r="DD232" i="1"/>
  <c r="EB232" i="1"/>
  <c r="DL232" i="1"/>
  <c r="IW232" i="1"/>
  <c r="IZ232" i="1"/>
  <c r="DE232" i="1"/>
  <c r="IU232" i="1"/>
  <c r="JM232" i="1"/>
  <c r="LW199" i="1"/>
  <c r="DY232" i="1"/>
  <c r="JL232" i="1"/>
  <c r="IV232" i="1"/>
  <c r="IX232" i="1"/>
  <c r="KU199" i="1"/>
  <c r="DO199" i="1"/>
  <c r="JC232" i="1"/>
  <c r="DC232" i="1"/>
  <c r="EA232" i="1"/>
  <c r="JF232" i="1"/>
  <c r="CL199" i="1"/>
  <c r="KS199" i="1"/>
  <c r="DH232" i="1"/>
  <c r="CM199" i="1"/>
  <c r="BD199" i="1"/>
  <c r="DJ232" i="1"/>
  <c r="DF232" i="1"/>
  <c r="EH220" i="1"/>
  <c r="EH216" i="1"/>
  <c r="EH212" i="1"/>
  <c r="EH221" i="1"/>
  <c r="EH228" i="1"/>
  <c r="EH229" i="1"/>
  <c r="EH217" i="1"/>
  <c r="EH213" i="1"/>
  <c r="EH230" i="1"/>
  <c r="EH222" i="1"/>
  <c r="EH218" i="1"/>
  <c r="EH214" i="1"/>
  <c r="EH231" i="1"/>
  <c r="EH223" i="1"/>
  <c r="EH219" i="1"/>
  <c r="EH215" i="1"/>
  <c r="MO199" i="1"/>
  <c r="LW208" i="1"/>
  <c r="KP208" i="1"/>
  <c r="KQ212" i="1"/>
  <c r="IW212" i="1"/>
  <c r="DY212" i="1"/>
  <c r="DI212" i="1"/>
  <c r="DA212" i="1"/>
  <c r="BD212" i="1"/>
  <c r="MZ212" i="1"/>
  <c r="LW212" i="1"/>
  <c r="KO212" i="1"/>
  <c r="JC212" i="1"/>
  <c r="IU212" i="1"/>
  <c r="DO212" i="1"/>
  <c r="DG212" i="1"/>
  <c r="LV212" i="1"/>
  <c r="JB212" i="1"/>
  <c r="DN212" i="1"/>
  <c r="DF212" i="1"/>
  <c r="MP212" i="1"/>
  <c r="LU212" i="1"/>
  <c r="KU212" i="1"/>
  <c r="JN212" i="1"/>
  <c r="JA212" i="1"/>
  <c r="EC212" i="1"/>
  <c r="DU212" i="1"/>
  <c r="DM212" i="1"/>
  <c r="DE212" i="1"/>
  <c r="MO212" i="1"/>
  <c r="KT212" i="1"/>
  <c r="JM212" i="1"/>
  <c r="IZ212" i="1"/>
  <c r="EB212" i="1"/>
  <c r="DL212" i="1"/>
  <c r="DD212" i="1"/>
  <c r="CM212" i="1"/>
  <c r="IX212" i="1"/>
  <c r="DK212" i="1"/>
  <c r="IV212" i="1"/>
  <c r="DJ212" i="1"/>
  <c r="CL212" i="1"/>
  <c r="KZ212" i="1"/>
  <c r="EA212" i="1"/>
  <c r="DH212" i="1"/>
  <c r="CZ212" i="1"/>
  <c r="IY212" i="1"/>
  <c r="LX212" i="1"/>
  <c r="JL212" i="1"/>
  <c r="DZ212" i="1"/>
  <c r="DC212" i="1"/>
  <c r="KR212" i="1"/>
  <c r="KS212" i="1"/>
  <c r="JF212" i="1"/>
  <c r="DX212" i="1"/>
  <c r="DB212" i="1"/>
  <c r="KP212" i="1"/>
  <c r="MP216" i="1"/>
  <c r="LU216" i="1"/>
  <c r="KS216" i="1"/>
  <c r="KZ216" i="1"/>
  <c r="KR216" i="1"/>
  <c r="JF216" i="1"/>
  <c r="IX216" i="1"/>
  <c r="KQ216" i="1"/>
  <c r="IW216" i="1"/>
  <c r="LX216" i="1"/>
  <c r="KP216" i="1"/>
  <c r="IV216" i="1"/>
  <c r="IY216" i="1"/>
  <c r="DX216" i="1"/>
  <c r="DH216" i="1"/>
  <c r="CZ216" i="1"/>
  <c r="JM216" i="1"/>
  <c r="DN216" i="1"/>
  <c r="DF216" i="1"/>
  <c r="LW216" i="1"/>
  <c r="JL216" i="1"/>
  <c r="EC216" i="1"/>
  <c r="DU216" i="1"/>
  <c r="DM216" i="1"/>
  <c r="DE216" i="1"/>
  <c r="MO216" i="1"/>
  <c r="LV216" i="1"/>
  <c r="KU216" i="1"/>
  <c r="JC216" i="1"/>
  <c r="EB216" i="1"/>
  <c r="DL216" i="1"/>
  <c r="DD216" i="1"/>
  <c r="CM216" i="1"/>
  <c r="KT216" i="1"/>
  <c r="JB216" i="1"/>
  <c r="EA216" i="1"/>
  <c r="DK216" i="1"/>
  <c r="DC216" i="1"/>
  <c r="CL216" i="1"/>
  <c r="MZ216" i="1"/>
  <c r="JA216" i="1"/>
  <c r="DA216" i="1"/>
  <c r="BD216" i="1"/>
  <c r="IZ216" i="1"/>
  <c r="IU216" i="1"/>
  <c r="KO216" i="1"/>
  <c r="DO216" i="1"/>
  <c r="DJ216" i="1"/>
  <c r="DI216" i="1"/>
  <c r="DZ216" i="1"/>
  <c r="DG216" i="1"/>
  <c r="JN216" i="1"/>
  <c r="DY216" i="1"/>
  <c r="DB216" i="1"/>
  <c r="LU199" i="1"/>
  <c r="BD208" i="1"/>
  <c r="LX220" i="1"/>
  <c r="KP220" i="1"/>
  <c r="IV220" i="1"/>
  <c r="DX220" i="1"/>
  <c r="DH220" i="1"/>
  <c r="CZ220" i="1"/>
  <c r="LV220" i="1"/>
  <c r="JB220" i="1"/>
  <c r="DN220" i="1"/>
  <c r="DF220" i="1"/>
  <c r="MP220" i="1"/>
  <c r="LU220" i="1"/>
  <c r="KU220" i="1"/>
  <c r="JN220" i="1"/>
  <c r="JA220" i="1"/>
  <c r="EC220" i="1"/>
  <c r="DU220" i="1"/>
  <c r="DM220" i="1"/>
  <c r="DE220" i="1"/>
  <c r="MO220" i="1"/>
  <c r="KT220" i="1"/>
  <c r="JM220" i="1"/>
  <c r="IZ220" i="1"/>
  <c r="EB220" i="1"/>
  <c r="DL220" i="1"/>
  <c r="DD220" i="1"/>
  <c r="CM220" i="1"/>
  <c r="KS220" i="1"/>
  <c r="JL220" i="1"/>
  <c r="IY220" i="1"/>
  <c r="EA220" i="1"/>
  <c r="DK220" i="1"/>
  <c r="DC220" i="1"/>
  <c r="CL220" i="1"/>
  <c r="KQ220" i="1"/>
  <c r="JC220" i="1"/>
  <c r="IW220" i="1"/>
  <c r="DO220" i="1"/>
  <c r="IU220" i="1"/>
  <c r="DJ220" i="1"/>
  <c r="KZ220" i="1"/>
  <c r="DI220" i="1"/>
  <c r="LW220" i="1"/>
  <c r="DZ220" i="1"/>
  <c r="DG220" i="1"/>
  <c r="JF220" i="1"/>
  <c r="IX220" i="1"/>
  <c r="DY220" i="1"/>
  <c r="MZ220" i="1"/>
  <c r="KR220" i="1"/>
  <c r="DB220" i="1"/>
  <c r="BD220" i="1"/>
  <c r="DA220" i="1"/>
  <c r="KO220" i="1"/>
  <c r="DN199" i="1"/>
  <c r="LV199" i="1"/>
  <c r="KQ208" i="1"/>
  <c r="MP228" i="1"/>
  <c r="LU228" i="1"/>
  <c r="KU228" i="1"/>
  <c r="JN228" i="1"/>
  <c r="JA228" i="1"/>
  <c r="EC228" i="1"/>
  <c r="DU228" i="1"/>
  <c r="DM228" i="1"/>
  <c r="DE228" i="1"/>
  <c r="KS228" i="1"/>
  <c r="JL228" i="1"/>
  <c r="IY228" i="1"/>
  <c r="EA228" i="1"/>
  <c r="DK228" i="1"/>
  <c r="DC228" i="1"/>
  <c r="CL228" i="1"/>
  <c r="KZ228" i="1"/>
  <c r="KR228" i="1"/>
  <c r="JF228" i="1"/>
  <c r="IX228" i="1"/>
  <c r="DZ228" i="1"/>
  <c r="DJ228" i="1"/>
  <c r="DB228" i="1"/>
  <c r="KQ228" i="1"/>
  <c r="IW228" i="1"/>
  <c r="LX228" i="1"/>
  <c r="KP228" i="1"/>
  <c r="IV228" i="1"/>
  <c r="DX228" i="1"/>
  <c r="DH228" i="1"/>
  <c r="CZ228" i="1"/>
  <c r="LV228" i="1"/>
  <c r="KT228" i="1"/>
  <c r="JM228" i="1"/>
  <c r="DA228" i="1"/>
  <c r="JB228" i="1"/>
  <c r="DN228" i="1"/>
  <c r="IZ228" i="1"/>
  <c r="EB228" i="1"/>
  <c r="DL228" i="1"/>
  <c r="MZ228" i="1"/>
  <c r="IU228" i="1"/>
  <c r="DY228" i="1"/>
  <c r="DI228" i="1"/>
  <c r="DG228" i="1"/>
  <c r="BD228" i="1"/>
  <c r="LW228" i="1"/>
  <c r="DO228" i="1"/>
  <c r="MO228" i="1"/>
  <c r="DD228" i="1"/>
  <c r="CM228" i="1"/>
  <c r="KO228" i="1"/>
  <c r="JC228" i="1"/>
  <c r="DF228" i="1"/>
  <c r="JQ63" i="1"/>
  <c r="JR63" i="1"/>
  <c r="CL52" i="1"/>
  <c r="CL53" i="1" s="1"/>
  <c r="JQ52" i="1"/>
  <c r="JR52" i="1"/>
  <c r="JR195" i="1"/>
  <c r="JQ195" i="1"/>
  <c r="JQ189" i="1"/>
  <c r="JR189" i="1"/>
  <c r="KR199" i="1"/>
  <c r="JQ199" i="1"/>
  <c r="JR199" i="1"/>
  <c r="JR72" i="1"/>
  <c r="JQ72" i="1"/>
  <c r="MO41" i="1"/>
  <c r="MO46" i="1" s="1"/>
  <c r="JQ41" i="1"/>
  <c r="JR41" i="1"/>
  <c r="CZ199" i="1"/>
  <c r="JQ99" i="1"/>
  <c r="JR99" i="1"/>
  <c r="KQ199" i="1"/>
  <c r="KT199" i="1"/>
  <c r="JR108" i="1"/>
  <c r="JQ108" i="1"/>
  <c r="EH209" i="1"/>
  <c r="EH210" i="1"/>
  <c r="EH211" i="1"/>
  <c r="DX199" i="1"/>
  <c r="CM52" i="1"/>
  <c r="CM53" i="1" s="1"/>
  <c r="MP52" i="1"/>
  <c r="MP53" i="1" s="1"/>
  <c r="JN99" i="1"/>
  <c r="JA99" i="1"/>
  <c r="IK99" i="1"/>
  <c r="EB99" i="1"/>
  <c r="DL99" i="1"/>
  <c r="DD99" i="1"/>
  <c r="CM99" i="1"/>
  <c r="DC99" i="1"/>
  <c r="CL99" i="1"/>
  <c r="LX99" i="1"/>
  <c r="JM99" i="1"/>
  <c r="IZ99" i="1"/>
  <c r="EA99" i="1"/>
  <c r="DK99" i="1"/>
  <c r="MZ99" i="1"/>
  <c r="LW99" i="1"/>
  <c r="JL99" i="1"/>
  <c r="IY99" i="1"/>
  <c r="DZ99" i="1"/>
  <c r="DJ99" i="1"/>
  <c r="DB99" i="1"/>
  <c r="DE99" i="1"/>
  <c r="LV99" i="1"/>
  <c r="JF99" i="1"/>
  <c r="IX99" i="1"/>
  <c r="DY99" i="1"/>
  <c r="DI99" i="1"/>
  <c r="DA99" i="1"/>
  <c r="BD99" i="1"/>
  <c r="DO99" i="1"/>
  <c r="MP99" i="1"/>
  <c r="LU99" i="1"/>
  <c r="IW99" i="1"/>
  <c r="DX99" i="1"/>
  <c r="DH99" i="1"/>
  <c r="CZ99" i="1"/>
  <c r="IV99" i="1"/>
  <c r="DG99" i="1"/>
  <c r="JB99" i="1"/>
  <c r="EC99" i="1"/>
  <c r="DM99" i="1"/>
  <c r="MO99" i="1"/>
  <c r="DU99" i="1"/>
  <c r="DU104" i="1" s="1"/>
  <c r="JC99" i="1"/>
  <c r="IU99" i="1"/>
  <c r="DN99" i="1"/>
  <c r="DF99" i="1"/>
  <c r="CZ52" i="1"/>
  <c r="CZ53" i="1" s="1"/>
  <c r="EH77" i="1"/>
  <c r="EH104" i="1"/>
  <c r="EH113" i="1"/>
  <c r="MZ108" i="1"/>
  <c r="LW108" i="1"/>
  <c r="JL108" i="1"/>
  <c r="IY108" i="1"/>
  <c r="DZ108" i="1"/>
  <c r="DJ108" i="1"/>
  <c r="DB108" i="1"/>
  <c r="LV108" i="1"/>
  <c r="JF108" i="1"/>
  <c r="IX108" i="1"/>
  <c r="DY108" i="1"/>
  <c r="DI108" i="1"/>
  <c r="DA108" i="1"/>
  <c r="BD108" i="1"/>
  <c r="MP108" i="1"/>
  <c r="LU108" i="1"/>
  <c r="IW108" i="1"/>
  <c r="DX108" i="1"/>
  <c r="DH108" i="1"/>
  <c r="CZ108" i="1"/>
  <c r="MO108" i="1"/>
  <c r="IV108" i="1"/>
  <c r="DO108" i="1"/>
  <c r="DG108" i="1"/>
  <c r="JC108" i="1"/>
  <c r="IU108" i="1"/>
  <c r="DN108" i="1"/>
  <c r="DF108" i="1"/>
  <c r="JB108" i="1"/>
  <c r="JN108" i="1"/>
  <c r="JA108" i="1"/>
  <c r="IK108" i="1"/>
  <c r="EB108" i="1"/>
  <c r="DL108" i="1"/>
  <c r="DD108" i="1"/>
  <c r="CM108" i="1"/>
  <c r="DK108" i="1"/>
  <c r="DE108" i="1"/>
  <c r="JM108" i="1"/>
  <c r="DC108" i="1"/>
  <c r="LX108" i="1"/>
  <c r="IZ108" i="1"/>
  <c r="EC108" i="1"/>
  <c r="EA108" i="1"/>
  <c r="DU108" i="1"/>
  <c r="DU113" i="1" s="1"/>
  <c r="CL108" i="1"/>
  <c r="DM108"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208" i="1"/>
  <c r="MZ208" i="1"/>
  <c r="EH208" i="1"/>
  <c r="KZ208" i="1"/>
  <c r="DD208" i="1"/>
  <c r="DH208" i="1"/>
  <c r="JL208" i="1"/>
  <c r="JB208" i="1"/>
  <c r="DX208" i="1"/>
  <c r="IX208" i="1"/>
  <c r="DF208" i="1"/>
  <c r="DC208" i="1"/>
  <c r="JF208" i="1"/>
  <c r="IZ208" i="1"/>
  <c r="JA208" i="1"/>
  <c r="DK208" i="1"/>
  <c r="IV208" i="1"/>
  <c r="DB208" i="1"/>
  <c r="DA41" i="1"/>
  <c r="DA46" i="1" s="1"/>
  <c r="JM41" i="1"/>
  <c r="JM42" i="1" s="1"/>
  <c r="IU41" i="1"/>
  <c r="IU44" i="1" s="1"/>
  <c r="EH195" i="1"/>
  <c r="EH202" i="1"/>
  <c r="EH203" i="1"/>
  <c r="EH204" i="1"/>
  <c r="DM41" i="1"/>
  <c r="KZ195" i="1"/>
  <c r="KR195" i="1"/>
  <c r="JF195" i="1"/>
  <c r="IX195" i="1"/>
  <c r="DL195" i="1"/>
  <c r="DD195" i="1"/>
  <c r="CM195" i="1"/>
  <c r="MP195" i="1"/>
  <c r="KQ195" i="1"/>
  <c r="IW195" i="1"/>
  <c r="DK195" i="1"/>
  <c r="DC195" i="1"/>
  <c r="CL195" i="1"/>
  <c r="KT195" i="1"/>
  <c r="JM195" i="1"/>
  <c r="IZ195" i="1"/>
  <c r="DN195" i="1"/>
  <c r="DF195" i="1"/>
  <c r="LU195" i="1"/>
  <c r="IV195" i="1"/>
  <c r="DI195" i="1"/>
  <c r="JN195" i="1"/>
  <c r="IU195" i="1"/>
  <c r="DU195" i="1"/>
  <c r="DH195" i="1"/>
  <c r="DJ195" i="1"/>
  <c r="JL195" i="1"/>
  <c r="DG195" i="1"/>
  <c r="MO195" i="1"/>
  <c r="KU195" i="1"/>
  <c r="DE195" i="1"/>
  <c r="KS195" i="1"/>
  <c r="JC195" i="1"/>
  <c r="DB195" i="1"/>
  <c r="IY195" i="1"/>
  <c r="MZ195" i="1"/>
  <c r="LX195" i="1"/>
  <c r="KP195" i="1"/>
  <c r="JB195" i="1"/>
  <c r="DO195" i="1"/>
  <c r="DA195" i="1"/>
  <c r="LV195" i="1"/>
  <c r="LW195" i="1"/>
  <c r="KO195" i="1"/>
  <c r="JA195" i="1"/>
  <c r="DM195" i="1"/>
  <c r="CZ195" i="1"/>
  <c r="BD195" i="1"/>
  <c r="DE41" i="1"/>
  <c r="DE48" i="1" s="1"/>
  <c r="DJ41" i="1"/>
  <c r="DJ43" i="1" s="1"/>
  <c r="IY41" i="1"/>
  <c r="IY42" i="1" s="1"/>
  <c r="EB199" i="1"/>
  <c r="EA199" i="1"/>
  <c r="DZ199" i="1"/>
  <c r="DY199" i="1"/>
  <c r="EC199" i="1"/>
  <c r="EA189" i="1"/>
  <c r="DZ189" i="1"/>
  <c r="DY189" i="1"/>
  <c r="EC189" i="1"/>
  <c r="EB18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9" i="1"/>
  <c r="DE199" i="1"/>
  <c r="BD52" i="1"/>
  <c r="BD53" i="1" s="1"/>
  <c r="DU52" i="1"/>
  <c r="DU59" i="1" s="1"/>
  <c r="DB199" i="1"/>
  <c r="IY199" i="1"/>
  <c r="JC199" i="1"/>
  <c r="DF52" i="1"/>
  <c r="DF55" i="1" s="1"/>
  <c r="IX52" i="1"/>
  <c r="IX54" i="1" s="1"/>
  <c r="LW52" i="1"/>
  <c r="LW56" i="1" s="1"/>
  <c r="DO52" i="1"/>
  <c r="DO58" i="1" s="1"/>
  <c r="DU58" i="1" s="1"/>
  <c r="DJ199" i="1"/>
  <c r="DD52" i="1"/>
  <c r="DD53" i="1" s="1"/>
  <c r="DC52" i="1"/>
  <c r="DC58" i="1" s="1"/>
  <c r="DG52" i="1"/>
  <c r="DG54" i="1" s="1"/>
  <c r="JN52" i="1"/>
  <c r="JN53" i="1" s="1"/>
  <c r="IZ52" i="1"/>
  <c r="IZ58" i="1" s="1"/>
  <c r="CZ189" i="1"/>
  <c r="DX189" i="1"/>
  <c r="DM52" i="1"/>
  <c r="JN199" i="1"/>
  <c r="DA199" i="1"/>
  <c r="JB199" i="1"/>
  <c r="DI199" i="1"/>
  <c r="EH199" i="1"/>
  <c r="EH200" i="1"/>
  <c r="EH201" i="1"/>
  <c r="JA52" i="1"/>
  <c r="JA53" i="1" s="1"/>
  <c r="CZ41" i="1"/>
  <c r="CZ44" i="1" s="1"/>
  <c r="DX41" i="1"/>
  <c r="LX52" i="1"/>
  <c r="LX55" i="1" s="1"/>
  <c r="JL52" i="1"/>
  <c r="JL55" i="1" s="1"/>
  <c r="LU52" i="1"/>
  <c r="LU56" i="1" s="1"/>
  <c r="MO52" i="1"/>
  <c r="MO55" i="1" s="1"/>
  <c r="IW199" i="1"/>
  <c r="DG199" i="1"/>
  <c r="IU199"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9" i="1"/>
  <c r="KT189" i="1"/>
  <c r="JM189" i="1"/>
  <c r="IZ189" i="1"/>
  <c r="KS189" i="1"/>
  <c r="JL189" i="1"/>
  <c r="IY189" i="1"/>
  <c r="KZ189" i="1"/>
  <c r="KR189" i="1"/>
  <c r="KQ189" i="1"/>
  <c r="IW189" i="1"/>
  <c r="LX189" i="1"/>
  <c r="KP189" i="1"/>
  <c r="IV189" i="1"/>
  <c r="LV189" i="1"/>
  <c r="IX189" i="1"/>
  <c r="DL189" i="1"/>
  <c r="DD189" i="1"/>
  <c r="CL189" i="1"/>
  <c r="MZ189" i="1"/>
  <c r="LU189" i="1"/>
  <c r="KU189" i="1"/>
  <c r="IU189" i="1"/>
  <c r="DK189" i="1"/>
  <c r="DC189" i="1"/>
  <c r="JA189" i="1"/>
  <c r="CM189" i="1"/>
  <c r="KO189" i="1"/>
  <c r="DJ189" i="1"/>
  <c r="DB189" i="1"/>
  <c r="LW189" i="1"/>
  <c r="JN189" i="1"/>
  <c r="DI189" i="1"/>
  <c r="DA189" i="1"/>
  <c r="BD189" i="1"/>
  <c r="DE189" i="1"/>
  <c r="JF189" i="1"/>
  <c r="DH189" i="1"/>
  <c r="DF189" i="1"/>
  <c r="DU189" i="1"/>
  <c r="MP189" i="1"/>
  <c r="JC189" i="1"/>
  <c r="DO189" i="1"/>
  <c r="DG189" i="1"/>
  <c r="JB189" i="1"/>
  <c r="DN189" i="1"/>
  <c r="CG189" i="1"/>
  <c r="DM189" i="1"/>
  <c r="EH48" i="1"/>
  <c r="EH189" i="1"/>
  <c r="EH190" i="1"/>
  <c r="EH191"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EI86" i="1" s="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II81" i="1" s="1"/>
  <c r="LJ16" i="1"/>
  <c r="LJ14" i="1"/>
  <c r="KL16" i="1"/>
  <c r="KL14" i="1"/>
  <c r="KK16" i="1"/>
  <c r="KK14" i="1"/>
  <c r="KG14" i="1"/>
  <c r="KH14" i="1"/>
  <c r="KJ16" i="1"/>
  <c r="KJ14" i="1"/>
  <c r="KI14" i="1"/>
  <c r="LI16" i="1"/>
  <c r="LI14" i="1"/>
  <c r="IK86" i="1" l="1"/>
  <c r="IK85" i="1"/>
  <c r="IK84" i="1"/>
  <c r="IK83" i="1"/>
  <c r="KH81" i="1"/>
  <c r="KH82" i="1" s="1"/>
  <c r="KH83" i="1" s="1"/>
  <c r="KH84" i="1" s="1"/>
  <c r="KH85" i="1" s="1"/>
  <c r="KH86" i="1" s="1"/>
  <c r="KH90" i="1"/>
  <c r="KH91" i="1" s="1"/>
  <c r="KH92" i="1" s="1"/>
  <c r="KH93" i="1" s="1"/>
  <c r="KH94" i="1" s="1"/>
  <c r="KH95" i="1" s="1"/>
  <c r="KG81" i="1"/>
  <c r="KG82" i="1" s="1"/>
  <c r="KG83" i="1" s="1"/>
  <c r="KG84" i="1" s="1"/>
  <c r="KG85" i="1" s="1"/>
  <c r="KG86" i="1" s="1"/>
  <c r="KG90" i="1"/>
  <c r="KG91" i="1" s="1"/>
  <c r="KG92" i="1" s="1"/>
  <c r="KG93" i="1" s="1"/>
  <c r="KG94" i="1" s="1"/>
  <c r="KG95" i="1" s="1"/>
  <c r="KK81" i="1"/>
  <c r="KK82" i="1" s="1"/>
  <c r="KK83" i="1" s="1"/>
  <c r="KK84" i="1" s="1"/>
  <c r="KK85" i="1" s="1"/>
  <c r="KK86" i="1" s="1"/>
  <c r="KK90" i="1"/>
  <c r="KK91" i="1" s="1"/>
  <c r="KK92" i="1" s="1"/>
  <c r="KK93" i="1" s="1"/>
  <c r="KK94" i="1" s="1"/>
  <c r="KK95" i="1" s="1"/>
  <c r="KM81" i="1"/>
  <c r="KM82" i="1" s="1"/>
  <c r="KM83" i="1" s="1"/>
  <c r="KM84" i="1" s="1"/>
  <c r="KM85" i="1" s="1"/>
  <c r="KM86" i="1" s="1"/>
  <c r="KM90" i="1"/>
  <c r="KM91" i="1" s="1"/>
  <c r="KM92" i="1" s="1"/>
  <c r="KM93" i="1" s="1"/>
  <c r="KM94" i="1" s="1"/>
  <c r="KM95" i="1" s="1"/>
  <c r="LI81" i="1"/>
  <c r="LI90" i="1"/>
  <c r="KL81" i="1"/>
  <c r="KL82" i="1" s="1"/>
  <c r="KL83" i="1" s="1"/>
  <c r="KL84" i="1" s="1"/>
  <c r="KL85" i="1" s="1"/>
  <c r="KL86" i="1" s="1"/>
  <c r="KL90" i="1"/>
  <c r="KL91" i="1" s="1"/>
  <c r="KL92" i="1" s="1"/>
  <c r="KL93" i="1" s="1"/>
  <c r="KL94" i="1" s="1"/>
  <c r="KL95" i="1" s="1"/>
  <c r="KZ91" i="1"/>
  <c r="KZ92" i="1"/>
  <c r="KZ93" i="1"/>
  <c r="KZ94" i="1"/>
  <c r="KZ95" i="1"/>
  <c r="KI81" i="1"/>
  <c r="KI82" i="1" s="1"/>
  <c r="KI83" i="1" s="1"/>
  <c r="KI84" i="1" s="1"/>
  <c r="KI85" i="1" s="1"/>
  <c r="KI86" i="1" s="1"/>
  <c r="KI90" i="1"/>
  <c r="KI91" i="1" s="1"/>
  <c r="KI92" i="1" s="1"/>
  <c r="KI93" i="1" s="1"/>
  <c r="KI94" i="1" s="1"/>
  <c r="KI95" i="1" s="1"/>
  <c r="KJ81" i="1"/>
  <c r="KJ82" i="1" s="1"/>
  <c r="KJ83" i="1" s="1"/>
  <c r="KJ84" i="1" s="1"/>
  <c r="KJ85" i="1" s="1"/>
  <c r="KJ86" i="1" s="1"/>
  <c r="KJ90" i="1"/>
  <c r="KJ91" i="1" s="1"/>
  <c r="KJ92" i="1" s="1"/>
  <c r="KJ93" i="1" s="1"/>
  <c r="KJ94" i="1" s="1"/>
  <c r="KJ95" i="1" s="1"/>
  <c r="LJ81" i="1"/>
  <c r="LJ83" i="1" s="1"/>
  <c r="LJ90" i="1"/>
  <c r="LI82" i="1"/>
  <c r="LI83" i="1"/>
  <c r="LI84" i="1"/>
  <c r="LI85" i="1"/>
  <c r="LI86" i="1"/>
  <c r="DL172" i="1"/>
  <c r="IY176" i="1"/>
  <c r="IY175" i="1"/>
  <c r="DH175" i="1"/>
  <c r="DH174" i="1"/>
  <c r="KN224" i="1" a="1"/>
  <c r="KN224" i="1" s="1"/>
  <c r="IW175" i="1"/>
  <c r="IW174" i="1"/>
  <c r="CL172" i="1"/>
  <c r="IU174" i="1"/>
  <c r="CL174" i="1"/>
  <c r="DX172" i="1"/>
  <c r="IX172" i="1"/>
  <c r="CL173" i="1"/>
  <c r="IU173" i="1"/>
  <c r="DX176" i="1"/>
  <c r="IX176" i="1"/>
  <c r="IU172" i="1"/>
  <c r="JF176" i="1"/>
  <c r="DX175" i="1"/>
  <c r="IX175" i="1"/>
  <c r="JF175" i="1"/>
  <c r="DX174" i="1"/>
  <c r="IX174" i="1"/>
  <c r="JF174" i="1"/>
  <c r="JF173" i="1"/>
  <c r="CM172" i="1"/>
  <c r="EC173" i="1"/>
  <c r="IU176" i="1"/>
  <c r="EC172" i="1"/>
  <c r="CZ176" i="1"/>
  <c r="DD176" i="1"/>
  <c r="IW173" i="1"/>
  <c r="CZ175" i="1"/>
  <c r="DD175" i="1"/>
  <c r="IW172" i="1"/>
  <c r="DK176" i="1"/>
  <c r="CZ174" i="1"/>
  <c r="DD174" i="1"/>
  <c r="DK175" i="1"/>
  <c r="CM175" i="1"/>
  <c r="CZ173" i="1"/>
  <c r="EC176" i="1"/>
  <c r="DD173" i="1"/>
  <c r="DK174" i="1"/>
  <c r="CM174" i="1"/>
  <c r="EC175" i="1"/>
  <c r="DK173" i="1"/>
  <c r="EA175" i="1"/>
  <c r="EA174" i="1"/>
  <c r="DY176" i="1"/>
  <c r="DY173" i="1"/>
  <c r="DY172" i="1"/>
  <c r="JL173" i="1"/>
  <c r="MO176" i="1"/>
  <c r="DC174" i="1"/>
  <c r="GS126" i="1"/>
  <c r="GS128" i="1" s="1"/>
  <c r="GS81" i="1"/>
  <c r="EW126" i="1"/>
  <c r="EW81" i="1"/>
  <c r="EZ126" i="1"/>
  <c r="EZ127" i="1" s="1"/>
  <c r="EZ81" i="1"/>
  <c r="HC126" i="1"/>
  <c r="HC127" i="1" s="1"/>
  <c r="HC81" i="1"/>
  <c r="FC126" i="1"/>
  <c r="FC127" i="1" s="1"/>
  <c r="FC81" i="1"/>
  <c r="FD126" i="1"/>
  <c r="FD81" i="1"/>
  <c r="GI126" i="1"/>
  <c r="GI128" i="1" s="1"/>
  <c r="GI81" i="1"/>
  <c r="HG126" i="1"/>
  <c r="HG127" i="1" s="1"/>
  <c r="HG81" i="1"/>
  <c r="GJ126" i="1"/>
  <c r="GJ128" i="1" s="1"/>
  <c r="GJ81" i="1"/>
  <c r="HL126" i="1"/>
  <c r="HL81" i="1"/>
  <c r="EO126" i="1"/>
  <c r="EO127" i="1" s="1"/>
  <c r="EO81" i="1"/>
  <c r="GN126" i="1"/>
  <c r="GN127" i="1" s="1"/>
  <c r="GN81" i="1"/>
  <c r="FS126" i="1"/>
  <c r="FS127" i="1" s="1"/>
  <c r="FS81" i="1"/>
  <c r="GP126" i="1"/>
  <c r="GP81" i="1"/>
  <c r="IC126" i="1"/>
  <c r="IC127" i="1" s="1"/>
  <c r="IC81" i="1"/>
  <c r="FP126" i="1"/>
  <c r="FP127" i="1" s="1"/>
  <c r="FP81" i="1"/>
  <c r="FO126" i="1"/>
  <c r="FO127" i="1" s="1"/>
  <c r="FO81" i="1"/>
  <c r="GC126" i="1"/>
  <c r="GC81" i="1"/>
  <c r="EG126" i="1"/>
  <c r="EG130" i="1" s="1"/>
  <c r="EG81" i="1"/>
  <c r="GV126" i="1"/>
  <c r="GV127" i="1" s="1"/>
  <c r="GV81" i="1"/>
  <c r="HX126" i="1"/>
  <c r="HX127" i="1" s="1"/>
  <c r="HX81" i="1"/>
  <c r="GX126" i="1"/>
  <c r="GX81" i="1"/>
  <c r="EQ126" i="1"/>
  <c r="EQ129" i="1" s="1"/>
  <c r="EQ81" i="1"/>
  <c r="HR126" i="1"/>
  <c r="HR127" i="1" s="1"/>
  <c r="HR81" i="1"/>
  <c r="ER126" i="1"/>
  <c r="ER127" i="1" s="1"/>
  <c r="ER81" i="1"/>
  <c r="FT126" i="1"/>
  <c r="FT81" i="1"/>
  <c r="GM126" i="1"/>
  <c r="GM127" i="1" s="1"/>
  <c r="GM81" i="1"/>
  <c r="EY126" i="1"/>
  <c r="EY127" i="1" s="1"/>
  <c r="EY81" i="1"/>
  <c r="GA126" i="1"/>
  <c r="GA130" i="1" s="1"/>
  <c r="GA81" i="1"/>
  <c r="FG126" i="1"/>
  <c r="FG81" i="1"/>
  <c r="GD126" i="1"/>
  <c r="GD128" i="1" s="1"/>
  <c r="GD81" i="1"/>
  <c r="GE126" i="1"/>
  <c r="GE127" i="1" s="1"/>
  <c r="GE81" i="1"/>
  <c r="HJ126" i="1"/>
  <c r="HJ130" i="1" s="1"/>
  <c r="HJ81" i="1"/>
  <c r="FF126" i="1"/>
  <c r="FF81" i="1"/>
  <c r="HK126" i="1"/>
  <c r="HK127" i="1" s="1"/>
  <c r="HK81" i="1"/>
  <c r="FK126" i="1"/>
  <c r="FK127" i="1" s="1"/>
  <c r="FK81" i="1"/>
  <c r="HN126" i="1"/>
  <c r="HN127" i="1" s="1"/>
  <c r="HN81" i="1"/>
  <c r="GT126" i="1"/>
  <c r="GT128" i="1" s="1"/>
  <c r="GT81" i="1"/>
  <c r="HP126" i="1"/>
  <c r="HP129" i="1" s="1"/>
  <c r="HP81" i="1"/>
  <c r="HQ126" i="1"/>
  <c r="HQ127" i="1" s="1"/>
  <c r="HQ81" i="1"/>
  <c r="GW126" i="1"/>
  <c r="GW127" i="1" s="1"/>
  <c r="GW81" i="1"/>
  <c r="GR126" i="1"/>
  <c r="GR130" i="1" s="1"/>
  <c r="GR81" i="1"/>
  <c r="HZ126" i="1"/>
  <c r="HZ127" i="1" s="1"/>
  <c r="HZ81" i="1"/>
  <c r="IA126" i="1"/>
  <c r="IA127" i="1" s="1"/>
  <c r="IA81" i="1"/>
  <c r="EM126" i="1"/>
  <c r="EM127" i="1" s="1"/>
  <c r="EM81" i="1"/>
  <c r="EX126" i="1"/>
  <c r="EX129" i="1" s="1"/>
  <c r="EX81" i="1"/>
  <c r="FA126" i="1"/>
  <c r="FA129" i="1" s="1"/>
  <c r="FA81" i="1"/>
  <c r="EK126" i="1"/>
  <c r="EK127" i="1" s="1"/>
  <c r="EK81" i="1"/>
  <c r="EV126" i="1"/>
  <c r="EV127" i="1" s="1"/>
  <c r="EV81" i="1"/>
  <c r="GU126" i="1"/>
  <c r="GU129" i="1" s="1"/>
  <c r="GU81" i="1"/>
  <c r="EL126" i="1"/>
  <c r="EL130" i="1" s="1"/>
  <c r="EL81" i="1"/>
  <c r="IB126" i="1"/>
  <c r="IB127" i="1" s="1"/>
  <c r="IB81" i="1"/>
  <c r="HO126" i="1"/>
  <c r="HO129" i="1" s="1"/>
  <c r="HO81" i="1"/>
  <c r="HS126" i="1"/>
  <c r="HS81" i="1"/>
  <c r="FU126" i="1"/>
  <c r="FU128" i="1" s="1"/>
  <c r="FU81" i="1"/>
  <c r="FY126" i="1"/>
  <c r="FY127" i="1" s="1"/>
  <c r="FY81" i="1"/>
  <c r="HB126" i="1"/>
  <c r="HB129" i="1" s="1"/>
  <c r="HB81" i="1"/>
  <c r="HD126" i="1"/>
  <c r="HD81" i="1"/>
  <c r="GH126" i="1"/>
  <c r="GH128" i="1" s="1"/>
  <c r="GH81" i="1"/>
  <c r="HE126" i="1"/>
  <c r="HE127" i="1" s="1"/>
  <c r="HE81" i="1"/>
  <c r="HF126" i="1"/>
  <c r="HF127" i="1" s="1"/>
  <c r="HF81" i="1"/>
  <c r="FE126" i="1"/>
  <c r="FE127" i="1" s="1"/>
  <c r="FE81" i="1"/>
  <c r="GG126" i="1"/>
  <c r="GG129" i="1" s="1"/>
  <c r="GG81" i="1"/>
  <c r="FJ126" i="1"/>
  <c r="FJ127" i="1" s="1"/>
  <c r="FJ81" i="1"/>
  <c r="GL126" i="1"/>
  <c r="GL127" i="1" s="1"/>
  <c r="GL81" i="1"/>
  <c r="EP126" i="1"/>
  <c r="EP128" i="1" s="1"/>
  <c r="EP81" i="1"/>
  <c r="FN126" i="1"/>
  <c r="FN128" i="1" s="1"/>
  <c r="FN81" i="1"/>
  <c r="EJ126" i="1"/>
  <c r="EJ127" i="1" s="1"/>
  <c r="EJ81" i="1"/>
  <c r="HT126" i="1"/>
  <c r="HT127" i="1" s="1"/>
  <c r="HT81" i="1"/>
  <c r="EH126" i="1"/>
  <c r="EH127" i="1" s="1"/>
  <c r="EH81" i="1"/>
  <c r="ES126" i="1"/>
  <c r="ES128" i="1" s="1"/>
  <c r="ES81" i="1"/>
  <c r="GY126" i="1"/>
  <c r="GY127" i="1" s="1"/>
  <c r="GY81" i="1"/>
  <c r="FV126" i="1"/>
  <c r="FV128" i="1" s="1"/>
  <c r="FV81" i="1"/>
  <c r="FZ126" i="1"/>
  <c r="FZ130" i="1" s="1"/>
  <c r="FZ81" i="1"/>
  <c r="II82" i="1"/>
  <c r="II83" i="1"/>
  <c r="II84" i="1"/>
  <c r="II85" i="1"/>
  <c r="II86" i="1"/>
  <c r="HY126" i="1"/>
  <c r="HY127" i="1" s="1"/>
  <c r="HY81" i="1"/>
  <c r="FW126" i="1"/>
  <c r="FW81" i="1"/>
  <c r="ID126" i="1"/>
  <c r="ID129" i="1" s="1"/>
  <c r="ID81" i="1"/>
  <c r="EI126" i="1"/>
  <c r="EI127" i="1" s="1"/>
  <c r="EI81" i="1"/>
  <c r="GQ126" i="1"/>
  <c r="GQ127" i="1" s="1"/>
  <c r="GQ81" i="1"/>
  <c r="ET126" i="1"/>
  <c r="ET81" i="1"/>
  <c r="FR126" i="1"/>
  <c r="FR127" i="1" s="1"/>
  <c r="FR81" i="1"/>
  <c r="FM126" i="1"/>
  <c r="FM127" i="1" s="1"/>
  <c r="FM81" i="1"/>
  <c r="GZ126" i="1"/>
  <c r="GZ127" i="1" s="1"/>
  <c r="GZ81" i="1"/>
  <c r="HA126" i="1"/>
  <c r="HA81" i="1"/>
  <c r="FB126" i="1"/>
  <c r="FB127" i="1" s="1"/>
  <c r="FB81" i="1"/>
  <c r="GB126" i="1"/>
  <c r="GB127" i="1" s="1"/>
  <c r="GB81" i="1"/>
  <c r="HI126" i="1"/>
  <c r="HI127" i="1" s="1"/>
  <c r="HI81" i="1"/>
  <c r="HH126" i="1"/>
  <c r="HH81" i="1"/>
  <c r="FH126" i="1"/>
  <c r="FH129" i="1" s="1"/>
  <c r="FH81" i="1"/>
  <c r="GF126" i="1"/>
  <c r="GF127" i="1" s="1"/>
  <c r="GF81" i="1"/>
  <c r="FI126" i="1"/>
  <c r="FI127" i="1" s="1"/>
  <c r="FI81" i="1"/>
  <c r="GK126" i="1"/>
  <c r="GK81" i="1"/>
  <c r="HM126" i="1"/>
  <c r="HM129" i="1" s="1"/>
  <c r="HM81" i="1"/>
  <c r="FQ126" i="1"/>
  <c r="FQ127" i="1" s="1"/>
  <c r="FQ81" i="1"/>
  <c r="GO126" i="1"/>
  <c r="GO129" i="1" s="1"/>
  <c r="GO81" i="1"/>
  <c r="HU126" i="1"/>
  <c r="HU81" i="1"/>
  <c r="EN126" i="1"/>
  <c r="EN129" i="1" s="1"/>
  <c r="EN81" i="1"/>
  <c r="HV126" i="1"/>
  <c r="HV127" i="1" s="1"/>
  <c r="HV81" i="1"/>
  <c r="HW126" i="1"/>
  <c r="HW127" i="1" s="1"/>
  <c r="HW81" i="1"/>
  <c r="EU126" i="1"/>
  <c r="EU81" i="1"/>
  <c r="FL126" i="1"/>
  <c r="FL127" i="1" s="1"/>
  <c r="FL81" i="1"/>
  <c r="FX126" i="1"/>
  <c r="FX127" i="1" s="1"/>
  <c r="FX81" i="1"/>
  <c r="MO173" i="1"/>
  <c r="MO172" i="1"/>
  <c r="DA174" i="1"/>
  <c r="DL176" i="1"/>
  <c r="DI173" i="1"/>
  <c r="LW176" i="1"/>
  <c r="DI172" i="1"/>
  <c r="DJ176" i="1"/>
  <c r="DJ172" i="1"/>
  <c r="LW172" i="1"/>
  <c r="MZ174" i="1"/>
  <c r="MZ173" i="1"/>
  <c r="JB175" i="1"/>
  <c r="JB174" i="1"/>
  <c r="JB173" i="1"/>
  <c r="MZ172" i="1"/>
  <c r="JC176" i="1"/>
  <c r="JB172" i="1"/>
  <c r="JC175" i="1"/>
  <c r="JC174" i="1"/>
  <c r="JC173" i="1"/>
  <c r="MZ176" i="1"/>
  <c r="LW175" i="1"/>
  <c r="MO175" i="1"/>
  <c r="DI175" i="1"/>
  <c r="DA173" i="1"/>
  <c r="DY175" i="1"/>
  <c r="JL172" i="1"/>
  <c r="DA172" i="1"/>
  <c r="EA176" i="1"/>
  <c r="DC176" i="1"/>
  <c r="DC175" i="1"/>
  <c r="DJ175" i="1"/>
  <c r="DL175" i="1"/>
  <c r="EA173" i="1"/>
  <c r="JL176" i="1"/>
  <c r="DC173" i="1"/>
  <c r="DJ174" i="1"/>
  <c r="DL174" i="1"/>
  <c r="DA176" i="1"/>
  <c r="JL175" i="1"/>
  <c r="BD174" i="1"/>
  <c r="DE172" i="1"/>
  <c r="IZ173" i="1"/>
  <c r="DF176" i="1"/>
  <c r="IZ172" i="1"/>
  <c r="DZ176" i="1"/>
  <c r="DF175" i="1"/>
  <c r="DZ175" i="1"/>
  <c r="DF174" i="1"/>
  <c r="DZ174" i="1"/>
  <c r="DE176" i="1"/>
  <c r="DF173" i="1"/>
  <c r="DZ173" i="1"/>
  <c r="DE175" i="1"/>
  <c r="IZ176" i="1"/>
  <c r="DE174" i="1"/>
  <c r="IZ175" i="1"/>
  <c r="DB174" i="1"/>
  <c r="DB173" i="1"/>
  <c r="EB175" i="1"/>
  <c r="EB174" i="1"/>
  <c r="JM174" i="1"/>
  <c r="JA173" i="1"/>
  <c r="DB176" i="1"/>
  <c r="IV173" i="1"/>
  <c r="JM173" i="1"/>
  <c r="JA172" i="1"/>
  <c r="EB176" i="1"/>
  <c r="DB175" i="1"/>
  <c r="DH176" i="1"/>
  <c r="IV172" i="1"/>
  <c r="IY174" i="1"/>
  <c r="EB173" i="1"/>
  <c r="DH173" i="1"/>
  <c r="IY173" i="1"/>
  <c r="JA176" i="1"/>
  <c r="IV176" i="1"/>
  <c r="JM176" i="1"/>
  <c r="JA175" i="1"/>
  <c r="IV175" i="1"/>
  <c r="LJ224" i="1"/>
  <c r="KJ224" i="1"/>
  <c r="KH224" i="1"/>
  <c r="II258" i="1"/>
  <c r="KG224" i="1"/>
  <c r="KK224" i="1"/>
  <c r="KM224" i="1"/>
  <c r="LI224" i="1"/>
  <c r="KL224" i="1"/>
  <c r="KI224" i="1"/>
  <c r="LU176" i="1"/>
  <c r="LU175" i="1"/>
  <c r="LU174" i="1"/>
  <c r="LU173" i="1"/>
  <c r="KN274" i="1" a="1"/>
  <c r="KN274" i="1" s="1"/>
  <c r="LX176" i="1"/>
  <c r="LX175" i="1"/>
  <c r="LX174" i="1"/>
  <c r="LX173" i="1"/>
  <c r="EI259" i="1"/>
  <c r="EI258" i="1"/>
  <c r="EI260" i="1"/>
  <c r="EI261" i="1"/>
  <c r="KI258" i="1"/>
  <c r="KM258" i="1"/>
  <c r="KK258" i="1"/>
  <c r="LI258" i="1"/>
  <c r="KN258" i="1" a="1"/>
  <c r="KN258" i="1" s="1"/>
  <c r="LJ258" i="1"/>
  <c r="KJ258" i="1"/>
  <c r="KG258" i="1"/>
  <c r="KL258" i="1"/>
  <c r="KH258" i="1"/>
  <c r="II90" i="1"/>
  <c r="II91" i="1" s="1"/>
  <c r="II224" i="1"/>
  <c r="EI95" i="1"/>
  <c r="EI224" i="1"/>
  <c r="EI225" i="1"/>
  <c r="EI226" i="1"/>
  <c r="EI227" i="1"/>
  <c r="FM90" i="1"/>
  <c r="FM91" i="1" s="1"/>
  <c r="FV90" i="1"/>
  <c r="FV91" i="1" s="1"/>
  <c r="GN90" i="1"/>
  <c r="GN91" i="1" s="1"/>
  <c r="FE90" i="1"/>
  <c r="FE91" i="1" s="1"/>
  <c r="FT90" i="1"/>
  <c r="FT92" i="1" s="1"/>
  <c r="FA90" i="1"/>
  <c r="FA91" i="1" s="1"/>
  <c r="EM90" i="1"/>
  <c r="EM91" i="1" s="1"/>
  <c r="EW90" i="1"/>
  <c r="EW91" i="1" s="1"/>
  <c r="GY90" i="1"/>
  <c r="GY91" i="1" s="1"/>
  <c r="MP175" i="1"/>
  <c r="FZ90" i="1"/>
  <c r="FZ94" i="1" s="1"/>
  <c r="FQ90" i="1"/>
  <c r="DI91" i="1"/>
  <c r="DI92" i="1"/>
  <c r="DI93" i="1"/>
  <c r="DI94" i="1"/>
  <c r="DI95" i="1"/>
  <c r="FW90" i="1"/>
  <c r="HC90" i="1"/>
  <c r="FY90" i="1"/>
  <c r="HU90" i="1"/>
  <c r="DY91" i="1"/>
  <c r="DY92" i="1"/>
  <c r="DY93" i="1"/>
  <c r="DY94" i="1"/>
  <c r="DY95" i="1"/>
  <c r="MZ91" i="1"/>
  <c r="MZ92" i="1"/>
  <c r="MZ93" i="1"/>
  <c r="MZ94" i="1"/>
  <c r="MZ95" i="1"/>
  <c r="GH90" i="1"/>
  <c r="IU91" i="1"/>
  <c r="IU92" i="1"/>
  <c r="IU93" i="1"/>
  <c r="IU94" i="1"/>
  <c r="IU95" i="1"/>
  <c r="EU90" i="1"/>
  <c r="HG90" i="1"/>
  <c r="GB90" i="1"/>
  <c r="IW91" i="1"/>
  <c r="IW92" i="1"/>
  <c r="IW93" i="1"/>
  <c r="IW94" i="1"/>
  <c r="IW95" i="1"/>
  <c r="GD90" i="1"/>
  <c r="EJ90" i="1"/>
  <c r="GV90" i="1"/>
  <c r="JR91" i="1"/>
  <c r="JR92" i="1"/>
  <c r="JR93" i="1"/>
  <c r="JR94" i="1"/>
  <c r="JR95" i="1"/>
  <c r="MP91" i="1"/>
  <c r="MP92" i="1"/>
  <c r="MP93" i="1"/>
  <c r="MP94" i="1"/>
  <c r="MP95" i="1"/>
  <c r="GM90" i="1"/>
  <c r="EC91" i="1"/>
  <c r="EC92" i="1"/>
  <c r="EC93" i="1"/>
  <c r="EC94" i="1"/>
  <c r="EC95" i="1"/>
  <c r="GS90" i="1"/>
  <c r="HY90" i="1"/>
  <c r="GU90" i="1"/>
  <c r="EK90" i="1"/>
  <c r="ES90" i="1"/>
  <c r="GP90" i="1"/>
  <c r="JC91" i="1"/>
  <c r="JC92" i="1"/>
  <c r="JC93" i="1"/>
  <c r="JC94" i="1"/>
  <c r="JC95" i="1"/>
  <c r="FC90" i="1"/>
  <c r="HO90" i="1"/>
  <c r="DX91" i="1"/>
  <c r="DX92" i="1"/>
  <c r="DX93" i="1"/>
  <c r="DX94" i="1"/>
  <c r="DX95" i="1"/>
  <c r="GJ90" i="1"/>
  <c r="DZ91" i="1"/>
  <c r="DZ92" i="1"/>
  <c r="DZ93" i="1"/>
  <c r="DZ94" i="1"/>
  <c r="DZ95" i="1"/>
  <c r="GL90" i="1"/>
  <c r="IY91" i="1"/>
  <c r="IY92" i="1"/>
  <c r="IY93" i="1"/>
  <c r="IY94" i="1"/>
  <c r="IY95" i="1"/>
  <c r="ER90" i="1"/>
  <c r="HD90" i="1"/>
  <c r="LW91" i="1"/>
  <c r="LW92" i="1"/>
  <c r="LW93" i="1"/>
  <c r="LW94" i="1"/>
  <c r="LW95" i="1"/>
  <c r="DH91" i="1"/>
  <c r="DH92" i="1"/>
  <c r="DH93" i="1"/>
  <c r="DH94" i="1"/>
  <c r="DH95" i="1"/>
  <c r="JA91" i="1"/>
  <c r="JA92" i="1"/>
  <c r="JA93" i="1"/>
  <c r="JA94" i="1"/>
  <c r="JA95" i="1"/>
  <c r="HI90" i="1"/>
  <c r="EY90" i="1"/>
  <c r="GG90" i="1"/>
  <c r="HM90" i="1"/>
  <c r="HQ90" i="1"/>
  <c r="FG90" i="1"/>
  <c r="LX91" i="1"/>
  <c r="LX92" i="1"/>
  <c r="LX93" i="1"/>
  <c r="LX94" i="1"/>
  <c r="LX95" i="1"/>
  <c r="FO90" i="1"/>
  <c r="EL90" i="1"/>
  <c r="GX90" i="1"/>
  <c r="FK90" i="1"/>
  <c r="HW90" i="1"/>
  <c r="GR90" i="1"/>
  <c r="JM91" i="1"/>
  <c r="JM92" i="1"/>
  <c r="JM93" i="1"/>
  <c r="JM94" i="1"/>
  <c r="JM95" i="1"/>
  <c r="EH90" i="1"/>
  <c r="GT90" i="1"/>
  <c r="LU91" i="1"/>
  <c r="LU92" i="1"/>
  <c r="LU93" i="1"/>
  <c r="LU94" i="1"/>
  <c r="LU95" i="1"/>
  <c r="CM91" i="1"/>
  <c r="CM92" i="1"/>
  <c r="CM93" i="1"/>
  <c r="CM94" i="1"/>
  <c r="EZ90" i="1"/>
  <c r="HL90" i="1"/>
  <c r="DC91" i="1"/>
  <c r="DC92" i="1"/>
  <c r="DC93" i="1"/>
  <c r="DC94" i="1"/>
  <c r="DC95" i="1"/>
  <c r="DJ91" i="1"/>
  <c r="DJ92" i="1"/>
  <c r="DJ93" i="1"/>
  <c r="DJ94" i="1"/>
  <c r="DJ95" i="1"/>
  <c r="IC90" i="1"/>
  <c r="FU90" i="1"/>
  <c r="IZ91" i="1"/>
  <c r="IZ92" i="1"/>
  <c r="IZ93" i="1"/>
  <c r="IZ94" i="1"/>
  <c r="IZ95" i="1"/>
  <c r="JB91" i="1"/>
  <c r="JB92" i="1"/>
  <c r="JB93" i="1"/>
  <c r="JB94" i="1"/>
  <c r="JB95" i="1"/>
  <c r="GC90" i="1"/>
  <c r="MO91" i="1"/>
  <c r="MO92" i="1"/>
  <c r="MO93" i="1"/>
  <c r="MO94" i="1"/>
  <c r="MO95" i="1"/>
  <c r="GK90" i="1"/>
  <c r="ET90" i="1"/>
  <c r="HF90" i="1"/>
  <c r="DG91" i="1"/>
  <c r="DG92" i="1"/>
  <c r="DG93" i="1"/>
  <c r="DG94" i="1"/>
  <c r="DG95" i="1"/>
  <c r="FS90" i="1"/>
  <c r="EN90" i="1"/>
  <c r="GZ90" i="1"/>
  <c r="EP90" i="1"/>
  <c r="HB90" i="1"/>
  <c r="FH90" i="1"/>
  <c r="HT90" i="1"/>
  <c r="CL91" i="1"/>
  <c r="CL92" i="1"/>
  <c r="CL93" i="1"/>
  <c r="CL94" i="1"/>
  <c r="LV91" i="1"/>
  <c r="LV92" i="1"/>
  <c r="LV93" i="1"/>
  <c r="LV94" i="1"/>
  <c r="LV95" i="1"/>
  <c r="EB91" i="1"/>
  <c r="EB92" i="1"/>
  <c r="EB93" i="1"/>
  <c r="EB94" i="1"/>
  <c r="EB95" i="1"/>
  <c r="EQ90" i="1"/>
  <c r="GO90" i="1"/>
  <c r="GW90" i="1"/>
  <c r="EO90" i="1"/>
  <c r="HE90" i="1"/>
  <c r="FB90" i="1"/>
  <c r="HN90" i="1"/>
  <c r="DO92" i="1"/>
  <c r="DU92" i="1" s="1"/>
  <c r="DO93" i="1"/>
  <c r="DU93" i="1" s="1"/>
  <c r="DO94" i="1"/>
  <c r="DU94" i="1" s="1"/>
  <c r="DO95" i="1"/>
  <c r="GA90" i="1"/>
  <c r="IV91" i="1"/>
  <c r="IV92" i="1"/>
  <c r="IV93" i="1"/>
  <c r="IV94" i="1"/>
  <c r="IV95" i="1"/>
  <c r="EV90" i="1"/>
  <c r="HH90" i="1"/>
  <c r="EX90" i="1"/>
  <c r="HJ90" i="1"/>
  <c r="DD91" i="1"/>
  <c r="DD92" i="1"/>
  <c r="DD93" i="1"/>
  <c r="DD94" i="1"/>
  <c r="DD95" i="1"/>
  <c r="FP90" i="1"/>
  <c r="IB90" i="1"/>
  <c r="JQ91" i="1"/>
  <c r="JQ92" i="1"/>
  <c r="JQ93" i="1"/>
  <c r="JQ94" i="1"/>
  <c r="JQ95" i="1"/>
  <c r="HA90" i="1"/>
  <c r="DE91" i="1"/>
  <c r="DE92" i="1"/>
  <c r="DE93" i="1"/>
  <c r="DE94" i="1"/>
  <c r="DE95" i="1"/>
  <c r="HK90" i="1"/>
  <c r="DK91" i="1"/>
  <c r="DK92" i="1"/>
  <c r="DK93" i="1"/>
  <c r="DK94" i="1"/>
  <c r="DK95" i="1"/>
  <c r="BD91" i="1"/>
  <c r="BD92" i="1"/>
  <c r="BD93" i="1"/>
  <c r="BD94" i="1"/>
  <c r="BD95" i="1"/>
  <c r="HS90" i="1"/>
  <c r="FI90" i="1"/>
  <c r="IA90" i="1"/>
  <c r="FJ90" i="1"/>
  <c r="HV90" i="1"/>
  <c r="GI90" i="1"/>
  <c r="FD90" i="1"/>
  <c r="HP90" i="1"/>
  <c r="FF90" i="1"/>
  <c r="HR90" i="1"/>
  <c r="DL91" i="1"/>
  <c r="DL92" i="1"/>
  <c r="DL93" i="1"/>
  <c r="DL94" i="1"/>
  <c r="DL95" i="1"/>
  <c r="FX90" i="1"/>
  <c r="IK91" i="1"/>
  <c r="IK92" i="1"/>
  <c r="IK93" i="1"/>
  <c r="IK94" i="1"/>
  <c r="IK95" i="1"/>
  <c r="JN91" i="1"/>
  <c r="JN92" i="1"/>
  <c r="JN93" i="1"/>
  <c r="JN94" i="1"/>
  <c r="JN95" i="1"/>
  <c r="EA91" i="1"/>
  <c r="EA92" i="1"/>
  <c r="EA93" i="1"/>
  <c r="EA94" i="1"/>
  <c r="EA95" i="1"/>
  <c r="IX91" i="1"/>
  <c r="IX92" i="1"/>
  <c r="IX93" i="1"/>
  <c r="IX94" i="1"/>
  <c r="IX95" i="1"/>
  <c r="EG90" i="1"/>
  <c r="DA91" i="1"/>
  <c r="DA92" i="1"/>
  <c r="DA93" i="1"/>
  <c r="DA94" i="1"/>
  <c r="DA95" i="1"/>
  <c r="EI90" i="1"/>
  <c r="JF91" i="1"/>
  <c r="JF92" i="1"/>
  <c r="JF93" i="1"/>
  <c r="JF94" i="1"/>
  <c r="JF95" i="1"/>
  <c r="GE90" i="1"/>
  <c r="DF91" i="1"/>
  <c r="DF92" i="1"/>
  <c r="DF93" i="1"/>
  <c r="DF94" i="1"/>
  <c r="DF95" i="1"/>
  <c r="FR90" i="1"/>
  <c r="ID90" i="1"/>
  <c r="GQ90" i="1"/>
  <c r="JL91" i="1"/>
  <c r="JL92" i="1"/>
  <c r="JL93" i="1"/>
  <c r="JL94" i="1"/>
  <c r="JL95" i="1"/>
  <c r="CZ91" i="1"/>
  <c r="CZ92" i="1"/>
  <c r="CZ93" i="1"/>
  <c r="CZ94" i="1"/>
  <c r="CZ95" i="1"/>
  <c r="FL90" i="1"/>
  <c r="HX90" i="1"/>
  <c r="DB91" i="1"/>
  <c r="DB92" i="1"/>
  <c r="DB93" i="1"/>
  <c r="DB94" i="1"/>
  <c r="DB95" i="1"/>
  <c r="FN90" i="1"/>
  <c r="HZ90" i="1"/>
  <c r="GF90" i="1"/>
  <c r="BD176" i="1"/>
  <c r="BD175" i="1"/>
  <c r="MP174" i="1"/>
  <c r="MP173" i="1"/>
  <c r="MP172" i="1"/>
  <c r="CL118" i="1"/>
  <c r="BD173" i="1"/>
  <c r="JQ122" i="1"/>
  <c r="CL121" i="1"/>
  <c r="JQ121" i="1"/>
  <c r="JQ118" i="1"/>
  <c r="JQ120" i="1"/>
  <c r="CL120" i="1"/>
  <c r="LU119" i="1"/>
  <c r="MO122" i="1"/>
  <c r="LU121" i="1"/>
  <c r="LU120" i="1"/>
  <c r="LU118" i="1"/>
  <c r="MO121" i="1"/>
  <c r="MO120" i="1"/>
  <c r="MO119" i="1"/>
  <c r="JR121" i="1"/>
  <c r="LW119" i="1"/>
  <c r="LW118" i="1"/>
  <c r="DO119" i="1"/>
  <c r="DU119" i="1" s="1"/>
  <c r="LX122" i="1"/>
  <c r="LX121" i="1"/>
  <c r="LX120" i="1"/>
  <c r="LX119" i="1"/>
  <c r="BD120" i="1"/>
  <c r="MP120" i="1"/>
  <c r="MP119" i="1"/>
  <c r="MP118" i="1"/>
  <c r="LW122" i="1"/>
  <c r="DO122" i="1"/>
  <c r="LW121" i="1"/>
  <c r="MP122" i="1"/>
  <c r="DO121" i="1"/>
  <c r="DU121" i="1" s="1"/>
  <c r="LV119" i="1"/>
  <c r="LV118" i="1"/>
  <c r="CM121" i="1"/>
  <c r="CM120" i="1"/>
  <c r="CM119" i="1"/>
  <c r="LV122" i="1"/>
  <c r="LV121" i="1"/>
  <c r="BD122" i="1"/>
  <c r="BD121" i="1"/>
  <c r="BD119" i="1"/>
  <c r="JR122" i="1"/>
  <c r="JR120" i="1"/>
  <c r="JR119" i="1"/>
  <c r="KI270" i="1"/>
  <c r="KI274" i="1"/>
  <c r="KJ270" i="1"/>
  <c r="KJ274" i="1"/>
  <c r="LJ270" i="1"/>
  <c r="LJ274" i="1"/>
  <c r="KH270" i="1"/>
  <c r="KH274" i="1"/>
  <c r="II126" i="1"/>
  <c r="II131" i="1" s="1"/>
  <c r="II274" i="1"/>
  <c r="KK270" i="1"/>
  <c r="KK274" i="1"/>
  <c r="KG270" i="1"/>
  <c r="KG274" i="1"/>
  <c r="LI270" i="1"/>
  <c r="LI274" i="1"/>
  <c r="EI274" i="1"/>
  <c r="EI275" i="1"/>
  <c r="EI276" i="1"/>
  <c r="EI277" i="1"/>
  <c r="KM270" i="1"/>
  <c r="KM274" i="1"/>
  <c r="KL270" i="1"/>
  <c r="KL274" i="1"/>
  <c r="DU131" i="1"/>
  <c r="EW127" i="1"/>
  <c r="EW128" i="1"/>
  <c r="EW129" i="1"/>
  <c r="EW130" i="1"/>
  <c r="GC127" i="1"/>
  <c r="GC128" i="1"/>
  <c r="GC129" i="1"/>
  <c r="GC130" i="1"/>
  <c r="FD127" i="1"/>
  <c r="FD128" i="1"/>
  <c r="FD129" i="1"/>
  <c r="FD130" i="1"/>
  <c r="GI127" i="1"/>
  <c r="GJ127" i="1"/>
  <c r="HL127" i="1"/>
  <c r="HL128" i="1"/>
  <c r="HL129" i="1"/>
  <c r="HL130" i="1"/>
  <c r="GP127" i="1"/>
  <c r="GP128" i="1"/>
  <c r="GP129" i="1"/>
  <c r="GP130" i="1"/>
  <c r="EZ130" i="1"/>
  <c r="GX127" i="1"/>
  <c r="GX128" i="1"/>
  <c r="GX129" i="1"/>
  <c r="GX130" i="1"/>
  <c r="FF127" i="1"/>
  <c r="FF128" i="1"/>
  <c r="FF129" i="1"/>
  <c r="FF130" i="1"/>
  <c r="GR129" i="1"/>
  <c r="EX127" i="1"/>
  <c r="EX128" i="1"/>
  <c r="GT127" i="1"/>
  <c r="GU128" i="1"/>
  <c r="GU130" i="1"/>
  <c r="FZ129" i="1"/>
  <c r="EP127" i="1"/>
  <c r="EP129" i="1"/>
  <c r="EP130" i="1"/>
  <c r="FW127" i="1"/>
  <c r="FW128" i="1"/>
  <c r="FW129" i="1"/>
  <c r="FW130" i="1"/>
  <c r="ET127" i="1"/>
  <c r="ET128" i="1"/>
  <c r="ET129" i="1"/>
  <c r="ET130" i="1"/>
  <c r="HA127" i="1"/>
  <c r="HA128" i="1"/>
  <c r="HA129" i="1"/>
  <c r="HA130" i="1"/>
  <c r="HH127" i="1"/>
  <c r="HH128" i="1"/>
  <c r="HH129" i="1"/>
  <c r="HH130" i="1"/>
  <c r="HU127" i="1"/>
  <c r="HU128" i="1"/>
  <c r="HU129" i="1"/>
  <c r="HU130" i="1"/>
  <c r="EU127" i="1"/>
  <c r="EU128" i="1"/>
  <c r="EU129" i="1"/>
  <c r="EU130" i="1"/>
  <c r="GK127" i="1"/>
  <c r="GK128" i="1"/>
  <c r="GK129" i="1"/>
  <c r="GK130" i="1"/>
  <c r="LW127" i="1"/>
  <c r="LW128" i="1"/>
  <c r="LW129" i="1"/>
  <c r="LW130" i="1"/>
  <c r="LW131" i="1"/>
  <c r="FT127" i="1"/>
  <c r="FT128" i="1"/>
  <c r="FT129" i="1"/>
  <c r="FT130" i="1"/>
  <c r="DB127" i="1"/>
  <c r="DB128" i="1"/>
  <c r="DB129" i="1"/>
  <c r="DB130" i="1"/>
  <c r="DB131" i="1"/>
  <c r="DO128" i="1"/>
  <c r="DU128" i="1" s="1"/>
  <c r="DO129" i="1"/>
  <c r="DU129" i="1" s="1"/>
  <c r="DO130" i="1"/>
  <c r="DU130" i="1" s="1"/>
  <c r="DO131" i="1"/>
  <c r="IV127" i="1"/>
  <c r="IV128" i="1"/>
  <c r="IV129" i="1"/>
  <c r="IV130" i="1"/>
  <c r="IV131" i="1"/>
  <c r="IW127" i="1"/>
  <c r="IW128" i="1"/>
  <c r="IW129" i="1"/>
  <c r="IW130" i="1"/>
  <c r="IW131" i="1"/>
  <c r="IX127" i="1"/>
  <c r="IX128" i="1"/>
  <c r="IX129" i="1"/>
  <c r="IX130" i="1"/>
  <c r="IX131" i="1"/>
  <c r="DJ127" i="1"/>
  <c r="DJ128" i="1"/>
  <c r="DJ129" i="1"/>
  <c r="DJ130" i="1"/>
  <c r="DJ131" i="1"/>
  <c r="DC127" i="1"/>
  <c r="DC128" i="1"/>
  <c r="DC129" i="1"/>
  <c r="DC130" i="1"/>
  <c r="DC131" i="1"/>
  <c r="CM127" i="1"/>
  <c r="CM128" i="1"/>
  <c r="CM129" i="1"/>
  <c r="CM130" i="1"/>
  <c r="FG127" i="1"/>
  <c r="FG128" i="1"/>
  <c r="FG129" i="1"/>
  <c r="FG130" i="1"/>
  <c r="MZ127" i="1"/>
  <c r="MZ128" i="1"/>
  <c r="MZ129" i="1"/>
  <c r="MZ130" i="1"/>
  <c r="MZ131" i="1"/>
  <c r="DX127" i="1"/>
  <c r="DX128" i="1"/>
  <c r="DX129" i="1"/>
  <c r="DX130" i="1"/>
  <c r="DX131" i="1"/>
  <c r="DY127" i="1"/>
  <c r="DY128" i="1"/>
  <c r="DY129" i="1"/>
  <c r="DY130" i="1"/>
  <c r="DY131" i="1"/>
  <c r="JF127" i="1"/>
  <c r="JF128" i="1"/>
  <c r="JF129" i="1"/>
  <c r="JF130" i="1"/>
  <c r="JF131" i="1"/>
  <c r="DK127" i="1"/>
  <c r="DK128" i="1"/>
  <c r="DK129" i="1"/>
  <c r="DK130" i="1"/>
  <c r="DK131" i="1"/>
  <c r="LX127" i="1"/>
  <c r="LX128" i="1"/>
  <c r="LX129" i="1"/>
  <c r="LX130" i="1"/>
  <c r="LX131" i="1"/>
  <c r="DG127" i="1"/>
  <c r="DG128" i="1"/>
  <c r="DG129" i="1"/>
  <c r="DG130" i="1"/>
  <c r="DG131" i="1"/>
  <c r="DH127" i="1"/>
  <c r="DH128" i="1"/>
  <c r="DH129" i="1"/>
  <c r="DH130" i="1"/>
  <c r="DH131" i="1"/>
  <c r="DI127" i="1"/>
  <c r="DI128" i="1"/>
  <c r="DI129" i="1"/>
  <c r="DI130" i="1"/>
  <c r="DI131" i="1"/>
  <c r="EI122" i="1"/>
  <c r="EI131" i="1"/>
  <c r="DF127" i="1"/>
  <c r="DF128" i="1"/>
  <c r="DF129" i="1"/>
  <c r="DF130" i="1"/>
  <c r="DF131" i="1"/>
  <c r="JR127" i="1"/>
  <c r="JR128" i="1"/>
  <c r="JR129" i="1"/>
  <c r="JR130" i="1"/>
  <c r="JR131" i="1"/>
  <c r="DZ127" i="1"/>
  <c r="DZ128" i="1"/>
  <c r="DZ129" i="1"/>
  <c r="DZ130" i="1"/>
  <c r="DZ131" i="1"/>
  <c r="IY127" i="1"/>
  <c r="IY128" i="1"/>
  <c r="IY129" i="1"/>
  <c r="IY130" i="1"/>
  <c r="IY131" i="1"/>
  <c r="IZ127" i="1"/>
  <c r="IZ128" i="1"/>
  <c r="IZ129" i="1"/>
  <c r="IZ130" i="1"/>
  <c r="IZ131" i="1"/>
  <c r="DD127" i="1"/>
  <c r="DD128" i="1"/>
  <c r="DD129" i="1"/>
  <c r="DD130" i="1"/>
  <c r="DD131" i="1"/>
  <c r="HD127" i="1"/>
  <c r="HD128" i="1"/>
  <c r="HD129" i="1"/>
  <c r="HD130" i="1"/>
  <c r="JB127" i="1"/>
  <c r="JB128" i="1"/>
  <c r="JB129" i="1"/>
  <c r="JB130" i="1"/>
  <c r="JB131" i="1"/>
  <c r="BD127" i="1"/>
  <c r="BD128" i="1"/>
  <c r="BD129" i="1"/>
  <c r="BD130" i="1"/>
  <c r="BD131" i="1"/>
  <c r="JL127" i="1"/>
  <c r="JL128" i="1"/>
  <c r="JL129" i="1"/>
  <c r="JL130" i="1"/>
  <c r="JL131" i="1"/>
  <c r="EA127" i="1"/>
  <c r="EA128" i="1"/>
  <c r="EA129" i="1"/>
  <c r="EA130" i="1"/>
  <c r="EA131" i="1"/>
  <c r="JM127" i="1"/>
  <c r="JM128" i="1"/>
  <c r="JM129" i="1"/>
  <c r="JM130" i="1"/>
  <c r="JM131" i="1"/>
  <c r="DL127" i="1"/>
  <c r="DL128" i="1"/>
  <c r="DL129" i="1"/>
  <c r="DL130" i="1"/>
  <c r="DL131" i="1"/>
  <c r="IK127" i="1"/>
  <c r="IK128" i="1"/>
  <c r="IK129" i="1"/>
  <c r="IK130" i="1"/>
  <c r="IK131" i="1"/>
  <c r="LV127" i="1"/>
  <c r="LV128" i="1"/>
  <c r="LV129" i="1"/>
  <c r="LV130" i="1"/>
  <c r="LV131" i="1"/>
  <c r="IU127" i="1"/>
  <c r="IU128" i="1"/>
  <c r="IU129" i="1"/>
  <c r="IU130" i="1"/>
  <c r="IU131" i="1"/>
  <c r="DE127" i="1"/>
  <c r="DE128" i="1"/>
  <c r="DE129" i="1"/>
  <c r="DE130" i="1"/>
  <c r="DE131" i="1"/>
  <c r="MO127" i="1"/>
  <c r="MO128" i="1"/>
  <c r="MO129" i="1"/>
  <c r="MO130" i="1"/>
  <c r="MO131" i="1"/>
  <c r="LU127" i="1"/>
  <c r="LU128" i="1"/>
  <c r="LU129" i="1"/>
  <c r="LU130" i="1"/>
  <c r="LU131" i="1"/>
  <c r="HS127" i="1"/>
  <c r="HS128" i="1"/>
  <c r="HS129" i="1"/>
  <c r="HS130" i="1"/>
  <c r="JC127" i="1"/>
  <c r="JC128" i="1"/>
  <c r="JC129" i="1"/>
  <c r="JC130" i="1"/>
  <c r="JC131" i="1"/>
  <c r="EC127" i="1"/>
  <c r="EC128" i="1"/>
  <c r="EC129" i="1"/>
  <c r="EC130" i="1"/>
  <c r="EC131" i="1"/>
  <c r="MP127" i="1"/>
  <c r="MP128" i="1"/>
  <c r="MP129" i="1"/>
  <c r="MP130" i="1"/>
  <c r="MP131" i="1"/>
  <c r="EB127" i="1"/>
  <c r="EB128" i="1"/>
  <c r="EB129" i="1"/>
  <c r="EB130" i="1"/>
  <c r="EB131" i="1"/>
  <c r="JA127" i="1"/>
  <c r="JA128" i="1"/>
  <c r="JA129" i="1"/>
  <c r="JA130" i="1"/>
  <c r="JA131" i="1"/>
  <c r="JQ127" i="1"/>
  <c r="JQ128" i="1"/>
  <c r="JQ129" i="1"/>
  <c r="JQ130" i="1"/>
  <c r="JQ131" i="1"/>
  <c r="CZ127" i="1"/>
  <c r="CZ128" i="1"/>
  <c r="CZ129" i="1"/>
  <c r="CZ130" i="1"/>
  <c r="CZ131" i="1"/>
  <c r="DA127" i="1"/>
  <c r="DA128" i="1"/>
  <c r="DA129" i="1"/>
  <c r="DA130" i="1"/>
  <c r="DA131" i="1"/>
  <c r="CL127" i="1"/>
  <c r="CL128" i="1"/>
  <c r="CL129" i="1"/>
  <c r="CL130" i="1"/>
  <c r="JN127" i="1"/>
  <c r="JN128" i="1"/>
  <c r="JN129" i="1"/>
  <c r="JN130" i="1"/>
  <c r="JN131" i="1"/>
  <c r="EZ180" i="1"/>
  <c r="EZ184" i="1" s="1"/>
  <c r="EZ117" i="1"/>
  <c r="FC180" i="1"/>
  <c r="FC182" i="1" s="1"/>
  <c r="FC117" i="1"/>
  <c r="EG180" i="1"/>
  <c r="EG183" i="1" s="1"/>
  <c r="EG117" i="1"/>
  <c r="GV180" i="1"/>
  <c r="GV181" i="1" s="1"/>
  <c r="GV117" i="1"/>
  <c r="HX180" i="1"/>
  <c r="HX183" i="1" s="1"/>
  <c r="HX117" i="1"/>
  <c r="GX180" i="1"/>
  <c r="GX181" i="1" s="1"/>
  <c r="GX117" i="1"/>
  <c r="EQ180" i="1"/>
  <c r="EQ181" i="1" s="1"/>
  <c r="EQ117" i="1"/>
  <c r="HR180" i="1"/>
  <c r="HR182" i="1" s="1"/>
  <c r="HR117" i="1"/>
  <c r="ER180" i="1"/>
  <c r="ER182" i="1" s="1"/>
  <c r="ER117" i="1"/>
  <c r="FT180" i="1"/>
  <c r="FT181" i="1" s="1"/>
  <c r="FT117" i="1"/>
  <c r="IW118" i="1"/>
  <c r="IW119" i="1"/>
  <c r="IW120" i="1"/>
  <c r="IW121" i="1"/>
  <c r="IW122" i="1"/>
  <c r="JA118" i="1"/>
  <c r="JA119" i="1"/>
  <c r="JA120" i="1"/>
  <c r="JA121" i="1"/>
  <c r="JA122" i="1"/>
  <c r="DE118" i="1"/>
  <c r="DE119" i="1"/>
  <c r="DE120" i="1"/>
  <c r="DE121" i="1"/>
  <c r="DE122" i="1"/>
  <c r="EX180" i="1"/>
  <c r="EX183" i="1" s="1"/>
  <c r="EX117" i="1"/>
  <c r="GA180" i="1"/>
  <c r="GA181" i="1" s="1"/>
  <c r="GA117" i="1"/>
  <c r="FA180" i="1"/>
  <c r="FA181" i="1" s="1"/>
  <c r="FA117" i="1"/>
  <c r="FG180" i="1"/>
  <c r="FG181" i="1" s="1"/>
  <c r="FG117" i="1"/>
  <c r="GD180" i="1"/>
  <c r="GD183" i="1" s="1"/>
  <c r="GD117" i="1"/>
  <c r="GE180" i="1"/>
  <c r="GE181" i="1" s="1"/>
  <c r="GE117" i="1"/>
  <c r="HJ180" i="1"/>
  <c r="HJ182" i="1" s="1"/>
  <c r="HJ117" i="1"/>
  <c r="FF180" i="1"/>
  <c r="FF183" i="1" s="1"/>
  <c r="FF117" i="1"/>
  <c r="HK180" i="1"/>
  <c r="HK181" i="1" s="1"/>
  <c r="HK117" i="1"/>
  <c r="FK180" i="1"/>
  <c r="FK181" i="1" s="1"/>
  <c r="FK117" i="1"/>
  <c r="HN180" i="1"/>
  <c r="HN182" i="1" s="1"/>
  <c r="HN117" i="1"/>
  <c r="GT180" i="1"/>
  <c r="GT181" i="1" s="1"/>
  <c r="GT117" i="1"/>
  <c r="HP180" i="1"/>
  <c r="HP181" i="1" s="1"/>
  <c r="HP117" i="1"/>
  <c r="HQ180" i="1"/>
  <c r="HQ181" i="1" s="1"/>
  <c r="HQ117" i="1"/>
  <c r="GW180" i="1"/>
  <c r="GW182" i="1" s="1"/>
  <c r="GW117" i="1"/>
  <c r="GR180" i="1"/>
  <c r="GR182" i="1" s="1"/>
  <c r="GR117" i="1"/>
  <c r="HZ180" i="1"/>
  <c r="HZ181" i="1" s="1"/>
  <c r="HZ117" i="1"/>
  <c r="IA180" i="1"/>
  <c r="IA181" i="1" s="1"/>
  <c r="IA117" i="1"/>
  <c r="DG118" i="1"/>
  <c r="DG119" i="1"/>
  <c r="DG120" i="1"/>
  <c r="DG121" i="1"/>
  <c r="DG122" i="1"/>
  <c r="EA118" i="1"/>
  <c r="EA119" i="1"/>
  <c r="EA120" i="1"/>
  <c r="EA121" i="1"/>
  <c r="EA122" i="1"/>
  <c r="DF118" i="1"/>
  <c r="DF119" i="1"/>
  <c r="DF120" i="1"/>
  <c r="DF121" i="1"/>
  <c r="DF122" i="1"/>
  <c r="JC118" i="1"/>
  <c r="JC119" i="1"/>
  <c r="JC120" i="1"/>
  <c r="JC121" i="1"/>
  <c r="JC122" i="1"/>
  <c r="EB118" i="1"/>
  <c r="EB119" i="1"/>
  <c r="EB120" i="1"/>
  <c r="EB121" i="1"/>
  <c r="EB122" i="1"/>
  <c r="IK118" i="1"/>
  <c r="IK119" i="1"/>
  <c r="IK120" i="1"/>
  <c r="IK121" i="1"/>
  <c r="IK122" i="1"/>
  <c r="EY180" i="1"/>
  <c r="EY181" i="1" s="1"/>
  <c r="EY117" i="1"/>
  <c r="EK180" i="1"/>
  <c r="EK181" i="1" s="1"/>
  <c r="EK117" i="1"/>
  <c r="EV180" i="1"/>
  <c r="EV184" i="1" s="1"/>
  <c r="EV117" i="1"/>
  <c r="GU180" i="1"/>
  <c r="GU181" i="1" s="1"/>
  <c r="GU117" i="1"/>
  <c r="EL180" i="1"/>
  <c r="EL181" i="1" s="1"/>
  <c r="EL117" i="1"/>
  <c r="IB180" i="1"/>
  <c r="IB181" i="1" s="1"/>
  <c r="IB117" i="1"/>
  <c r="HO180" i="1"/>
  <c r="HO181" i="1" s="1"/>
  <c r="HO117" i="1"/>
  <c r="HS180" i="1"/>
  <c r="HS181" i="1" s="1"/>
  <c r="HS117" i="1"/>
  <c r="DD118" i="1"/>
  <c r="DD119" i="1"/>
  <c r="DD120" i="1"/>
  <c r="DD121" i="1"/>
  <c r="DD122" i="1"/>
  <c r="JF118" i="1"/>
  <c r="JF119" i="1"/>
  <c r="JF120" i="1"/>
  <c r="JF121" i="1"/>
  <c r="JF122" i="1"/>
  <c r="DB118" i="1"/>
  <c r="DB119" i="1"/>
  <c r="DB120" i="1"/>
  <c r="DB121" i="1"/>
  <c r="DB122" i="1"/>
  <c r="IY118" i="1"/>
  <c r="IY119" i="1"/>
  <c r="IY120" i="1"/>
  <c r="IY121" i="1"/>
  <c r="IY122" i="1"/>
  <c r="DZ118" i="1"/>
  <c r="DZ119" i="1"/>
  <c r="DZ120" i="1"/>
  <c r="DZ121" i="1"/>
  <c r="DZ122" i="1"/>
  <c r="IU118" i="1"/>
  <c r="IU119" i="1"/>
  <c r="IU120" i="1"/>
  <c r="IU121" i="1"/>
  <c r="IU122" i="1"/>
  <c r="DX118" i="1"/>
  <c r="DX119" i="1"/>
  <c r="DX120" i="1"/>
  <c r="DX121" i="1"/>
  <c r="DX122" i="1"/>
  <c r="DL118" i="1"/>
  <c r="DL119" i="1"/>
  <c r="DL120" i="1"/>
  <c r="DL121" i="1"/>
  <c r="DL122" i="1"/>
  <c r="FY180" i="1"/>
  <c r="FY181" i="1" s="1"/>
  <c r="FY117" i="1"/>
  <c r="FZ180" i="1"/>
  <c r="FZ181" i="1" s="1"/>
  <c r="FZ117" i="1"/>
  <c r="HB180" i="1"/>
  <c r="HB182" i="1" s="1"/>
  <c r="HB117" i="1"/>
  <c r="HD180" i="1"/>
  <c r="HD181" i="1" s="1"/>
  <c r="HD117" i="1"/>
  <c r="GH180" i="1"/>
  <c r="GH181" i="1" s="1"/>
  <c r="GH117" i="1"/>
  <c r="HE180" i="1"/>
  <c r="HE181" i="1" s="1"/>
  <c r="HE117" i="1"/>
  <c r="HF180" i="1"/>
  <c r="HF182" i="1" s="1"/>
  <c r="HF117" i="1"/>
  <c r="FE180" i="1"/>
  <c r="FE181" i="1" s="1"/>
  <c r="FE117" i="1"/>
  <c r="GG180" i="1"/>
  <c r="GG181" i="1" s="1"/>
  <c r="GG117" i="1"/>
  <c r="FJ180" i="1"/>
  <c r="FJ181" i="1" s="1"/>
  <c r="FJ117" i="1"/>
  <c r="GL180" i="1"/>
  <c r="GL182" i="1" s="1"/>
  <c r="GL117" i="1"/>
  <c r="EP180" i="1"/>
  <c r="EP184" i="1" s="1"/>
  <c r="EP117" i="1"/>
  <c r="FN180" i="1"/>
  <c r="FN181" i="1" s="1"/>
  <c r="FN117" i="1"/>
  <c r="EJ180" i="1"/>
  <c r="EJ181" i="1" s="1"/>
  <c r="EJ117" i="1"/>
  <c r="HT180" i="1"/>
  <c r="HT182" i="1" s="1"/>
  <c r="HT117" i="1"/>
  <c r="EH180" i="1"/>
  <c r="EH181" i="1" s="1"/>
  <c r="EH117" i="1"/>
  <c r="ES180" i="1"/>
  <c r="ES181" i="1" s="1"/>
  <c r="ES117" i="1"/>
  <c r="GY180" i="1"/>
  <c r="GY181" i="1" s="1"/>
  <c r="GY117" i="1"/>
  <c r="DJ118" i="1"/>
  <c r="DJ119" i="1"/>
  <c r="DJ120" i="1"/>
  <c r="DJ121" i="1"/>
  <c r="DJ122" i="1"/>
  <c r="DY118" i="1"/>
  <c r="DY119" i="1"/>
  <c r="DY120" i="1"/>
  <c r="DY121" i="1"/>
  <c r="DY122" i="1"/>
  <c r="DA118" i="1"/>
  <c r="DA119" i="1"/>
  <c r="DA120" i="1"/>
  <c r="DA121" i="1"/>
  <c r="DA122" i="1"/>
  <c r="JM118" i="1"/>
  <c r="JM119" i="1"/>
  <c r="JM120" i="1"/>
  <c r="JM121" i="1"/>
  <c r="JM122" i="1"/>
  <c r="IV118" i="1"/>
  <c r="IV119" i="1"/>
  <c r="IV120" i="1"/>
  <c r="IV121" i="1"/>
  <c r="IV122" i="1"/>
  <c r="II180" i="1"/>
  <c r="II185" i="1" s="1"/>
  <c r="II117" i="1"/>
  <c r="HY180" i="1"/>
  <c r="HY181" i="1" s="1"/>
  <c r="HY117" i="1"/>
  <c r="FW180" i="1"/>
  <c r="FW183" i="1" s="1"/>
  <c r="FW117" i="1"/>
  <c r="ID180" i="1"/>
  <c r="ID181" i="1" s="1"/>
  <c r="ID117" i="1"/>
  <c r="EI180" i="1"/>
  <c r="EI184" i="1" s="1"/>
  <c r="EI117" i="1"/>
  <c r="GQ180" i="1"/>
  <c r="GQ183" i="1" s="1"/>
  <c r="GQ117" i="1"/>
  <c r="ET180" i="1"/>
  <c r="ET182" i="1" s="1"/>
  <c r="ET117" i="1"/>
  <c r="FR180" i="1"/>
  <c r="FR182" i="1" s="1"/>
  <c r="FR117" i="1"/>
  <c r="DH118" i="1"/>
  <c r="DH119" i="1"/>
  <c r="DH120" i="1"/>
  <c r="DH121" i="1"/>
  <c r="DH122" i="1"/>
  <c r="IX118" i="1"/>
  <c r="IX119" i="1"/>
  <c r="IX120" i="1"/>
  <c r="IX121" i="1"/>
  <c r="IX122" i="1"/>
  <c r="JB118" i="1"/>
  <c r="JB119" i="1"/>
  <c r="JB120" i="1"/>
  <c r="JB121" i="1"/>
  <c r="JB122" i="1"/>
  <c r="DC118" i="1"/>
  <c r="DC119" i="1"/>
  <c r="DC120" i="1"/>
  <c r="DC121" i="1"/>
  <c r="DC122" i="1"/>
  <c r="GZ180" i="1"/>
  <c r="GZ183" i="1" s="1"/>
  <c r="GZ117" i="1"/>
  <c r="FB180" i="1"/>
  <c r="FB184" i="1" s="1"/>
  <c r="FB117" i="1"/>
  <c r="HI180" i="1"/>
  <c r="HI181" i="1" s="1"/>
  <c r="HI117" i="1"/>
  <c r="HH180" i="1"/>
  <c r="HH183" i="1" s="1"/>
  <c r="HH117" i="1"/>
  <c r="GF180" i="1"/>
  <c r="GF184" i="1" s="1"/>
  <c r="GF117" i="1"/>
  <c r="FI180" i="1"/>
  <c r="FI183" i="1" s="1"/>
  <c r="FI117" i="1"/>
  <c r="GK180" i="1"/>
  <c r="GK184" i="1" s="1"/>
  <c r="GK117" i="1"/>
  <c r="HM180" i="1"/>
  <c r="HM181" i="1" s="1"/>
  <c r="HM117" i="1"/>
  <c r="FQ180" i="1"/>
  <c r="FQ183" i="1" s="1"/>
  <c r="FQ117" i="1"/>
  <c r="GO180" i="1"/>
  <c r="GO181" i="1" s="1"/>
  <c r="GO117" i="1"/>
  <c r="HU180" i="1"/>
  <c r="HU181" i="1" s="1"/>
  <c r="HU117" i="1"/>
  <c r="EN180" i="1"/>
  <c r="EN181" i="1" s="1"/>
  <c r="EN117" i="1"/>
  <c r="HV180" i="1"/>
  <c r="HV181" i="1" s="1"/>
  <c r="HV117" i="1"/>
  <c r="HW180" i="1"/>
  <c r="HW182" i="1" s="1"/>
  <c r="HW117" i="1"/>
  <c r="EU180" i="1"/>
  <c r="EU181" i="1" s="1"/>
  <c r="EU117" i="1"/>
  <c r="FL180" i="1"/>
  <c r="FL182" i="1" s="1"/>
  <c r="FL117" i="1"/>
  <c r="FX180" i="1"/>
  <c r="FX181" i="1" s="1"/>
  <c r="FX117" i="1"/>
  <c r="MZ118" i="1"/>
  <c r="MZ119" i="1"/>
  <c r="MZ120" i="1"/>
  <c r="MZ121" i="1"/>
  <c r="MZ122" i="1"/>
  <c r="EC118" i="1"/>
  <c r="EC119" i="1"/>
  <c r="EC120" i="1"/>
  <c r="EC121" i="1"/>
  <c r="EC122" i="1"/>
  <c r="HA180" i="1"/>
  <c r="HA184" i="1" s="1"/>
  <c r="HA117" i="1"/>
  <c r="GB180" i="1"/>
  <c r="GB181" i="1" s="1"/>
  <c r="GB117" i="1"/>
  <c r="FH180" i="1"/>
  <c r="FH181" i="1" s="1"/>
  <c r="FH117" i="1"/>
  <c r="FM180" i="1"/>
  <c r="FM183" i="1" s="1"/>
  <c r="FM117" i="1"/>
  <c r="EM180" i="1"/>
  <c r="EM182" i="1" s="1"/>
  <c r="EM117" i="1"/>
  <c r="FU180" i="1"/>
  <c r="FU182" i="1" s="1"/>
  <c r="FU117" i="1"/>
  <c r="FV180" i="1"/>
  <c r="FV182" i="1" s="1"/>
  <c r="FV117" i="1"/>
  <c r="GM180" i="1"/>
  <c r="GM183" i="1" s="1"/>
  <c r="GM117" i="1"/>
  <c r="GS180" i="1"/>
  <c r="GS182" i="1" s="1"/>
  <c r="GS117" i="1"/>
  <c r="DK118" i="1"/>
  <c r="DK119" i="1"/>
  <c r="DK120" i="1"/>
  <c r="DK121" i="1"/>
  <c r="DK122" i="1"/>
  <c r="DI118" i="1"/>
  <c r="DI119" i="1"/>
  <c r="DI120" i="1"/>
  <c r="DI121" i="1"/>
  <c r="DI122" i="1"/>
  <c r="JN118" i="1"/>
  <c r="JN119" i="1"/>
  <c r="JN120" i="1"/>
  <c r="JN121" i="1"/>
  <c r="JN122" i="1"/>
  <c r="EW180" i="1"/>
  <c r="EW181" i="1" s="1"/>
  <c r="EW117" i="1"/>
  <c r="GC180" i="1"/>
  <c r="GC184" i="1" s="1"/>
  <c r="GC117" i="1"/>
  <c r="HC180" i="1"/>
  <c r="HC184" i="1" s="1"/>
  <c r="HC117" i="1"/>
  <c r="FD180" i="1"/>
  <c r="FD184" i="1" s="1"/>
  <c r="FD117" i="1"/>
  <c r="GI180" i="1"/>
  <c r="GI181" i="1" s="1"/>
  <c r="GI117" i="1"/>
  <c r="HG180" i="1"/>
  <c r="HG184" i="1" s="1"/>
  <c r="HG117" i="1"/>
  <c r="GJ180" i="1"/>
  <c r="GJ183" i="1" s="1"/>
  <c r="GJ117" i="1"/>
  <c r="HL180" i="1"/>
  <c r="HL181" i="1" s="1"/>
  <c r="HL117" i="1"/>
  <c r="EO180" i="1"/>
  <c r="EO184" i="1" s="1"/>
  <c r="EO117" i="1"/>
  <c r="GN180" i="1"/>
  <c r="GN184" i="1" s="1"/>
  <c r="GN117" i="1"/>
  <c r="FS180" i="1"/>
  <c r="FS182" i="1" s="1"/>
  <c r="FS117" i="1"/>
  <c r="GP180" i="1"/>
  <c r="GP181" i="1" s="1"/>
  <c r="GP117" i="1"/>
  <c r="IC180" i="1"/>
  <c r="IC181" i="1" s="1"/>
  <c r="IC117" i="1"/>
  <c r="FP180" i="1"/>
  <c r="FP181" i="1" s="1"/>
  <c r="FP117" i="1"/>
  <c r="FO180" i="1"/>
  <c r="FO184" i="1" s="1"/>
  <c r="FO117" i="1"/>
  <c r="IZ118" i="1"/>
  <c r="IZ119" i="1"/>
  <c r="IZ120" i="1"/>
  <c r="IZ121" i="1"/>
  <c r="IZ122" i="1"/>
  <c r="JL118" i="1"/>
  <c r="JL119" i="1"/>
  <c r="JL120" i="1"/>
  <c r="JL121" i="1"/>
  <c r="JL122" i="1"/>
  <c r="DE181" i="1"/>
  <c r="DE182" i="1"/>
  <c r="DE183" i="1"/>
  <c r="DE184" i="1"/>
  <c r="DE185" i="1"/>
  <c r="CL181" i="1"/>
  <c r="CL182" i="1"/>
  <c r="CL183" i="1"/>
  <c r="CL184" i="1"/>
  <c r="DH181" i="1"/>
  <c r="DH182" i="1"/>
  <c r="DH183" i="1"/>
  <c r="DH184" i="1"/>
  <c r="DH185" i="1"/>
  <c r="MP181" i="1"/>
  <c r="MP182" i="1"/>
  <c r="MP183" i="1"/>
  <c r="MP184" i="1"/>
  <c r="MP185" i="1"/>
  <c r="DB181" i="1"/>
  <c r="DB182" i="1"/>
  <c r="DB183" i="1"/>
  <c r="DB184" i="1"/>
  <c r="DB185" i="1"/>
  <c r="DO182" i="1"/>
  <c r="DU182" i="1" s="1"/>
  <c r="DO183" i="1"/>
  <c r="DU183" i="1" s="1"/>
  <c r="DO184" i="1"/>
  <c r="DU184" i="1" s="1"/>
  <c r="DO185" i="1"/>
  <c r="CZ181" i="1"/>
  <c r="CZ182" i="1"/>
  <c r="CZ183" i="1"/>
  <c r="CZ184" i="1"/>
  <c r="CZ185" i="1"/>
  <c r="IV181" i="1"/>
  <c r="IV182" i="1"/>
  <c r="IV183" i="1"/>
  <c r="IV184" i="1"/>
  <c r="IV185" i="1"/>
  <c r="DJ181" i="1"/>
  <c r="DJ182" i="1"/>
  <c r="DJ183" i="1"/>
  <c r="DJ184" i="1"/>
  <c r="DJ185" i="1"/>
  <c r="DD181" i="1"/>
  <c r="DD182" i="1"/>
  <c r="DD183" i="1"/>
  <c r="DD184" i="1"/>
  <c r="DD185" i="1"/>
  <c r="JB181" i="1"/>
  <c r="JB182" i="1"/>
  <c r="JB183" i="1"/>
  <c r="JB184" i="1"/>
  <c r="JB185" i="1"/>
  <c r="DY181" i="1"/>
  <c r="DY182" i="1"/>
  <c r="DY183" i="1"/>
  <c r="DY184" i="1"/>
  <c r="DY185" i="1"/>
  <c r="JM181" i="1"/>
  <c r="JM182" i="1"/>
  <c r="JM183" i="1"/>
  <c r="JM184" i="1"/>
  <c r="JM185" i="1"/>
  <c r="DG181" i="1"/>
  <c r="DG182" i="1"/>
  <c r="DG183" i="1"/>
  <c r="DG184" i="1"/>
  <c r="DG185" i="1"/>
  <c r="DK181" i="1"/>
  <c r="DK182" i="1"/>
  <c r="DK183" i="1"/>
  <c r="DK184" i="1"/>
  <c r="DK185" i="1"/>
  <c r="DL181" i="1"/>
  <c r="DL182" i="1"/>
  <c r="DL183" i="1"/>
  <c r="DL184" i="1"/>
  <c r="DL185" i="1"/>
  <c r="IK181" i="1"/>
  <c r="IK182" i="1"/>
  <c r="IK183" i="1"/>
  <c r="IK184" i="1"/>
  <c r="IK185" i="1"/>
  <c r="JC181" i="1"/>
  <c r="JC182" i="1"/>
  <c r="JC183" i="1"/>
  <c r="JC184" i="1"/>
  <c r="JC185" i="1"/>
  <c r="IX181" i="1"/>
  <c r="IX182" i="1"/>
  <c r="IX183" i="1"/>
  <c r="IX184" i="1"/>
  <c r="IX185" i="1"/>
  <c r="DZ181" i="1"/>
  <c r="DZ182" i="1"/>
  <c r="DZ183" i="1"/>
  <c r="DZ184" i="1"/>
  <c r="DZ185" i="1"/>
  <c r="IY181" i="1"/>
  <c r="IY182" i="1"/>
  <c r="IY183" i="1"/>
  <c r="IY184" i="1"/>
  <c r="IY185" i="1"/>
  <c r="DF181" i="1"/>
  <c r="DF182" i="1"/>
  <c r="DF183" i="1"/>
  <c r="DF184" i="1"/>
  <c r="DF185" i="1"/>
  <c r="EC181" i="1"/>
  <c r="EC182" i="1"/>
  <c r="EC183" i="1"/>
  <c r="EC184" i="1"/>
  <c r="EC185" i="1"/>
  <c r="BD181" i="1"/>
  <c r="BD182" i="1"/>
  <c r="BD183" i="1"/>
  <c r="BD184" i="1"/>
  <c r="BD185" i="1"/>
  <c r="IU181" i="1"/>
  <c r="IU182" i="1"/>
  <c r="IU183" i="1"/>
  <c r="IU184" i="1"/>
  <c r="IU185" i="1"/>
  <c r="JL181" i="1"/>
  <c r="JL182" i="1"/>
  <c r="JL183" i="1"/>
  <c r="JL184" i="1"/>
  <c r="JL185" i="1"/>
  <c r="EB181" i="1"/>
  <c r="EB182" i="1"/>
  <c r="EB183" i="1"/>
  <c r="EB184" i="1"/>
  <c r="EB185" i="1"/>
  <c r="JA181" i="1"/>
  <c r="JA182" i="1"/>
  <c r="JA183" i="1"/>
  <c r="JA184" i="1"/>
  <c r="JA185" i="1"/>
  <c r="DC181" i="1"/>
  <c r="DC182" i="1"/>
  <c r="DC183" i="1"/>
  <c r="DC184" i="1"/>
  <c r="DC185" i="1"/>
  <c r="LW181" i="1"/>
  <c r="LW182" i="1"/>
  <c r="LW183" i="1"/>
  <c r="LW184" i="1"/>
  <c r="LW185" i="1"/>
  <c r="IW181" i="1"/>
  <c r="IW182" i="1"/>
  <c r="IW183" i="1"/>
  <c r="IW184" i="1"/>
  <c r="IW185" i="1"/>
  <c r="LV181" i="1"/>
  <c r="LV182" i="1"/>
  <c r="LV183" i="1"/>
  <c r="LV184" i="1"/>
  <c r="LV185" i="1"/>
  <c r="JN181" i="1"/>
  <c r="JN182" i="1"/>
  <c r="JN183" i="1"/>
  <c r="JN184" i="1"/>
  <c r="JN185" i="1"/>
  <c r="EI176" i="1"/>
  <c r="EI185" i="1"/>
  <c r="DA181" i="1"/>
  <c r="DA182" i="1"/>
  <c r="DA183" i="1"/>
  <c r="DA184" i="1"/>
  <c r="DA185" i="1"/>
  <c r="JF181" i="1"/>
  <c r="JF182" i="1"/>
  <c r="JF183" i="1"/>
  <c r="JF184" i="1"/>
  <c r="JF185" i="1"/>
  <c r="EA181" i="1"/>
  <c r="EA182" i="1"/>
  <c r="EA183" i="1"/>
  <c r="EA184" i="1"/>
  <c r="EA185" i="1"/>
  <c r="IZ181" i="1"/>
  <c r="IZ182" i="1"/>
  <c r="IZ183" i="1"/>
  <c r="IZ184" i="1"/>
  <c r="IZ185" i="1"/>
  <c r="MZ181" i="1"/>
  <c r="MZ182" i="1"/>
  <c r="MZ183" i="1"/>
  <c r="MZ184" i="1"/>
  <c r="MZ185" i="1"/>
  <c r="LX181" i="1"/>
  <c r="LX182" i="1"/>
  <c r="LX183" i="1"/>
  <c r="LX184" i="1"/>
  <c r="LX185" i="1"/>
  <c r="DX181" i="1"/>
  <c r="DX182" i="1"/>
  <c r="DX183" i="1"/>
  <c r="DX184" i="1"/>
  <c r="DX185" i="1"/>
  <c r="DI181" i="1"/>
  <c r="DI182" i="1"/>
  <c r="DI183" i="1"/>
  <c r="DI184" i="1"/>
  <c r="DI185" i="1"/>
  <c r="MO181" i="1"/>
  <c r="MO182" i="1"/>
  <c r="MO183" i="1"/>
  <c r="MO184" i="1"/>
  <c r="MO185" i="1"/>
  <c r="LU181" i="1"/>
  <c r="LU182" i="1"/>
  <c r="LU183" i="1"/>
  <c r="LU184" i="1"/>
  <c r="LU185" i="1"/>
  <c r="CM181" i="1"/>
  <c r="CM182" i="1"/>
  <c r="CM183" i="1"/>
  <c r="CM184" i="1"/>
  <c r="GC63" i="1"/>
  <c r="GC64" i="1" s="1"/>
  <c r="GC171" i="1"/>
  <c r="GV63" i="1"/>
  <c r="GV65" i="1" s="1"/>
  <c r="GV171" i="1"/>
  <c r="EQ63" i="1"/>
  <c r="EQ64" i="1" s="1"/>
  <c r="EQ171" i="1"/>
  <c r="HR63" i="1"/>
  <c r="HR66" i="1" s="1"/>
  <c r="HR171" i="1"/>
  <c r="ER63" i="1"/>
  <c r="ER67" i="1" s="1"/>
  <c r="ER171" i="1"/>
  <c r="FT63" i="1"/>
  <c r="FT64" i="1" s="1"/>
  <c r="FT171" i="1"/>
  <c r="EM63" i="1"/>
  <c r="EM65" i="1" s="1"/>
  <c r="EM171" i="1"/>
  <c r="FV63" i="1"/>
  <c r="FV66" i="1" s="1"/>
  <c r="FV171" i="1"/>
  <c r="EW63" i="1"/>
  <c r="EW67" i="1" s="1"/>
  <c r="EW171" i="1"/>
  <c r="FC63" i="1"/>
  <c r="FC66" i="1" s="1"/>
  <c r="FC171" i="1"/>
  <c r="HL63" i="1"/>
  <c r="HL64" i="1" s="1"/>
  <c r="HL171" i="1"/>
  <c r="GP63" i="1"/>
  <c r="GP64" i="1" s="1"/>
  <c r="GP171" i="1"/>
  <c r="FO63" i="1"/>
  <c r="FO66" i="1" s="1"/>
  <c r="FO171" i="1"/>
  <c r="HX63" i="1"/>
  <c r="HX65" i="1" s="1"/>
  <c r="HX171" i="1"/>
  <c r="EY63" i="1"/>
  <c r="EY65" i="1" s="1"/>
  <c r="EY171" i="1"/>
  <c r="EZ63" i="1"/>
  <c r="EZ64" i="1" s="1"/>
  <c r="EZ171" i="1"/>
  <c r="FD63" i="1"/>
  <c r="FD67" i="1" s="1"/>
  <c r="FD171" i="1"/>
  <c r="EO63" i="1"/>
  <c r="EO66" i="1" s="1"/>
  <c r="EO171" i="1"/>
  <c r="FS63" i="1"/>
  <c r="FS67" i="1" s="1"/>
  <c r="FS171" i="1"/>
  <c r="FA63" i="1"/>
  <c r="FA66" i="1" s="1"/>
  <c r="FA171" i="1"/>
  <c r="HJ63" i="1"/>
  <c r="HJ64" i="1" s="1"/>
  <c r="HJ171" i="1"/>
  <c r="FK63" i="1"/>
  <c r="FK64" i="1" s="1"/>
  <c r="FK171" i="1"/>
  <c r="HP63" i="1"/>
  <c r="HP65" i="1" s="1"/>
  <c r="HP171" i="1"/>
  <c r="IA63" i="1"/>
  <c r="IA66" i="1" s="1"/>
  <c r="IA171" i="1"/>
  <c r="EK63" i="1"/>
  <c r="EK67" i="1" s="1"/>
  <c r="EK171" i="1"/>
  <c r="EV63" i="1"/>
  <c r="EV64" i="1" s="1"/>
  <c r="EV171" i="1"/>
  <c r="GU63" i="1"/>
  <c r="GU64" i="1" s="1"/>
  <c r="GU171" i="1"/>
  <c r="EL63" i="1"/>
  <c r="EL66" i="1" s="1"/>
  <c r="EL171" i="1"/>
  <c r="IB63" i="1"/>
  <c r="IB65" i="1" s="1"/>
  <c r="IB171" i="1"/>
  <c r="HO63" i="1"/>
  <c r="HO65" i="1" s="1"/>
  <c r="HO171" i="1"/>
  <c r="HS63" i="1"/>
  <c r="HS64" i="1" s="1"/>
  <c r="HS171" i="1"/>
  <c r="JN172" i="1"/>
  <c r="JN173" i="1"/>
  <c r="JN174" i="1"/>
  <c r="JN175" i="1"/>
  <c r="JN176" i="1"/>
  <c r="GJ63" i="1"/>
  <c r="GJ64" i="1" s="1"/>
  <c r="GJ171" i="1"/>
  <c r="GA63" i="1"/>
  <c r="GA65" i="1" s="1"/>
  <c r="GA171" i="1"/>
  <c r="GE63" i="1"/>
  <c r="GE66" i="1" s="1"/>
  <c r="GE171" i="1"/>
  <c r="HK63" i="1"/>
  <c r="HK64" i="1" s="1"/>
  <c r="HK171" i="1"/>
  <c r="GT63" i="1"/>
  <c r="GT64" i="1" s="1"/>
  <c r="GT171" i="1"/>
  <c r="HQ63" i="1"/>
  <c r="HQ65" i="1" s="1"/>
  <c r="HQ171" i="1"/>
  <c r="HZ63" i="1"/>
  <c r="HZ66" i="1" s="1"/>
  <c r="HZ171" i="1"/>
  <c r="FY63" i="1"/>
  <c r="FY64" i="1" s="1"/>
  <c r="FY171" i="1"/>
  <c r="FZ63" i="1"/>
  <c r="FZ66" i="1" s="1"/>
  <c r="FZ171" i="1"/>
  <c r="HB63" i="1"/>
  <c r="HB67" i="1" s="1"/>
  <c r="HB171" i="1"/>
  <c r="HD63" i="1"/>
  <c r="HD64" i="1" s="1"/>
  <c r="HD171" i="1"/>
  <c r="GH63" i="1"/>
  <c r="GH64" i="1" s="1"/>
  <c r="GH171" i="1"/>
  <c r="HE63" i="1"/>
  <c r="HE64" i="1" s="1"/>
  <c r="HE171" i="1"/>
  <c r="HF63" i="1"/>
  <c r="HF65" i="1" s="1"/>
  <c r="HF171" i="1"/>
  <c r="FE63" i="1"/>
  <c r="FE66" i="1" s="1"/>
  <c r="FE171" i="1"/>
  <c r="GG63" i="1"/>
  <c r="GG64" i="1" s="1"/>
  <c r="GG171" i="1"/>
  <c r="FJ63" i="1"/>
  <c r="FJ66" i="1" s="1"/>
  <c r="FJ171" i="1"/>
  <c r="GL63" i="1"/>
  <c r="GL66" i="1" s="1"/>
  <c r="GL171" i="1"/>
  <c r="EP63" i="1"/>
  <c r="EP66" i="1" s="1"/>
  <c r="EP171" i="1"/>
  <c r="FN63" i="1"/>
  <c r="FN65" i="1" s="1"/>
  <c r="FN171" i="1"/>
  <c r="EJ63" i="1"/>
  <c r="EJ64" i="1" s="1"/>
  <c r="EJ171" i="1"/>
  <c r="HT63" i="1"/>
  <c r="HT67" i="1" s="1"/>
  <c r="HT171" i="1"/>
  <c r="EH63" i="1"/>
  <c r="EH66" i="1" s="1"/>
  <c r="EH171" i="1"/>
  <c r="ES63" i="1"/>
  <c r="ES64" i="1" s="1"/>
  <c r="ES171" i="1"/>
  <c r="GY63" i="1"/>
  <c r="GY64" i="1" s="1"/>
  <c r="GY171" i="1"/>
  <c r="FM63" i="1"/>
  <c r="FM64" i="1" s="1"/>
  <c r="FM171" i="1"/>
  <c r="FU63" i="1"/>
  <c r="FU66" i="1" s="1"/>
  <c r="FU171" i="1"/>
  <c r="GM63" i="1"/>
  <c r="GM67" i="1" s="1"/>
  <c r="GM171" i="1"/>
  <c r="HC63" i="1"/>
  <c r="HC66" i="1" s="1"/>
  <c r="HC171" i="1"/>
  <c r="HG63" i="1"/>
  <c r="HG67" i="1" s="1"/>
  <c r="HG171" i="1"/>
  <c r="GN63" i="1"/>
  <c r="GN64" i="1" s="1"/>
  <c r="GN171" i="1"/>
  <c r="FP63" i="1"/>
  <c r="FP65" i="1" s="1"/>
  <c r="FP171" i="1"/>
  <c r="EX63" i="1"/>
  <c r="EX64" i="1" s="1"/>
  <c r="EX171" i="1"/>
  <c r="FG63" i="1"/>
  <c r="FG67" i="1" s="1"/>
  <c r="FG171" i="1"/>
  <c r="FF63" i="1"/>
  <c r="FF64" i="1" s="1"/>
  <c r="FF171" i="1"/>
  <c r="HN63" i="1"/>
  <c r="HN65" i="1" s="1"/>
  <c r="HN171" i="1"/>
  <c r="GW63" i="1"/>
  <c r="GW64" i="1" s="1"/>
  <c r="GW171" i="1"/>
  <c r="FW63" i="1"/>
  <c r="FW65" i="1" s="1"/>
  <c r="FW171" i="1"/>
  <c r="EI63" i="1"/>
  <c r="EI66" i="1" s="1"/>
  <c r="EI171" i="1"/>
  <c r="GQ63" i="1"/>
  <c r="GQ65" i="1" s="1"/>
  <c r="GQ171" i="1"/>
  <c r="ET63" i="1"/>
  <c r="ET64" i="1" s="1"/>
  <c r="ET171" i="1"/>
  <c r="FR63" i="1"/>
  <c r="FR67" i="1" s="1"/>
  <c r="FR171" i="1"/>
  <c r="GS63" i="1"/>
  <c r="GS64" i="1" s="1"/>
  <c r="GS171" i="1"/>
  <c r="GI63" i="1"/>
  <c r="GI65" i="1" s="1"/>
  <c r="GI171" i="1"/>
  <c r="IC63" i="1"/>
  <c r="IC66" i="1" s="1"/>
  <c r="IC171" i="1"/>
  <c r="EG63" i="1"/>
  <c r="EG64" i="1" s="1"/>
  <c r="EG171" i="1"/>
  <c r="GX63" i="1"/>
  <c r="GX64" i="1" s="1"/>
  <c r="GX171" i="1"/>
  <c r="GD63" i="1"/>
  <c r="GD64" i="1" s="1"/>
  <c r="GD171" i="1"/>
  <c r="GR63" i="1"/>
  <c r="GR64" i="1" s="1"/>
  <c r="GR171" i="1"/>
  <c r="II270" i="1"/>
  <c r="II171" i="1"/>
  <c r="HY63" i="1"/>
  <c r="HY64" i="1" s="1"/>
  <c r="HY171" i="1"/>
  <c r="ID63" i="1"/>
  <c r="ID64" i="1" s="1"/>
  <c r="ID171" i="1"/>
  <c r="GZ63" i="1"/>
  <c r="GZ64" i="1" s="1"/>
  <c r="GZ171" i="1"/>
  <c r="HA63" i="1"/>
  <c r="HA65" i="1" s="1"/>
  <c r="HA171" i="1"/>
  <c r="FB63" i="1"/>
  <c r="FB66" i="1" s="1"/>
  <c r="FB171" i="1"/>
  <c r="GB63" i="1"/>
  <c r="GB67" i="1" s="1"/>
  <c r="GB171" i="1"/>
  <c r="HI63" i="1"/>
  <c r="HI66" i="1" s="1"/>
  <c r="HI171" i="1"/>
  <c r="HH63" i="1"/>
  <c r="HH66" i="1" s="1"/>
  <c r="HH171" i="1"/>
  <c r="FH63" i="1"/>
  <c r="FH64" i="1" s="1"/>
  <c r="FH171" i="1"/>
  <c r="GF63" i="1"/>
  <c r="GF64" i="1" s="1"/>
  <c r="GF171" i="1"/>
  <c r="FI63" i="1"/>
  <c r="FI66" i="1" s="1"/>
  <c r="FI171" i="1"/>
  <c r="GK63" i="1"/>
  <c r="GK64" i="1" s="1"/>
  <c r="GK171" i="1"/>
  <c r="HM63" i="1"/>
  <c r="HM66" i="1" s="1"/>
  <c r="HM171" i="1"/>
  <c r="FQ63" i="1"/>
  <c r="FQ67" i="1" s="1"/>
  <c r="FQ171" i="1"/>
  <c r="GO63" i="1"/>
  <c r="GO66" i="1" s="1"/>
  <c r="GO171" i="1"/>
  <c r="HU63" i="1"/>
  <c r="HU64" i="1" s="1"/>
  <c r="HU171" i="1"/>
  <c r="EN63" i="1"/>
  <c r="EN66" i="1" s="1"/>
  <c r="EN171" i="1"/>
  <c r="HV63" i="1"/>
  <c r="HV64" i="1" s="1"/>
  <c r="HV171" i="1"/>
  <c r="HW63" i="1"/>
  <c r="HW64" i="1" s="1"/>
  <c r="HW171" i="1"/>
  <c r="EU63" i="1"/>
  <c r="EU64" i="1" s="1"/>
  <c r="EU171" i="1"/>
  <c r="FL63" i="1"/>
  <c r="FL66" i="1" s="1"/>
  <c r="FL171" i="1"/>
  <c r="FX63" i="1"/>
  <c r="FX67" i="1" s="1"/>
  <c r="FX171" i="1"/>
  <c r="DG172" i="1"/>
  <c r="DG173" i="1"/>
  <c r="DG174" i="1"/>
  <c r="DG175" i="1"/>
  <c r="DG176" i="1"/>
  <c r="MP42" i="1"/>
  <c r="KN236" i="1" a="1"/>
  <c r="KN236" i="1" s="1"/>
  <c r="KN232" i="1" a="1"/>
  <c r="KN232" i="1" s="1"/>
  <c r="EI310" i="1"/>
  <c r="EI301" i="1"/>
  <c r="EI299" i="1"/>
  <c r="EI303" i="1"/>
  <c r="EI305" i="1"/>
  <c r="EI302" i="1"/>
  <c r="EI306" i="1"/>
  <c r="EI304" i="1"/>
  <c r="EI296" i="1"/>
  <c r="EI300" i="1"/>
  <c r="EI307" i="1"/>
  <c r="EI298" i="1"/>
  <c r="EI294" i="1"/>
  <c r="EI295" i="1"/>
  <c r="EI297" i="1"/>
  <c r="EI313" i="1"/>
  <c r="EI308" i="1"/>
  <c r="EI309" i="1"/>
  <c r="EI311" i="1"/>
  <c r="EI312" i="1"/>
  <c r="EI291" i="1"/>
  <c r="EI293" i="1"/>
  <c r="EI292" i="1"/>
  <c r="EI290" i="1"/>
  <c r="EI285" i="1"/>
  <c r="EI289" i="1"/>
  <c r="KN270" i="1" a="1"/>
  <c r="KN270" i="1" s="1"/>
  <c r="EI270" i="1"/>
  <c r="EI271" i="1"/>
  <c r="EI272" i="1"/>
  <c r="EI273" i="1"/>
  <c r="KJ236" i="1"/>
  <c r="LJ236" i="1"/>
  <c r="II236" i="1"/>
  <c r="KI236" i="1"/>
  <c r="KH236" i="1"/>
  <c r="KK236" i="1"/>
  <c r="KM236" i="1"/>
  <c r="EI236" i="1"/>
  <c r="EI237" i="1"/>
  <c r="EI238" i="1"/>
  <c r="EI239" i="1"/>
  <c r="KG236" i="1"/>
  <c r="LI236" i="1"/>
  <c r="KL236" i="1"/>
  <c r="IB162" i="1"/>
  <c r="GN162" i="1"/>
  <c r="EZ162" i="1"/>
  <c r="EC163" i="1"/>
  <c r="EC164" i="1"/>
  <c r="EC165" i="1"/>
  <c r="EC166" i="1"/>
  <c r="EC167" i="1"/>
  <c r="GO162" i="1"/>
  <c r="JB163" i="1"/>
  <c r="JB164" i="1"/>
  <c r="JB165" i="1"/>
  <c r="JB166" i="1"/>
  <c r="JB167" i="1"/>
  <c r="FB162" i="1"/>
  <c r="HN162" i="1"/>
  <c r="EM162" i="1"/>
  <c r="GY162" i="1"/>
  <c r="DH163" i="1"/>
  <c r="DH164" i="1"/>
  <c r="DH165" i="1"/>
  <c r="DH166" i="1"/>
  <c r="DH167" i="1"/>
  <c r="FT162" i="1"/>
  <c r="EG162" i="1"/>
  <c r="GS162" i="1"/>
  <c r="MP163" i="1"/>
  <c r="MP164" i="1"/>
  <c r="MP165" i="1"/>
  <c r="MP166" i="1"/>
  <c r="MP167" i="1"/>
  <c r="FF162" i="1"/>
  <c r="HR162" i="1"/>
  <c r="DC163" i="1"/>
  <c r="DC164" i="1"/>
  <c r="DC165" i="1"/>
  <c r="DC166" i="1"/>
  <c r="DC167" i="1"/>
  <c r="FO162" i="1"/>
  <c r="IA162" i="1"/>
  <c r="MO163" i="1"/>
  <c r="MO164" i="1"/>
  <c r="MO165" i="1"/>
  <c r="MO166" i="1"/>
  <c r="MO167" i="1"/>
  <c r="IW154" i="1"/>
  <c r="IW155" i="1"/>
  <c r="IW156" i="1"/>
  <c r="IW157" i="1"/>
  <c r="IW158" i="1"/>
  <c r="JB154" i="1"/>
  <c r="JB155" i="1"/>
  <c r="JB156" i="1"/>
  <c r="JB157" i="1"/>
  <c r="JB158" i="1"/>
  <c r="HE153" i="1"/>
  <c r="EG153" i="1"/>
  <c r="GS153" i="1"/>
  <c r="MO154" i="1"/>
  <c r="MO155" i="1"/>
  <c r="MO156" i="1"/>
  <c r="MO157" i="1"/>
  <c r="MO158" i="1"/>
  <c r="EH153" i="1"/>
  <c r="GT153" i="1"/>
  <c r="JL154" i="1"/>
  <c r="JL155" i="1"/>
  <c r="JL156" i="1"/>
  <c r="JL157" i="1"/>
  <c r="JL158" i="1"/>
  <c r="DK154" i="1"/>
  <c r="DK155" i="1"/>
  <c r="DK156" i="1"/>
  <c r="DK157" i="1"/>
  <c r="DK158" i="1"/>
  <c r="FW153" i="1"/>
  <c r="DD154" i="1"/>
  <c r="DD155" i="1"/>
  <c r="DD156" i="1"/>
  <c r="DD157" i="1"/>
  <c r="DD158" i="1"/>
  <c r="FP153" i="1"/>
  <c r="IB153" i="1"/>
  <c r="FJ153" i="1"/>
  <c r="HV153" i="1"/>
  <c r="FK153" i="1"/>
  <c r="HW153" i="1"/>
  <c r="FH144" i="1"/>
  <c r="EZ144" i="1"/>
  <c r="CM145" i="1"/>
  <c r="CM146" i="1"/>
  <c r="CM147" i="1"/>
  <c r="CM148" i="1"/>
  <c r="JA145" i="1"/>
  <c r="JA146" i="1"/>
  <c r="JA147" i="1"/>
  <c r="JA148" i="1"/>
  <c r="JA149" i="1"/>
  <c r="HD144" i="1"/>
  <c r="HH144" i="1"/>
  <c r="FD144" i="1"/>
  <c r="ES144" i="1"/>
  <c r="HE144" i="1"/>
  <c r="ET144" i="1"/>
  <c r="HF144" i="1"/>
  <c r="EU144" i="1"/>
  <c r="HG144" i="1"/>
  <c r="EW144" i="1"/>
  <c r="HI144" i="1"/>
  <c r="EX144" i="1"/>
  <c r="HJ144" i="1"/>
  <c r="MP145" i="1"/>
  <c r="MP146" i="1"/>
  <c r="MP147" i="1"/>
  <c r="MP148" i="1"/>
  <c r="MP149" i="1"/>
  <c r="EI144" i="1"/>
  <c r="GU144" i="1"/>
  <c r="LV145" i="1"/>
  <c r="LV146" i="1"/>
  <c r="LV147" i="1"/>
  <c r="LV148" i="1"/>
  <c r="LV149" i="1"/>
  <c r="CL136" i="1"/>
  <c r="CL137" i="1"/>
  <c r="CL138" i="1"/>
  <c r="CL139" i="1"/>
  <c r="DC136" i="1"/>
  <c r="DC137" i="1"/>
  <c r="DC138" i="1"/>
  <c r="DC139" i="1"/>
  <c r="DC140" i="1"/>
  <c r="DE136" i="1"/>
  <c r="DE137" i="1"/>
  <c r="DE138" i="1"/>
  <c r="DE139" i="1"/>
  <c r="DE140" i="1"/>
  <c r="GU135" i="1"/>
  <c r="FK135" i="1"/>
  <c r="HW135" i="1"/>
  <c r="JC136" i="1"/>
  <c r="JC137" i="1"/>
  <c r="JC138" i="1"/>
  <c r="JC139" i="1"/>
  <c r="JC140" i="1"/>
  <c r="DX136" i="1"/>
  <c r="DX137" i="1"/>
  <c r="DX138" i="1"/>
  <c r="DX139" i="1"/>
  <c r="DX140" i="1"/>
  <c r="GJ135" i="1"/>
  <c r="DY136" i="1"/>
  <c r="DY137" i="1"/>
  <c r="DY138" i="1"/>
  <c r="DY139" i="1"/>
  <c r="DY140" i="1"/>
  <c r="GK135" i="1"/>
  <c r="JF136" i="1"/>
  <c r="JF137" i="1"/>
  <c r="JF138" i="1"/>
  <c r="JF139" i="1"/>
  <c r="JF140" i="1"/>
  <c r="DZ136" i="1"/>
  <c r="DZ137" i="1"/>
  <c r="DZ138" i="1"/>
  <c r="DZ139" i="1"/>
  <c r="DZ140" i="1"/>
  <c r="GL135" i="1"/>
  <c r="IY136" i="1"/>
  <c r="IY137" i="1"/>
  <c r="IY138" i="1"/>
  <c r="IY139" i="1"/>
  <c r="IY140" i="1"/>
  <c r="DL136" i="1"/>
  <c r="DL137" i="1"/>
  <c r="DL138" i="1"/>
  <c r="DL139" i="1"/>
  <c r="DL140" i="1"/>
  <c r="FX135" i="1"/>
  <c r="IK136" i="1"/>
  <c r="IK137" i="1"/>
  <c r="IK138" i="1"/>
  <c r="IK139" i="1"/>
  <c r="IK140" i="1"/>
  <c r="DD163" i="1"/>
  <c r="DD164" i="1"/>
  <c r="DD165" i="1"/>
  <c r="DD166" i="1"/>
  <c r="DD167" i="1"/>
  <c r="EJ162" i="1"/>
  <c r="HL162" i="1"/>
  <c r="EK162" i="1"/>
  <c r="GW162" i="1"/>
  <c r="LX163" i="1"/>
  <c r="LX164" i="1"/>
  <c r="LX165" i="1"/>
  <c r="LX166" i="1"/>
  <c r="LX167" i="1"/>
  <c r="FJ162" i="1"/>
  <c r="HV162" i="1"/>
  <c r="EU162" i="1"/>
  <c r="HG162" i="1"/>
  <c r="GB162" i="1"/>
  <c r="IW163" i="1"/>
  <c r="IW164" i="1"/>
  <c r="IW165" i="1"/>
  <c r="IW166" i="1"/>
  <c r="IW167" i="1"/>
  <c r="BD163" i="1"/>
  <c r="BD164" i="1"/>
  <c r="BD165" i="1"/>
  <c r="BD166" i="1"/>
  <c r="BD167" i="1"/>
  <c r="EO162" i="1"/>
  <c r="HA162" i="1"/>
  <c r="DB163" i="1"/>
  <c r="DB164" i="1"/>
  <c r="DB165" i="1"/>
  <c r="DB166" i="1"/>
  <c r="DB167" i="1"/>
  <c r="FN162" i="1"/>
  <c r="HZ162" i="1"/>
  <c r="DK163" i="1"/>
  <c r="DK164" i="1"/>
  <c r="DK165" i="1"/>
  <c r="DK166" i="1"/>
  <c r="DK167" i="1"/>
  <c r="FW162" i="1"/>
  <c r="BD154" i="1"/>
  <c r="BD155" i="1"/>
  <c r="BD156" i="1"/>
  <c r="BD157" i="1"/>
  <c r="BD158" i="1"/>
  <c r="EO153" i="1"/>
  <c r="HA153" i="1"/>
  <c r="EP153" i="1"/>
  <c r="HB153" i="1"/>
  <c r="LU154" i="1"/>
  <c r="LU155" i="1"/>
  <c r="LU156" i="1"/>
  <c r="LU157" i="1"/>
  <c r="LU158" i="1"/>
  <c r="GE153" i="1"/>
  <c r="IZ154" i="1"/>
  <c r="IZ155" i="1"/>
  <c r="IZ156" i="1"/>
  <c r="IZ157" i="1"/>
  <c r="IZ158" i="1"/>
  <c r="DL154" i="1"/>
  <c r="DL155" i="1"/>
  <c r="DL156" i="1"/>
  <c r="DL157" i="1"/>
  <c r="DL158" i="1"/>
  <c r="FX153" i="1"/>
  <c r="IK154" i="1"/>
  <c r="IK155" i="1"/>
  <c r="IK156" i="1"/>
  <c r="IK157" i="1"/>
  <c r="IK158" i="1"/>
  <c r="DF154" i="1"/>
  <c r="DF155" i="1"/>
  <c r="DF156" i="1"/>
  <c r="DF157" i="1"/>
  <c r="DF158" i="1"/>
  <c r="FR153" i="1"/>
  <c r="ID153" i="1"/>
  <c r="DG154" i="1"/>
  <c r="DG155" i="1"/>
  <c r="DG156" i="1"/>
  <c r="DG157" i="1"/>
  <c r="DG158" i="1"/>
  <c r="FS153" i="1"/>
  <c r="GN144" i="1"/>
  <c r="DK145" i="1"/>
  <c r="DK146" i="1"/>
  <c r="DK147" i="1"/>
  <c r="DK148" i="1"/>
  <c r="DK149" i="1"/>
  <c r="JN145" i="1"/>
  <c r="JN146" i="1"/>
  <c r="JN147" i="1"/>
  <c r="JN148" i="1"/>
  <c r="JN149" i="1"/>
  <c r="GJ144" i="1"/>
  <c r="FA144" i="1"/>
  <c r="HM144" i="1"/>
  <c r="FB144" i="1"/>
  <c r="HN144" i="1"/>
  <c r="FC144" i="1"/>
  <c r="HO144" i="1"/>
  <c r="FE144" i="1"/>
  <c r="HQ144" i="1"/>
  <c r="FF144" i="1"/>
  <c r="HR144" i="1"/>
  <c r="EQ144" i="1"/>
  <c r="HC144" i="1"/>
  <c r="FR135" i="1"/>
  <c r="EL135" i="1"/>
  <c r="EC136" i="1"/>
  <c r="EC137" i="1"/>
  <c r="EC138" i="1"/>
  <c r="EC139" i="1"/>
  <c r="EC140" i="1"/>
  <c r="EA136" i="1"/>
  <c r="EA137" i="1"/>
  <c r="EA138" i="1"/>
  <c r="EA139" i="1"/>
  <c r="EA140" i="1"/>
  <c r="FW135" i="1"/>
  <c r="HS135" i="1"/>
  <c r="DG136" i="1"/>
  <c r="DG137" i="1"/>
  <c r="DG138" i="1"/>
  <c r="DG139" i="1"/>
  <c r="DG140" i="1"/>
  <c r="FS135" i="1"/>
  <c r="JQ136" i="1"/>
  <c r="JQ137" i="1"/>
  <c r="JQ138" i="1"/>
  <c r="JQ139" i="1"/>
  <c r="JQ140" i="1"/>
  <c r="GR135" i="1"/>
  <c r="EG135" i="1"/>
  <c r="GS135" i="1"/>
  <c r="MO136" i="1"/>
  <c r="MO137" i="1"/>
  <c r="MO138" i="1"/>
  <c r="MO139" i="1"/>
  <c r="MO140" i="1"/>
  <c r="EH135" i="1"/>
  <c r="GT135" i="1"/>
  <c r="JL136" i="1"/>
  <c r="JL137" i="1"/>
  <c r="JL138" i="1"/>
  <c r="JL139" i="1"/>
  <c r="JL140" i="1"/>
  <c r="GF135" i="1"/>
  <c r="DL163" i="1"/>
  <c r="DL164" i="1"/>
  <c r="DL165" i="1"/>
  <c r="DL166" i="1"/>
  <c r="DL167" i="1"/>
  <c r="GV162" i="1"/>
  <c r="ES162" i="1"/>
  <c r="HE162" i="1"/>
  <c r="DF163" i="1"/>
  <c r="DF164" i="1"/>
  <c r="DF165" i="1"/>
  <c r="DF166" i="1"/>
  <c r="DF167" i="1"/>
  <c r="FR162" i="1"/>
  <c r="ID162" i="1"/>
  <c r="FC162" i="1"/>
  <c r="HO162" i="1"/>
  <c r="DX163" i="1"/>
  <c r="DX164" i="1"/>
  <c r="DX165" i="1"/>
  <c r="DX166" i="1"/>
  <c r="DX167" i="1"/>
  <c r="GJ162" i="1"/>
  <c r="EW162" i="1"/>
  <c r="HI162" i="1"/>
  <c r="DJ163" i="1"/>
  <c r="DJ164" i="1"/>
  <c r="DJ165" i="1"/>
  <c r="DJ166" i="1"/>
  <c r="DJ167" i="1"/>
  <c r="FV162" i="1"/>
  <c r="II162" i="1"/>
  <c r="GE162" i="1"/>
  <c r="IZ163" i="1"/>
  <c r="IZ164" i="1"/>
  <c r="IZ165" i="1"/>
  <c r="IZ166" i="1"/>
  <c r="IZ167" i="1"/>
  <c r="EC154" i="1"/>
  <c r="EC155" i="1"/>
  <c r="EC156" i="1"/>
  <c r="EC157" i="1"/>
  <c r="EC158" i="1"/>
  <c r="CZ154" i="1"/>
  <c r="CZ155" i="1"/>
  <c r="CZ156" i="1"/>
  <c r="CZ157" i="1"/>
  <c r="CZ158" i="1"/>
  <c r="DX154" i="1"/>
  <c r="DX155" i="1"/>
  <c r="DX156" i="1"/>
  <c r="DX157" i="1"/>
  <c r="DX158" i="1"/>
  <c r="EW153" i="1"/>
  <c r="HI153" i="1"/>
  <c r="EX153" i="1"/>
  <c r="HJ153" i="1"/>
  <c r="MP154" i="1"/>
  <c r="MP155" i="1"/>
  <c r="MP156" i="1"/>
  <c r="MP157" i="1"/>
  <c r="MP158" i="1"/>
  <c r="EA154" i="1"/>
  <c r="EA155" i="1"/>
  <c r="EA156" i="1"/>
  <c r="EA157" i="1"/>
  <c r="EA158" i="1"/>
  <c r="GM153" i="1"/>
  <c r="JM154" i="1"/>
  <c r="JM155" i="1"/>
  <c r="JM156" i="1"/>
  <c r="JM157" i="1"/>
  <c r="JM158" i="1"/>
  <c r="GF153" i="1"/>
  <c r="FZ153" i="1"/>
  <c r="DO155" i="1"/>
  <c r="DU155" i="1" s="1"/>
  <c r="DO156" i="1"/>
  <c r="DU156" i="1" s="1"/>
  <c r="DO157" i="1"/>
  <c r="DU157" i="1" s="1"/>
  <c r="DO158" i="1"/>
  <c r="GA153" i="1"/>
  <c r="IV154" i="1"/>
  <c r="IV155" i="1"/>
  <c r="IV156" i="1"/>
  <c r="IV157" i="1"/>
  <c r="IV158" i="1"/>
  <c r="MZ145" i="1"/>
  <c r="MZ146" i="1"/>
  <c r="MZ147" i="1"/>
  <c r="MZ148" i="1"/>
  <c r="MZ149" i="1"/>
  <c r="GF144" i="1"/>
  <c r="DL145" i="1"/>
  <c r="DL146" i="1"/>
  <c r="DL147" i="1"/>
  <c r="DL148" i="1"/>
  <c r="DL149" i="1"/>
  <c r="HP144" i="1"/>
  <c r="FI144" i="1"/>
  <c r="HU144" i="1"/>
  <c r="FJ144" i="1"/>
  <c r="HV144" i="1"/>
  <c r="FK144" i="1"/>
  <c r="HW144" i="1"/>
  <c r="DA145" i="1"/>
  <c r="DA146" i="1"/>
  <c r="DA147" i="1"/>
  <c r="DA148" i="1"/>
  <c r="DA149" i="1"/>
  <c r="FM144" i="1"/>
  <c r="HY144" i="1"/>
  <c r="DB145" i="1"/>
  <c r="DB146" i="1"/>
  <c r="DB147" i="1"/>
  <c r="DB148" i="1"/>
  <c r="DB149" i="1"/>
  <c r="FN144" i="1"/>
  <c r="HZ144" i="1"/>
  <c r="EY144" i="1"/>
  <c r="HK144" i="1"/>
  <c r="FI135" i="1"/>
  <c r="HM135" i="1"/>
  <c r="EQ135" i="1"/>
  <c r="ES135" i="1"/>
  <c r="ET135" i="1"/>
  <c r="DF136" i="1"/>
  <c r="DF137" i="1"/>
  <c r="DF138" i="1"/>
  <c r="DF139" i="1"/>
  <c r="DF140" i="1"/>
  <c r="HN135" i="1"/>
  <c r="DO137" i="1"/>
  <c r="DU137" i="1" s="1"/>
  <c r="DO138" i="1"/>
  <c r="DU138" i="1" s="1"/>
  <c r="DO139" i="1"/>
  <c r="DU139" i="1" s="1"/>
  <c r="DO140" i="1"/>
  <c r="GA135" i="1"/>
  <c r="IV136" i="1"/>
  <c r="IV137" i="1"/>
  <c r="IV138" i="1"/>
  <c r="IV139" i="1"/>
  <c r="IV140" i="1"/>
  <c r="EN135" i="1"/>
  <c r="GZ135" i="1"/>
  <c r="BD136" i="1"/>
  <c r="BD137" i="1"/>
  <c r="BD138" i="1"/>
  <c r="BD139" i="1"/>
  <c r="BD140" i="1"/>
  <c r="EO135" i="1"/>
  <c r="HA135" i="1"/>
  <c r="EP135" i="1"/>
  <c r="HB135" i="1"/>
  <c r="LU136" i="1"/>
  <c r="LU137" i="1"/>
  <c r="LU138" i="1"/>
  <c r="LU139" i="1"/>
  <c r="LU140" i="1"/>
  <c r="EB136" i="1"/>
  <c r="EB137" i="1"/>
  <c r="EB138" i="1"/>
  <c r="EB139" i="1"/>
  <c r="EB140" i="1"/>
  <c r="GN135" i="1"/>
  <c r="JA136" i="1"/>
  <c r="JA137" i="1"/>
  <c r="JA138" i="1"/>
  <c r="JA139" i="1"/>
  <c r="JA140" i="1"/>
  <c r="JN163" i="1"/>
  <c r="JN164" i="1"/>
  <c r="JN165" i="1"/>
  <c r="JN166" i="1"/>
  <c r="JN167" i="1"/>
  <c r="ER162" i="1"/>
  <c r="FA162" i="1"/>
  <c r="HM162" i="1"/>
  <c r="FZ162" i="1"/>
  <c r="FK162" i="1"/>
  <c r="HW162" i="1"/>
  <c r="GR162" i="1"/>
  <c r="FE162" i="1"/>
  <c r="HQ162" i="1"/>
  <c r="GD162" i="1"/>
  <c r="EA163" i="1"/>
  <c r="EA164" i="1"/>
  <c r="EA165" i="1"/>
  <c r="EA166" i="1"/>
  <c r="EA167" i="1"/>
  <c r="GM162" i="1"/>
  <c r="JM163" i="1"/>
  <c r="JM164" i="1"/>
  <c r="JM165" i="1"/>
  <c r="JM166" i="1"/>
  <c r="JM167" i="1"/>
  <c r="FI153" i="1"/>
  <c r="DE154" i="1"/>
  <c r="DE155" i="1"/>
  <c r="DE156" i="1"/>
  <c r="DE157" i="1"/>
  <c r="DE158" i="1"/>
  <c r="FD153" i="1"/>
  <c r="FE153" i="1"/>
  <c r="HQ153" i="1"/>
  <c r="FF153" i="1"/>
  <c r="HR153" i="1"/>
  <c r="EI153" i="1"/>
  <c r="GU153" i="1"/>
  <c r="LV154" i="1"/>
  <c r="LV155" i="1"/>
  <c r="LV156" i="1"/>
  <c r="LV157" i="1"/>
  <c r="LV158" i="1"/>
  <c r="EB154" i="1"/>
  <c r="EB155" i="1"/>
  <c r="EB156" i="1"/>
  <c r="EB157" i="1"/>
  <c r="EB158" i="1"/>
  <c r="GN153" i="1"/>
  <c r="JA154" i="1"/>
  <c r="JA155" i="1"/>
  <c r="JA156" i="1"/>
  <c r="JA157" i="1"/>
  <c r="JA158" i="1"/>
  <c r="GH153" i="1"/>
  <c r="IU154" i="1"/>
  <c r="IU155" i="1"/>
  <c r="IU156" i="1"/>
  <c r="IU157" i="1"/>
  <c r="IU158" i="1"/>
  <c r="GI153" i="1"/>
  <c r="DH145" i="1"/>
  <c r="DH146" i="1"/>
  <c r="DH147" i="1"/>
  <c r="DH148" i="1"/>
  <c r="DH149" i="1"/>
  <c r="FL144" i="1"/>
  <c r="EJ144" i="1"/>
  <c r="IK145" i="1"/>
  <c r="IK146" i="1"/>
  <c r="IK147" i="1"/>
  <c r="IK148" i="1"/>
  <c r="IK149" i="1"/>
  <c r="DE145" i="1"/>
  <c r="DE146" i="1"/>
  <c r="DE147" i="1"/>
  <c r="DE148" i="1"/>
  <c r="DE149" i="1"/>
  <c r="FQ144" i="1"/>
  <c r="IC144" i="1"/>
  <c r="DF145" i="1"/>
  <c r="DF146" i="1"/>
  <c r="DF147" i="1"/>
  <c r="DF148" i="1"/>
  <c r="DF149" i="1"/>
  <c r="FR144" i="1"/>
  <c r="ID144" i="1"/>
  <c r="DG145" i="1"/>
  <c r="DG146" i="1"/>
  <c r="DG147" i="1"/>
  <c r="DG148" i="1"/>
  <c r="DG149" i="1"/>
  <c r="FS144" i="1"/>
  <c r="DI145" i="1"/>
  <c r="DI146" i="1"/>
  <c r="DI147" i="1"/>
  <c r="DI148" i="1"/>
  <c r="DI149" i="1"/>
  <c r="FU144" i="1"/>
  <c r="DJ145" i="1"/>
  <c r="DJ146" i="1"/>
  <c r="DJ147" i="1"/>
  <c r="DJ148" i="1"/>
  <c r="DJ149" i="1"/>
  <c r="FV144" i="1"/>
  <c r="II144" i="1"/>
  <c r="FG144" i="1"/>
  <c r="HS144" i="1"/>
  <c r="GE135" i="1"/>
  <c r="FJ135" i="1"/>
  <c r="EY135" i="1"/>
  <c r="FO135" i="1"/>
  <c r="FG135" i="1"/>
  <c r="FQ135" i="1"/>
  <c r="GI135" i="1"/>
  <c r="EV135" i="1"/>
  <c r="HH135" i="1"/>
  <c r="EW135" i="1"/>
  <c r="HI135" i="1"/>
  <c r="EX135" i="1"/>
  <c r="HJ135" i="1"/>
  <c r="MP136" i="1"/>
  <c r="MP137" i="1"/>
  <c r="MP138" i="1"/>
  <c r="MP139" i="1"/>
  <c r="MP140" i="1"/>
  <c r="EJ135" i="1"/>
  <c r="GV135" i="1"/>
  <c r="JN136" i="1"/>
  <c r="JN137" i="1"/>
  <c r="JN138" i="1"/>
  <c r="JN139" i="1"/>
  <c r="JN140" i="1"/>
  <c r="LW163" i="1"/>
  <c r="LW164" i="1"/>
  <c r="LW165" i="1"/>
  <c r="LW166" i="1"/>
  <c r="LW167" i="1"/>
  <c r="GF162" i="1"/>
  <c r="HD162" i="1"/>
  <c r="FI162" i="1"/>
  <c r="HU162" i="1"/>
  <c r="GH162" i="1"/>
  <c r="IU163" i="1"/>
  <c r="IU164" i="1"/>
  <c r="IU165" i="1"/>
  <c r="IU166" i="1"/>
  <c r="IU167" i="1"/>
  <c r="DG163" i="1"/>
  <c r="DG164" i="1"/>
  <c r="DG165" i="1"/>
  <c r="DG166" i="1"/>
  <c r="DG167" i="1"/>
  <c r="FS162" i="1"/>
  <c r="EN162" i="1"/>
  <c r="GZ162" i="1"/>
  <c r="DA163" i="1"/>
  <c r="DA164" i="1"/>
  <c r="DA165" i="1"/>
  <c r="DA166" i="1"/>
  <c r="DA167" i="1"/>
  <c r="FM162" i="1"/>
  <c r="HY162" i="1"/>
  <c r="DZ163" i="1"/>
  <c r="DZ164" i="1"/>
  <c r="DZ165" i="1"/>
  <c r="DZ166" i="1"/>
  <c r="DZ167" i="1"/>
  <c r="GL162" i="1"/>
  <c r="IY163" i="1"/>
  <c r="IY164" i="1"/>
  <c r="IY165" i="1"/>
  <c r="IY166" i="1"/>
  <c r="IY167" i="1"/>
  <c r="EI162" i="1"/>
  <c r="GU162" i="1"/>
  <c r="LV163" i="1"/>
  <c r="LV164" i="1"/>
  <c r="LV165" i="1"/>
  <c r="LV166" i="1"/>
  <c r="LV167" i="1"/>
  <c r="EV153" i="1"/>
  <c r="GO153" i="1"/>
  <c r="FL153" i="1"/>
  <c r="EK153" i="1"/>
  <c r="DH154" i="1"/>
  <c r="DH155" i="1"/>
  <c r="DH156" i="1"/>
  <c r="DH157" i="1"/>
  <c r="DH158" i="1"/>
  <c r="GJ153" i="1"/>
  <c r="DA154" i="1"/>
  <c r="DA155" i="1"/>
  <c r="DA156" i="1"/>
  <c r="DA157" i="1"/>
  <c r="DA158" i="1"/>
  <c r="FM153" i="1"/>
  <c r="HY153" i="1"/>
  <c r="DB154" i="1"/>
  <c r="DB155" i="1"/>
  <c r="DB156" i="1"/>
  <c r="DB157" i="1"/>
  <c r="DB158" i="1"/>
  <c r="FN153" i="1"/>
  <c r="HZ153" i="1"/>
  <c r="EQ153" i="1"/>
  <c r="HC153" i="1"/>
  <c r="EJ153" i="1"/>
  <c r="GV153" i="1"/>
  <c r="JN154" i="1"/>
  <c r="JN155" i="1"/>
  <c r="JN156" i="1"/>
  <c r="JN157" i="1"/>
  <c r="JN158" i="1"/>
  <c r="GP153" i="1"/>
  <c r="JC154" i="1"/>
  <c r="JC155" i="1"/>
  <c r="JC156" i="1"/>
  <c r="JC157" i="1"/>
  <c r="JC158" i="1"/>
  <c r="GQ153" i="1"/>
  <c r="JR155" i="1"/>
  <c r="HT144" i="1"/>
  <c r="GR144" i="1"/>
  <c r="FP144" i="1"/>
  <c r="CZ145" i="1"/>
  <c r="CZ146" i="1"/>
  <c r="CZ147" i="1"/>
  <c r="CZ148" i="1"/>
  <c r="CZ149" i="1"/>
  <c r="LW145" i="1"/>
  <c r="LW146" i="1"/>
  <c r="LW147" i="1"/>
  <c r="LW148" i="1"/>
  <c r="LW149" i="1"/>
  <c r="FY144" i="1"/>
  <c r="FZ144" i="1"/>
  <c r="DO146" i="1"/>
  <c r="DU146" i="1" s="1"/>
  <c r="DO147" i="1"/>
  <c r="DU147" i="1" s="1"/>
  <c r="DO148" i="1"/>
  <c r="DU148" i="1" s="1"/>
  <c r="DO149" i="1"/>
  <c r="GA144" i="1"/>
  <c r="IV145" i="1"/>
  <c r="IV146" i="1"/>
  <c r="IV147" i="1"/>
  <c r="IV148" i="1"/>
  <c r="IV149" i="1"/>
  <c r="GC144" i="1"/>
  <c r="IX145" i="1"/>
  <c r="IX146" i="1"/>
  <c r="IX147" i="1"/>
  <c r="IX148" i="1"/>
  <c r="IX149" i="1"/>
  <c r="GD144" i="1"/>
  <c r="FO144" i="1"/>
  <c r="IA144" i="1"/>
  <c r="EK135" i="1"/>
  <c r="GX135" i="1"/>
  <c r="GG135" i="1"/>
  <c r="GO135" i="1"/>
  <c r="GH135" i="1"/>
  <c r="GW135" i="1"/>
  <c r="GM135" i="1"/>
  <c r="DK136" i="1"/>
  <c r="DK137" i="1"/>
  <c r="DK138" i="1"/>
  <c r="DK139" i="1"/>
  <c r="DK140" i="1"/>
  <c r="ID135" i="1"/>
  <c r="GQ135" i="1"/>
  <c r="JR136" i="1"/>
  <c r="JR137" i="1"/>
  <c r="JR138" i="1"/>
  <c r="JR139" i="1"/>
  <c r="JR140" i="1"/>
  <c r="FD135" i="1"/>
  <c r="HP135" i="1"/>
  <c r="FE135" i="1"/>
  <c r="HQ135" i="1"/>
  <c r="FF135" i="1"/>
  <c r="HR135" i="1"/>
  <c r="ER135" i="1"/>
  <c r="HD135" i="1"/>
  <c r="LW136" i="1"/>
  <c r="LW137" i="1"/>
  <c r="LW138" i="1"/>
  <c r="LW139" i="1"/>
  <c r="LW140" i="1"/>
  <c r="FP162" i="1"/>
  <c r="IK163" i="1"/>
  <c r="IK164" i="1"/>
  <c r="IK165" i="1"/>
  <c r="IK166" i="1"/>
  <c r="IK167" i="1"/>
  <c r="FH162" i="1"/>
  <c r="DE163" i="1"/>
  <c r="DE164" i="1"/>
  <c r="DE165" i="1"/>
  <c r="DE166" i="1"/>
  <c r="DE167" i="1"/>
  <c r="FQ162" i="1"/>
  <c r="IC162" i="1"/>
  <c r="GP162" i="1"/>
  <c r="JC163" i="1"/>
  <c r="JC164" i="1"/>
  <c r="JC165" i="1"/>
  <c r="JC166" i="1"/>
  <c r="JC167" i="1"/>
  <c r="DO164" i="1"/>
  <c r="DU164" i="1" s="1"/>
  <c r="DO165" i="1"/>
  <c r="DU165" i="1" s="1"/>
  <c r="DO166" i="1"/>
  <c r="DU166" i="1" s="1"/>
  <c r="DO167" i="1"/>
  <c r="GA162" i="1"/>
  <c r="IV163" i="1"/>
  <c r="IV164" i="1"/>
  <c r="IV165" i="1"/>
  <c r="IV166" i="1"/>
  <c r="IV167" i="1"/>
  <c r="EV162" i="1"/>
  <c r="HH162" i="1"/>
  <c r="MZ163" i="1"/>
  <c r="MZ164" i="1"/>
  <c r="MZ165" i="1"/>
  <c r="MZ166" i="1"/>
  <c r="MZ167" i="1"/>
  <c r="DI163" i="1"/>
  <c r="DI164" i="1"/>
  <c r="DI165" i="1"/>
  <c r="DI166" i="1"/>
  <c r="DI167" i="1"/>
  <c r="FU162" i="1"/>
  <c r="EH162" i="1"/>
  <c r="GT162" i="1"/>
  <c r="JL163" i="1"/>
  <c r="JL164" i="1"/>
  <c r="JL165" i="1"/>
  <c r="JL166" i="1"/>
  <c r="JL167" i="1"/>
  <c r="EQ162" i="1"/>
  <c r="HC162" i="1"/>
  <c r="GB153" i="1"/>
  <c r="HU153" i="1"/>
  <c r="GR153" i="1"/>
  <c r="FQ153" i="1"/>
  <c r="EN153" i="1"/>
  <c r="FA153" i="1"/>
  <c r="HP153" i="1"/>
  <c r="DI154" i="1"/>
  <c r="DI155" i="1"/>
  <c r="DI156" i="1"/>
  <c r="DI157" i="1"/>
  <c r="DI158" i="1"/>
  <c r="FU153" i="1"/>
  <c r="DJ154" i="1"/>
  <c r="DJ155" i="1"/>
  <c r="DJ156" i="1"/>
  <c r="DJ157" i="1"/>
  <c r="DJ158" i="1"/>
  <c r="FV153" i="1"/>
  <c r="II153" i="1"/>
  <c r="CL154" i="1"/>
  <c r="CL155" i="1"/>
  <c r="CL156" i="1"/>
  <c r="CL157" i="1"/>
  <c r="EY153" i="1"/>
  <c r="HK153" i="1"/>
  <c r="ER153" i="1"/>
  <c r="HD153" i="1"/>
  <c r="LW154" i="1"/>
  <c r="LW155" i="1"/>
  <c r="LW156" i="1"/>
  <c r="LW157" i="1"/>
  <c r="LW158" i="1"/>
  <c r="EL153" i="1"/>
  <c r="GX153" i="1"/>
  <c r="JQ154" i="1"/>
  <c r="JQ155" i="1"/>
  <c r="JQ156" i="1"/>
  <c r="JQ157" i="1"/>
  <c r="JQ158" i="1"/>
  <c r="EM153" i="1"/>
  <c r="GY153" i="1"/>
  <c r="DX145" i="1"/>
  <c r="DX146" i="1"/>
  <c r="DX147" i="1"/>
  <c r="DX148" i="1"/>
  <c r="DX149" i="1"/>
  <c r="DC145" i="1"/>
  <c r="DC146" i="1"/>
  <c r="DC147" i="1"/>
  <c r="DC148" i="1"/>
  <c r="DC149" i="1"/>
  <c r="HX144" i="1"/>
  <c r="GV144" i="1"/>
  <c r="EN144" i="1"/>
  <c r="GG144" i="1"/>
  <c r="GH144" i="1"/>
  <c r="IU145" i="1"/>
  <c r="IU146" i="1"/>
  <c r="IU147" i="1"/>
  <c r="IU148" i="1"/>
  <c r="IU149" i="1"/>
  <c r="GI144" i="1"/>
  <c r="DY145" i="1"/>
  <c r="DY146" i="1"/>
  <c r="DY147" i="1"/>
  <c r="DY148" i="1"/>
  <c r="DY149" i="1"/>
  <c r="GK144" i="1"/>
  <c r="JF145" i="1"/>
  <c r="JF146" i="1"/>
  <c r="JF147" i="1"/>
  <c r="JF148" i="1"/>
  <c r="JF149" i="1"/>
  <c r="DZ145" i="1"/>
  <c r="DZ146" i="1"/>
  <c r="DZ147" i="1"/>
  <c r="DZ148" i="1"/>
  <c r="DZ149" i="1"/>
  <c r="GL144" i="1"/>
  <c r="IY145" i="1"/>
  <c r="IY146" i="1"/>
  <c r="IY147" i="1"/>
  <c r="IY148" i="1"/>
  <c r="IY149" i="1"/>
  <c r="FW144" i="1"/>
  <c r="HU135" i="1"/>
  <c r="IA135" i="1"/>
  <c r="FZ135" i="1"/>
  <c r="HC135" i="1"/>
  <c r="HE135" i="1"/>
  <c r="HK135" i="1"/>
  <c r="FA135" i="1"/>
  <c r="EI135" i="1"/>
  <c r="IU136" i="1"/>
  <c r="IU137" i="1"/>
  <c r="IU138" i="1"/>
  <c r="IU139" i="1"/>
  <c r="IU140" i="1"/>
  <c r="EM135" i="1"/>
  <c r="GY135" i="1"/>
  <c r="HF135" i="1"/>
  <c r="CZ136" i="1"/>
  <c r="CZ137" i="1"/>
  <c r="CZ138" i="1"/>
  <c r="CZ139" i="1"/>
  <c r="CZ140" i="1"/>
  <c r="FL135" i="1"/>
  <c r="HX135" i="1"/>
  <c r="DA136" i="1"/>
  <c r="DA137" i="1"/>
  <c r="DA138" i="1"/>
  <c r="DA139" i="1"/>
  <c r="DA140" i="1"/>
  <c r="FM135" i="1"/>
  <c r="HY135" i="1"/>
  <c r="DB136" i="1"/>
  <c r="DB137" i="1"/>
  <c r="DB138" i="1"/>
  <c r="DB139" i="1"/>
  <c r="DB140" i="1"/>
  <c r="FN135" i="1"/>
  <c r="HZ135" i="1"/>
  <c r="CM136" i="1"/>
  <c r="CM137" i="1"/>
  <c r="CM138" i="1"/>
  <c r="CM139" i="1"/>
  <c r="EZ135" i="1"/>
  <c r="HL135" i="1"/>
  <c r="FX162" i="1"/>
  <c r="HT162" i="1"/>
  <c r="FY162" i="1"/>
  <c r="EL162" i="1"/>
  <c r="GX162" i="1"/>
  <c r="JQ163" i="1"/>
  <c r="JQ164" i="1"/>
  <c r="JQ165" i="1"/>
  <c r="JQ166" i="1"/>
  <c r="JQ167" i="1"/>
  <c r="GI162" i="1"/>
  <c r="FD162" i="1"/>
  <c r="HP162" i="1"/>
  <c r="GC162" i="1"/>
  <c r="IX163" i="1"/>
  <c r="IX164" i="1"/>
  <c r="IX165" i="1"/>
  <c r="IX166" i="1"/>
  <c r="IX167" i="1"/>
  <c r="EP162" i="1"/>
  <c r="HB162" i="1"/>
  <c r="LU163" i="1"/>
  <c r="LU164" i="1"/>
  <c r="LU165" i="1"/>
  <c r="LU166" i="1"/>
  <c r="LU167" i="1"/>
  <c r="CL163" i="1"/>
  <c r="CL164" i="1"/>
  <c r="CL165" i="1"/>
  <c r="CL166" i="1"/>
  <c r="EY162" i="1"/>
  <c r="HK162" i="1"/>
  <c r="HH153" i="1"/>
  <c r="HX153" i="1"/>
  <c r="GW153" i="1"/>
  <c r="FT153" i="1"/>
  <c r="ES153" i="1"/>
  <c r="GG153" i="1"/>
  <c r="GC153" i="1"/>
  <c r="IX154" i="1"/>
  <c r="IX155" i="1"/>
  <c r="IX156" i="1"/>
  <c r="IX157" i="1"/>
  <c r="IX158" i="1"/>
  <c r="GD153" i="1"/>
  <c r="FG153" i="1"/>
  <c r="HS153" i="1"/>
  <c r="CM154" i="1"/>
  <c r="CM155" i="1"/>
  <c r="CM156" i="1"/>
  <c r="CM157" i="1"/>
  <c r="EZ153" i="1"/>
  <c r="HL153" i="1"/>
  <c r="ET153" i="1"/>
  <c r="HF153" i="1"/>
  <c r="EU153" i="1"/>
  <c r="HG153" i="1"/>
  <c r="EB145" i="1"/>
  <c r="EB146" i="1"/>
  <c r="EB147" i="1"/>
  <c r="EB148" i="1"/>
  <c r="EB149" i="1"/>
  <c r="HL144" i="1"/>
  <c r="IB144" i="1"/>
  <c r="FT144" i="1"/>
  <c r="ER144" i="1"/>
  <c r="EV144" i="1"/>
  <c r="DD145" i="1"/>
  <c r="DD146" i="1"/>
  <c r="DD147" i="1"/>
  <c r="DD148" i="1"/>
  <c r="DD149" i="1"/>
  <c r="EC145" i="1"/>
  <c r="EC146" i="1"/>
  <c r="EC147" i="1"/>
  <c r="EC148" i="1"/>
  <c r="EC149" i="1"/>
  <c r="GO144" i="1"/>
  <c r="JB145" i="1"/>
  <c r="JB146" i="1"/>
  <c r="JB147" i="1"/>
  <c r="JB148" i="1"/>
  <c r="JB149" i="1"/>
  <c r="GP144" i="1"/>
  <c r="JC145" i="1"/>
  <c r="JC146" i="1"/>
  <c r="JC147" i="1"/>
  <c r="JC148" i="1"/>
  <c r="JC149" i="1"/>
  <c r="GQ144" i="1"/>
  <c r="JR145" i="1"/>
  <c r="JR146" i="1"/>
  <c r="JR147" i="1"/>
  <c r="JR148" i="1"/>
  <c r="JR149" i="1"/>
  <c r="EG144" i="1"/>
  <c r="GS144" i="1"/>
  <c r="MO145" i="1"/>
  <c r="MO146" i="1"/>
  <c r="MO147" i="1"/>
  <c r="MO148" i="1"/>
  <c r="MO149" i="1"/>
  <c r="EH144" i="1"/>
  <c r="GT144" i="1"/>
  <c r="JL145" i="1"/>
  <c r="JL146" i="1"/>
  <c r="JL147" i="1"/>
  <c r="JL148" i="1"/>
  <c r="JL149" i="1"/>
  <c r="GE144" i="1"/>
  <c r="IZ145" i="1"/>
  <c r="IZ146" i="1"/>
  <c r="IZ147" i="1"/>
  <c r="IZ148" i="1"/>
  <c r="IZ149" i="1"/>
  <c r="IC135" i="1"/>
  <c r="JB136" i="1"/>
  <c r="JB137" i="1"/>
  <c r="JB138" i="1"/>
  <c r="JB139" i="1"/>
  <c r="JB140" i="1"/>
  <c r="JM136" i="1"/>
  <c r="JM137" i="1"/>
  <c r="JM138" i="1"/>
  <c r="JM139" i="1"/>
  <c r="JM140" i="1"/>
  <c r="GP135" i="1"/>
  <c r="FB135" i="1"/>
  <c r="EU135" i="1"/>
  <c r="HG135" i="1"/>
  <c r="HV135" i="1"/>
  <c r="DH136" i="1"/>
  <c r="DH137" i="1"/>
  <c r="DH138" i="1"/>
  <c r="DH139" i="1"/>
  <c r="DH140" i="1"/>
  <c r="FT135" i="1"/>
  <c r="DI136" i="1"/>
  <c r="DI137" i="1"/>
  <c r="DI138" i="1"/>
  <c r="DI139" i="1"/>
  <c r="DI140" i="1"/>
  <c r="FU135" i="1"/>
  <c r="DJ136" i="1"/>
  <c r="DJ137" i="1"/>
  <c r="DJ138" i="1"/>
  <c r="DJ139" i="1"/>
  <c r="DJ140" i="1"/>
  <c r="FV135" i="1"/>
  <c r="II135" i="1"/>
  <c r="FH135" i="1"/>
  <c r="HT135" i="1"/>
  <c r="MZ136" i="1"/>
  <c r="MZ137" i="1"/>
  <c r="MZ138" i="1"/>
  <c r="MZ139" i="1"/>
  <c r="MZ140" i="1"/>
  <c r="EI167" i="1"/>
  <c r="EI140" i="1"/>
  <c r="EI158" i="1"/>
  <c r="EI149" i="1"/>
  <c r="EB163" i="1"/>
  <c r="EB164" i="1"/>
  <c r="EB165" i="1"/>
  <c r="EB166" i="1"/>
  <c r="EB167" i="1"/>
  <c r="CM163" i="1"/>
  <c r="CM164" i="1"/>
  <c r="CM165" i="1"/>
  <c r="CM166" i="1"/>
  <c r="JA163" i="1"/>
  <c r="JA164" i="1"/>
  <c r="JA165" i="1"/>
  <c r="JA166" i="1"/>
  <c r="JA167" i="1"/>
  <c r="GG162" i="1"/>
  <c r="ET162" i="1"/>
  <c r="HF162" i="1"/>
  <c r="GQ162" i="1"/>
  <c r="JR163" i="1"/>
  <c r="JR164" i="1"/>
  <c r="JR165" i="1"/>
  <c r="JR166" i="1"/>
  <c r="JR167" i="1"/>
  <c r="CZ163" i="1"/>
  <c r="CZ164" i="1"/>
  <c r="CZ165" i="1"/>
  <c r="CZ166" i="1"/>
  <c r="CZ167" i="1"/>
  <c r="FL162" i="1"/>
  <c r="HX162" i="1"/>
  <c r="DY163" i="1"/>
  <c r="DY164" i="1"/>
  <c r="DY165" i="1"/>
  <c r="DY166" i="1"/>
  <c r="DY167" i="1"/>
  <c r="GK162" i="1"/>
  <c r="JF163" i="1"/>
  <c r="JF164" i="1"/>
  <c r="JF165" i="1"/>
  <c r="JF166" i="1"/>
  <c r="JF167" i="1"/>
  <c r="EX162" i="1"/>
  <c r="HJ162" i="1"/>
  <c r="FG162" i="1"/>
  <c r="HS162" i="1"/>
  <c r="LX154" i="1"/>
  <c r="LX155" i="1"/>
  <c r="LX156" i="1"/>
  <c r="LX157" i="1"/>
  <c r="LX158" i="1"/>
  <c r="IC153" i="1"/>
  <c r="GZ153" i="1"/>
  <c r="FY153" i="1"/>
  <c r="HM153" i="1"/>
  <c r="DY154" i="1"/>
  <c r="DY155" i="1"/>
  <c r="DY156" i="1"/>
  <c r="DY157" i="1"/>
  <c r="DY158" i="1"/>
  <c r="GK153" i="1"/>
  <c r="JF154" i="1"/>
  <c r="JF155" i="1"/>
  <c r="JF156" i="1"/>
  <c r="JF157" i="1"/>
  <c r="JF158" i="1"/>
  <c r="DZ154" i="1"/>
  <c r="DZ155" i="1"/>
  <c r="DZ156" i="1"/>
  <c r="DZ157" i="1"/>
  <c r="DZ158" i="1"/>
  <c r="GL153" i="1"/>
  <c r="IY154" i="1"/>
  <c r="IY155" i="1"/>
  <c r="IY156" i="1"/>
  <c r="IY157" i="1"/>
  <c r="IY158" i="1"/>
  <c r="DC154" i="1"/>
  <c r="DC155" i="1"/>
  <c r="DC156" i="1"/>
  <c r="DC157" i="1"/>
  <c r="DC158" i="1"/>
  <c r="FO153" i="1"/>
  <c r="IA153" i="1"/>
  <c r="FH153" i="1"/>
  <c r="HT153" i="1"/>
  <c r="MZ154" i="1"/>
  <c r="MZ155" i="1"/>
  <c r="MZ156" i="1"/>
  <c r="MZ157" i="1"/>
  <c r="MZ158" i="1"/>
  <c r="FB153" i="1"/>
  <c r="HN153" i="1"/>
  <c r="FC153" i="1"/>
  <c r="HO153" i="1"/>
  <c r="CL145" i="1"/>
  <c r="CL146" i="1"/>
  <c r="CL147" i="1"/>
  <c r="CL148" i="1"/>
  <c r="IW145" i="1"/>
  <c r="IW146" i="1"/>
  <c r="IW147" i="1"/>
  <c r="IW148" i="1"/>
  <c r="IW149" i="1"/>
  <c r="GZ144" i="1"/>
  <c r="FX144" i="1"/>
  <c r="GB144" i="1"/>
  <c r="EA145" i="1"/>
  <c r="EA146" i="1"/>
  <c r="EA147" i="1"/>
  <c r="EA148" i="1"/>
  <c r="EA149" i="1"/>
  <c r="EK144" i="1"/>
  <c r="GW144" i="1"/>
  <c r="LX145" i="1"/>
  <c r="LX146" i="1"/>
  <c r="LX147" i="1"/>
  <c r="LX148" i="1"/>
  <c r="LX149" i="1"/>
  <c r="EL144" i="1"/>
  <c r="GX144" i="1"/>
  <c r="JQ145" i="1"/>
  <c r="JQ146" i="1"/>
  <c r="JR156" i="1" s="1"/>
  <c r="JQ147" i="1"/>
  <c r="JQ148" i="1"/>
  <c r="JQ149" i="1"/>
  <c r="EM144" i="1"/>
  <c r="GY144" i="1"/>
  <c r="BD145" i="1"/>
  <c r="BD146" i="1"/>
  <c r="BD147" i="1"/>
  <c r="BD148" i="1"/>
  <c r="BD149" i="1"/>
  <c r="EO144" i="1"/>
  <c r="HA144" i="1"/>
  <c r="EP144" i="1"/>
  <c r="HB144" i="1"/>
  <c r="LU145" i="1"/>
  <c r="LU146" i="1"/>
  <c r="LU147" i="1"/>
  <c r="LU148" i="1"/>
  <c r="LU149" i="1"/>
  <c r="GM144" i="1"/>
  <c r="JM145" i="1"/>
  <c r="JM146" i="1"/>
  <c r="JM147" i="1"/>
  <c r="JM148" i="1"/>
  <c r="JM149" i="1"/>
  <c r="IZ136" i="1"/>
  <c r="IZ137" i="1"/>
  <c r="IZ138" i="1"/>
  <c r="IZ139" i="1"/>
  <c r="IZ140" i="1"/>
  <c r="LV136" i="1"/>
  <c r="LV137" i="1"/>
  <c r="LV138" i="1"/>
  <c r="LV139" i="1"/>
  <c r="LV140" i="1"/>
  <c r="LX136" i="1"/>
  <c r="LX137" i="1"/>
  <c r="LX138" i="1"/>
  <c r="LX139" i="1"/>
  <c r="LX140" i="1"/>
  <c r="FY135" i="1"/>
  <c r="FC135" i="1"/>
  <c r="HO135" i="1"/>
  <c r="GB135" i="1"/>
  <c r="IW136" i="1"/>
  <c r="IW137" i="1"/>
  <c r="IW138" i="1"/>
  <c r="IW139" i="1"/>
  <c r="IW140" i="1"/>
  <c r="GC135" i="1"/>
  <c r="IX136" i="1"/>
  <c r="IX137" i="1"/>
  <c r="IX138" i="1"/>
  <c r="IX139" i="1"/>
  <c r="IX140" i="1"/>
  <c r="GD135" i="1"/>
  <c r="DD136" i="1"/>
  <c r="DD137" i="1"/>
  <c r="DD138" i="1"/>
  <c r="DD139" i="1"/>
  <c r="DD140" i="1"/>
  <c r="FP135" i="1"/>
  <c r="IB135" i="1"/>
  <c r="EI283" i="1"/>
  <c r="EI282" i="1"/>
  <c r="EI284" i="1"/>
  <c r="EI281" i="1"/>
  <c r="IK53" i="1"/>
  <c r="KN208" i="1" a="1"/>
  <c r="KN208" i="1" s="1"/>
  <c r="KL266" i="1"/>
  <c r="KM262" i="1"/>
  <c r="KH262" i="1"/>
  <c r="KM254" i="1"/>
  <c r="KG246" i="1"/>
  <c r="LJ246" i="1"/>
  <c r="KH250" i="1"/>
  <c r="KK250" i="1"/>
  <c r="LI250" i="1"/>
  <c r="KJ242" i="1"/>
  <c r="II266" i="1"/>
  <c r="KG262" i="1"/>
  <c r="LJ262" i="1"/>
  <c r="KN262" i="1" a="1"/>
  <c r="KN262" i="1" s="1"/>
  <c r="LI262" i="1"/>
  <c r="KK254" i="1"/>
  <c r="LI254" i="1"/>
  <c r="KL246" i="1"/>
  <c r="KG250" i="1"/>
  <c r="KI242" i="1"/>
  <c r="KM266" i="1"/>
  <c r="LI266" i="1"/>
  <c r="KJ254" i="1"/>
  <c r="KH246" i="1"/>
  <c r="KJ250" i="1"/>
  <c r="KI262" i="1"/>
  <c r="KK262" i="1"/>
  <c r="KI254" i="1"/>
  <c r="KN246" i="1" a="1"/>
  <c r="KN246" i="1" s="1"/>
  <c r="KK246" i="1"/>
  <c r="LI246" i="1"/>
  <c r="II242" i="1"/>
  <c r="KH266" i="1"/>
  <c r="KH254" i="1"/>
  <c r="KN250" i="1" a="1"/>
  <c r="KN250" i="1" s="1"/>
  <c r="KI250" i="1"/>
  <c r="II250" i="1"/>
  <c r="KM242" i="1"/>
  <c r="KH242" i="1"/>
  <c r="EI266" i="1"/>
  <c r="EI254" i="1"/>
  <c r="EI262" i="1"/>
  <c r="EI242" i="1"/>
  <c r="EI250" i="1"/>
  <c r="EI246" i="1"/>
  <c r="EI247" i="1"/>
  <c r="EI251" i="1"/>
  <c r="EI255" i="1"/>
  <c r="EI267" i="1"/>
  <c r="EI263" i="1"/>
  <c r="EI243" i="1"/>
  <c r="EI264" i="1"/>
  <c r="EI252" i="1"/>
  <c r="EI244" i="1"/>
  <c r="EI248" i="1"/>
  <c r="EI268" i="1"/>
  <c r="EI256" i="1"/>
  <c r="EI253" i="1"/>
  <c r="EI265" i="1"/>
  <c r="EI257" i="1"/>
  <c r="EI269" i="1"/>
  <c r="EI245" i="1"/>
  <c r="EI249" i="1"/>
  <c r="KI266" i="1"/>
  <c r="KJ266" i="1"/>
  <c r="KN266" i="1" a="1"/>
  <c r="KN266" i="1" s="1"/>
  <c r="KK266" i="1"/>
  <c r="KN254" i="1" a="1"/>
  <c r="KN254" i="1" s="1"/>
  <c r="II254" i="1"/>
  <c r="KJ246" i="1"/>
  <c r="LJ250" i="1"/>
  <c r="KL242" i="1"/>
  <c r="KN242" i="1" a="1"/>
  <c r="KN242" i="1" s="1"/>
  <c r="LJ254" i="1"/>
  <c r="KM246" i="1"/>
  <c r="KM250" i="1"/>
  <c r="KL250" i="1"/>
  <c r="LJ242" i="1"/>
  <c r="LJ266" i="1"/>
  <c r="KG266" i="1"/>
  <c r="KJ262" i="1"/>
  <c r="II262" i="1"/>
  <c r="KL262" i="1"/>
  <c r="KG254" i="1"/>
  <c r="KL254" i="1"/>
  <c r="KI246" i="1"/>
  <c r="II246" i="1"/>
  <c r="KK242" i="1"/>
  <c r="LI242" i="1"/>
  <c r="KG242" i="1"/>
  <c r="KM220" i="1"/>
  <c r="KM232" i="1"/>
  <c r="KH216" i="1"/>
  <c r="KH232" i="1"/>
  <c r="KG220" i="1"/>
  <c r="KG232" i="1"/>
  <c r="KK216" i="1"/>
  <c r="KK232" i="1"/>
  <c r="CL58" i="1"/>
  <c r="EI232" i="1"/>
  <c r="EI233" i="1"/>
  <c r="EI234" i="1"/>
  <c r="EI235" i="1"/>
  <c r="CL57" i="1"/>
  <c r="LI212" i="1"/>
  <c r="LI232" i="1"/>
  <c r="KL228" i="1"/>
  <c r="KL232" i="1"/>
  <c r="CL56" i="1"/>
  <c r="II72" i="1"/>
  <c r="II73" i="1" s="1"/>
  <c r="II232" i="1"/>
  <c r="KI212" i="1"/>
  <c r="KI232" i="1"/>
  <c r="CL55" i="1"/>
  <c r="KN228" i="1" a="1"/>
  <c r="KN228" i="1" s="1"/>
  <c r="KJ220" i="1"/>
  <c r="KJ232" i="1"/>
  <c r="LJ220" i="1"/>
  <c r="LJ232" i="1"/>
  <c r="CL54" i="1"/>
  <c r="DB54" i="1"/>
  <c r="MO45" i="1"/>
  <c r="MO44" i="1"/>
  <c r="KN216" i="1" a="1"/>
  <c r="KN216" i="1" s="1"/>
  <c r="II220" i="1"/>
  <c r="KL220" i="1"/>
  <c r="KJ216" i="1"/>
  <c r="KJ228" i="1"/>
  <c r="KI220" i="1"/>
  <c r="KG216" i="1"/>
  <c r="KI216" i="1"/>
  <c r="II212" i="1"/>
  <c r="KM212" i="1"/>
  <c r="EI212" i="1"/>
  <c r="EI216" i="1"/>
  <c r="EI228" i="1"/>
  <c r="EI220" i="1"/>
  <c r="EI229" i="1"/>
  <c r="EI221" i="1"/>
  <c r="EI230" i="1"/>
  <c r="EI222" i="1"/>
  <c r="EI213" i="1"/>
  <c r="EI217" i="1"/>
  <c r="EI223" i="1"/>
  <c r="EI214" i="1"/>
  <c r="EI231" i="1"/>
  <c r="EI218" i="1"/>
  <c r="EI219" i="1"/>
  <c r="EI215" i="1"/>
  <c r="KG228" i="1"/>
  <c r="KH228" i="1"/>
  <c r="KI228" i="1"/>
  <c r="II228" i="1"/>
  <c r="KK220" i="1"/>
  <c r="LI220" i="1"/>
  <c r="KL216" i="1"/>
  <c r="KG212" i="1"/>
  <c r="KJ212" i="1"/>
  <c r="KM228" i="1"/>
  <c r="II216" i="1"/>
  <c r="KL212" i="1"/>
  <c r="LJ212" i="1"/>
  <c r="LJ228" i="1"/>
  <c r="KH220" i="1"/>
  <c r="KM216" i="1"/>
  <c r="LJ216" i="1"/>
  <c r="LI216" i="1"/>
  <c r="KH212" i="1"/>
  <c r="KN212" i="1" a="1"/>
  <c r="KN212" i="1" s="1"/>
  <c r="KK228" i="1"/>
  <c r="LI228" i="1"/>
  <c r="KN220" i="1" a="1"/>
  <c r="KN220" i="1" s="1"/>
  <c r="KK212" i="1"/>
  <c r="KN199" i="1" a="1"/>
  <c r="KN199" i="1" s="1"/>
  <c r="MO43" i="1"/>
  <c r="MO42" i="1"/>
  <c r="IU47" i="1"/>
  <c r="CM58" i="1"/>
  <c r="MO48" i="1"/>
  <c r="IU43" i="1"/>
  <c r="MO47" i="1"/>
  <c r="IK56" i="1"/>
  <c r="JR109" i="1"/>
  <c r="JR110" i="1"/>
  <c r="JR111" i="1"/>
  <c r="JR112" i="1"/>
  <c r="JR113" i="1"/>
  <c r="IK55" i="1"/>
  <c r="JQ73" i="1"/>
  <c r="JQ74" i="1"/>
  <c r="JQ75" i="1"/>
  <c r="JQ76" i="1"/>
  <c r="JQ77" i="1"/>
  <c r="IK54" i="1"/>
  <c r="JR73" i="1"/>
  <c r="JR74" i="1"/>
  <c r="JR75" i="1"/>
  <c r="JR76" i="1"/>
  <c r="JR77" i="1"/>
  <c r="JR53" i="1"/>
  <c r="JR54" i="1"/>
  <c r="JR55" i="1"/>
  <c r="JR56" i="1"/>
  <c r="JR57" i="1"/>
  <c r="JR58" i="1"/>
  <c r="JR59" i="1"/>
  <c r="JQ100" i="1"/>
  <c r="JQ101" i="1"/>
  <c r="JQ102" i="1"/>
  <c r="JQ103" i="1"/>
  <c r="JQ104" i="1"/>
  <c r="JQ53" i="1"/>
  <c r="JQ54" i="1"/>
  <c r="JQ55" i="1"/>
  <c r="JQ56" i="1"/>
  <c r="JQ57" i="1"/>
  <c r="JQ58" i="1"/>
  <c r="JQ59" i="1"/>
  <c r="JR100" i="1"/>
  <c r="JR101" i="1"/>
  <c r="JR102" i="1"/>
  <c r="JR103" i="1"/>
  <c r="JR104" i="1"/>
  <c r="IK59" i="1"/>
  <c r="IK58" i="1"/>
  <c r="JR42" i="1"/>
  <c r="JR43" i="1"/>
  <c r="JR44" i="1"/>
  <c r="JR45" i="1"/>
  <c r="JR46" i="1"/>
  <c r="JR47" i="1"/>
  <c r="JR48" i="1"/>
  <c r="JR64" i="1"/>
  <c r="JR65" i="1"/>
  <c r="JR66" i="1"/>
  <c r="JR67" i="1"/>
  <c r="JR68" i="1"/>
  <c r="JQ109" i="1"/>
  <c r="JQ110" i="1"/>
  <c r="JQ111" i="1"/>
  <c r="JQ112" i="1"/>
  <c r="JQ113"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9" i="1"/>
  <c r="EI210" i="1"/>
  <c r="EI211" i="1"/>
  <c r="DB58" i="1"/>
  <c r="DA45" i="1"/>
  <c r="JB55" i="1"/>
  <c r="DA44" i="1"/>
  <c r="JB54" i="1"/>
  <c r="DA43" i="1"/>
  <c r="JB53" i="1"/>
  <c r="JB59" i="1"/>
  <c r="DA42" i="1"/>
  <c r="DA48" i="1"/>
  <c r="JB58" i="1"/>
  <c r="DA47" i="1"/>
  <c r="JB57" i="1"/>
  <c r="DB57" i="1"/>
  <c r="DB56" i="1"/>
  <c r="DB55" i="1"/>
  <c r="DB53" i="1"/>
  <c r="IA108" i="1"/>
  <c r="IA109" i="1" s="1"/>
  <c r="GK99" i="1"/>
  <c r="GK102" i="1" s="1"/>
  <c r="EX99" i="1"/>
  <c r="EX101" i="1" s="1"/>
  <c r="GU99" i="1"/>
  <c r="GU102" i="1" s="1"/>
  <c r="FI108" i="1"/>
  <c r="FI109" i="1" s="1"/>
  <c r="HJ99" i="1"/>
  <c r="HJ100" i="1" s="1"/>
  <c r="GR108" i="1"/>
  <c r="GR109" i="1" s="1"/>
  <c r="EG108" i="1"/>
  <c r="EG109" i="1" s="1"/>
  <c r="EH108" i="1"/>
  <c r="EH109" i="1" s="1"/>
  <c r="GN99" i="1"/>
  <c r="GN100" i="1" s="1"/>
  <c r="FY108" i="1"/>
  <c r="FY109" i="1" s="1"/>
  <c r="GS108" i="1"/>
  <c r="GS112" i="1" s="1"/>
  <c r="GT108" i="1"/>
  <c r="GT109" i="1" s="1"/>
  <c r="FC99" i="1"/>
  <c r="FC103" i="1" s="1"/>
  <c r="FV72" i="1"/>
  <c r="FV75" i="1" s="1"/>
  <c r="FO72" i="1"/>
  <c r="FO76" i="1" s="1"/>
  <c r="GA108" i="1"/>
  <c r="GA110" i="1" s="1"/>
  <c r="FQ99" i="1"/>
  <c r="FQ100" i="1" s="1"/>
  <c r="FO108" i="1"/>
  <c r="FO110" i="1" s="1"/>
  <c r="FD99" i="1"/>
  <c r="FD100" i="1" s="1"/>
  <c r="ER108" i="1"/>
  <c r="ER112" i="1" s="1"/>
  <c r="FA99" i="1"/>
  <c r="FA103" i="1" s="1"/>
  <c r="HP99" i="1"/>
  <c r="HP100" i="1" s="1"/>
  <c r="HD108" i="1"/>
  <c r="HD109" i="1" s="1"/>
  <c r="FZ108" i="1"/>
  <c r="FZ109" i="1" s="1"/>
  <c r="GH99" i="1"/>
  <c r="GH100" i="1" s="1"/>
  <c r="GQ99" i="1"/>
  <c r="DY100" i="1"/>
  <c r="DY101" i="1"/>
  <c r="DY102" i="1"/>
  <c r="DY103" i="1"/>
  <c r="DY104" i="1"/>
  <c r="EB100" i="1"/>
  <c r="EB101" i="1"/>
  <c r="EB102" i="1"/>
  <c r="EB103" i="1"/>
  <c r="EB104" i="1"/>
  <c r="HF72" i="1"/>
  <c r="HF74" i="1" s="1"/>
  <c r="HE72" i="1"/>
  <c r="HE74" i="1" s="1"/>
  <c r="FM72" i="1"/>
  <c r="FM75" i="1" s="1"/>
  <c r="FG108" i="1"/>
  <c r="HK108" i="1"/>
  <c r="HS108" i="1"/>
  <c r="CM109" i="1"/>
  <c r="CM110" i="1"/>
  <c r="CM111" i="1"/>
  <c r="CM112" i="1"/>
  <c r="EZ108" i="1"/>
  <c r="HL108" i="1"/>
  <c r="GG108" i="1"/>
  <c r="GH108" i="1"/>
  <c r="IU109" i="1"/>
  <c r="IU110" i="1"/>
  <c r="IU111" i="1"/>
  <c r="IU112" i="1"/>
  <c r="IU113" i="1"/>
  <c r="GI108" i="1"/>
  <c r="EN108" i="1"/>
  <c r="GZ108" i="1"/>
  <c r="MP109" i="1"/>
  <c r="MP110" i="1"/>
  <c r="MP111" i="1"/>
  <c r="MP112" i="1"/>
  <c r="MP113" i="1"/>
  <c r="BD109" i="1"/>
  <c r="BD110" i="1"/>
  <c r="BD111" i="1"/>
  <c r="BD112" i="1"/>
  <c r="BD113" i="1"/>
  <c r="EO108" i="1"/>
  <c r="HA108" i="1"/>
  <c r="EP108" i="1"/>
  <c r="HB108" i="1"/>
  <c r="LW109" i="1"/>
  <c r="LW110" i="1"/>
  <c r="LW111" i="1"/>
  <c r="LW112" i="1"/>
  <c r="LW113" i="1"/>
  <c r="HU99" i="1"/>
  <c r="GP99" i="1"/>
  <c r="JC100" i="1"/>
  <c r="JC101" i="1"/>
  <c r="JC102" i="1"/>
  <c r="JC103" i="1"/>
  <c r="JC104" i="1"/>
  <c r="FY99" i="1"/>
  <c r="GY99" i="1"/>
  <c r="CZ100" i="1"/>
  <c r="CZ101" i="1"/>
  <c r="CZ102" i="1"/>
  <c r="CZ103" i="1"/>
  <c r="CZ104" i="1"/>
  <c r="FL99" i="1"/>
  <c r="HX99" i="1"/>
  <c r="EG99" i="1"/>
  <c r="GS99" i="1"/>
  <c r="LV100" i="1"/>
  <c r="LV101" i="1"/>
  <c r="LV102" i="1"/>
  <c r="LV103" i="1"/>
  <c r="LV104" i="1"/>
  <c r="FF99" i="1"/>
  <c r="HR99" i="1"/>
  <c r="MZ100" i="1"/>
  <c r="MZ101" i="1"/>
  <c r="MZ102" i="1"/>
  <c r="MZ103" i="1"/>
  <c r="MZ104" i="1"/>
  <c r="HC99" i="1"/>
  <c r="DC100" i="1"/>
  <c r="DC101" i="1"/>
  <c r="DC102" i="1"/>
  <c r="DC103" i="1"/>
  <c r="DC104" i="1"/>
  <c r="EJ99" i="1"/>
  <c r="GV99" i="1"/>
  <c r="JN100" i="1"/>
  <c r="JN101" i="1"/>
  <c r="JN102" i="1"/>
  <c r="JN103" i="1"/>
  <c r="JN104" i="1"/>
  <c r="ET72" i="1"/>
  <c r="ET73" i="1" s="1"/>
  <c r="IU100" i="1"/>
  <c r="IU101" i="1"/>
  <c r="IU102" i="1"/>
  <c r="IU103" i="1"/>
  <c r="IU104" i="1"/>
  <c r="JB100" i="1"/>
  <c r="JB101" i="1"/>
  <c r="JB102" i="1"/>
  <c r="JB103" i="1"/>
  <c r="JB104" i="1"/>
  <c r="JF100" i="1"/>
  <c r="JF101" i="1"/>
  <c r="JF102" i="1"/>
  <c r="JF103" i="1"/>
  <c r="JF104" i="1"/>
  <c r="JA100" i="1"/>
  <c r="JA101" i="1"/>
  <c r="JA102" i="1"/>
  <c r="JA103" i="1"/>
  <c r="JA104" i="1"/>
  <c r="GN72" i="1"/>
  <c r="GN74" i="1" s="1"/>
  <c r="ES108" i="1"/>
  <c r="HC108" i="1"/>
  <c r="IZ109" i="1"/>
  <c r="IZ110" i="1"/>
  <c r="IZ111" i="1"/>
  <c r="IZ112" i="1"/>
  <c r="IZ113" i="1"/>
  <c r="JM109" i="1"/>
  <c r="JM110" i="1"/>
  <c r="JM111" i="1"/>
  <c r="JM112" i="1"/>
  <c r="JM113" i="1"/>
  <c r="DK109" i="1"/>
  <c r="DK110" i="1"/>
  <c r="DK111" i="1"/>
  <c r="DK112" i="1"/>
  <c r="DK113" i="1"/>
  <c r="FH108" i="1"/>
  <c r="HT108" i="1"/>
  <c r="GO108" i="1"/>
  <c r="JB109" i="1"/>
  <c r="JB110" i="1"/>
  <c r="JB111" i="1"/>
  <c r="JB112" i="1"/>
  <c r="JB113" i="1"/>
  <c r="GP108" i="1"/>
  <c r="JC109" i="1"/>
  <c r="JC110" i="1"/>
  <c r="JC111" i="1"/>
  <c r="JC112" i="1"/>
  <c r="JC113" i="1"/>
  <c r="GQ108" i="1"/>
  <c r="MO109" i="1"/>
  <c r="MO110" i="1"/>
  <c r="MO111" i="1"/>
  <c r="MO112" i="1"/>
  <c r="MO113" i="1"/>
  <c r="EV108" i="1"/>
  <c r="HH108" i="1"/>
  <c r="EW108" i="1"/>
  <c r="HI108" i="1"/>
  <c r="EX108" i="1"/>
  <c r="HJ108" i="1"/>
  <c r="EL99" i="1"/>
  <c r="GX99" i="1"/>
  <c r="GO99" i="1"/>
  <c r="HO99" i="1"/>
  <c r="DH100" i="1"/>
  <c r="DH101" i="1"/>
  <c r="DH102" i="1"/>
  <c r="DH103" i="1"/>
  <c r="DH104" i="1"/>
  <c r="FT99" i="1"/>
  <c r="BD100" i="1"/>
  <c r="BD101" i="1"/>
  <c r="BD102" i="1"/>
  <c r="BD103" i="1"/>
  <c r="BD104" i="1"/>
  <c r="EO99" i="1"/>
  <c r="HA99" i="1"/>
  <c r="DE100" i="1"/>
  <c r="DE101" i="1"/>
  <c r="DE102" i="1"/>
  <c r="DE103" i="1"/>
  <c r="DE104" i="1"/>
  <c r="DB100" i="1"/>
  <c r="DB101" i="1"/>
  <c r="DB102" i="1"/>
  <c r="DB103" i="1"/>
  <c r="DB104" i="1"/>
  <c r="FN99" i="1"/>
  <c r="HZ99" i="1"/>
  <c r="DK100" i="1"/>
  <c r="DK101" i="1"/>
  <c r="DK102" i="1"/>
  <c r="DK103" i="1"/>
  <c r="DK104" i="1"/>
  <c r="HS99" i="1"/>
  <c r="ER99" i="1"/>
  <c r="HD99" i="1"/>
  <c r="EA109" i="1"/>
  <c r="EA110" i="1"/>
  <c r="EA111" i="1"/>
  <c r="EA112" i="1"/>
  <c r="EA113" i="1"/>
  <c r="LV109" i="1"/>
  <c r="LV110" i="1"/>
  <c r="LV111" i="1"/>
  <c r="LV112" i="1"/>
  <c r="LV113" i="1"/>
  <c r="EI77" i="1"/>
  <c r="EI104" i="1"/>
  <c r="EI113" i="1"/>
  <c r="FL72" i="1"/>
  <c r="FL73" i="1" s="1"/>
  <c r="GE108" i="1"/>
  <c r="FA108" i="1"/>
  <c r="LX109" i="1"/>
  <c r="LX110" i="1"/>
  <c r="LX111" i="1"/>
  <c r="LX112" i="1"/>
  <c r="LX113" i="1"/>
  <c r="EQ108" i="1"/>
  <c r="DD109" i="1"/>
  <c r="DD110" i="1"/>
  <c r="DD111" i="1"/>
  <c r="DD112" i="1"/>
  <c r="DD113" i="1"/>
  <c r="FP108" i="1"/>
  <c r="IB108" i="1"/>
  <c r="GW108" i="1"/>
  <c r="EL108" i="1"/>
  <c r="GX108" i="1"/>
  <c r="EM108" i="1"/>
  <c r="GY108" i="1"/>
  <c r="FD108" i="1"/>
  <c r="HP108" i="1"/>
  <c r="FE108" i="1"/>
  <c r="HQ108" i="1"/>
  <c r="FF108" i="1"/>
  <c r="HR108" i="1"/>
  <c r="MZ109" i="1"/>
  <c r="MZ110" i="1"/>
  <c r="MZ111" i="1"/>
  <c r="MZ112" i="1"/>
  <c r="MZ113" i="1"/>
  <c r="ET99" i="1"/>
  <c r="HF99" i="1"/>
  <c r="FI99" i="1"/>
  <c r="EM99" i="1"/>
  <c r="GW99" i="1"/>
  <c r="DG100" i="1"/>
  <c r="DG101" i="1"/>
  <c r="DG102" i="1"/>
  <c r="DG103" i="1"/>
  <c r="DG104" i="1"/>
  <c r="HW99" i="1"/>
  <c r="GB99" i="1"/>
  <c r="IW100" i="1"/>
  <c r="IW101" i="1"/>
  <c r="IW102" i="1"/>
  <c r="IW103" i="1"/>
  <c r="IW104" i="1"/>
  <c r="EW99" i="1"/>
  <c r="HI99" i="1"/>
  <c r="ES99" i="1"/>
  <c r="DJ100" i="1"/>
  <c r="DJ101" i="1"/>
  <c r="DJ102" i="1"/>
  <c r="DJ103" i="1"/>
  <c r="DJ104" i="1"/>
  <c r="FV99" i="1"/>
  <c r="II99" i="1"/>
  <c r="EA100" i="1"/>
  <c r="EA101" i="1"/>
  <c r="EA102" i="1"/>
  <c r="EA103" i="1"/>
  <c r="EA104" i="1"/>
  <c r="IA99" i="1"/>
  <c r="EI99" i="1"/>
  <c r="CM100" i="1"/>
  <c r="CM101" i="1"/>
  <c r="CM102" i="1"/>
  <c r="CM103" i="1"/>
  <c r="EZ99" i="1"/>
  <c r="HL99" i="1"/>
  <c r="DO110" i="1"/>
  <c r="DU110" i="1" s="1"/>
  <c r="DO111" i="1"/>
  <c r="DU111" i="1" s="1"/>
  <c r="DO112" i="1"/>
  <c r="DU112" i="1" s="1"/>
  <c r="DO113" i="1"/>
  <c r="JL109" i="1"/>
  <c r="JL110" i="1"/>
  <c r="JL111" i="1"/>
  <c r="JL112" i="1"/>
  <c r="JL113" i="1"/>
  <c r="HX72" i="1"/>
  <c r="HX73" i="1" s="1"/>
  <c r="CL109" i="1"/>
  <c r="CL110" i="1"/>
  <c r="CL111" i="1"/>
  <c r="CL112" i="1"/>
  <c r="GU108" i="1"/>
  <c r="FW108" i="1"/>
  <c r="DL109" i="1"/>
  <c r="DL110" i="1"/>
  <c r="DL111" i="1"/>
  <c r="DL112" i="1"/>
  <c r="DL113" i="1"/>
  <c r="FX108" i="1"/>
  <c r="IK109" i="1"/>
  <c r="IK110" i="1"/>
  <c r="IK111" i="1"/>
  <c r="IK112" i="1"/>
  <c r="IK113" i="1"/>
  <c r="HE108" i="1"/>
  <c r="ET108" i="1"/>
  <c r="HF108" i="1"/>
  <c r="EU108" i="1"/>
  <c r="HG108" i="1"/>
  <c r="CZ109" i="1"/>
  <c r="CZ110" i="1"/>
  <c r="CZ111" i="1"/>
  <c r="CZ112" i="1"/>
  <c r="CZ113" i="1"/>
  <c r="FL108" i="1"/>
  <c r="HX108" i="1"/>
  <c r="DA109" i="1"/>
  <c r="DA110" i="1"/>
  <c r="DA111" i="1"/>
  <c r="DA112" i="1"/>
  <c r="DA113" i="1"/>
  <c r="FM108" i="1"/>
  <c r="HY108" i="1"/>
  <c r="DB109" i="1"/>
  <c r="DB110" i="1"/>
  <c r="DB111" i="1"/>
  <c r="DB112" i="1"/>
  <c r="DB113" i="1"/>
  <c r="FN108" i="1"/>
  <c r="HZ108" i="1"/>
  <c r="FB99" i="1"/>
  <c r="HN99" i="1"/>
  <c r="HE99" i="1"/>
  <c r="FK99" i="1"/>
  <c r="HM99" i="1"/>
  <c r="DX100" i="1"/>
  <c r="DX101" i="1"/>
  <c r="DX102" i="1"/>
  <c r="DX103" i="1"/>
  <c r="DX104" i="1"/>
  <c r="GJ99" i="1"/>
  <c r="FE99" i="1"/>
  <c r="HQ99" i="1"/>
  <c r="GG99" i="1"/>
  <c r="GD99" i="1"/>
  <c r="EQ99" i="1"/>
  <c r="EY99" i="1"/>
  <c r="FH99" i="1"/>
  <c r="HT99" i="1"/>
  <c r="CL100" i="1"/>
  <c r="CL101" i="1"/>
  <c r="CL102" i="1"/>
  <c r="CL103" i="1"/>
  <c r="FS72" i="1"/>
  <c r="FS73" i="1" s="1"/>
  <c r="DE109" i="1"/>
  <c r="DE110" i="1"/>
  <c r="DE111" i="1"/>
  <c r="DE112" i="1"/>
  <c r="DE113" i="1"/>
  <c r="GF108" i="1"/>
  <c r="HM108" i="1"/>
  <c r="FB108" i="1"/>
  <c r="HN108" i="1"/>
  <c r="FC108" i="1"/>
  <c r="HO108" i="1"/>
  <c r="DH109" i="1"/>
  <c r="DH110" i="1"/>
  <c r="DH111" i="1"/>
  <c r="DH112" i="1"/>
  <c r="DH113" i="1"/>
  <c r="FT108" i="1"/>
  <c r="DI109" i="1"/>
  <c r="DI110" i="1"/>
  <c r="DI111" i="1"/>
  <c r="DI112" i="1"/>
  <c r="DI113" i="1"/>
  <c r="FU108" i="1"/>
  <c r="DJ109" i="1"/>
  <c r="DJ110" i="1"/>
  <c r="DJ111" i="1"/>
  <c r="DJ112" i="1"/>
  <c r="DJ113" i="1"/>
  <c r="FV108" i="1"/>
  <c r="II108" i="1"/>
  <c r="FJ99" i="1"/>
  <c r="HV99" i="1"/>
  <c r="GI99" i="1"/>
  <c r="IC99" i="1"/>
  <c r="EU99" i="1"/>
  <c r="IV100" i="1"/>
  <c r="IV101" i="1"/>
  <c r="IV102" i="1"/>
  <c r="IV103" i="1"/>
  <c r="IV104" i="1"/>
  <c r="GR99" i="1"/>
  <c r="LU100" i="1"/>
  <c r="LU101" i="1"/>
  <c r="LU102" i="1"/>
  <c r="LU103" i="1"/>
  <c r="LU104" i="1"/>
  <c r="DA100" i="1"/>
  <c r="DA101" i="1"/>
  <c r="DA102" i="1"/>
  <c r="DA103" i="1"/>
  <c r="DA104" i="1"/>
  <c r="FM99" i="1"/>
  <c r="HY99" i="1"/>
  <c r="DZ100" i="1"/>
  <c r="DZ101" i="1"/>
  <c r="DZ102" i="1"/>
  <c r="DZ103" i="1"/>
  <c r="DZ104" i="1"/>
  <c r="GL99" i="1"/>
  <c r="IY100" i="1"/>
  <c r="IY101" i="1"/>
  <c r="IY102" i="1"/>
  <c r="IY103" i="1"/>
  <c r="IY104" i="1"/>
  <c r="FG99" i="1"/>
  <c r="IZ100" i="1"/>
  <c r="IZ101" i="1"/>
  <c r="IZ102" i="1"/>
  <c r="IZ103" i="1"/>
  <c r="IZ104" i="1"/>
  <c r="FO99" i="1"/>
  <c r="DD100" i="1"/>
  <c r="DD101" i="1"/>
  <c r="DD102" i="1"/>
  <c r="DD103" i="1"/>
  <c r="DD104" i="1"/>
  <c r="FP99" i="1"/>
  <c r="IB99" i="1"/>
  <c r="LU109" i="1"/>
  <c r="LU110" i="1"/>
  <c r="LU111" i="1"/>
  <c r="LU112" i="1"/>
  <c r="LU113" i="1"/>
  <c r="EY108" i="1"/>
  <c r="DC109" i="1"/>
  <c r="DC110" i="1"/>
  <c r="DC111" i="1"/>
  <c r="DC112" i="1"/>
  <c r="DC113" i="1"/>
  <c r="EK108" i="1"/>
  <c r="EB109" i="1"/>
  <c r="EB110" i="1"/>
  <c r="EB111" i="1"/>
  <c r="EB112" i="1"/>
  <c r="EB113" i="1"/>
  <c r="GN108" i="1"/>
  <c r="JA109" i="1"/>
  <c r="JA110" i="1"/>
  <c r="JA111" i="1"/>
  <c r="JA112" i="1"/>
  <c r="JA113" i="1"/>
  <c r="HU108" i="1"/>
  <c r="FJ108" i="1"/>
  <c r="HV108" i="1"/>
  <c r="FK108" i="1"/>
  <c r="HW108" i="1"/>
  <c r="GB108" i="1"/>
  <c r="IW109" i="1"/>
  <c r="IW110" i="1"/>
  <c r="IW111" i="1"/>
  <c r="IW112" i="1"/>
  <c r="IW113" i="1"/>
  <c r="GC108" i="1"/>
  <c r="IX109" i="1"/>
  <c r="IX110" i="1"/>
  <c r="IX111" i="1"/>
  <c r="IX112" i="1"/>
  <c r="IX113" i="1"/>
  <c r="GD108" i="1"/>
  <c r="DF100" i="1"/>
  <c r="DF101" i="1"/>
  <c r="DF102" i="1"/>
  <c r="DF103" i="1"/>
  <c r="DF104" i="1"/>
  <c r="FR99" i="1"/>
  <c r="ID99" i="1"/>
  <c r="HG99" i="1"/>
  <c r="FS99" i="1"/>
  <c r="EN99" i="1"/>
  <c r="GZ99" i="1"/>
  <c r="MP100" i="1"/>
  <c r="MP101" i="1"/>
  <c r="MP102" i="1"/>
  <c r="MP103" i="1"/>
  <c r="MP104" i="1"/>
  <c r="DI100" i="1"/>
  <c r="DI101" i="1"/>
  <c r="DI102" i="1"/>
  <c r="DI103" i="1"/>
  <c r="DI104" i="1"/>
  <c r="FU99" i="1"/>
  <c r="EH99" i="1"/>
  <c r="GT99" i="1"/>
  <c r="JL100" i="1"/>
  <c r="JL101" i="1"/>
  <c r="JL102" i="1"/>
  <c r="JL103" i="1"/>
  <c r="JL104" i="1"/>
  <c r="FW99" i="1"/>
  <c r="JM100" i="1"/>
  <c r="JM101" i="1"/>
  <c r="JM102" i="1"/>
  <c r="JM103" i="1"/>
  <c r="JM104" i="1"/>
  <c r="GE99" i="1"/>
  <c r="DL100" i="1"/>
  <c r="DL101" i="1"/>
  <c r="DL102" i="1"/>
  <c r="DL103" i="1"/>
  <c r="DL104" i="1"/>
  <c r="FX99" i="1"/>
  <c r="IK100" i="1"/>
  <c r="IK101" i="1"/>
  <c r="IK102" i="1"/>
  <c r="IK103" i="1"/>
  <c r="IK104" i="1"/>
  <c r="IV109" i="1"/>
  <c r="IV110" i="1"/>
  <c r="IV111" i="1"/>
  <c r="IV112" i="1"/>
  <c r="IV113" i="1"/>
  <c r="GM108" i="1"/>
  <c r="EC109" i="1"/>
  <c r="EC110" i="1"/>
  <c r="EC111" i="1"/>
  <c r="EC112" i="1"/>
  <c r="EC113" i="1"/>
  <c r="EI108" i="1"/>
  <c r="FQ108" i="1"/>
  <c r="EJ108" i="1"/>
  <c r="GV108" i="1"/>
  <c r="JN109" i="1"/>
  <c r="JN110" i="1"/>
  <c r="JN111" i="1"/>
  <c r="JN112" i="1"/>
  <c r="JN113" i="1"/>
  <c r="IC108" i="1"/>
  <c r="DF109" i="1"/>
  <c r="DF110" i="1"/>
  <c r="DF111" i="1"/>
  <c r="DF112" i="1"/>
  <c r="DF113" i="1"/>
  <c r="FR108" i="1"/>
  <c r="ID108" i="1"/>
  <c r="DG109" i="1"/>
  <c r="DG110" i="1"/>
  <c r="DG111" i="1"/>
  <c r="DG112" i="1"/>
  <c r="DG113" i="1"/>
  <c r="FS108" i="1"/>
  <c r="DX109" i="1"/>
  <c r="DX110" i="1"/>
  <c r="DX111" i="1"/>
  <c r="DX112" i="1"/>
  <c r="DX113" i="1"/>
  <c r="GJ108" i="1"/>
  <c r="DY109" i="1"/>
  <c r="DY110" i="1"/>
  <c r="DY111" i="1"/>
  <c r="DY112" i="1"/>
  <c r="DY113" i="1"/>
  <c r="GK108" i="1"/>
  <c r="JF109" i="1"/>
  <c r="JF110" i="1"/>
  <c r="JF111" i="1"/>
  <c r="JF112" i="1"/>
  <c r="JF113" i="1"/>
  <c r="DZ109" i="1"/>
  <c r="DZ110" i="1"/>
  <c r="DZ111" i="1"/>
  <c r="DZ112" i="1"/>
  <c r="DZ113" i="1"/>
  <c r="GL108" i="1"/>
  <c r="IY109" i="1"/>
  <c r="IY110" i="1"/>
  <c r="IY111" i="1"/>
  <c r="IY112" i="1"/>
  <c r="IY113" i="1"/>
  <c r="EK99" i="1"/>
  <c r="FZ99" i="1"/>
  <c r="MO100" i="1"/>
  <c r="MO101" i="1"/>
  <c r="MO102" i="1"/>
  <c r="MO103" i="1"/>
  <c r="MO104" i="1"/>
  <c r="EC100" i="1"/>
  <c r="EC101" i="1"/>
  <c r="EC102" i="1"/>
  <c r="EC103" i="1"/>
  <c r="EC104" i="1"/>
  <c r="GA99" i="1"/>
  <c r="EV99" i="1"/>
  <c r="HH99" i="1"/>
  <c r="DO101" i="1"/>
  <c r="DU101" i="1" s="1"/>
  <c r="DO102" i="1"/>
  <c r="DU102" i="1" s="1"/>
  <c r="DO103" i="1"/>
  <c r="DU103" i="1" s="1"/>
  <c r="DO104" i="1"/>
  <c r="GC99" i="1"/>
  <c r="IX100" i="1"/>
  <c r="IX101" i="1"/>
  <c r="IX102" i="1"/>
  <c r="IX103" i="1"/>
  <c r="IX104" i="1"/>
  <c r="EP99" i="1"/>
  <c r="HB99" i="1"/>
  <c r="LW100" i="1"/>
  <c r="LW101" i="1"/>
  <c r="LW102" i="1"/>
  <c r="LW103" i="1"/>
  <c r="LW104" i="1"/>
  <c r="GM99" i="1"/>
  <c r="LX100" i="1"/>
  <c r="LX101" i="1"/>
  <c r="LX102" i="1"/>
  <c r="LX103" i="1"/>
  <c r="LX104" i="1"/>
  <c r="HK99" i="1"/>
  <c r="GF99"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9" i="1"/>
  <c r="KK208" i="1"/>
  <c r="JM48" i="1"/>
  <c r="LU57" i="1"/>
  <c r="IZ56" i="1"/>
  <c r="LI199" i="1"/>
  <c r="LI208" i="1"/>
  <c r="EI208" i="1"/>
  <c r="JM47" i="1"/>
  <c r="LU55" i="1"/>
  <c r="IX59" i="1"/>
  <c r="JM46" i="1"/>
  <c r="KM199" i="1"/>
  <c r="KM208" i="1"/>
  <c r="KL199" i="1"/>
  <c r="KL208" i="1"/>
  <c r="JM45" i="1"/>
  <c r="IX57" i="1"/>
  <c r="KG199" i="1"/>
  <c r="KG208" i="1"/>
  <c r="KI199" i="1"/>
  <c r="KI208" i="1"/>
  <c r="KJ199" i="1"/>
  <c r="KJ208" i="1"/>
  <c r="LJ199" i="1"/>
  <c r="LJ208" i="1"/>
  <c r="JM44" i="1"/>
  <c r="IX56" i="1"/>
  <c r="KH199" i="1"/>
  <c r="KH208" i="1"/>
  <c r="II199" i="1"/>
  <c r="II208"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95" i="1"/>
  <c r="EI202" i="1"/>
  <c r="EI203" i="1"/>
  <c r="EI204"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95" i="1"/>
  <c r="BD56" i="1"/>
  <c r="CM46" i="1"/>
  <c r="JC43" i="1"/>
  <c r="BD58" i="1"/>
  <c r="JA59" i="1"/>
  <c r="DX57" i="1"/>
  <c r="EC42" i="1"/>
  <c r="EC43" i="1"/>
  <c r="EC44" i="1"/>
  <c r="EC45" i="1"/>
  <c r="EC46" i="1"/>
  <c r="EC47" i="1"/>
  <c r="EC48" i="1"/>
  <c r="EA53" i="1"/>
  <c r="EA54" i="1"/>
  <c r="EA55" i="1"/>
  <c r="EA56" i="1"/>
  <c r="EA57" i="1"/>
  <c r="EA58" i="1"/>
  <c r="EA59" i="1"/>
  <c r="KM195" i="1"/>
  <c r="LJ195" i="1"/>
  <c r="KI19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95" i="1"/>
  <c r="KL195" i="1"/>
  <c r="KK195" i="1"/>
  <c r="CM44" i="1"/>
  <c r="JC47" i="1"/>
  <c r="BD54" i="1"/>
  <c r="JA55" i="1"/>
  <c r="DX53" i="1"/>
  <c r="EB53" i="1"/>
  <c r="EB54" i="1"/>
  <c r="EB55" i="1"/>
  <c r="EB56" i="1"/>
  <c r="EB57" i="1"/>
  <c r="EB58" i="1"/>
  <c r="EB59" i="1"/>
  <c r="EC64" i="1"/>
  <c r="EC65" i="1"/>
  <c r="EC66" i="1"/>
  <c r="EC67" i="1"/>
  <c r="EC68" i="1"/>
  <c r="KJ195" i="1"/>
  <c r="JC46" i="1"/>
  <c r="JA54" i="1"/>
  <c r="EC53" i="1"/>
  <c r="EC54" i="1"/>
  <c r="EC55" i="1"/>
  <c r="EC56" i="1"/>
  <c r="EC57" i="1"/>
  <c r="EC58" i="1"/>
  <c r="EC59" i="1"/>
  <c r="DY64" i="1"/>
  <c r="DY65" i="1"/>
  <c r="DY66" i="1"/>
  <c r="DY67" i="1"/>
  <c r="DY68" i="1"/>
  <c r="KN195" i="1" a="1"/>
  <c r="KN195" i="1" s="1"/>
  <c r="LI195" i="1"/>
  <c r="DY42" i="1"/>
  <c r="DY43" i="1"/>
  <c r="DY44" i="1"/>
  <c r="DY45" i="1"/>
  <c r="DY46" i="1"/>
  <c r="DY47" i="1"/>
  <c r="DY48" i="1"/>
  <c r="DY53" i="1"/>
  <c r="DY54" i="1"/>
  <c r="DY55" i="1"/>
  <c r="DY56" i="1"/>
  <c r="DY57" i="1"/>
  <c r="DY58" i="1"/>
  <c r="DY59" i="1"/>
  <c r="DZ64" i="1"/>
  <c r="DZ65" i="1"/>
  <c r="DZ66" i="1"/>
  <c r="DZ67" i="1"/>
  <c r="DZ68" i="1"/>
  <c r="KG195"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200" i="1"/>
  <c r="EI199" i="1"/>
  <c r="EI201" i="1"/>
  <c r="DC54" i="1"/>
  <c r="DC53" i="1"/>
  <c r="DO59" i="1"/>
  <c r="DC59" i="1"/>
  <c r="IW46" i="1"/>
  <c r="CL42" i="1"/>
  <c r="LU48" i="1"/>
  <c r="DB48" i="1"/>
  <c r="DF48" i="1"/>
  <c r="IW45" i="1"/>
  <c r="DL42" i="1"/>
  <c r="LU47" i="1"/>
  <c r="DB47" i="1"/>
  <c r="DF47" i="1"/>
  <c r="IW44" i="1"/>
  <c r="LU46" i="1"/>
  <c r="IW43" i="1"/>
  <c r="IW42" i="1"/>
  <c r="LU44" i="1"/>
  <c r="IK43" i="1"/>
  <c r="LU45" i="1"/>
  <c r="KJ189" i="1"/>
  <c r="LJ189" i="1"/>
  <c r="LX48" i="1"/>
  <c r="BD44" i="1"/>
  <c r="MP43" i="1"/>
  <c r="KH189" i="1"/>
  <c r="II63" i="1"/>
  <c r="II64" i="1" s="1"/>
  <c r="LX46" i="1"/>
  <c r="BD42" i="1"/>
  <c r="KM189" i="1"/>
  <c r="LX45" i="1"/>
  <c r="MP48" i="1"/>
  <c r="KK189" i="1"/>
  <c r="MZ44" i="1"/>
  <c r="LX44" i="1"/>
  <c r="BD48" i="1"/>
  <c r="MP47" i="1"/>
  <c r="KI189" i="1"/>
  <c r="KG189" i="1"/>
  <c r="LX43" i="1"/>
  <c r="BD47" i="1"/>
  <c r="MP46" i="1"/>
  <c r="JF45" i="1"/>
  <c r="LI189" i="1"/>
  <c r="KL189"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9" i="1" a="1"/>
  <c r="KN189" i="1" s="1"/>
  <c r="EI48" i="1"/>
  <c r="EI189" i="1"/>
  <c r="EI190" i="1"/>
  <c r="EI191" i="1"/>
  <c r="II189" i="1"/>
  <c r="H35" i="1"/>
  <c r="AY34" i="1"/>
  <c r="AX34" i="1"/>
  <c r="BC34" i="1"/>
  <c r="BB34" i="1"/>
  <c r="BA34" i="1"/>
  <c r="AZ34" i="1"/>
  <c r="BE26" i="6"/>
  <c r="AT26" i="6" s="1"/>
  <c r="AX26" i="6"/>
  <c r="AM26" i="6" s="1"/>
  <c r="BF26" i="6"/>
  <c r="AU26" i="6" s="1"/>
  <c r="AZ26" i="6"/>
  <c r="AO26" i="6" s="1"/>
  <c r="BA26" i="6"/>
  <c r="AP26" i="6" s="1"/>
  <c r="EJ9" i="1"/>
  <c r="EJ86" i="1" s="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HP128" i="1" l="1"/>
  <c r="GI130" i="1"/>
  <c r="FN130" i="1"/>
  <c r="EO130" i="1"/>
  <c r="FN127" i="1"/>
  <c r="HK130" i="1"/>
  <c r="EG128" i="1"/>
  <c r="LJ86" i="1"/>
  <c r="FU127" i="1"/>
  <c r="GD130" i="1"/>
  <c r="EQ130" i="1"/>
  <c r="IC130" i="1"/>
  <c r="HZ130" i="1"/>
  <c r="GM129" i="1"/>
  <c r="GH127" i="1"/>
  <c r="EQ127" i="1"/>
  <c r="LJ85" i="1"/>
  <c r="LJ84" i="1"/>
  <c r="LJ82" i="1"/>
  <c r="LJ91" i="1"/>
  <c r="LJ92" i="1"/>
  <c r="LJ93" i="1"/>
  <c r="LJ94" i="1"/>
  <c r="LJ95" i="1"/>
  <c r="LI91" i="1"/>
  <c r="LI92" i="1"/>
  <c r="LI93" i="1"/>
  <c r="LI94" i="1"/>
  <c r="LI95" i="1"/>
  <c r="GG128" i="1"/>
  <c r="FA128" i="1"/>
  <c r="GG127" i="1"/>
  <c r="GH130" i="1"/>
  <c r="FA127" i="1"/>
  <c r="EG129" i="1"/>
  <c r="FU130" i="1"/>
  <c r="HK129" i="1"/>
  <c r="HP127" i="1"/>
  <c r="EQ128" i="1"/>
  <c r="EO129" i="1"/>
  <c r="ES130" i="1"/>
  <c r="EL129" i="1"/>
  <c r="FN129" i="1"/>
  <c r="HZ129" i="1"/>
  <c r="ES127" i="1"/>
  <c r="EL128" i="1"/>
  <c r="GD129" i="1"/>
  <c r="IC129" i="1"/>
  <c r="GM130" i="1"/>
  <c r="EL127" i="1"/>
  <c r="GD127" i="1"/>
  <c r="EH130" i="1"/>
  <c r="FE130" i="1"/>
  <c r="FZ128" i="1"/>
  <c r="GU127" i="1"/>
  <c r="GR128" i="1"/>
  <c r="EH129" i="1"/>
  <c r="FE129" i="1"/>
  <c r="FZ127" i="1"/>
  <c r="GT130" i="1"/>
  <c r="GR127" i="1"/>
  <c r="EH128" i="1"/>
  <c r="FE128" i="1"/>
  <c r="GT129" i="1"/>
  <c r="EX130" i="1"/>
  <c r="FK129" i="1"/>
  <c r="GG130" i="1"/>
  <c r="HZ128" i="1"/>
  <c r="FU129" i="1"/>
  <c r="GM128" i="1"/>
  <c r="ES129" i="1"/>
  <c r="GH129" i="1"/>
  <c r="HO128" i="1"/>
  <c r="HK128" i="1"/>
  <c r="HP130" i="1"/>
  <c r="FA130" i="1"/>
  <c r="EG127" i="1"/>
  <c r="IC128" i="1"/>
  <c r="EO128" i="1"/>
  <c r="GI129" i="1"/>
  <c r="GA129" i="1"/>
  <c r="FC130" i="1"/>
  <c r="FV127" i="1"/>
  <c r="HJ129" i="1"/>
  <c r="HB128" i="1"/>
  <c r="EZ129" i="1"/>
  <c r="FS130" i="1"/>
  <c r="HX130" i="1"/>
  <c r="EZ128" i="1"/>
  <c r="GS127" i="1"/>
  <c r="FO130" i="1"/>
  <c r="FS129" i="1"/>
  <c r="EM130" i="1"/>
  <c r="HT130" i="1"/>
  <c r="GL130" i="1"/>
  <c r="HE129" i="1"/>
  <c r="HB127" i="1"/>
  <c r="HO127" i="1"/>
  <c r="HJ128" i="1"/>
  <c r="GA128" i="1"/>
  <c r="HX129" i="1"/>
  <c r="FC129" i="1"/>
  <c r="FO129" i="1"/>
  <c r="FS128" i="1"/>
  <c r="EM129" i="1"/>
  <c r="HT129" i="1"/>
  <c r="GL129" i="1"/>
  <c r="EV130" i="1"/>
  <c r="HJ127" i="1"/>
  <c r="GA127" i="1"/>
  <c r="HX128" i="1"/>
  <c r="FC128" i="1"/>
  <c r="FO128" i="1"/>
  <c r="EM128" i="1"/>
  <c r="HT128" i="1"/>
  <c r="GL128" i="1"/>
  <c r="EV129" i="1"/>
  <c r="GW130" i="1"/>
  <c r="HN130" i="1"/>
  <c r="ER130" i="1"/>
  <c r="HF130" i="1"/>
  <c r="EV128" i="1"/>
  <c r="GW129" i="1"/>
  <c r="HN129" i="1"/>
  <c r="GN129" i="1"/>
  <c r="ER129" i="1"/>
  <c r="HF129" i="1"/>
  <c r="GS130" i="1"/>
  <c r="FV130" i="1"/>
  <c r="GW128" i="1"/>
  <c r="HN128" i="1"/>
  <c r="GJ130" i="1"/>
  <c r="ER128" i="1"/>
  <c r="HF128" i="1"/>
  <c r="GS129" i="1"/>
  <c r="FV129" i="1"/>
  <c r="HB130" i="1"/>
  <c r="HO130" i="1"/>
  <c r="GJ129" i="1"/>
  <c r="HR129" i="1"/>
  <c r="FY129" i="1"/>
  <c r="IA129" i="1"/>
  <c r="GV129" i="1"/>
  <c r="HG129" i="1"/>
  <c r="HE130" i="1"/>
  <c r="FK130" i="1"/>
  <c r="HR130" i="1"/>
  <c r="GN130" i="1"/>
  <c r="FJ130" i="1"/>
  <c r="EK130" i="1"/>
  <c r="FJ129" i="1"/>
  <c r="EK129" i="1"/>
  <c r="IB130" i="1"/>
  <c r="IB129" i="1"/>
  <c r="FY130" i="1"/>
  <c r="IA130" i="1"/>
  <c r="GV130" i="1"/>
  <c r="HG130" i="1"/>
  <c r="EN128" i="1"/>
  <c r="FJ128" i="1"/>
  <c r="HE128" i="1"/>
  <c r="FY128" i="1"/>
  <c r="IB128" i="1"/>
  <c r="EK128" i="1"/>
  <c r="FK128" i="1"/>
  <c r="IA128" i="1"/>
  <c r="HR128" i="1"/>
  <c r="GV128" i="1"/>
  <c r="GN128" i="1"/>
  <c r="HG128" i="1"/>
  <c r="GY130" i="1"/>
  <c r="EJ130" i="1"/>
  <c r="HQ130" i="1"/>
  <c r="GE130" i="1"/>
  <c r="EY130" i="1"/>
  <c r="FP130" i="1"/>
  <c r="HC130" i="1"/>
  <c r="GY129" i="1"/>
  <c r="EJ129" i="1"/>
  <c r="HQ129" i="1"/>
  <c r="GE129" i="1"/>
  <c r="EY129" i="1"/>
  <c r="FP129" i="1"/>
  <c r="HC129" i="1"/>
  <c r="GY128" i="1"/>
  <c r="EJ128" i="1"/>
  <c r="HQ128" i="1"/>
  <c r="GE128" i="1"/>
  <c r="EY128" i="1"/>
  <c r="FP128" i="1"/>
  <c r="HC128" i="1"/>
  <c r="FH128" i="1"/>
  <c r="GZ130" i="1"/>
  <c r="GO128" i="1"/>
  <c r="HW130" i="1"/>
  <c r="GO127" i="1"/>
  <c r="GZ129" i="1"/>
  <c r="HW129" i="1"/>
  <c r="FI130" i="1"/>
  <c r="GZ128" i="1"/>
  <c r="HW128" i="1"/>
  <c r="FI129" i="1"/>
  <c r="GQ130" i="1"/>
  <c r="HY130" i="1"/>
  <c r="FI128" i="1"/>
  <c r="GQ129" i="1"/>
  <c r="HY129" i="1"/>
  <c r="HI130" i="1"/>
  <c r="GQ128" i="1"/>
  <c r="HY128" i="1"/>
  <c r="HI129" i="1"/>
  <c r="GO130" i="1"/>
  <c r="HI128" i="1"/>
  <c r="ID128" i="1"/>
  <c r="HM128" i="1"/>
  <c r="EN127" i="1"/>
  <c r="HM127" i="1"/>
  <c r="FH127" i="1"/>
  <c r="ID127" i="1"/>
  <c r="FB130" i="1"/>
  <c r="FL130" i="1"/>
  <c r="FR130" i="1"/>
  <c r="FB129" i="1"/>
  <c r="FL129" i="1"/>
  <c r="FR129" i="1"/>
  <c r="FB128" i="1"/>
  <c r="FL128" i="1"/>
  <c r="FR128" i="1"/>
  <c r="EN130" i="1"/>
  <c r="HM130" i="1"/>
  <c r="FH130" i="1"/>
  <c r="ID130" i="1"/>
  <c r="FQ130" i="1"/>
  <c r="FX130" i="1"/>
  <c r="GF130" i="1"/>
  <c r="FM130" i="1"/>
  <c r="GB130" i="1"/>
  <c r="HC82" i="1"/>
  <c r="HC83" i="1"/>
  <c r="HC84" i="1"/>
  <c r="HC85" i="1"/>
  <c r="GY82" i="1"/>
  <c r="GY83" i="1"/>
  <c r="GY84" i="1"/>
  <c r="GY85" i="1"/>
  <c r="FJ82" i="1"/>
  <c r="FJ83" i="1"/>
  <c r="FJ84" i="1"/>
  <c r="FJ85" i="1"/>
  <c r="FY82" i="1"/>
  <c r="FY83" i="1"/>
  <c r="FY84" i="1"/>
  <c r="FY85" i="1"/>
  <c r="EK82" i="1"/>
  <c r="EK83" i="1"/>
  <c r="EK84" i="1"/>
  <c r="EK85" i="1"/>
  <c r="HQ82" i="1"/>
  <c r="HQ83" i="1"/>
  <c r="HQ84" i="1"/>
  <c r="HQ85" i="1"/>
  <c r="HG82" i="1"/>
  <c r="HG83" i="1"/>
  <c r="HG84" i="1"/>
  <c r="HG85" i="1"/>
  <c r="FM129" i="1"/>
  <c r="FQ129" i="1"/>
  <c r="GF129" i="1"/>
  <c r="FX129" i="1"/>
  <c r="GB129" i="1"/>
  <c r="FL82" i="1"/>
  <c r="FL83" i="1"/>
  <c r="FL84" i="1"/>
  <c r="FL85" i="1"/>
  <c r="EN82" i="1"/>
  <c r="EN83" i="1"/>
  <c r="EN84" i="1"/>
  <c r="EN85" i="1"/>
  <c r="HM82" i="1"/>
  <c r="HM83" i="1"/>
  <c r="HM84" i="1"/>
  <c r="HM85" i="1"/>
  <c r="FH82" i="1"/>
  <c r="FH83" i="1"/>
  <c r="FH84" i="1"/>
  <c r="FH85" i="1"/>
  <c r="FB82" i="1"/>
  <c r="FB83" i="1"/>
  <c r="FB84" i="1"/>
  <c r="FB85" i="1"/>
  <c r="FR82" i="1"/>
  <c r="FR83" i="1"/>
  <c r="FR84" i="1"/>
  <c r="FR85" i="1"/>
  <c r="ID82" i="1"/>
  <c r="ID83" i="1"/>
  <c r="ID84" i="1"/>
  <c r="ID85" i="1"/>
  <c r="EJ82" i="1"/>
  <c r="EJ83" i="1"/>
  <c r="EJ84" i="1"/>
  <c r="EJ85" i="1"/>
  <c r="HE82" i="1"/>
  <c r="HE83" i="1"/>
  <c r="HE84" i="1"/>
  <c r="HE85" i="1"/>
  <c r="IB82" i="1"/>
  <c r="IB83" i="1"/>
  <c r="IB84" i="1"/>
  <c r="IB85" i="1"/>
  <c r="IA82" i="1"/>
  <c r="IA83" i="1"/>
  <c r="IA84" i="1"/>
  <c r="IA85" i="1"/>
  <c r="FK82" i="1"/>
  <c r="FK83" i="1"/>
  <c r="FK84" i="1"/>
  <c r="FK85" i="1"/>
  <c r="GN82" i="1"/>
  <c r="GN83" i="1"/>
  <c r="GN84" i="1"/>
  <c r="GN85" i="1"/>
  <c r="FM128" i="1"/>
  <c r="FQ128" i="1"/>
  <c r="GF128" i="1"/>
  <c r="FX128" i="1"/>
  <c r="GB128" i="1"/>
  <c r="ES82" i="1"/>
  <c r="ES83" i="1"/>
  <c r="ES84" i="1"/>
  <c r="ES85" i="1"/>
  <c r="FN82" i="1"/>
  <c r="FN83" i="1"/>
  <c r="FN84" i="1"/>
  <c r="FN85" i="1"/>
  <c r="GG82" i="1"/>
  <c r="GG83" i="1"/>
  <c r="GG84" i="1"/>
  <c r="GG85" i="1"/>
  <c r="GH82" i="1"/>
  <c r="GH83" i="1"/>
  <c r="GH84" i="1"/>
  <c r="GH85" i="1"/>
  <c r="FU82" i="1"/>
  <c r="FU83" i="1"/>
  <c r="FU84" i="1"/>
  <c r="FU85" i="1"/>
  <c r="EL82" i="1"/>
  <c r="EL83" i="1"/>
  <c r="EL84" i="1"/>
  <c r="EL85" i="1"/>
  <c r="FA82" i="1"/>
  <c r="FA83" i="1"/>
  <c r="FA84" i="1"/>
  <c r="FA85" i="1"/>
  <c r="HZ82" i="1"/>
  <c r="HZ83" i="1"/>
  <c r="HZ84" i="1"/>
  <c r="HZ85" i="1"/>
  <c r="HP82" i="1"/>
  <c r="HP83" i="1"/>
  <c r="HP84" i="1"/>
  <c r="HP85" i="1"/>
  <c r="HK82" i="1"/>
  <c r="HK83" i="1"/>
  <c r="HK84" i="1"/>
  <c r="HK85" i="1"/>
  <c r="GD82" i="1"/>
  <c r="GD83" i="1"/>
  <c r="GD84" i="1"/>
  <c r="GD85" i="1"/>
  <c r="GM82" i="1"/>
  <c r="GM83" i="1"/>
  <c r="GM84" i="1"/>
  <c r="GM85" i="1"/>
  <c r="EQ82" i="1"/>
  <c r="EQ83" i="1"/>
  <c r="EQ84" i="1"/>
  <c r="EQ85" i="1"/>
  <c r="EG82" i="1"/>
  <c r="EG83" i="1"/>
  <c r="EG84" i="1"/>
  <c r="EG85" i="1"/>
  <c r="IC82" i="1"/>
  <c r="IC83" i="1"/>
  <c r="IC84" i="1"/>
  <c r="IC85" i="1"/>
  <c r="EO82" i="1"/>
  <c r="EO83" i="1"/>
  <c r="EO84" i="1"/>
  <c r="EO85" i="1"/>
  <c r="GI82" i="1"/>
  <c r="GI83" i="1"/>
  <c r="GI84" i="1"/>
  <c r="GI85" i="1"/>
  <c r="EZ82" i="1"/>
  <c r="EZ83" i="1"/>
  <c r="EZ84" i="1"/>
  <c r="EZ85" i="1"/>
  <c r="GV82" i="1"/>
  <c r="GV83" i="1"/>
  <c r="GV84" i="1"/>
  <c r="GV85" i="1"/>
  <c r="EU82" i="1"/>
  <c r="EU83" i="1"/>
  <c r="EU84" i="1"/>
  <c r="EU85" i="1"/>
  <c r="HU82" i="1"/>
  <c r="HU83" i="1"/>
  <c r="HU84" i="1"/>
  <c r="HU85" i="1"/>
  <c r="GK82" i="1"/>
  <c r="GK83" i="1"/>
  <c r="GK84" i="1"/>
  <c r="GK85" i="1"/>
  <c r="HH82" i="1"/>
  <c r="HH83" i="1"/>
  <c r="HH84" i="1"/>
  <c r="HH85" i="1"/>
  <c r="HA82" i="1"/>
  <c r="HA83" i="1"/>
  <c r="HA84" i="1"/>
  <c r="HA85" i="1"/>
  <c r="ET82" i="1"/>
  <c r="ET83" i="1"/>
  <c r="ET84" i="1"/>
  <c r="ET85" i="1"/>
  <c r="FW82" i="1"/>
  <c r="FW83" i="1"/>
  <c r="FW84" i="1"/>
  <c r="FW85" i="1"/>
  <c r="FP82" i="1"/>
  <c r="FP83" i="1"/>
  <c r="FP84" i="1"/>
  <c r="FP85" i="1"/>
  <c r="HV130" i="1"/>
  <c r="EI130" i="1"/>
  <c r="FZ82" i="1"/>
  <c r="FZ83" i="1"/>
  <c r="FZ84" i="1"/>
  <c r="FZ85" i="1"/>
  <c r="EH82" i="1"/>
  <c r="EH83" i="1"/>
  <c r="EH84" i="1"/>
  <c r="EH85" i="1"/>
  <c r="EP82" i="1"/>
  <c r="EP83" i="1"/>
  <c r="EP84" i="1"/>
  <c r="EP85" i="1"/>
  <c r="FE82" i="1"/>
  <c r="FE83" i="1"/>
  <c r="FE84" i="1"/>
  <c r="FE85" i="1"/>
  <c r="HD82" i="1"/>
  <c r="HD83" i="1"/>
  <c r="HD84" i="1"/>
  <c r="HD85" i="1"/>
  <c r="HS82" i="1"/>
  <c r="HS83" i="1"/>
  <c r="HS84" i="1"/>
  <c r="HS85" i="1"/>
  <c r="GU82" i="1"/>
  <c r="GU83" i="1"/>
  <c r="GU84" i="1"/>
  <c r="GU85" i="1"/>
  <c r="EX82" i="1"/>
  <c r="EX83" i="1"/>
  <c r="EX84" i="1"/>
  <c r="EX85" i="1"/>
  <c r="GR82" i="1"/>
  <c r="GR83" i="1"/>
  <c r="GR84" i="1"/>
  <c r="GR85" i="1"/>
  <c r="GT82" i="1"/>
  <c r="GT83" i="1"/>
  <c r="GT84" i="1"/>
  <c r="GT85" i="1"/>
  <c r="FF82" i="1"/>
  <c r="FF83" i="1"/>
  <c r="FF84" i="1"/>
  <c r="FF85" i="1"/>
  <c r="FG82" i="1"/>
  <c r="FG83" i="1"/>
  <c r="FG84" i="1"/>
  <c r="FG85" i="1"/>
  <c r="FT82" i="1"/>
  <c r="FT83" i="1"/>
  <c r="FT84" i="1"/>
  <c r="FT85" i="1"/>
  <c r="GX82" i="1"/>
  <c r="GX83" i="1"/>
  <c r="GX84" i="1"/>
  <c r="GX85" i="1"/>
  <c r="GC82" i="1"/>
  <c r="GC83" i="1"/>
  <c r="GC84" i="1"/>
  <c r="GC85" i="1"/>
  <c r="GP82" i="1"/>
  <c r="GP83" i="1"/>
  <c r="GP84" i="1"/>
  <c r="GP85" i="1"/>
  <c r="HL82" i="1"/>
  <c r="HL83" i="1"/>
  <c r="HL84" i="1"/>
  <c r="HL85" i="1"/>
  <c r="FD82" i="1"/>
  <c r="FD83" i="1"/>
  <c r="FD84" i="1"/>
  <c r="FD85" i="1"/>
  <c r="EW82" i="1"/>
  <c r="EW83" i="1"/>
  <c r="EW84" i="1"/>
  <c r="EW85" i="1"/>
  <c r="GE82" i="1"/>
  <c r="GE83" i="1"/>
  <c r="GE84" i="1"/>
  <c r="GE85" i="1"/>
  <c r="HV129" i="1"/>
  <c r="EI129" i="1"/>
  <c r="HW82" i="1"/>
  <c r="HW83" i="1"/>
  <c r="HW84" i="1"/>
  <c r="HW85" i="1"/>
  <c r="GO82" i="1"/>
  <c r="GO83" i="1"/>
  <c r="GO84" i="1"/>
  <c r="GO85" i="1"/>
  <c r="FI82" i="1"/>
  <c r="FI83" i="1"/>
  <c r="FI84" i="1"/>
  <c r="FI85" i="1"/>
  <c r="HI82" i="1"/>
  <c r="HI83" i="1"/>
  <c r="HI84" i="1"/>
  <c r="HI85" i="1"/>
  <c r="GZ82" i="1"/>
  <c r="GZ83" i="1"/>
  <c r="GZ84" i="1"/>
  <c r="GZ85" i="1"/>
  <c r="GQ82" i="1"/>
  <c r="GQ83" i="1"/>
  <c r="GQ84" i="1"/>
  <c r="GQ85" i="1"/>
  <c r="HY82" i="1"/>
  <c r="HY83" i="1"/>
  <c r="HY84" i="1"/>
  <c r="HY85" i="1"/>
  <c r="EY82" i="1"/>
  <c r="EY83" i="1"/>
  <c r="EY84" i="1"/>
  <c r="EY85" i="1"/>
  <c r="HV128" i="1"/>
  <c r="EI128" i="1"/>
  <c r="FV82" i="1"/>
  <c r="FV83" i="1"/>
  <c r="FV84" i="1"/>
  <c r="FV85" i="1"/>
  <c r="HT82" i="1"/>
  <c r="HT83" i="1"/>
  <c r="HT84" i="1"/>
  <c r="HT85" i="1"/>
  <c r="GL82" i="1"/>
  <c r="GL83" i="1"/>
  <c r="GL84" i="1"/>
  <c r="GL85" i="1"/>
  <c r="HF82" i="1"/>
  <c r="HF83" i="1"/>
  <c r="HF84" i="1"/>
  <c r="HF85" i="1"/>
  <c r="HB82" i="1"/>
  <c r="HB83" i="1"/>
  <c r="HB84" i="1"/>
  <c r="HB85" i="1"/>
  <c r="HO82" i="1"/>
  <c r="HO83" i="1"/>
  <c r="HO84" i="1"/>
  <c r="HO85" i="1"/>
  <c r="EV82" i="1"/>
  <c r="EV83" i="1"/>
  <c r="EV84" i="1"/>
  <c r="EV85" i="1"/>
  <c r="EM82" i="1"/>
  <c r="EM83" i="1"/>
  <c r="EM84" i="1"/>
  <c r="EM85" i="1"/>
  <c r="GW82" i="1"/>
  <c r="GW83" i="1"/>
  <c r="GW84" i="1"/>
  <c r="GW85" i="1"/>
  <c r="HN82" i="1"/>
  <c r="HN83" i="1"/>
  <c r="HN84" i="1"/>
  <c r="HN85" i="1"/>
  <c r="HJ82" i="1"/>
  <c r="HJ83" i="1"/>
  <c r="HJ84" i="1"/>
  <c r="HJ85" i="1"/>
  <c r="GA82" i="1"/>
  <c r="GA83" i="1"/>
  <c r="GA84" i="1"/>
  <c r="GA85" i="1"/>
  <c r="ER82" i="1"/>
  <c r="ER83" i="1"/>
  <c r="ER84" i="1"/>
  <c r="ER85" i="1"/>
  <c r="HX82" i="1"/>
  <c r="HX83" i="1"/>
  <c r="HX84" i="1"/>
  <c r="HX85" i="1"/>
  <c r="FO82" i="1"/>
  <c r="FO83" i="1"/>
  <c r="FO84" i="1"/>
  <c r="FO85" i="1"/>
  <c r="FS82" i="1"/>
  <c r="FS83" i="1"/>
  <c r="FS84" i="1"/>
  <c r="FS85" i="1"/>
  <c r="GJ82" i="1"/>
  <c r="GJ83" i="1"/>
  <c r="GJ84" i="1"/>
  <c r="GJ85" i="1"/>
  <c r="FC82" i="1"/>
  <c r="FC83" i="1"/>
  <c r="FC84" i="1"/>
  <c r="FC85" i="1"/>
  <c r="GS82" i="1"/>
  <c r="GS83" i="1"/>
  <c r="GS84" i="1"/>
  <c r="GS85" i="1"/>
  <c r="HR82" i="1"/>
  <c r="HR83" i="1"/>
  <c r="HR84" i="1"/>
  <c r="HR85" i="1"/>
  <c r="FX82" i="1"/>
  <c r="FX83" i="1"/>
  <c r="FX84" i="1"/>
  <c r="FX85" i="1"/>
  <c r="HV82" i="1"/>
  <c r="HV83" i="1"/>
  <c r="HV84" i="1"/>
  <c r="HV85" i="1"/>
  <c r="FQ82" i="1"/>
  <c r="FQ83" i="1"/>
  <c r="FQ84" i="1"/>
  <c r="FQ85" i="1"/>
  <c r="GF82" i="1"/>
  <c r="GF83" i="1"/>
  <c r="GF84" i="1"/>
  <c r="GF85" i="1"/>
  <c r="GB82" i="1"/>
  <c r="GB83" i="1"/>
  <c r="GB84" i="1"/>
  <c r="GB85" i="1"/>
  <c r="FM82" i="1"/>
  <c r="FM83" i="1"/>
  <c r="FM84" i="1"/>
  <c r="FM85" i="1"/>
  <c r="EI82" i="1"/>
  <c r="EI83" i="1"/>
  <c r="EI84" i="1"/>
  <c r="EI85" i="1"/>
  <c r="FV94" i="1"/>
  <c r="FV93" i="1"/>
  <c r="II95" i="1"/>
  <c r="FV92" i="1"/>
  <c r="II94" i="1"/>
  <c r="II93" i="1"/>
  <c r="II92" i="1"/>
  <c r="FA93" i="1"/>
  <c r="FE93" i="1"/>
  <c r="GN94" i="1"/>
  <c r="GN93" i="1"/>
  <c r="FZ93" i="1"/>
  <c r="GN92" i="1"/>
  <c r="FZ92" i="1"/>
  <c r="FZ91" i="1"/>
  <c r="EJ258" i="1"/>
  <c r="EJ259" i="1"/>
  <c r="EJ260" i="1"/>
  <c r="EJ261" i="1"/>
  <c r="FM94" i="1"/>
  <c r="FM93" i="1"/>
  <c r="FM92" i="1"/>
  <c r="EJ95" i="1"/>
  <c r="EJ224" i="1"/>
  <c r="EJ225" i="1"/>
  <c r="EJ226" i="1"/>
  <c r="EJ227" i="1"/>
  <c r="FT91" i="1"/>
  <c r="FA94" i="1"/>
  <c r="FA92" i="1"/>
  <c r="FE94" i="1"/>
  <c r="FE92" i="1"/>
  <c r="FT94" i="1"/>
  <c r="FT93" i="1"/>
  <c r="EM94" i="1"/>
  <c r="EM93" i="1"/>
  <c r="EM92" i="1"/>
  <c r="EW94" i="1"/>
  <c r="EW93" i="1"/>
  <c r="GY94" i="1"/>
  <c r="GY93" i="1"/>
  <c r="GY92" i="1"/>
  <c r="EW92" i="1"/>
  <c r="GE91" i="1"/>
  <c r="GE92" i="1"/>
  <c r="GE93" i="1"/>
  <c r="GE94" i="1"/>
  <c r="HH91" i="1"/>
  <c r="HH92" i="1"/>
  <c r="HH93" i="1"/>
  <c r="HH94" i="1"/>
  <c r="GW91" i="1"/>
  <c r="GW92" i="1"/>
  <c r="GW93" i="1"/>
  <c r="GW94" i="1"/>
  <c r="HL91" i="1"/>
  <c r="HL92" i="1"/>
  <c r="HL93" i="1"/>
  <c r="HL94" i="1"/>
  <c r="GG91" i="1"/>
  <c r="GG92" i="1"/>
  <c r="GG93" i="1"/>
  <c r="GG94" i="1"/>
  <c r="GJ91" i="1"/>
  <c r="GJ92" i="1"/>
  <c r="GJ93" i="1"/>
  <c r="GJ94" i="1"/>
  <c r="GM91" i="1"/>
  <c r="GM92" i="1"/>
  <c r="GM93" i="1"/>
  <c r="GM94" i="1"/>
  <c r="ID91" i="1"/>
  <c r="ID92" i="1"/>
  <c r="ID93" i="1"/>
  <c r="ID94" i="1"/>
  <c r="FJ91" i="1"/>
  <c r="FJ92" i="1"/>
  <c r="FJ93" i="1"/>
  <c r="FJ94" i="1"/>
  <c r="HA91" i="1"/>
  <c r="HA92" i="1"/>
  <c r="HA93" i="1"/>
  <c r="HA94" i="1"/>
  <c r="EV91" i="1"/>
  <c r="EV92" i="1"/>
  <c r="EV93" i="1"/>
  <c r="EV94" i="1"/>
  <c r="GO91" i="1"/>
  <c r="GO92" i="1"/>
  <c r="GO93" i="1"/>
  <c r="GO94" i="1"/>
  <c r="GZ91" i="1"/>
  <c r="GZ92" i="1"/>
  <c r="GZ93" i="1"/>
  <c r="GZ94" i="1"/>
  <c r="HF91" i="1"/>
  <c r="HF92" i="1"/>
  <c r="HF93" i="1"/>
  <c r="HF94" i="1"/>
  <c r="GC91" i="1"/>
  <c r="GC92" i="1"/>
  <c r="GC93" i="1"/>
  <c r="GC94" i="1"/>
  <c r="EZ91" i="1"/>
  <c r="EZ92" i="1"/>
  <c r="EZ93" i="1"/>
  <c r="EZ94" i="1"/>
  <c r="EY91" i="1"/>
  <c r="EY92" i="1"/>
  <c r="EY93" i="1"/>
  <c r="EY94" i="1"/>
  <c r="HY91" i="1"/>
  <c r="HY92" i="1"/>
  <c r="HY93" i="1"/>
  <c r="HY94" i="1"/>
  <c r="GD91" i="1"/>
  <c r="GD92" i="1"/>
  <c r="GD93" i="1"/>
  <c r="GD94" i="1"/>
  <c r="EU91" i="1"/>
  <c r="EU92" i="1"/>
  <c r="EU93" i="1"/>
  <c r="EU94" i="1"/>
  <c r="EJ91" i="1"/>
  <c r="EJ92" i="1"/>
  <c r="EJ93" i="1"/>
  <c r="EJ94" i="1"/>
  <c r="FR91" i="1"/>
  <c r="FR92" i="1"/>
  <c r="FR93" i="1"/>
  <c r="FR94" i="1"/>
  <c r="IA91" i="1"/>
  <c r="IA92" i="1"/>
  <c r="IA93" i="1"/>
  <c r="IA94" i="1"/>
  <c r="EQ91" i="1"/>
  <c r="EQ92" i="1"/>
  <c r="EQ93" i="1"/>
  <c r="EQ94" i="1"/>
  <c r="EN91" i="1"/>
  <c r="EN92" i="1"/>
  <c r="EN93" i="1"/>
  <c r="EN94" i="1"/>
  <c r="ET91" i="1"/>
  <c r="ET92" i="1"/>
  <c r="ET93" i="1"/>
  <c r="ET94" i="1"/>
  <c r="GR91" i="1"/>
  <c r="GR92" i="1"/>
  <c r="GR93" i="1"/>
  <c r="GR94" i="1"/>
  <c r="HI91" i="1"/>
  <c r="HI92" i="1"/>
  <c r="HI93" i="1"/>
  <c r="HI94" i="1"/>
  <c r="GL91" i="1"/>
  <c r="GL92" i="1"/>
  <c r="GL93" i="1"/>
  <c r="GL94" i="1"/>
  <c r="GS91" i="1"/>
  <c r="GS92" i="1"/>
  <c r="GS93" i="1"/>
  <c r="GS94" i="1"/>
  <c r="HU91" i="1"/>
  <c r="HU92" i="1"/>
  <c r="HU93" i="1"/>
  <c r="HU94" i="1"/>
  <c r="HR91" i="1"/>
  <c r="HR92" i="1"/>
  <c r="HR93" i="1"/>
  <c r="HR94" i="1"/>
  <c r="FI91" i="1"/>
  <c r="FI92" i="1"/>
  <c r="FI93" i="1"/>
  <c r="FI94" i="1"/>
  <c r="FS91" i="1"/>
  <c r="FS92" i="1"/>
  <c r="FS93" i="1"/>
  <c r="FS94" i="1"/>
  <c r="GK91" i="1"/>
  <c r="GK92" i="1"/>
  <c r="GK93" i="1"/>
  <c r="GK94" i="1"/>
  <c r="GT91" i="1"/>
  <c r="GT92" i="1"/>
  <c r="GT93" i="1"/>
  <c r="GT94" i="1"/>
  <c r="HW91" i="1"/>
  <c r="HW92" i="1"/>
  <c r="HW93" i="1"/>
  <c r="HW94" i="1"/>
  <c r="HD91" i="1"/>
  <c r="HD92" i="1"/>
  <c r="HD93" i="1"/>
  <c r="HD94" i="1"/>
  <c r="FY91" i="1"/>
  <c r="FY92" i="1"/>
  <c r="FY93" i="1"/>
  <c r="FY94" i="1"/>
  <c r="FQ91" i="1"/>
  <c r="FQ92" i="1"/>
  <c r="FQ93" i="1"/>
  <c r="FQ94" i="1"/>
  <c r="GU91" i="1"/>
  <c r="GU92" i="1"/>
  <c r="GU93" i="1"/>
  <c r="GU94" i="1"/>
  <c r="GF91" i="1"/>
  <c r="GF92" i="1"/>
  <c r="GF93" i="1"/>
  <c r="GF94" i="1"/>
  <c r="HX91" i="1"/>
  <c r="HX92" i="1"/>
  <c r="HX93" i="1"/>
  <c r="HX94" i="1"/>
  <c r="EG91" i="1"/>
  <c r="EG92" i="1"/>
  <c r="EG93" i="1"/>
  <c r="EG94" i="1"/>
  <c r="FF91" i="1"/>
  <c r="FF92" i="1"/>
  <c r="FF93" i="1"/>
  <c r="FF94" i="1"/>
  <c r="HS91" i="1"/>
  <c r="HS92" i="1"/>
  <c r="HS93" i="1"/>
  <c r="HS94" i="1"/>
  <c r="HN91" i="1"/>
  <c r="HN92" i="1"/>
  <c r="HN93" i="1"/>
  <c r="HN94" i="1"/>
  <c r="FU91" i="1"/>
  <c r="FU92" i="1"/>
  <c r="FU93" i="1"/>
  <c r="FU94" i="1"/>
  <c r="EH91" i="1"/>
  <c r="EH92" i="1"/>
  <c r="EH93" i="1"/>
  <c r="EH94" i="1"/>
  <c r="FK91" i="1"/>
  <c r="FK92" i="1"/>
  <c r="FK93" i="1"/>
  <c r="FK94" i="1"/>
  <c r="ER91" i="1"/>
  <c r="ER92" i="1"/>
  <c r="ER93" i="1"/>
  <c r="ER94" i="1"/>
  <c r="HC91" i="1"/>
  <c r="HC92" i="1"/>
  <c r="HC93" i="1"/>
  <c r="HC94" i="1"/>
  <c r="GQ91" i="1"/>
  <c r="GQ92" i="1"/>
  <c r="GQ93" i="1"/>
  <c r="GQ94" i="1"/>
  <c r="HV91" i="1"/>
  <c r="HV92" i="1"/>
  <c r="HV93" i="1"/>
  <c r="HV94" i="1"/>
  <c r="FP91" i="1"/>
  <c r="FP92" i="1"/>
  <c r="FP93" i="1"/>
  <c r="FP94" i="1"/>
  <c r="EP91" i="1"/>
  <c r="EP92" i="1"/>
  <c r="EP93" i="1"/>
  <c r="EP94" i="1"/>
  <c r="HZ91" i="1"/>
  <c r="HZ92" i="1"/>
  <c r="HZ93" i="1"/>
  <c r="HZ94" i="1"/>
  <c r="FL91" i="1"/>
  <c r="FL92" i="1"/>
  <c r="FL93" i="1"/>
  <c r="FL94" i="1"/>
  <c r="FX91" i="1"/>
  <c r="FX92" i="1"/>
  <c r="FX93" i="1"/>
  <c r="FX94" i="1"/>
  <c r="HP91" i="1"/>
  <c r="HP92" i="1"/>
  <c r="HP93" i="1"/>
  <c r="HP94" i="1"/>
  <c r="FB91" i="1"/>
  <c r="FB92" i="1"/>
  <c r="FB93" i="1"/>
  <c r="FB94" i="1"/>
  <c r="HT91" i="1"/>
  <c r="HT92" i="1"/>
  <c r="HT93" i="1"/>
  <c r="HT94" i="1"/>
  <c r="IC91" i="1"/>
  <c r="IC92" i="1"/>
  <c r="IC93" i="1"/>
  <c r="IC94" i="1"/>
  <c r="GX91" i="1"/>
  <c r="GX92" i="1"/>
  <c r="GX93" i="1"/>
  <c r="GX94" i="1"/>
  <c r="FG91" i="1"/>
  <c r="FG92" i="1"/>
  <c r="FG93" i="1"/>
  <c r="FG94" i="1"/>
  <c r="GP91" i="1"/>
  <c r="GP92" i="1"/>
  <c r="GP93" i="1"/>
  <c r="GP94" i="1"/>
  <c r="FW91" i="1"/>
  <c r="FW92" i="1"/>
  <c r="FW93" i="1"/>
  <c r="FW94" i="1"/>
  <c r="HG91" i="1"/>
  <c r="HG92" i="1"/>
  <c r="HG93" i="1"/>
  <c r="HG94" i="1"/>
  <c r="FN91" i="1"/>
  <c r="FN92" i="1"/>
  <c r="FN93" i="1"/>
  <c r="FN94" i="1"/>
  <c r="EI91" i="1"/>
  <c r="EI92" i="1"/>
  <c r="EI93" i="1"/>
  <c r="EI94" i="1"/>
  <c r="FD91" i="1"/>
  <c r="FD92" i="1"/>
  <c r="FD93" i="1"/>
  <c r="FD94" i="1"/>
  <c r="HJ91" i="1"/>
  <c r="HJ92" i="1"/>
  <c r="HJ93" i="1"/>
  <c r="HJ94" i="1"/>
  <c r="HE91" i="1"/>
  <c r="HE92" i="1"/>
  <c r="HE93" i="1"/>
  <c r="HE94" i="1"/>
  <c r="FH91" i="1"/>
  <c r="FH92" i="1"/>
  <c r="FH93" i="1"/>
  <c r="FH94" i="1"/>
  <c r="EL91" i="1"/>
  <c r="EL92" i="1"/>
  <c r="EL93" i="1"/>
  <c r="EL94" i="1"/>
  <c r="HQ91" i="1"/>
  <c r="HQ92" i="1"/>
  <c r="HQ93" i="1"/>
  <c r="HQ94" i="1"/>
  <c r="HO91" i="1"/>
  <c r="HO92" i="1"/>
  <c r="HO93" i="1"/>
  <c r="HO94" i="1"/>
  <c r="ES91" i="1"/>
  <c r="ES92" i="1"/>
  <c r="ES93" i="1"/>
  <c r="ES94" i="1"/>
  <c r="GI91" i="1"/>
  <c r="GI92" i="1"/>
  <c r="GI93" i="1"/>
  <c r="GI94" i="1"/>
  <c r="HK91" i="1"/>
  <c r="HK92" i="1"/>
  <c r="HK93" i="1"/>
  <c r="HK94" i="1"/>
  <c r="IB91" i="1"/>
  <c r="IB92" i="1"/>
  <c r="IB93" i="1"/>
  <c r="IB94" i="1"/>
  <c r="EX91" i="1"/>
  <c r="EX92" i="1"/>
  <c r="EX93" i="1"/>
  <c r="EX94" i="1"/>
  <c r="GA91" i="1"/>
  <c r="GA92" i="1"/>
  <c r="GA93" i="1"/>
  <c r="GA94" i="1"/>
  <c r="EO91" i="1"/>
  <c r="EO92" i="1"/>
  <c r="EO93" i="1"/>
  <c r="EO94" i="1"/>
  <c r="HB91" i="1"/>
  <c r="HB92" i="1"/>
  <c r="HB93" i="1"/>
  <c r="HB94" i="1"/>
  <c r="FO91" i="1"/>
  <c r="FO92" i="1"/>
  <c r="FO93" i="1"/>
  <c r="FO94" i="1"/>
  <c r="HM91" i="1"/>
  <c r="HM92" i="1"/>
  <c r="HM93" i="1"/>
  <c r="HM94" i="1"/>
  <c r="FC91" i="1"/>
  <c r="FC92" i="1"/>
  <c r="FC93" i="1"/>
  <c r="FC94" i="1"/>
  <c r="EK91" i="1"/>
  <c r="EK92" i="1"/>
  <c r="EK93" i="1"/>
  <c r="EK94" i="1"/>
  <c r="GV91" i="1"/>
  <c r="GV92" i="1"/>
  <c r="GV93" i="1"/>
  <c r="GV94" i="1"/>
  <c r="GB91" i="1"/>
  <c r="GB92" i="1"/>
  <c r="GB93" i="1"/>
  <c r="GB94" i="1"/>
  <c r="GH91" i="1"/>
  <c r="GH92" i="1"/>
  <c r="GH93" i="1"/>
  <c r="GH94" i="1"/>
  <c r="II130" i="1"/>
  <c r="II129" i="1"/>
  <c r="II128" i="1"/>
  <c r="II127" i="1"/>
  <c r="EJ274" i="1"/>
  <c r="EJ275" i="1"/>
  <c r="EJ276" i="1"/>
  <c r="EJ277" i="1"/>
  <c r="ID184" i="1"/>
  <c r="ER184" i="1"/>
  <c r="EY64" i="1"/>
  <c r="HP64" i="1"/>
  <c r="EM67" i="1"/>
  <c r="EQ65" i="1"/>
  <c r="EM64" i="1"/>
  <c r="FS66" i="1"/>
  <c r="HS67" i="1"/>
  <c r="FS65" i="1"/>
  <c r="GU67" i="1"/>
  <c r="HL66" i="1"/>
  <c r="HP67" i="1"/>
  <c r="GU66" i="1"/>
  <c r="HJ184" i="1"/>
  <c r="GW184" i="1"/>
  <c r="HN181" i="1"/>
  <c r="ID183" i="1"/>
  <c r="FC181" i="1"/>
  <c r="HR181" i="1"/>
  <c r="GV183" i="1"/>
  <c r="GV182" i="1"/>
  <c r="HR184" i="1"/>
  <c r="HR183" i="1"/>
  <c r="GV184" i="1"/>
  <c r="FR184" i="1"/>
  <c r="GX184" i="1"/>
  <c r="FC184" i="1"/>
  <c r="FC183" i="1"/>
  <c r="HU183" i="1"/>
  <c r="EX67" i="1"/>
  <c r="EJ182" i="1"/>
  <c r="FA182" i="1"/>
  <c r="FJ182" i="1"/>
  <c r="HE182" i="1"/>
  <c r="IB182" i="1"/>
  <c r="HN184" i="1"/>
  <c r="HI65" i="1"/>
  <c r="FW184" i="1"/>
  <c r="IC65" i="1"/>
  <c r="GZ182" i="1"/>
  <c r="GF183" i="1"/>
  <c r="ET184" i="1"/>
  <c r="GZ181" i="1"/>
  <c r="FZ182" i="1"/>
  <c r="HJ181" i="1"/>
  <c r="FW182" i="1"/>
  <c r="EK182" i="1"/>
  <c r="FO183" i="1"/>
  <c r="FQ182" i="1"/>
  <c r="FW181" i="1"/>
  <c r="FH183" i="1"/>
  <c r="GY184" i="1"/>
  <c r="GW181" i="1"/>
  <c r="HP184" i="1"/>
  <c r="FS184" i="1"/>
  <c r="GF182" i="1"/>
  <c r="ET181" i="1"/>
  <c r="FX182" i="1"/>
  <c r="GT183" i="1"/>
  <c r="HC183" i="1"/>
  <c r="GZ184" i="1"/>
  <c r="FH184" i="1"/>
  <c r="EM184" i="1"/>
  <c r="EM181" i="1"/>
  <c r="FS181" i="1"/>
  <c r="HI184" i="1"/>
  <c r="EU184" i="1"/>
  <c r="II181" i="1"/>
  <c r="GS184" i="1"/>
  <c r="EU183" i="1"/>
  <c r="EI183" i="1"/>
  <c r="FT184" i="1"/>
  <c r="GM66" i="1"/>
  <c r="HK67" i="1"/>
  <c r="ES67" i="1"/>
  <c r="HW181" i="1"/>
  <c r="HR65" i="1"/>
  <c r="HL182" i="1"/>
  <c r="HR64" i="1"/>
  <c r="EM66" i="1"/>
  <c r="GQ67" i="1"/>
  <c r="GU65" i="1"/>
  <c r="HP66" i="1"/>
  <c r="EQ67" i="1"/>
  <c r="FS64" i="1"/>
  <c r="FN67" i="1"/>
  <c r="EQ66" i="1"/>
  <c r="HL67" i="1"/>
  <c r="GB66" i="1"/>
  <c r="HS66" i="1"/>
  <c r="EY67" i="1"/>
  <c r="HN67" i="1"/>
  <c r="HL65" i="1"/>
  <c r="HT184" i="1"/>
  <c r="FG184" i="1"/>
  <c r="FX66" i="1"/>
  <c r="HS65" i="1"/>
  <c r="EY66" i="1"/>
  <c r="FQ66" i="1"/>
  <c r="FP64" i="1"/>
  <c r="GI67" i="1"/>
  <c r="GM65" i="1"/>
  <c r="GB65" i="1"/>
  <c r="FX65" i="1"/>
  <c r="FQ65" i="1"/>
  <c r="ES66" i="1"/>
  <c r="GQ66" i="1"/>
  <c r="FN66" i="1"/>
  <c r="HK66" i="1"/>
  <c r="HN66" i="1"/>
  <c r="GI66" i="1"/>
  <c r="GF181" i="1"/>
  <c r="FH182" i="1"/>
  <c r="FV184" i="1"/>
  <c r="HV184" i="1"/>
  <c r="GB64" i="1"/>
  <c r="ES65" i="1"/>
  <c r="HK65" i="1"/>
  <c r="GH67" i="1"/>
  <c r="HV67" i="1"/>
  <c r="GF67" i="1"/>
  <c r="GQ64" i="1"/>
  <c r="FN64" i="1"/>
  <c r="HN64" i="1"/>
  <c r="GI64" i="1"/>
  <c r="FV181" i="1"/>
  <c r="FX184" i="1"/>
  <c r="HV183" i="1"/>
  <c r="FX64" i="1"/>
  <c r="GH66" i="1"/>
  <c r="HV66" i="1"/>
  <c r="GF66" i="1"/>
  <c r="FY67" i="1"/>
  <c r="ID67" i="1"/>
  <c r="GG67" i="1"/>
  <c r="GD67" i="1"/>
  <c r="FX183" i="1"/>
  <c r="FQ64" i="1"/>
  <c r="GH65" i="1"/>
  <c r="HV65" i="1"/>
  <c r="GF65" i="1"/>
  <c r="FY66" i="1"/>
  <c r="ID66" i="1"/>
  <c r="GG66" i="1"/>
  <c r="GD66" i="1"/>
  <c r="FP67" i="1"/>
  <c r="GM64" i="1"/>
  <c r="FY65" i="1"/>
  <c r="ID65" i="1"/>
  <c r="GG65" i="1"/>
  <c r="GD65" i="1"/>
  <c r="FP66" i="1"/>
  <c r="FQ181" i="1"/>
  <c r="GM182" i="1"/>
  <c r="FM182" i="1"/>
  <c r="FB183" i="1"/>
  <c r="GO184" i="1"/>
  <c r="FI182" i="1"/>
  <c r="FR181" i="1"/>
  <c r="HF184" i="1"/>
  <c r="HO182" i="1"/>
  <c r="FF181" i="1"/>
  <c r="ER181" i="1"/>
  <c r="HX182" i="1"/>
  <c r="EZ183" i="1"/>
  <c r="GM181" i="1"/>
  <c r="FM181" i="1"/>
  <c r="FB182" i="1"/>
  <c r="HW184" i="1"/>
  <c r="GO183" i="1"/>
  <c r="FI181" i="1"/>
  <c r="HF181" i="1"/>
  <c r="HX181" i="1"/>
  <c r="EZ182" i="1"/>
  <c r="FB181" i="1"/>
  <c r="HW183" i="1"/>
  <c r="GO182" i="1"/>
  <c r="HB181" i="1"/>
  <c r="EV183" i="1"/>
  <c r="EZ181" i="1"/>
  <c r="EV182" i="1"/>
  <c r="GT184" i="1"/>
  <c r="GM184" i="1"/>
  <c r="FM184" i="1"/>
  <c r="FI184" i="1"/>
  <c r="FR183" i="1"/>
  <c r="ID182" i="1"/>
  <c r="HT181" i="1"/>
  <c r="GR184" i="1"/>
  <c r="ER183" i="1"/>
  <c r="HX184" i="1"/>
  <c r="GL181" i="1"/>
  <c r="GR181" i="1"/>
  <c r="FF182"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84" i="1"/>
  <c r="EP181" i="1"/>
  <c r="EG65" i="1"/>
  <c r="HD183" i="1"/>
  <c r="HZ182" i="1"/>
  <c r="HS184" i="1"/>
  <c r="EH184" i="1"/>
  <c r="FI65" i="1"/>
  <c r="FJ65" i="1"/>
  <c r="FZ65" i="1"/>
  <c r="GT67" i="1"/>
  <c r="GO65" i="1"/>
  <c r="GR67" i="1"/>
  <c r="EG182" i="1"/>
  <c r="EG181" i="1"/>
  <c r="GJ67" i="1"/>
  <c r="HC65" i="1"/>
  <c r="HM183" i="1"/>
  <c r="FD182" i="1"/>
  <c r="EO65" i="1"/>
  <c r="HX64" i="1"/>
  <c r="GV66" i="1"/>
  <c r="FK66" i="1"/>
  <c r="EO181" i="1"/>
  <c r="FC65" i="1"/>
  <c r="HO66" i="1"/>
  <c r="HL184" i="1"/>
  <c r="HT183" i="1"/>
  <c r="HF183" i="1"/>
  <c r="HO184" i="1"/>
  <c r="EV181" i="1"/>
  <c r="GR183" i="1"/>
  <c r="GT182" i="1"/>
  <c r="HL183" i="1"/>
  <c r="HO183" i="1"/>
  <c r="FD183" i="1"/>
  <c r="FV64" i="1"/>
  <c r="GP183" i="1"/>
  <c r="GL184" i="1"/>
  <c r="HB184" i="1"/>
  <c r="FG183" i="1"/>
  <c r="FD181" i="1"/>
  <c r="GP182" i="1"/>
  <c r="GQ181" i="1"/>
  <c r="GL183" i="1"/>
  <c r="HB183" i="1"/>
  <c r="FG182" i="1"/>
  <c r="FF184" i="1"/>
  <c r="EQ184" i="1"/>
  <c r="EL64" i="1"/>
  <c r="HM184" i="1"/>
  <c r="IA65" i="1"/>
  <c r="HM182" i="1"/>
  <c r="HY184" i="1"/>
  <c r="EQ183" i="1"/>
  <c r="IA64" i="1"/>
  <c r="FL181" i="1"/>
  <c r="HH182" i="1"/>
  <c r="EQ182" i="1"/>
  <c r="FV183" i="1"/>
  <c r="HV182" i="1"/>
  <c r="FQ184" i="1"/>
  <c r="HH181" i="1"/>
  <c r="ET183" i="1"/>
  <c r="GB184" i="1"/>
  <c r="FA65" i="1"/>
  <c r="EN184" i="1"/>
  <c r="GB183" i="1"/>
  <c r="EG184" i="1"/>
  <c r="FV65" i="1"/>
  <c r="EL65" i="1"/>
  <c r="FA64" i="1"/>
  <c r="FU181" i="1"/>
  <c r="GQ182" i="1"/>
  <c r="EP183" i="1"/>
  <c r="EX182" i="1"/>
  <c r="HZ184" i="1"/>
  <c r="GD182" i="1"/>
  <c r="EO183" i="1"/>
  <c r="HO67" i="1"/>
  <c r="EO64" i="1"/>
  <c r="FC64" i="1"/>
  <c r="FK67" i="1"/>
  <c r="GV67" i="1"/>
  <c r="EP182" i="1"/>
  <c r="HD184" i="1"/>
  <c r="EX181" i="1"/>
  <c r="HZ183" i="1"/>
  <c r="GD181" i="1"/>
  <c r="EO182" i="1"/>
  <c r="GI184" i="1"/>
  <c r="EW184" i="1"/>
  <c r="EH183" i="1"/>
  <c r="HD182" i="1"/>
  <c r="HS183" i="1"/>
  <c r="GU184" i="1"/>
  <c r="HP183" i="1"/>
  <c r="IC184" i="1"/>
  <c r="EV67" i="1"/>
  <c r="FK65" i="1"/>
  <c r="HO64" i="1"/>
  <c r="EV66" i="1"/>
  <c r="FT66" i="1"/>
  <c r="GV64" i="1"/>
  <c r="GI183" i="1"/>
  <c r="EW183" i="1"/>
  <c r="GS181" i="1"/>
  <c r="HI183" i="1"/>
  <c r="EN183" i="1"/>
  <c r="GB182" i="1"/>
  <c r="HY183" i="1"/>
  <c r="EH182" i="1"/>
  <c r="FE184" i="1"/>
  <c r="HS182" i="1"/>
  <c r="GU183" i="1"/>
  <c r="HP182" i="1"/>
  <c r="HK184" i="1"/>
  <c r="FT183" i="1"/>
  <c r="GX183" i="1"/>
  <c r="IC183" i="1"/>
  <c r="FT67" i="1"/>
  <c r="EV65" i="1"/>
  <c r="FT65" i="1"/>
  <c r="HX67" i="1"/>
  <c r="GI182" i="1"/>
  <c r="EW182" i="1"/>
  <c r="FU184" i="1"/>
  <c r="FL184" i="1"/>
  <c r="EN182" i="1"/>
  <c r="GK183" i="1"/>
  <c r="HY182" i="1"/>
  <c r="FE183" i="1"/>
  <c r="GU182" i="1"/>
  <c r="HK183" i="1"/>
  <c r="FT182" i="1"/>
  <c r="GX182" i="1"/>
  <c r="IC182" i="1"/>
  <c r="EO67" i="1"/>
  <c r="HX66" i="1"/>
  <c r="FU183" i="1"/>
  <c r="FL183" i="1"/>
  <c r="HH184" i="1"/>
  <c r="GQ184" i="1"/>
  <c r="FE182" i="1"/>
  <c r="EX184" i="1"/>
  <c r="HK182" i="1"/>
  <c r="GD184" i="1"/>
  <c r="FC67" i="1"/>
  <c r="HU184" i="1"/>
  <c r="II184" i="1"/>
  <c r="HG183" i="1"/>
  <c r="EW66" i="1"/>
  <c r="HJ67" i="1"/>
  <c r="FD66" i="1"/>
  <c r="EK66" i="1"/>
  <c r="GG184" i="1"/>
  <c r="FO65" i="1"/>
  <c r="GC183" i="1"/>
  <c r="IB67" i="1"/>
  <c r="EK65" i="1"/>
  <c r="HJ66" i="1"/>
  <c r="FO64" i="1"/>
  <c r="FD65" i="1"/>
  <c r="EW65" i="1"/>
  <c r="IB66" i="1"/>
  <c r="EK64" i="1"/>
  <c r="HJ65" i="1"/>
  <c r="FD64" i="1"/>
  <c r="EW64" i="1"/>
  <c r="FY184" i="1"/>
  <c r="HA183" i="1"/>
  <c r="GN183" i="1"/>
  <c r="FN184" i="1"/>
  <c r="IB64" i="1"/>
  <c r="GC66" i="1"/>
  <c r="ER66" i="1"/>
  <c r="GC65" i="1"/>
  <c r="ER65" i="1"/>
  <c r="GH184" i="1"/>
  <c r="EL184" i="1"/>
  <c r="GC67" i="1"/>
  <c r="FO67" i="1"/>
  <c r="ER64" i="1"/>
  <c r="GA184" i="1"/>
  <c r="GJ181" i="1"/>
  <c r="FI64" i="1"/>
  <c r="FZ64" i="1"/>
  <c r="GO64" i="1"/>
  <c r="HI64" i="1"/>
  <c r="FJ64" i="1"/>
  <c r="GT66" i="1"/>
  <c r="GR66" i="1"/>
  <c r="EX66" i="1"/>
  <c r="GJ66" i="1"/>
  <c r="IC64" i="1"/>
  <c r="HC64" i="1"/>
  <c r="FO182" i="1"/>
  <c r="GN182" i="1"/>
  <c r="GC182" i="1"/>
  <c r="HI182" i="1"/>
  <c r="EU182" i="1"/>
  <c r="HU182" i="1"/>
  <c r="GK182" i="1"/>
  <c r="EI182" i="1"/>
  <c r="II183" i="1"/>
  <c r="FN183" i="1"/>
  <c r="GG183" i="1"/>
  <c r="GH183" i="1"/>
  <c r="FY183" i="1"/>
  <c r="GY183" i="1"/>
  <c r="EL183" i="1"/>
  <c r="GW183" i="1"/>
  <c r="HN183" i="1"/>
  <c r="HJ183" i="1"/>
  <c r="GA183" i="1"/>
  <c r="HG182" i="1"/>
  <c r="HC182" i="1"/>
  <c r="HA182" i="1"/>
  <c r="GZ67" i="1"/>
  <c r="HW67" i="1"/>
  <c r="EJ67" i="1"/>
  <c r="ET67" i="1"/>
  <c r="GY67" i="1"/>
  <c r="HE67" i="1"/>
  <c r="GT65" i="1"/>
  <c r="GR65" i="1"/>
  <c r="EX65" i="1"/>
  <c r="GJ65" i="1"/>
  <c r="FO181" i="1"/>
  <c r="GN181" i="1"/>
  <c r="GC181" i="1"/>
  <c r="GK181" i="1"/>
  <c r="EI181" i="1"/>
  <c r="II182" i="1"/>
  <c r="FN182" i="1"/>
  <c r="GG182" i="1"/>
  <c r="GH182" i="1"/>
  <c r="FY182" i="1"/>
  <c r="GY182" i="1"/>
  <c r="EL182" i="1"/>
  <c r="GA182" i="1"/>
  <c r="HG181" i="1"/>
  <c r="HC181" i="1"/>
  <c r="HA181" i="1"/>
  <c r="GZ66" i="1"/>
  <c r="HW66" i="1"/>
  <c r="EJ66" i="1"/>
  <c r="ET66" i="1"/>
  <c r="GY66" i="1"/>
  <c r="HE66" i="1"/>
  <c r="FP184" i="1"/>
  <c r="GZ65" i="1"/>
  <c r="HW65" i="1"/>
  <c r="EJ65" i="1"/>
  <c r="ET65" i="1"/>
  <c r="GY65" i="1"/>
  <c r="HE65" i="1"/>
  <c r="GW67" i="1"/>
  <c r="FP183" i="1"/>
  <c r="FS183" i="1"/>
  <c r="GS183" i="1"/>
  <c r="EM183" i="1"/>
  <c r="EY184" i="1"/>
  <c r="ES184" i="1"/>
  <c r="EJ184" i="1"/>
  <c r="FJ184" i="1"/>
  <c r="HE184" i="1"/>
  <c r="FZ184" i="1"/>
  <c r="IB184" i="1"/>
  <c r="EK184" i="1"/>
  <c r="IA184" i="1"/>
  <c r="HQ184" i="1"/>
  <c r="FK184" i="1"/>
  <c r="GE184" i="1"/>
  <c r="FA184" i="1"/>
  <c r="GJ184" i="1"/>
  <c r="GW66" i="1"/>
  <c r="FP182" i="1"/>
  <c r="EY183" i="1"/>
  <c r="ES183" i="1"/>
  <c r="EJ183" i="1"/>
  <c r="FJ183" i="1"/>
  <c r="HE183" i="1"/>
  <c r="FZ183" i="1"/>
  <c r="IB183" i="1"/>
  <c r="EK183" i="1"/>
  <c r="IA183" i="1"/>
  <c r="HQ183" i="1"/>
  <c r="FK183" i="1"/>
  <c r="GE183" i="1"/>
  <c r="FA183" i="1"/>
  <c r="GJ182" i="1"/>
  <c r="FI67" i="1"/>
  <c r="FZ67" i="1"/>
  <c r="GO67" i="1"/>
  <c r="HI67" i="1"/>
  <c r="FJ67" i="1"/>
  <c r="GW65" i="1"/>
  <c r="IC67" i="1"/>
  <c r="HC67" i="1"/>
  <c r="EY182" i="1"/>
  <c r="ES182" i="1"/>
  <c r="IA182" i="1"/>
  <c r="HQ182" i="1"/>
  <c r="FK182" i="1"/>
  <c r="GE182" i="1"/>
  <c r="EJ122" i="1"/>
  <c r="EJ131" i="1"/>
  <c r="FV118" i="1"/>
  <c r="FV119" i="1"/>
  <c r="FV120" i="1"/>
  <c r="FV121" i="1"/>
  <c r="FH118" i="1"/>
  <c r="FH119" i="1"/>
  <c r="FH120" i="1"/>
  <c r="FH121" i="1"/>
  <c r="FX118" i="1"/>
  <c r="FX119" i="1"/>
  <c r="FX120" i="1"/>
  <c r="FX121" i="1"/>
  <c r="HV118" i="1"/>
  <c r="HV119" i="1"/>
  <c r="HV120" i="1"/>
  <c r="HV121" i="1"/>
  <c r="FQ118" i="1"/>
  <c r="FQ119" i="1"/>
  <c r="FQ120" i="1"/>
  <c r="FQ121" i="1"/>
  <c r="GF118" i="1"/>
  <c r="GF119" i="1"/>
  <c r="GF120" i="1"/>
  <c r="GF121" i="1"/>
  <c r="GZ118" i="1"/>
  <c r="GZ119" i="1"/>
  <c r="GZ120" i="1"/>
  <c r="GZ121" i="1"/>
  <c r="ET118" i="1"/>
  <c r="ET119" i="1"/>
  <c r="ET120" i="1"/>
  <c r="ET121" i="1"/>
  <c r="FW118" i="1"/>
  <c r="FW119" i="1"/>
  <c r="FW120" i="1"/>
  <c r="FW121" i="1"/>
  <c r="HR118" i="1"/>
  <c r="HR119" i="1"/>
  <c r="HR120" i="1"/>
  <c r="HR121" i="1"/>
  <c r="GV118" i="1"/>
  <c r="GV119" i="1"/>
  <c r="GV120" i="1"/>
  <c r="GV121" i="1"/>
  <c r="FP118" i="1"/>
  <c r="FP119" i="1"/>
  <c r="FP120" i="1"/>
  <c r="FP121" i="1"/>
  <c r="GN118" i="1"/>
  <c r="GN119" i="1"/>
  <c r="GN120" i="1"/>
  <c r="GN121" i="1"/>
  <c r="HG118" i="1"/>
  <c r="HG119" i="1"/>
  <c r="HG120" i="1"/>
  <c r="HG121" i="1"/>
  <c r="GC118" i="1"/>
  <c r="GC119" i="1"/>
  <c r="GC120" i="1"/>
  <c r="GC121" i="1"/>
  <c r="ES118" i="1"/>
  <c r="ES119" i="1"/>
  <c r="ES120" i="1"/>
  <c r="ES121" i="1"/>
  <c r="FN118" i="1"/>
  <c r="FN119" i="1"/>
  <c r="FN120" i="1"/>
  <c r="FN121" i="1"/>
  <c r="GG118" i="1"/>
  <c r="GG119" i="1"/>
  <c r="GG120" i="1"/>
  <c r="GG121" i="1"/>
  <c r="GH118" i="1"/>
  <c r="GH119" i="1"/>
  <c r="GH120" i="1"/>
  <c r="GH121" i="1"/>
  <c r="FY118" i="1"/>
  <c r="FY119" i="1"/>
  <c r="FY120" i="1"/>
  <c r="FY121" i="1"/>
  <c r="EL118" i="1"/>
  <c r="EL119" i="1"/>
  <c r="EL120" i="1"/>
  <c r="EL121" i="1"/>
  <c r="EY118" i="1"/>
  <c r="EY119" i="1"/>
  <c r="EY120" i="1"/>
  <c r="EY121" i="1"/>
  <c r="IA118" i="1"/>
  <c r="IA119" i="1"/>
  <c r="IA120" i="1"/>
  <c r="IA121" i="1"/>
  <c r="HQ118" i="1"/>
  <c r="HQ119" i="1"/>
  <c r="HQ120" i="1"/>
  <c r="HQ121" i="1"/>
  <c r="FK118" i="1"/>
  <c r="FK119" i="1"/>
  <c r="FK120" i="1"/>
  <c r="FK121" i="1"/>
  <c r="GE118" i="1"/>
  <c r="GE119" i="1"/>
  <c r="GE120" i="1"/>
  <c r="GE121" i="1"/>
  <c r="GA118" i="1"/>
  <c r="GA119" i="1"/>
  <c r="GA120" i="1"/>
  <c r="GA121" i="1"/>
  <c r="FU118" i="1"/>
  <c r="FU119" i="1"/>
  <c r="FU120" i="1"/>
  <c r="FU121" i="1"/>
  <c r="GB118" i="1"/>
  <c r="GB119" i="1"/>
  <c r="GB120" i="1"/>
  <c r="GB121" i="1"/>
  <c r="FL118" i="1"/>
  <c r="FL119" i="1"/>
  <c r="FL120" i="1"/>
  <c r="FL121" i="1"/>
  <c r="EN118" i="1"/>
  <c r="EN119" i="1"/>
  <c r="EN120" i="1"/>
  <c r="EN121" i="1"/>
  <c r="HM118" i="1"/>
  <c r="HM119" i="1"/>
  <c r="HM120" i="1"/>
  <c r="HM121" i="1"/>
  <c r="HH118" i="1"/>
  <c r="HH119" i="1"/>
  <c r="HH120" i="1"/>
  <c r="HH121" i="1"/>
  <c r="GQ118" i="1"/>
  <c r="GQ119" i="1"/>
  <c r="GQ120" i="1"/>
  <c r="GQ121" i="1"/>
  <c r="HY118" i="1"/>
  <c r="HY119" i="1"/>
  <c r="HY120" i="1"/>
  <c r="HY121" i="1"/>
  <c r="EQ118" i="1"/>
  <c r="EQ119" i="1"/>
  <c r="EQ120" i="1"/>
  <c r="EQ121" i="1"/>
  <c r="EG118" i="1"/>
  <c r="EG119" i="1"/>
  <c r="EG120" i="1"/>
  <c r="EG121" i="1"/>
  <c r="IC118" i="1"/>
  <c r="IC119" i="1"/>
  <c r="IC120" i="1"/>
  <c r="IC121" i="1"/>
  <c r="EO118" i="1"/>
  <c r="EO119" i="1"/>
  <c r="EO120" i="1"/>
  <c r="EO121" i="1"/>
  <c r="GI118" i="1"/>
  <c r="GI119" i="1"/>
  <c r="GI120" i="1"/>
  <c r="GI121" i="1"/>
  <c r="EW118" i="1"/>
  <c r="EW119" i="1"/>
  <c r="EW120" i="1"/>
  <c r="EW121" i="1"/>
  <c r="EH118" i="1"/>
  <c r="EH119" i="1"/>
  <c r="EH120" i="1"/>
  <c r="EH121" i="1"/>
  <c r="EP118" i="1"/>
  <c r="EP119" i="1"/>
  <c r="EP120" i="1"/>
  <c r="EP121" i="1"/>
  <c r="FE118" i="1"/>
  <c r="FE119" i="1"/>
  <c r="FE120" i="1"/>
  <c r="FE121" i="1"/>
  <c r="HD118" i="1"/>
  <c r="HD119" i="1"/>
  <c r="HD120" i="1"/>
  <c r="HD121" i="1"/>
  <c r="HS118" i="1"/>
  <c r="HS119" i="1"/>
  <c r="HS120" i="1"/>
  <c r="HS121" i="1"/>
  <c r="GU118" i="1"/>
  <c r="GU119" i="1"/>
  <c r="GU120" i="1"/>
  <c r="GU121" i="1"/>
  <c r="HZ118" i="1"/>
  <c r="HZ119" i="1"/>
  <c r="HZ120" i="1"/>
  <c r="HZ121" i="1"/>
  <c r="HP118" i="1"/>
  <c r="HP119" i="1"/>
  <c r="HP120" i="1"/>
  <c r="HP121" i="1"/>
  <c r="HK118" i="1"/>
  <c r="HK119" i="1"/>
  <c r="HK120" i="1"/>
  <c r="HK121" i="1"/>
  <c r="GD118" i="1"/>
  <c r="GD119" i="1"/>
  <c r="GD120" i="1"/>
  <c r="GD121" i="1"/>
  <c r="EX118" i="1"/>
  <c r="EX119" i="1"/>
  <c r="EX120" i="1"/>
  <c r="EX121" i="1"/>
  <c r="GS118" i="1"/>
  <c r="GS119" i="1"/>
  <c r="GS120" i="1"/>
  <c r="GS121" i="1"/>
  <c r="EM118" i="1"/>
  <c r="EM119" i="1"/>
  <c r="EM120" i="1"/>
  <c r="EM121" i="1"/>
  <c r="HA118" i="1"/>
  <c r="HA119" i="1"/>
  <c r="HA120" i="1"/>
  <c r="HA121" i="1"/>
  <c r="EU118" i="1"/>
  <c r="EU119" i="1"/>
  <c r="EU120" i="1"/>
  <c r="EU121" i="1"/>
  <c r="HU118" i="1"/>
  <c r="HU119" i="1"/>
  <c r="HU120" i="1"/>
  <c r="HU121" i="1"/>
  <c r="GK118" i="1"/>
  <c r="GK119" i="1"/>
  <c r="GK120" i="1"/>
  <c r="GK121" i="1"/>
  <c r="HI118" i="1"/>
  <c r="HI119" i="1"/>
  <c r="HI120" i="1"/>
  <c r="HI121" i="1"/>
  <c r="EI118" i="1"/>
  <c r="EI119" i="1"/>
  <c r="EI120" i="1"/>
  <c r="EI121" i="1"/>
  <c r="II118" i="1"/>
  <c r="II119" i="1"/>
  <c r="II120" i="1"/>
  <c r="II121" i="1"/>
  <c r="II122" i="1"/>
  <c r="FT118" i="1"/>
  <c r="FT119" i="1"/>
  <c r="FT120" i="1"/>
  <c r="FT121" i="1"/>
  <c r="GX118" i="1"/>
  <c r="GX119" i="1"/>
  <c r="GX120" i="1"/>
  <c r="GX121" i="1"/>
  <c r="FC118" i="1"/>
  <c r="FC119" i="1"/>
  <c r="FC120" i="1"/>
  <c r="FC121" i="1"/>
  <c r="GP118" i="1"/>
  <c r="GP119" i="1"/>
  <c r="GP120" i="1"/>
  <c r="GP121" i="1"/>
  <c r="HL118" i="1"/>
  <c r="HL119" i="1"/>
  <c r="HL120" i="1"/>
  <c r="HL121" i="1"/>
  <c r="FD118" i="1"/>
  <c r="FD119" i="1"/>
  <c r="FD120" i="1"/>
  <c r="FD121" i="1"/>
  <c r="HT118" i="1"/>
  <c r="HT119" i="1"/>
  <c r="HT120" i="1"/>
  <c r="HT121" i="1"/>
  <c r="GL118" i="1"/>
  <c r="GL119" i="1"/>
  <c r="GL120" i="1"/>
  <c r="GL121" i="1"/>
  <c r="HF118" i="1"/>
  <c r="HF119" i="1"/>
  <c r="HF120" i="1"/>
  <c r="HF121" i="1"/>
  <c r="HB118" i="1"/>
  <c r="HB119" i="1"/>
  <c r="HB120" i="1"/>
  <c r="HB121" i="1"/>
  <c r="HO118" i="1"/>
  <c r="HO119" i="1"/>
  <c r="HO120" i="1"/>
  <c r="HO121" i="1"/>
  <c r="EV118" i="1"/>
  <c r="EV119" i="1"/>
  <c r="EV120" i="1"/>
  <c r="EV121" i="1"/>
  <c r="GR118" i="1"/>
  <c r="GR119" i="1"/>
  <c r="GR120" i="1"/>
  <c r="GR121" i="1"/>
  <c r="GT118" i="1"/>
  <c r="GT119" i="1"/>
  <c r="GT120" i="1"/>
  <c r="GT121" i="1"/>
  <c r="FF118" i="1"/>
  <c r="FF119" i="1"/>
  <c r="FF120" i="1"/>
  <c r="FF121" i="1"/>
  <c r="FG118" i="1"/>
  <c r="FG119" i="1"/>
  <c r="FG120" i="1"/>
  <c r="FG121" i="1"/>
  <c r="GM118" i="1"/>
  <c r="GM119" i="1"/>
  <c r="GM120" i="1"/>
  <c r="GM121" i="1"/>
  <c r="FM118" i="1"/>
  <c r="FM119" i="1"/>
  <c r="FM120" i="1"/>
  <c r="FM121" i="1"/>
  <c r="HW118" i="1"/>
  <c r="HW119" i="1"/>
  <c r="HW120" i="1"/>
  <c r="HW121" i="1"/>
  <c r="GO118" i="1"/>
  <c r="GO119" i="1"/>
  <c r="GO120" i="1"/>
  <c r="GO121" i="1"/>
  <c r="FI118" i="1"/>
  <c r="FI119" i="1"/>
  <c r="FI120" i="1"/>
  <c r="FI121" i="1"/>
  <c r="FB118" i="1"/>
  <c r="FB119" i="1"/>
  <c r="FB120" i="1"/>
  <c r="FB121" i="1"/>
  <c r="FR118" i="1"/>
  <c r="FR119" i="1"/>
  <c r="FR120" i="1"/>
  <c r="FR121" i="1"/>
  <c r="ID118" i="1"/>
  <c r="ID119" i="1"/>
  <c r="ID120" i="1"/>
  <c r="ID121" i="1"/>
  <c r="ER118" i="1"/>
  <c r="ER119" i="1"/>
  <c r="ER120" i="1"/>
  <c r="ER121" i="1"/>
  <c r="HX118" i="1"/>
  <c r="HX119" i="1"/>
  <c r="HX120" i="1"/>
  <c r="HX121" i="1"/>
  <c r="EZ118" i="1"/>
  <c r="EZ119" i="1"/>
  <c r="EZ120" i="1"/>
  <c r="EZ121" i="1"/>
  <c r="FO118" i="1"/>
  <c r="FO119" i="1"/>
  <c r="FO120" i="1"/>
  <c r="FO121" i="1"/>
  <c r="FS118" i="1"/>
  <c r="FS119" i="1"/>
  <c r="FS120" i="1"/>
  <c r="FS121" i="1"/>
  <c r="GJ118" i="1"/>
  <c r="GJ119" i="1"/>
  <c r="GJ120" i="1"/>
  <c r="GJ121" i="1"/>
  <c r="HC118" i="1"/>
  <c r="HC119" i="1"/>
  <c r="HC120" i="1"/>
  <c r="HC121" i="1"/>
  <c r="GY118" i="1"/>
  <c r="GY119" i="1"/>
  <c r="GY120" i="1"/>
  <c r="GY121" i="1"/>
  <c r="EJ118" i="1"/>
  <c r="EJ119" i="1"/>
  <c r="EJ120" i="1"/>
  <c r="EJ121" i="1"/>
  <c r="FJ118" i="1"/>
  <c r="FJ119" i="1"/>
  <c r="FJ120" i="1"/>
  <c r="FJ121" i="1"/>
  <c r="HE118" i="1"/>
  <c r="HE119" i="1"/>
  <c r="HE120" i="1"/>
  <c r="HE121" i="1"/>
  <c r="FZ118" i="1"/>
  <c r="FZ119" i="1"/>
  <c r="FZ120" i="1"/>
  <c r="FZ121" i="1"/>
  <c r="IB118" i="1"/>
  <c r="IB119" i="1"/>
  <c r="IB120" i="1"/>
  <c r="IB121" i="1"/>
  <c r="EK118" i="1"/>
  <c r="EK119" i="1"/>
  <c r="EK120" i="1"/>
  <c r="EK121" i="1"/>
  <c r="GW118" i="1"/>
  <c r="GW119" i="1"/>
  <c r="GW120" i="1"/>
  <c r="GW121" i="1"/>
  <c r="HN118" i="1"/>
  <c r="HN119" i="1"/>
  <c r="HN120" i="1"/>
  <c r="HN121" i="1"/>
  <c r="HJ118" i="1"/>
  <c r="HJ119" i="1"/>
  <c r="HJ120" i="1"/>
  <c r="HJ121" i="1"/>
  <c r="FA118" i="1"/>
  <c r="FA119" i="1"/>
  <c r="FA120" i="1"/>
  <c r="FA121" i="1"/>
  <c r="GP67" i="1"/>
  <c r="EZ67" i="1"/>
  <c r="GP66" i="1"/>
  <c r="EZ66" i="1"/>
  <c r="GP65" i="1"/>
  <c r="EZ65" i="1"/>
  <c r="FV67" i="1"/>
  <c r="EL67" i="1"/>
  <c r="FA67" i="1"/>
  <c r="IA67" i="1"/>
  <c r="HR67" i="1"/>
  <c r="EJ176" i="1"/>
  <c r="EJ185" i="1"/>
  <c r="HZ65" i="1"/>
  <c r="EN65" i="1"/>
  <c r="GE65" i="1"/>
  <c r="FL65" i="1"/>
  <c r="EI65" i="1"/>
  <c r="FB65" i="1"/>
  <c r="HM65" i="1"/>
  <c r="EH65" i="1"/>
  <c r="FE65" i="1"/>
  <c r="EP65" i="1"/>
  <c r="FU65" i="1"/>
  <c r="HR172" i="1"/>
  <c r="HR173" i="1"/>
  <c r="HR174" i="1"/>
  <c r="HR175" i="1"/>
  <c r="FU64" i="1"/>
  <c r="FB64" i="1"/>
  <c r="EH64" i="1"/>
  <c r="FE64" i="1"/>
  <c r="FL64" i="1"/>
  <c r="EN64" i="1"/>
  <c r="HM64" i="1"/>
  <c r="EP64" i="1"/>
  <c r="EI64" i="1"/>
  <c r="HZ64" i="1"/>
  <c r="GE64" i="1"/>
  <c r="EU172" i="1"/>
  <c r="EU173" i="1"/>
  <c r="EU174" i="1"/>
  <c r="EU175" i="1"/>
  <c r="HU172" i="1"/>
  <c r="HU173" i="1"/>
  <c r="HU174" i="1"/>
  <c r="HU175" i="1"/>
  <c r="GK172" i="1"/>
  <c r="GK173" i="1"/>
  <c r="GK174" i="1"/>
  <c r="GK175" i="1"/>
  <c r="HH172" i="1"/>
  <c r="HH173" i="1"/>
  <c r="HH174" i="1"/>
  <c r="HH175" i="1"/>
  <c r="HA172" i="1"/>
  <c r="HA173" i="1"/>
  <c r="HA174" i="1"/>
  <c r="HA175" i="1"/>
  <c r="II172" i="1"/>
  <c r="II173" i="1"/>
  <c r="II174" i="1"/>
  <c r="II175" i="1"/>
  <c r="II176" i="1"/>
  <c r="EG172" i="1"/>
  <c r="EG173" i="1"/>
  <c r="EG174" i="1"/>
  <c r="EG175" i="1"/>
  <c r="FR172" i="1"/>
  <c r="FR173" i="1"/>
  <c r="FR174" i="1"/>
  <c r="FR175" i="1"/>
  <c r="FW172" i="1"/>
  <c r="FW173" i="1"/>
  <c r="FW174" i="1"/>
  <c r="FW175" i="1"/>
  <c r="FG172" i="1"/>
  <c r="FG173" i="1"/>
  <c r="FG174" i="1"/>
  <c r="FG175" i="1"/>
  <c r="HG172" i="1"/>
  <c r="HG173" i="1"/>
  <c r="HG174" i="1"/>
  <c r="HG175" i="1"/>
  <c r="FM172" i="1"/>
  <c r="FM173" i="1"/>
  <c r="FM174" i="1"/>
  <c r="FM175" i="1"/>
  <c r="HT172" i="1"/>
  <c r="HT173" i="1"/>
  <c r="HT174" i="1"/>
  <c r="HT175" i="1"/>
  <c r="GL172" i="1"/>
  <c r="GL173" i="1"/>
  <c r="GL174" i="1"/>
  <c r="GL175" i="1"/>
  <c r="HF172" i="1"/>
  <c r="HF173" i="1"/>
  <c r="HF174" i="1"/>
  <c r="HF175" i="1"/>
  <c r="HB172" i="1"/>
  <c r="HB173" i="1"/>
  <c r="HB174" i="1"/>
  <c r="HB175" i="1"/>
  <c r="HQ172" i="1"/>
  <c r="HQ173" i="1"/>
  <c r="HQ174" i="1"/>
  <c r="HQ175" i="1"/>
  <c r="GA172" i="1"/>
  <c r="GA173" i="1"/>
  <c r="GA174" i="1"/>
  <c r="GA175" i="1"/>
  <c r="GP172" i="1"/>
  <c r="GP173" i="1"/>
  <c r="GP174" i="1"/>
  <c r="GP175" i="1"/>
  <c r="GS67" i="1"/>
  <c r="FH67" i="1"/>
  <c r="HY67" i="1"/>
  <c r="HD67" i="1"/>
  <c r="FF67" i="1"/>
  <c r="GN67" i="1"/>
  <c r="GX67" i="1"/>
  <c r="HS172" i="1"/>
  <c r="HS173" i="1"/>
  <c r="HS174" i="1"/>
  <c r="HS175" i="1"/>
  <c r="GU172" i="1"/>
  <c r="GU173" i="1"/>
  <c r="GU174" i="1"/>
  <c r="GU175" i="1"/>
  <c r="HP172" i="1"/>
  <c r="HP173" i="1"/>
  <c r="HP174" i="1"/>
  <c r="HP175" i="1"/>
  <c r="FS172" i="1"/>
  <c r="FS173" i="1"/>
  <c r="FS174" i="1"/>
  <c r="FS175" i="1"/>
  <c r="EY172" i="1"/>
  <c r="EY173" i="1"/>
  <c r="EY174" i="1"/>
  <c r="EY175" i="1"/>
  <c r="HL172" i="1"/>
  <c r="HL173" i="1"/>
  <c r="HL174" i="1"/>
  <c r="HL175" i="1"/>
  <c r="EM172" i="1"/>
  <c r="EM173" i="1"/>
  <c r="EM174" i="1"/>
  <c r="EM175" i="1"/>
  <c r="EQ172" i="1"/>
  <c r="EQ173" i="1"/>
  <c r="EQ174" i="1"/>
  <c r="EQ175" i="1"/>
  <c r="EL172" i="1"/>
  <c r="EL173" i="1"/>
  <c r="EL174" i="1"/>
  <c r="EL175" i="1"/>
  <c r="GS66" i="1"/>
  <c r="FH66" i="1"/>
  <c r="HY66" i="1"/>
  <c r="HD66" i="1"/>
  <c r="FF66" i="1"/>
  <c r="GN66" i="1"/>
  <c r="GX66" i="1"/>
  <c r="HW172" i="1"/>
  <c r="HW173" i="1"/>
  <c r="HW174" i="1"/>
  <c r="HW175" i="1"/>
  <c r="GO172" i="1"/>
  <c r="GO173" i="1"/>
  <c r="GO174" i="1"/>
  <c r="GO175" i="1"/>
  <c r="FI172" i="1"/>
  <c r="FI173" i="1"/>
  <c r="FI174" i="1"/>
  <c r="FI175" i="1"/>
  <c r="HI172" i="1"/>
  <c r="HI173" i="1"/>
  <c r="HI174" i="1"/>
  <c r="HI175" i="1"/>
  <c r="GZ172" i="1"/>
  <c r="GZ173" i="1"/>
  <c r="GZ174" i="1"/>
  <c r="GZ175" i="1"/>
  <c r="GR172" i="1"/>
  <c r="GR173" i="1"/>
  <c r="GR174" i="1"/>
  <c r="GR175" i="1"/>
  <c r="IC172" i="1"/>
  <c r="IC173" i="1"/>
  <c r="IC174" i="1"/>
  <c r="IC175" i="1"/>
  <c r="ET172" i="1"/>
  <c r="ET173" i="1"/>
  <c r="ET174" i="1"/>
  <c r="ET175" i="1"/>
  <c r="GW172" i="1"/>
  <c r="GW173" i="1"/>
  <c r="GW174" i="1"/>
  <c r="GW175" i="1"/>
  <c r="EX172" i="1"/>
  <c r="EX173" i="1"/>
  <c r="EX174" i="1"/>
  <c r="EX175" i="1"/>
  <c r="HC172" i="1"/>
  <c r="HC173" i="1"/>
  <c r="HC174" i="1"/>
  <c r="HC175" i="1"/>
  <c r="GY172" i="1"/>
  <c r="GY173" i="1"/>
  <c r="GY174" i="1"/>
  <c r="GY175" i="1"/>
  <c r="EJ172" i="1"/>
  <c r="EJ173" i="1"/>
  <c r="EJ174" i="1"/>
  <c r="EJ175" i="1"/>
  <c r="FJ172" i="1"/>
  <c r="FJ173" i="1"/>
  <c r="FJ174" i="1"/>
  <c r="FJ175" i="1"/>
  <c r="HE172" i="1"/>
  <c r="HE173" i="1"/>
  <c r="HE174" i="1"/>
  <c r="HE175" i="1"/>
  <c r="FZ172" i="1"/>
  <c r="FZ173" i="1"/>
  <c r="FZ174" i="1"/>
  <c r="FZ175" i="1"/>
  <c r="GT172" i="1"/>
  <c r="GT173" i="1"/>
  <c r="GT174" i="1"/>
  <c r="GT175" i="1"/>
  <c r="GJ172" i="1"/>
  <c r="GJ173" i="1"/>
  <c r="GJ174" i="1"/>
  <c r="GJ175" i="1"/>
  <c r="FA172" i="1"/>
  <c r="FA173" i="1"/>
  <c r="FA174" i="1"/>
  <c r="FA175" i="1"/>
  <c r="GS65" i="1"/>
  <c r="FH65" i="1"/>
  <c r="HY65" i="1"/>
  <c r="HD65" i="1"/>
  <c r="FF65" i="1"/>
  <c r="GN65" i="1"/>
  <c r="GX65" i="1"/>
  <c r="HO172" i="1"/>
  <c r="HO173" i="1"/>
  <c r="HO174" i="1"/>
  <c r="HO175" i="1"/>
  <c r="EV172" i="1"/>
  <c r="EV173" i="1"/>
  <c r="EV174" i="1"/>
  <c r="EV175" i="1"/>
  <c r="FK172" i="1"/>
  <c r="FK173" i="1"/>
  <c r="FK174" i="1"/>
  <c r="FK175" i="1"/>
  <c r="EO172" i="1"/>
  <c r="EO173" i="1"/>
  <c r="EO174" i="1"/>
  <c r="EO175" i="1"/>
  <c r="HX172" i="1"/>
  <c r="HX173" i="1"/>
  <c r="HX174" i="1"/>
  <c r="HX175" i="1"/>
  <c r="FC172" i="1"/>
  <c r="FC173" i="1"/>
  <c r="FC174" i="1"/>
  <c r="FC175" i="1"/>
  <c r="FT172" i="1"/>
  <c r="FT173" i="1"/>
  <c r="FT174" i="1"/>
  <c r="FT175" i="1"/>
  <c r="GV172" i="1"/>
  <c r="GV173" i="1"/>
  <c r="GV174" i="1"/>
  <c r="GV175" i="1"/>
  <c r="FV172" i="1"/>
  <c r="FV173" i="1"/>
  <c r="FV174" i="1"/>
  <c r="FV175" i="1"/>
  <c r="FX172" i="1"/>
  <c r="FX173" i="1"/>
  <c r="FX174" i="1"/>
  <c r="FX175" i="1"/>
  <c r="HV172" i="1"/>
  <c r="HV173" i="1"/>
  <c r="HV174" i="1"/>
  <c r="HV175" i="1"/>
  <c r="FQ172" i="1"/>
  <c r="FQ173" i="1"/>
  <c r="FQ174" i="1"/>
  <c r="FQ175" i="1"/>
  <c r="GF172" i="1"/>
  <c r="GF173" i="1"/>
  <c r="GF174" i="1"/>
  <c r="GF175" i="1"/>
  <c r="GB172" i="1"/>
  <c r="GB173" i="1"/>
  <c r="GB174" i="1"/>
  <c r="GB175" i="1"/>
  <c r="ID172" i="1"/>
  <c r="ID173" i="1"/>
  <c r="ID174" i="1"/>
  <c r="ID175" i="1"/>
  <c r="GD172" i="1"/>
  <c r="GD173" i="1"/>
  <c r="GD174" i="1"/>
  <c r="GD175" i="1"/>
  <c r="GI172" i="1"/>
  <c r="GI173" i="1"/>
  <c r="GI174" i="1"/>
  <c r="GI175" i="1"/>
  <c r="GQ172" i="1"/>
  <c r="GQ173" i="1"/>
  <c r="GQ174" i="1"/>
  <c r="GQ175" i="1"/>
  <c r="HN172" i="1"/>
  <c r="HN173" i="1"/>
  <c r="HN174" i="1"/>
  <c r="HN175" i="1"/>
  <c r="FP172" i="1"/>
  <c r="FP173" i="1"/>
  <c r="FP174" i="1"/>
  <c r="FP175" i="1"/>
  <c r="GM172" i="1"/>
  <c r="GM173" i="1"/>
  <c r="GM174" i="1"/>
  <c r="GM175" i="1"/>
  <c r="ES172" i="1"/>
  <c r="ES173" i="1"/>
  <c r="ES174" i="1"/>
  <c r="ES175" i="1"/>
  <c r="FN172" i="1"/>
  <c r="FN173" i="1"/>
  <c r="FN174" i="1"/>
  <c r="FN175" i="1"/>
  <c r="GG172" i="1"/>
  <c r="GG173" i="1"/>
  <c r="GG174" i="1"/>
  <c r="GG175" i="1"/>
  <c r="GH172" i="1"/>
  <c r="GH173" i="1"/>
  <c r="GH174" i="1"/>
  <c r="GH175" i="1"/>
  <c r="FY172" i="1"/>
  <c r="FY173" i="1"/>
  <c r="FY174" i="1"/>
  <c r="FY175" i="1"/>
  <c r="HK172" i="1"/>
  <c r="HK173" i="1"/>
  <c r="HK174" i="1"/>
  <c r="HK175" i="1"/>
  <c r="IA172" i="1"/>
  <c r="IA173" i="1"/>
  <c r="IA174" i="1"/>
  <c r="IA175" i="1"/>
  <c r="FU67" i="1"/>
  <c r="FB67" i="1"/>
  <c r="EH67" i="1"/>
  <c r="FE67" i="1"/>
  <c r="FL67" i="1"/>
  <c r="EN67" i="1"/>
  <c r="HM67" i="1"/>
  <c r="EP67" i="1"/>
  <c r="EI67" i="1"/>
  <c r="HZ67" i="1"/>
  <c r="GE67" i="1"/>
  <c r="IB172" i="1"/>
  <c r="IB173" i="1"/>
  <c r="IB174" i="1"/>
  <c r="IB175" i="1"/>
  <c r="EK172" i="1"/>
  <c r="EK173" i="1"/>
  <c r="EK174" i="1"/>
  <c r="EK175" i="1"/>
  <c r="HJ172" i="1"/>
  <c r="HJ173" i="1"/>
  <c r="HJ174" i="1"/>
  <c r="HJ175" i="1"/>
  <c r="FD172" i="1"/>
  <c r="FD173" i="1"/>
  <c r="FD174" i="1"/>
  <c r="FD175" i="1"/>
  <c r="FO172" i="1"/>
  <c r="FO173" i="1"/>
  <c r="FO174" i="1"/>
  <c r="FO175" i="1"/>
  <c r="EW172" i="1"/>
  <c r="EW173" i="1"/>
  <c r="EW174" i="1"/>
  <c r="EW175" i="1"/>
  <c r="ER172" i="1"/>
  <c r="ER173" i="1"/>
  <c r="ER174" i="1"/>
  <c r="ER175" i="1"/>
  <c r="GC172" i="1"/>
  <c r="GC173" i="1"/>
  <c r="GC174" i="1"/>
  <c r="GC175" i="1"/>
  <c r="EZ172" i="1"/>
  <c r="EZ173" i="1"/>
  <c r="EZ174" i="1"/>
  <c r="EZ175" i="1"/>
  <c r="FL172" i="1"/>
  <c r="FL173" i="1"/>
  <c r="FL174" i="1"/>
  <c r="FL175" i="1"/>
  <c r="EN172" i="1"/>
  <c r="EN173" i="1"/>
  <c r="EN174" i="1"/>
  <c r="EN175" i="1"/>
  <c r="HM172" i="1"/>
  <c r="HM173" i="1"/>
  <c r="HM174" i="1"/>
  <c r="HM175" i="1"/>
  <c r="FH172" i="1"/>
  <c r="FH173" i="1"/>
  <c r="FH174" i="1"/>
  <c r="FH175" i="1"/>
  <c r="FB172" i="1"/>
  <c r="FB173" i="1"/>
  <c r="FB174" i="1"/>
  <c r="FB175" i="1"/>
  <c r="HY172" i="1"/>
  <c r="HY173" i="1"/>
  <c r="HY174" i="1"/>
  <c r="HY175" i="1"/>
  <c r="GX172" i="1"/>
  <c r="GX173" i="1"/>
  <c r="GX174" i="1"/>
  <c r="GX175" i="1"/>
  <c r="GS172" i="1"/>
  <c r="GS173" i="1"/>
  <c r="GS174" i="1"/>
  <c r="GS175" i="1"/>
  <c r="EI172" i="1"/>
  <c r="EI173" i="1"/>
  <c r="EI174" i="1"/>
  <c r="EI175" i="1"/>
  <c r="FF172" i="1"/>
  <c r="FF173" i="1"/>
  <c r="FF174" i="1"/>
  <c r="FF175" i="1"/>
  <c r="GN172" i="1"/>
  <c r="GN173" i="1"/>
  <c r="GN174" i="1"/>
  <c r="GN175" i="1"/>
  <c r="FU172" i="1"/>
  <c r="FU173" i="1"/>
  <c r="FU174" i="1"/>
  <c r="FU175" i="1"/>
  <c r="EH172" i="1"/>
  <c r="EH173" i="1"/>
  <c r="EH174" i="1"/>
  <c r="EH175" i="1"/>
  <c r="EP172" i="1"/>
  <c r="EP173" i="1"/>
  <c r="EP174" i="1"/>
  <c r="EP175" i="1"/>
  <c r="FE172" i="1"/>
  <c r="FE173" i="1"/>
  <c r="FE174" i="1"/>
  <c r="FE175" i="1"/>
  <c r="HD172" i="1"/>
  <c r="HD173" i="1"/>
  <c r="HD174" i="1"/>
  <c r="HD175" i="1"/>
  <c r="HZ172" i="1"/>
  <c r="HZ173" i="1"/>
  <c r="HZ174" i="1"/>
  <c r="HZ175" i="1"/>
  <c r="GE172" i="1"/>
  <c r="GE173" i="1"/>
  <c r="GE174" i="1"/>
  <c r="GE175" i="1"/>
  <c r="EJ310" i="1"/>
  <c r="EJ308" i="1"/>
  <c r="EJ304" i="1"/>
  <c r="EJ300" i="1"/>
  <c r="EJ301" i="1"/>
  <c r="EJ298" i="1"/>
  <c r="EJ294" i="1"/>
  <c r="EJ299" i="1"/>
  <c r="EJ296" i="1"/>
  <c r="EJ297" i="1"/>
  <c r="EJ295" i="1"/>
  <c r="EJ302" i="1"/>
  <c r="EJ303" i="1"/>
  <c r="EJ306" i="1"/>
  <c r="EJ305" i="1"/>
  <c r="EJ307" i="1"/>
  <c r="EJ309" i="1"/>
  <c r="EJ311" i="1"/>
  <c r="EJ312" i="1"/>
  <c r="EJ313" i="1"/>
  <c r="EJ292" i="1"/>
  <c r="EJ291" i="1"/>
  <c r="EJ290" i="1"/>
  <c r="EJ293" i="1"/>
  <c r="EJ285" i="1"/>
  <c r="EJ289" i="1"/>
  <c r="EJ270" i="1"/>
  <c r="EJ271" i="1"/>
  <c r="EJ272" i="1"/>
  <c r="EJ273" i="1"/>
  <c r="GN73" i="1"/>
  <c r="EJ236" i="1"/>
  <c r="EJ237" i="1"/>
  <c r="EJ238" i="1"/>
  <c r="EJ239" i="1"/>
  <c r="EX100" i="1"/>
  <c r="FY110" i="1"/>
  <c r="JR154" i="1"/>
  <c r="JR158" i="1"/>
  <c r="JR157" i="1"/>
  <c r="EJ167" i="1"/>
  <c r="EJ140" i="1"/>
  <c r="EJ158" i="1"/>
  <c r="EJ149" i="1"/>
  <c r="HO136" i="1"/>
  <c r="HO137" i="1"/>
  <c r="HO138" i="1"/>
  <c r="HO139" i="1"/>
  <c r="EO145" i="1"/>
  <c r="EO146" i="1"/>
  <c r="EO147" i="1"/>
  <c r="EO148" i="1"/>
  <c r="FC154" i="1"/>
  <c r="FC155" i="1"/>
  <c r="FC156" i="1"/>
  <c r="FC157" i="1"/>
  <c r="HT154" i="1"/>
  <c r="HT155" i="1"/>
  <c r="HT156" i="1"/>
  <c r="HT157" i="1"/>
  <c r="FY154" i="1"/>
  <c r="FY155" i="1"/>
  <c r="FY156" i="1"/>
  <c r="FY157" i="1"/>
  <c r="HS163" i="1"/>
  <c r="HS164" i="1"/>
  <c r="HS165" i="1"/>
  <c r="HS166" i="1"/>
  <c r="FL163" i="1"/>
  <c r="FL164" i="1"/>
  <c r="FL165" i="1"/>
  <c r="FL166" i="1"/>
  <c r="II136" i="1"/>
  <c r="II137" i="1"/>
  <c r="II138" i="1"/>
  <c r="II139" i="1"/>
  <c r="II140" i="1"/>
  <c r="GE145" i="1"/>
  <c r="GE146" i="1"/>
  <c r="GE147" i="1"/>
  <c r="GE148" i="1"/>
  <c r="GO145" i="1"/>
  <c r="GO146" i="1"/>
  <c r="GO147" i="1"/>
  <c r="GO148" i="1"/>
  <c r="ET154" i="1"/>
  <c r="ET155" i="1"/>
  <c r="ET156" i="1"/>
  <c r="ET157" i="1"/>
  <c r="FG154" i="1"/>
  <c r="FG155" i="1"/>
  <c r="FG156" i="1"/>
  <c r="FG157" i="1"/>
  <c r="GG154" i="1"/>
  <c r="GG155" i="1"/>
  <c r="GG156" i="1"/>
  <c r="GG157" i="1"/>
  <c r="GC163" i="1"/>
  <c r="GC164" i="1"/>
  <c r="GC165" i="1"/>
  <c r="GC166" i="1"/>
  <c r="HU136" i="1"/>
  <c r="HU137" i="1"/>
  <c r="HU138" i="1"/>
  <c r="HU139" i="1"/>
  <c r="GI145" i="1"/>
  <c r="GI146" i="1"/>
  <c r="GI147" i="1"/>
  <c r="GI148" i="1"/>
  <c r="EN145" i="1"/>
  <c r="EN146" i="1"/>
  <c r="EN147" i="1"/>
  <c r="EN148" i="1"/>
  <c r="HP154" i="1"/>
  <c r="HP155" i="1"/>
  <c r="HP156" i="1"/>
  <c r="HP157" i="1"/>
  <c r="EQ163" i="1"/>
  <c r="EQ164" i="1"/>
  <c r="EQ165" i="1"/>
  <c r="EQ166" i="1"/>
  <c r="FU163" i="1"/>
  <c r="FU164" i="1"/>
  <c r="FU165" i="1"/>
  <c r="FU166" i="1"/>
  <c r="HD136" i="1"/>
  <c r="HD137" i="1"/>
  <c r="HD138" i="1"/>
  <c r="HD139" i="1"/>
  <c r="GG136" i="1"/>
  <c r="GG137" i="1"/>
  <c r="GG138" i="1"/>
  <c r="GG139" i="1"/>
  <c r="GP154" i="1"/>
  <c r="GP155" i="1"/>
  <c r="GP156" i="1"/>
  <c r="GP157" i="1"/>
  <c r="HC154" i="1"/>
  <c r="HC155" i="1"/>
  <c r="HC156" i="1"/>
  <c r="HC157" i="1"/>
  <c r="GJ154" i="1"/>
  <c r="GJ155" i="1"/>
  <c r="GJ156" i="1"/>
  <c r="GJ157" i="1"/>
  <c r="GO154" i="1"/>
  <c r="GO155" i="1"/>
  <c r="GO156" i="1"/>
  <c r="GO157" i="1"/>
  <c r="EI163" i="1"/>
  <c r="EI164" i="1"/>
  <c r="EI165" i="1"/>
  <c r="EI166" i="1"/>
  <c r="GH163" i="1"/>
  <c r="GH164" i="1"/>
  <c r="GH165" i="1"/>
  <c r="GH166" i="1"/>
  <c r="EJ136" i="1"/>
  <c r="EJ137" i="1"/>
  <c r="EJ138" i="1"/>
  <c r="EJ139" i="1"/>
  <c r="HI136" i="1"/>
  <c r="HI137" i="1"/>
  <c r="HI138" i="1"/>
  <c r="HI139" i="1"/>
  <c r="EY136" i="1"/>
  <c r="EY137" i="1"/>
  <c r="EY138" i="1"/>
  <c r="EY139" i="1"/>
  <c r="ID145" i="1"/>
  <c r="ID146" i="1"/>
  <c r="ID147" i="1"/>
  <c r="ID148" i="1"/>
  <c r="FQ145" i="1"/>
  <c r="FQ146" i="1"/>
  <c r="FQ147" i="1"/>
  <c r="FQ148" i="1"/>
  <c r="GH154" i="1"/>
  <c r="GH155" i="1"/>
  <c r="GH156" i="1"/>
  <c r="GH157" i="1"/>
  <c r="HM163" i="1"/>
  <c r="HM164" i="1"/>
  <c r="HM165" i="1"/>
  <c r="HM166" i="1"/>
  <c r="HB136" i="1"/>
  <c r="HB137" i="1"/>
  <c r="HB138" i="1"/>
  <c r="HB139" i="1"/>
  <c r="GA136" i="1"/>
  <c r="GA137" i="1"/>
  <c r="GA138" i="1"/>
  <c r="GA139" i="1"/>
  <c r="HK145" i="1"/>
  <c r="HK146" i="1"/>
  <c r="HK147" i="1"/>
  <c r="HK148" i="1"/>
  <c r="HW145" i="1"/>
  <c r="HW146" i="1"/>
  <c r="HW147" i="1"/>
  <c r="HW148" i="1"/>
  <c r="HI154" i="1"/>
  <c r="HI155" i="1"/>
  <c r="HI156" i="1"/>
  <c r="HI157" i="1"/>
  <c r="FV163" i="1"/>
  <c r="FV164" i="1"/>
  <c r="FV165" i="1"/>
  <c r="FV166" i="1"/>
  <c r="GJ163" i="1"/>
  <c r="GJ164" i="1"/>
  <c r="GJ165" i="1"/>
  <c r="GJ166" i="1"/>
  <c r="ID163" i="1"/>
  <c r="ID164" i="1"/>
  <c r="ID165" i="1"/>
  <c r="ID166" i="1"/>
  <c r="ES163" i="1"/>
  <c r="ES164" i="1"/>
  <c r="ES165" i="1"/>
  <c r="ES166" i="1"/>
  <c r="HC145" i="1"/>
  <c r="HC146" i="1"/>
  <c r="HC147" i="1"/>
  <c r="HC148" i="1"/>
  <c r="HN145" i="1"/>
  <c r="HN146" i="1"/>
  <c r="HN147" i="1"/>
  <c r="HN148" i="1"/>
  <c r="FS154" i="1"/>
  <c r="FS155" i="1"/>
  <c r="FS156" i="1"/>
  <c r="FS157" i="1"/>
  <c r="HV163" i="1"/>
  <c r="HV164" i="1"/>
  <c r="HV165" i="1"/>
  <c r="HV166" i="1"/>
  <c r="EK163" i="1"/>
  <c r="EK164" i="1"/>
  <c r="EK165" i="1"/>
  <c r="EK166" i="1"/>
  <c r="GL136" i="1"/>
  <c r="GL137" i="1"/>
  <c r="GL138" i="1"/>
  <c r="GL139" i="1"/>
  <c r="ET145" i="1"/>
  <c r="ET146" i="1"/>
  <c r="ET147" i="1"/>
  <c r="ET148" i="1"/>
  <c r="FH145" i="1"/>
  <c r="FH146" i="1"/>
  <c r="FH147" i="1"/>
  <c r="FH148" i="1"/>
  <c r="EH154" i="1"/>
  <c r="EH155" i="1"/>
  <c r="EH156" i="1"/>
  <c r="EH157" i="1"/>
  <c r="HE154" i="1"/>
  <c r="HE155" i="1"/>
  <c r="HE156" i="1"/>
  <c r="HE157" i="1"/>
  <c r="IA163" i="1"/>
  <c r="IA164" i="1"/>
  <c r="IA165" i="1"/>
  <c r="IA166" i="1"/>
  <c r="FF163" i="1"/>
  <c r="FF164" i="1"/>
  <c r="FF165" i="1"/>
  <c r="FF166" i="1"/>
  <c r="FT163" i="1"/>
  <c r="FT164" i="1"/>
  <c r="FT165" i="1"/>
  <c r="FT166" i="1"/>
  <c r="HN163" i="1"/>
  <c r="HN164" i="1"/>
  <c r="HN165" i="1"/>
  <c r="HN166" i="1"/>
  <c r="GC136" i="1"/>
  <c r="GC137" i="1"/>
  <c r="GC138" i="1"/>
  <c r="GC139" i="1"/>
  <c r="FC136" i="1"/>
  <c r="FC137" i="1"/>
  <c r="FC138" i="1"/>
  <c r="FC139" i="1"/>
  <c r="HN154" i="1"/>
  <c r="HN155" i="1"/>
  <c r="HN156" i="1"/>
  <c r="HN157" i="1"/>
  <c r="FH154" i="1"/>
  <c r="FH155" i="1"/>
  <c r="FH156" i="1"/>
  <c r="FH157" i="1"/>
  <c r="GK154" i="1"/>
  <c r="GK155" i="1"/>
  <c r="GK156" i="1"/>
  <c r="GK157" i="1"/>
  <c r="GZ154" i="1"/>
  <c r="GZ155" i="1"/>
  <c r="GZ156" i="1"/>
  <c r="GZ157" i="1"/>
  <c r="FG163" i="1"/>
  <c r="FG164" i="1"/>
  <c r="FG165" i="1"/>
  <c r="FG166" i="1"/>
  <c r="GK163" i="1"/>
  <c r="GK164" i="1"/>
  <c r="GK165" i="1"/>
  <c r="GK166" i="1"/>
  <c r="FV136" i="1"/>
  <c r="FV137" i="1"/>
  <c r="FV138" i="1"/>
  <c r="FV139" i="1"/>
  <c r="HL154" i="1"/>
  <c r="HL155" i="1"/>
  <c r="HL156" i="1"/>
  <c r="HL157" i="1"/>
  <c r="GD154" i="1"/>
  <c r="GD155" i="1"/>
  <c r="GD156" i="1"/>
  <c r="GD157" i="1"/>
  <c r="ES154" i="1"/>
  <c r="ES155" i="1"/>
  <c r="ES156" i="1"/>
  <c r="ES157" i="1"/>
  <c r="HB163" i="1"/>
  <c r="HB164" i="1"/>
  <c r="HB165" i="1"/>
  <c r="HB166" i="1"/>
  <c r="HP163" i="1"/>
  <c r="HP164" i="1"/>
  <c r="HP165" i="1"/>
  <c r="HP166" i="1"/>
  <c r="GX163" i="1"/>
  <c r="GX164" i="1"/>
  <c r="GX165" i="1"/>
  <c r="GX166" i="1"/>
  <c r="HF136" i="1"/>
  <c r="HF137" i="1"/>
  <c r="HF138" i="1"/>
  <c r="HF139" i="1"/>
  <c r="EI136" i="1"/>
  <c r="EI137" i="1"/>
  <c r="EI138" i="1"/>
  <c r="EI139" i="1"/>
  <c r="FW145" i="1"/>
  <c r="FW146" i="1"/>
  <c r="FW147" i="1"/>
  <c r="FW148" i="1"/>
  <c r="GV145" i="1"/>
  <c r="GV146" i="1"/>
  <c r="GV147" i="1"/>
  <c r="GV148" i="1"/>
  <c r="FA154" i="1"/>
  <c r="FA155" i="1"/>
  <c r="FA156" i="1"/>
  <c r="FA157" i="1"/>
  <c r="ER136" i="1"/>
  <c r="ER137" i="1"/>
  <c r="ER138" i="1"/>
  <c r="ER139" i="1"/>
  <c r="GX136" i="1"/>
  <c r="GX137" i="1"/>
  <c r="GX138" i="1"/>
  <c r="GX139" i="1"/>
  <c r="GA145" i="1"/>
  <c r="GA146" i="1"/>
  <c r="GA147" i="1"/>
  <c r="GA148" i="1"/>
  <c r="EQ154" i="1"/>
  <c r="EQ155" i="1"/>
  <c r="EQ156" i="1"/>
  <c r="EQ157" i="1"/>
  <c r="HY154" i="1"/>
  <c r="HY155" i="1"/>
  <c r="HY156" i="1"/>
  <c r="HY157" i="1"/>
  <c r="EV154" i="1"/>
  <c r="EV155" i="1"/>
  <c r="EV156" i="1"/>
  <c r="EV157" i="1"/>
  <c r="HU163" i="1"/>
  <c r="HU164" i="1"/>
  <c r="HU165" i="1"/>
  <c r="HU166" i="1"/>
  <c r="EW136" i="1"/>
  <c r="EW137" i="1"/>
  <c r="EW138" i="1"/>
  <c r="EW139" i="1"/>
  <c r="FJ136" i="1"/>
  <c r="FJ137" i="1"/>
  <c r="FJ138" i="1"/>
  <c r="FJ139" i="1"/>
  <c r="FR145" i="1"/>
  <c r="FR146" i="1"/>
  <c r="FR147" i="1"/>
  <c r="FR148" i="1"/>
  <c r="GU154" i="1"/>
  <c r="GU155" i="1"/>
  <c r="GU156" i="1"/>
  <c r="GU157" i="1"/>
  <c r="GD163" i="1"/>
  <c r="GD164" i="1"/>
  <c r="GD165" i="1"/>
  <c r="GD166" i="1"/>
  <c r="FA163" i="1"/>
  <c r="FA164" i="1"/>
  <c r="FA165" i="1"/>
  <c r="FA166" i="1"/>
  <c r="EP136" i="1"/>
  <c r="EP137" i="1"/>
  <c r="EP138" i="1"/>
  <c r="EP139" i="1"/>
  <c r="GZ136" i="1"/>
  <c r="GZ137" i="1"/>
  <c r="GZ138" i="1"/>
  <c r="GZ139" i="1"/>
  <c r="EY145" i="1"/>
  <c r="EY146" i="1"/>
  <c r="EY147" i="1"/>
  <c r="EY148" i="1"/>
  <c r="HY145" i="1"/>
  <c r="HY146" i="1"/>
  <c r="HY147" i="1"/>
  <c r="HY148" i="1"/>
  <c r="FK145" i="1"/>
  <c r="FK146" i="1"/>
  <c r="FK147" i="1"/>
  <c r="FK148" i="1"/>
  <c r="EW154" i="1"/>
  <c r="EW155" i="1"/>
  <c r="EW156" i="1"/>
  <c r="EW157" i="1"/>
  <c r="FR163" i="1"/>
  <c r="FR164" i="1"/>
  <c r="FR165" i="1"/>
  <c r="FR166" i="1"/>
  <c r="GV163" i="1"/>
  <c r="GV164" i="1"/>
  <c r="GV165" i="1"/>
  <c r="GV166" i="1"/>
  <c r="EQ145" i="1"/>
  <c r="EQ146" i="1"/>
  <c r="EQ147" i="1"/>
  <c r="EQ148" i="1"/>
  <c r="FB145" i="1"/>
  <c r="FB146" i="1"/>
  <c r="FB147" i="1"/>
  <c r="FB148" i="1"/>
  <c r="HA163" i="1"/>
  <c r="HA164" i="1"/>
  <c r="HA165" i="1"/>
  <c r="HA166" i="1"/>
  <c r="FJ163" i="1"/>
  <c r="FJ164" i="1"/>
  <c r="FJ165" i="1"/>
  <c r="FJ166" i="1"/>
  <c r="HL163" i="1"/>
  <c r="HL164" i="1"/>
  <c r="HL165" i="1"/>
  <c r="HL166" i="1"/>
  <c r="GJ136" i="1"/>
  <c r="GJ137" i="1"/>
  <c r="GJ138" i="1"/>
  <c r="GJ139" i="1"/>
  <c r="HJ145" i="1"/>
  <c r="HJ146" i="1"/>
  <c r="HJ147" i="1"/>
  <c r="HJ148" i="1"/>
  <c r="HE145" i="1"/>
  <c r="HE146" i="1"/>
  <c r="HE147" i="1"/>
  <c r="HE148" i="1"/>
  <c r="HW154" i="1"/>
  <c r="HW155" i="1"/>
  <c r="HW156" i="1"/>
  <c r="HW157" i="1"/>
  <c r="FO163" i="1"/>
  <c r="FO164" i="1"/>
  <c r="FO165" i="1"/>
  <c r="FO166" i="1"/>
  <c r="FB163" i="1"/>
  <c r="FB164" i="1"/>
  <c r="FB165" i="1"/>
  <c r="FB166" i="1"/>
  <c r="FY136" i="1"/>
  <c r="FY137" i="1"/>
  <c r="FY138" i="1"/>
  <c r="FY139" i="1"/>
  <c r="FB154" i="1"/>
  <c r="FB155" i="1"/>
  <c r="FB156" i="1"/>
  <c r="FB157" i="1"/>
  <c r="IA154" i="1"/>
  <c r="IA155" i="1"/>
  <c r="IA156" i="1"/>
  <c r="IA157" i="1"/>
  <c r="IC154" i="1"/>
  <c r="IC155" i="1"/>
  <c r="IC156" i="1"/>
  <c r="IC157" i="1"/>
  <c r="HJ163" i="1"/>
  <c r="HJ164" i="1"/>
  <c r="HJ165" i="1"/>
  <c r="HJ166" i="1"/>
  <c r="IC136" i="1"/>
  <c r="IC137" i="1"/>
  <c r="IC138" i="1"/>
  <c r="IC139" i="1"/>
  <c r="GP145" i="1"/>
  <c r="GP146" i="1"/>
  <c r="GP147" i="1"/>
  <c r="GP148" i="1"/>
  <c r="EZ154" i="1"/>
  <c r="EZ155" i="1"/>
  <c r="EZ156" i="1"/>
  <c r="EZ157" i="1"/>
  <c r="FT154" i="1"/>
  <c r="FT155" i="1"/>
  <c r="FT156" i="1"/>
  <c r="FT157" i="1"/>
  <c r="EP163" i="1"/>
  <c r="EP164" i="1"/>
  <c r="EP165" i="1"/>
  <c r="EP166" i="1"/>
  <c r="FD163" i="1"/>
  <c r="FD164" i="1"/>
  <c r="FD165" i="1"/>
  <c r="FD166" i="1"/>
  <c r="EL163" i="1"/>
  <c r="EL164" i="1"/>
  <c r="EL165" i="1"/>
  <c r="EL166" i="1"/>
  <c r="HX136" i="1"/>
  <c r="HX137" i="1"/>
  <c r="HX138" i="1"/>
  <c r="HX139" i="1"/>
  <c r="GY136" i="1"/>
  <c r="GY137" i="1"/>
  <c r="GY138" i="1"/>
  <c r="GY139" i="1"/>
  <c r="FA136" i="1"/>
  <c r="FA137" i="1"/>
  <c r="FA138" i="1"/>
  <c r="FA139" i="1"/>
  <c r="GK145" i="1"/>
  <c r="GK146" i="1"/>
  <c r="GK147" i="1"/>
  <c r="GK148" i="1"/>
  <c r="HX145" i="1"/>
  <c r="HX146" i="1"/>
  <c r="HX147" i="1"/>
  <c r="HX148" i="1"/>
  <c r="FU154" i="1"/>
  <c r="FU155" i="1"/>
  <c r="FU156" i="1"/>
  <c r="FU157" i="1"/>
  <c r="EN154" i="1"/>
  <c r="EN155" i="1"/>
  <c r="EN156" i="1"/>
  <c r="EN157" i="1"/>
  <c r="GA163" i="1"/>
  <c r="GA164" i="1"/>
  <c r="GA165" i="1"/>
  <c r="GA166" i="1"/>
  <c r="FP163" i="1"/>
  <c r="FP164" i="1"/>
  <c r="FP165" i="1"/>
  <c r="FP166" i="1"/>
  <c r="HR136" i="1"/>
  <c r="HR137" i="1"/>
  <c r="HR138" i="1"/>
  <c r="HR139" i="1"/>
  <c r="EK136" i="1"/>
  <c r="EK137" i="1"/>
  <c r="EK138" i="1"/>
  <c r="EK139" i="1"/>
  <c r="FP145" i="1"/>
  <c r="FP146" i="1"/>
  <c r="FP147" i="1"/>
  <c r="FP148" i="1"/>
  <c r="GQ154" i="1"/>
  <c r="GQ155" i="1"/>
  <c r="GQ156" i="1"/>
  <c r="GQ157" i="1"/>
  <c r="HZ154" i="1"/>
  <c r="HZ155" i="1"/>
  <c r="HZ156" i="1"/>
  <c r="HZ157" i="1"/>
  <c r="FM154" i="1"/>
  <c r="FM155" i="1"/>
  <c r="FM156" i="1"/>
  <c r="FM157" i="1"/>
  <c r="FI163" i="1"/>
  <c r="FI164" i="1"/>
  <c r="FI165" i="1"/>
  <c r="FI166" i="1"/>
  <c r="HH136" i="1"/>
  <c r="HH137" i="1"/>
  <c r="HH138" i="1"/>
  <c r="HH139" i="1"/>
  <c r="GE136" i="1"/>
  <c r="GE137" i="1"/>
  <c r="GE138" i="1"/>
  <c r="GE139" i="1"/>
  <c r="FS145" i="1"/>
  <c r="FS146" i="1"/>
  <c r="FS147" i="1"/>
  <c r="FS148" i="1"/>
  <c r="GI154" i="1"/>
  <c r="GI155" i="1"/>
  <c r="GI156" i="1"/>
  <c r="GI157" i="1"/>
  <c r="EI154" i="1"/>
  <c r="EI155" i="1"/>
  <c r="EI156" i="1"/>
  <c r="EI157" i="1"/>
  <c r="HQ163" i="1"/>
  <c r="HQ164" i="1"/>
  <c r="HQ165" i="1"/>
  <c r="HQ166" i="1"/>
  <c r="ER163" i="1"/>
  <c r="ER164" i="1"/>
  <c r="ER165" i="1"/>
  <c r="ER166" i="1"/>
  <c r="HA136" i="1"/>
  <c r="HA137" i="1"/>
  <c r="HA138" i="1"/>
  <c r="HA139" i="1"/>
  <c r="EN136" i="1"/>
  <c r="EN137" i="1"/>
  <c r="EN138" i="1"/>
  <c r="EN139" i="1"/>
  <c r="HZ145" i="1"/>
  <c r="HZ146" i="1"/>
  <c r="HZ147" i="1"/>
  <c r="HZ148" i="1"/>
  <c r="FM145" i="1"/>
  <c r="FM146" i="1"/>
  <c r="FM147" i="1"/>
  <c r="FM148" i="1"/>
  <c r="HV145" i="1"/>
  <c r="HV146" i="1"/>
  <c r="HV147" i="1"/>
  <c r="HV148" i="1"/>
  <c r="HS136" i="1"/>
  <c r="HS137" i="1"/>
  <c r="HS138" i="1"/>
  <c r="HS139" i="1"/>
  <c r="HR145" i="1"/>
  <c r="HR146" i="1"/>
  <c r="HR147" i="1"/>
  <c r="HR148" i="1"/>
  <c r="HM145" i="1"/>
  <c r="HM146" i="1"/>
  <c r="HM147" i="1"/>
  <c r="HM148" i="1"/>
  <c r="FX154" i="1"/>
  <c r="FX155" i="1"/>
  <c r="FX156" i="1"/>
  <c r="FX157" i="1"/>
  <c r="HZ163" i="1"/>
  <c r="HZ164" i="1"/>
  <c r="HZ165" i="1"/>
  <c r="HZ166" i="1"/>
  <c r="EO163" i="1"/>
  <c r="EO164" i="1"/>
  <c r="EO165" i="1"/>
  <c r="EO166" i="1"/>
  <c r="EJ163" i="1"/>
  <c r="EJ164" i="1"/>
  <c r="EJ165" i="1"/>
  <c r="EJ166" i="1"/>
  <c r="GU145" i="1"/>
  <c r="GU146" i="1"/>
  <c r="GU147" i="1"/>
  <c r="GU148" i="1"/>
  <c r="EX145" i="1"/>
  <c r="EX146" i="1"/>
  <c r="EX147" i="1"/>
  <c r="EX148" i="1"/>
  <c r="ES145" i="1"/>
  <c r="ES146" i="1"/>
  <c r="ES147" i="1"/>
  <c r="ES148" i="1"/>
  <c r="FK154" i="1"/>
  <c r="FK155" i="1"/>
  <c r="FK156" i="1"/>
  <c r="FK157" i="1"/>
  <c r="GD136" i="1"/>
  <c r="GD137" i="1"/>
  <c r="GD138" i="1"/>
  <c r="GD139" i="1"/>
  <c r="GB145" i="1"/>
  <c r="GB146" i="1"/>
  <c r="GB147" i="1"/>
  <c r="GB148" i="1"/>
  <c r="FO154" i="1"/>
  <c r="FO155" i="1"/>
  <c r="FO156" i="1"/>
  <c r="FO157" i="1"/>
  <c r="EX163" i="1"/>
  <c r="EX164" i="1"/>
  <c r="EX165" i="1"/>
  <c r="EX166" i="1"/>
  <c r="GQ163" i="1"/>
  <c r="GQ164" i="1"/>
  <c r="GQ165" i="1"/>
  <c r="GQ166" i="1"/>
  <c r="HV136" i="1"/>
  <c r="HV137" i="1"/>
  <c r="HV138" i="1"/>
  <c r="HV139" i="1"/>
  <c r="EV145" i="1"/>
  <c r="EV146" i="1"/>
  <c r="EV147" i="1"/>
  <c r="EV148" i="1"/>
  <c r="GW154" i="1"/>
  <c r="GW155" i="1"/>
  <c r="GW156" i="1"/>
  <c r="GW157" i="1"/>
  <c r="GI163" i="1"/>
  <c r="GI164" i="1"/>
  <c r="GI165" i="1"/>
  <c r="GI166" i="1"/>
  <c r="FY163" i="1"/>
  <c r="FY164" i="1"/>
  <c r="FY165" i="1"/>
  <c r="FY166" i="1"/>
  <c r="HY136" i="1"/>
  <c r="HY137" i="1"/>
  <c r="HY138" i="1"/>
  <c r="HY139" i="1"/>
  <c r="FL136" i="1"/>
  <c r="FL137" i="1"/>
  <c r="FL138" i="1"/>
  <c r="FL139" i="1"/>
  <c r="EM136" i="1"/>
  <c r="EM137" i="1"/>
  <c r="EM138" i="1"/>
  <c r="EM139" i="1"/>
  <c r="HK136" i="1"/>
  <c r="HK137" i="1"/>
  <c r="HK138" i="1"/>
  <c r="HK139" i="1"/>
  <c r="HD154" i="1"/>
  <c r="HD155" i="1"/>
  <c r="HD156" i="1"/>
  <c r="HD157" i="1"/>
  <c r="II154" i="1"/>
  <c r="II155" i="1"/>
  <c r="II156" i="1"/>
  <c r="II157" i="1"/>
  <c r="II158" i="1"/>
  <c r="FQ154" i="1"/>
  <c r="FQ155" i="1"/>
  <c r="FQ156" i="1"/>
  <c r="FQ157" i="1"/>
  <c r="HH163" i="1"/>
  <c r="HH164" i="1"/>
  <c r="HH165" i="1"/>
  <c r="HH166" i="1"/>
  <c r="FF136" i="1"/>
  <c r="FF137" i="1"/>
  <c r="FF138" i="1"/>
  <c r="FF139" i="1"/>
  <c r="IA145" i="1"/>
  <c r="IA146" i="1"/>
  <c r="IA147" i="1"/>
  <c r="IA148" i="1"/>
  <c r="GC145" i="1"/>
  <c r="GC146" i="1"/>
  <c r="GC147" i="1"/>
  <c r="GC148" i="1"/>
  <c r="GR145" i="1"/>
  <c r="GR146" i="1"/>
  <c r="GR147" i="1"/>
  <c r="GR148" i="1"/>
  <c r="FN154" i="1"/>
  <c r="FN155" i="1"/>
  <c r="FN156" i="1"/>
  <c r="FN157" i="1"/>
  <c r="GZ163" i="1"/>
  <c r="GZ164" i="1"/>
  <c r="GZ165" i="1"/>
  <c r="GZ166" i="1"/>
  <c r="HD163" i="1"/>
  <c r="HD164" i="1"/>
  <c r="HD165" i="1"/>
  <c r="HD166" i="1"/>
  <c r="EV136" i="1"/>
  <c r="EV137" i="1"/>
  <c r="EV138" i="1"/>
  <c r="EV139" i="1"/>
  <c r="HS145" i="1"/>
  <c r="HS146" i="1"/>
  <c r="HS147" i="1"/>
  <c r="HS148" i="1"/>
  <c r="EJ145" i="1"/>
  <c r="EJ146" i="1"/>
  <c r="EJ147" i="1"/>
  <c r="EJ148" i="1"/>
  <c r="HR154" i="1"/>
  <c r="HR155" i="1"/>
  <c r="HR156" i="1"/>
  <c r="HR157" i="1"/>
  <c r="GM163" i="1"/>
  <c r="GM164" i="1"/>
  <c r="GM165" i="1"/>
  <c r="GM166" i="1"/>
  <c r="FE163" i="1"/>
  <c r="FE164" i="1"/>
  <c r="FE165" i="1"/>
  <c r="FE166" i="1"/>
  <c r="EO136" i="1"/>
  <c r="EO137" i="1"/>
  <c r="EO138" i="1"/>
  <c r="EO139" i="1"/>
  <c r="ET136" i="1"/>
  <c r="ET137" i="1"/>
  <c r="ET138" i="1"/>
  <c r="ET139" i="1"/>
  <c r="FN145" i="1"/>
  <c r="FN146" i="1"/>
  <c r="FN147" i="1"/>
  <c r="FN148" i="1"/>
  <c r="FJ145" i="1"/>
  <c r="FJ146" i="1"/>
  <c r="FJ147" i="1"/>
  <c r="FJ148" i="1"/>
  <c r="GM154" i="1"/>
  <c r="GM155" i="1"/>
  <c r="GM156" i="1"/>
  <c r="GM157" i="1"/>
  <c r="FW136" i="1"/>
  <c r="FW137" i="1"/>
  <c r="FW138" i="1"/>
  <c r="FW139" i="1"/>
  <c r="FF145" i="1"/>
  <c r="FF146" i="1"/>
  <c r="FF147" i="1"/>
  <c r="FF148" i="1"/>
  <c r="FA145" i="1"/>
  <c r="FA146" i="1"/>
  <c r="FA147" i="1"/>
  <c r="FA148" i="1"/>
  <c r="HB154" i="1"/>
  <c r="HB155" i="1"/>
  <c r="HB156" i="1"/>
  <c r="HB157" i="1"/>
  <c r="FN163" i="1"/>
  <c r="FN164" i="1"/>
  <c r="FN165" i="1"/>
  <c r="FN166" i="1"/>
  <c r="GK136" i="1"/>
  <c r="GK137" i="1"/>
  <c r="GK138" i="1"/>
  <c r="GK139" i="1"/>
  <c r="EI145" i="1"/>
  <c r="EI146" i="1"/>
  <c r="EI147" i="1"/>
  <c r="EI148" i="1"/>
  <c r="HI145" i="1"/>
  <c r="HI146" i="1"/>
  <c r="HI147" i="1"/>
  <c r="HI148" i="1"/>
  <c r="FD145" i="1"/>
  <c r="FD146" i="1"/>
  <c r="FD147" i="1"/>
  <c r="FD148" i="1"/>
  <c r="HV154" i="1"/>
  <c r="HV155" i="1"/>
  <c r="HV156" i="1"/>
  <c r="HV157" i="1"/>
  <c r="IB136" i="1"/>
  <c r="IB137" i="1"/>
  <c r="IB138" i="1"/>
  <c r="IB139" i="1"/>
  <c r="GW145" i="1"/>
  <c r="GW146" i="1"/>
  <c r="GW147" i="1"/>
  <c r="GW148" i="1"/>
  <c r="FX145" i="1"/>
  <c r="FX146" i="1"/>
  <c r="FX147" i="1"/>
  <c r="FX148" i="1"/>
  <c r="HF163" i="1"/>
  <c r="HF164" i="1"/>
  <c r="HF165" i="1"/>
  <c r="HF166" i="1"/>
  <c r="HG136" i="1"/>
  <c r="HG137" i="1"/>
  <c r="HG138" i="1"/>
  <c r="HG139" i="1"/>
  <c r="GQ145" i="1"/>
  <c r="GQ146" i="1"/>
  <c r="GQ147" i="1"/>
  <c r="GQ148" i="1"/>
  <c r="ER145" i="1"/>
  <c r="ER146" i="1"/>
  <c r="ER147" i="1"/>
  <c r="ER148" i="1"/>
  <c r="HX154" i="1"/>
  <c r="HX155" i="1"/>
  <c r="HX156" i="1"/>
  <c r="HX157" i="1"/>
  <c r="HT163" i="1"/>
  <c r="HT164" i="1"/>
  <c r="HT165" i="1"/>
  <c r="HT166" i="1"/>
  <c r="HZ136" i="1"/>
  <c r="HZ137" i="1"/>
  <c r="HZ138" i="1"/>
  <c r="HZ139" i="1"/>
  <c r="FM136" i="1"/>
  <c r="FM137" i="1"/>
  <c r="FM138" i="1"/>
  <c r="FM139" i="1"/>
  <c r="HE136" i="1"/>
  <c r="HE137" i="1"/>
  <c r="HE138" i="1"/>
  <c r="HE139" i="1"/>
  <c r="GX154" i="1"/>
  <c r="GX155" i="1"/>
  <c r="GX156" i="1"/>
  <c r="GX157" i="1"/>
  <c r="ER154" i="1"/>
  <c r="ER155" i="1"/>
  <c r="ER156" i="1"/>
  <c r="ER157" i="1"/>
  <c r="FV154" i="1"/>
  <c r="FV155" i="1"/>
  <c r="FV156" i="1"/>
  <c r="FV157" i="1"/>
  <c r="GR154" i="1"/>
  <c r="GR155" i="1"/>
  <c r="GR156" i="1"/>
  <c r="GR157" i="1"/>
  <c r="EV163" i="1"/>
  <c r="EV164" i="1"/>
  <c r="EV165" i="1"/>
  <c r="EV166" i="1"/>
  <c r="GP163" i="1"/>
  <c r="GP164" i="1"/>
  <c r="GP165" i="1"/>
  <c r="GP166" i="1"/>
  <c r="FH163" i="1"/>
  <c r="FH164" i="1"/>
  <c r="FH165" i="1"/>
  <c r="FH166" i="1"/>
  <c r="HQ136" i="1"/>
  <c r="HQ137" i="1"/>
  <c r="HQ138" i="1"/>
  <c r="HQ139" i="1"/>
  <c r="GM136" i="1"/>
  <c r="GM137" i="1"/>
  <c r="GM138" i="1"/>
  <c r="GM139" i="1"/>
  <c r="FO145" i="1"/>
  <c r="FO146" i="1"/>
  <c r="FO147" i="1"/>
  <c r="FO148" i="1"/>
  <c r="HT145" i="1"/>
  <c r="HT146" i="1"/>
  <c r="HT147" i="1"/>
  <c r="HT148" i="1"/>
  <c r="HY163" i="1"/>
  <c r="HY164" i="1"/>
  <c r="HY165" i="1"/>
  <c r="HY166" i="1"/>
  <c r="EN163" i="1"/>
  <c r="EN164" i="1"/>
  <c r="EN165" i="1"/>
  <c r="EN166" i="1"/>
  <c r="GF163" i="1"/>
  <c r="GF164" i="1"/>
  <c r="GF165" i="1"/>
  <c r="GF166" i="1"/>
  <c r="GI136" i="1"/>
  <c r="GI137" i="1"/>
  <c r="GI138" i="1"/>
  <c r="GI139" i="1"/>
  <c r="FG145" i="1"/>
  <c r="FG146" i="1"/>
  <c r="FG147" i="1"/>
  <c r="FG148" i="1"/>
  <c r="FU145" i="1"/>
  <c r="FU146" i="1"/>
  <c r="FU147" i="1"/>
  <c r="FU148" i="1"/>
  <c r="FL145" i="1"/>
  <c r="FL146" i="1"/>
  <c r="FL147" i="1"/>
  <c r="FL148" i="1"/>
  <c r="FF154" i="1"/>
  <c r="FF155" i="1"/>
  <c r="FF156" i="1"/>
  <c r="FF157" i="1"/>
  <c r="GR163" i="1"/>
  <c r="GR164" i="1"/>
  <c r="GR165" i="1"/>
  <c r="GR166" i="1"/>
  <c r="ES136" i="1"/>
  <c r="ES137" i="1"/>
  <c r="ES138" i="1"/>
  <c r="ES139" i="1"/>
  <c r="HU145" i="1"/>
  <c r="HU146" i="1"/>
  <c r="HU147" i="1"/>
  <c r="HU148" i="1"/>
  <c r="GF145" i="1"/>
  <c r="GF146" i="1"/>
  <c r="GF147" i="1"/>
  <c r="GF148" i="1"/>
  <c r="FZ154" i="1"/>
  <c r="FZ155" i="1"/>
  <c r="FZ156" i="1"/>
  <c r="FZ157" i="1"/>
  <c r="GS136" i="1"/>
  <c r="GS137" i="1"/>
  <c r="GS138" i="1"/>
  <c r="GS139" i="1"/>
  <c r="FS136" i="1"/>
  <c r="FS137" i="1"/>
  <c r="FS138" i="1"/>
  <c r="FS139" i="1"/>
  <c r="HQ145" i="1"/>
  <c r="HQ146" i="1"/>
  <c r="HQ147" i="1"/>
  <c r="HQ148" i="1"/>
  <c r="GJ145" i="1"/>
  <c r="GJ146" i="1"/>
  <c r="GJ147" i="1"/>
  <c r="GJ148" i="1"/>
  <c r="EP154" i="1"/>
  <c r="EP155" i="1"/>
  <c r="EP156" i="1"/>
  <c r="EP157" i="1"/>
  <c r="FW163" i="1"/>
  <c r="FW164" i="1"/>
  <c r="FW165" i="1"/>
  <c r="FW166" i="1"/>
  <c r="HW136" i="1"/>
  <c r="HW137" i="1"/>
  <c r="HW138" i="1"/>
  <c r="HW139" i="1"/>
  <c r="EW145" i="1"/>
  <c r="EW146" i="1"/>
  <c r="EW147" i="1"/>
  <c r="EW148" i="1"/>
  <c r="HH145" i="1"/>
  <c r="HH146" i="1"/>
  <c r="HH147" i="1"/>
  <c r="HH148" i="1"/>
  <c r="FJ154" i="1"/>
  <c r="FJ155" i="1"/>
  <c r="FJ156" i="1"/>
  <c r="FJ157" i="1"/>
  <c r="FW154" i="1"/>
  <c r="FW155" i="1"/>
  <c r="FW156" i="1"/>
  <c r="FW157" i="1"/>
  <c r="FP136" i="1"/>
  <c r="FP137" i="1"/>
  <c r="FP138" i="1"/>
  <c r="FP139" i="1"/>
  <c r="HB145" i="1"/>
  <c r="HB146" i="1"/>
  <c r="HB147" i="1"/>
  <c r="HB148" i="1"/>
  <c r="GX145" i="1"/>
  <c r="GX146" i="1"/>
  <c r="GX147" i="1"/>
  <c r="GX148" i="1"/>
  <c r="EK145" i="1"/>
  <c r="EK146" i="1"/>
  <c r="EK147" i="1"/>
  <c r="EK148" i="1"/>
  <c r="GZ145" i="1"/>
  <c r="GZ146" i="1"/>
  <c r="GZ147" i="1"/>
  <c r="GZ148" i="1"/>
  <c r="ET163" i="1"/>
  <c r="ET164" i="1"/>
  <c r="ET165" i="1"/>
  <c r="ET166" i="1"/>
  <c r="FT136" i="1"/>
  <c r="FT137" i="1"/>
  <c r="FT138" i="1"/>
  <c r="FT139" i="1"/>
  <c r="EU136" i="1"/>
  <c r="EU137" i="1"/>
  <c r="EU138" i="1"/>
  <c r="EU139" i="1"/>
  <c r="GS145" i="1"/>
  <c r="GS146" i="1"/>
  <c r="GS147" i="1"/>
  <c r="GS148" i="1"/>
  <c r="FT145" i="1"/>
  <c r="FT146" i="1"/>
  <c r="FT147" i="1"/>
  <c r="FT148" i="1"/>
  <c r="HG154" i="1"/>
  <c r="HG155" i="1"/>
  <c r="HG156" i="1"/>
  <c r="HG157" i="1"/>
  <c r="HH154" i="1"/>
  <c r="HH155" i="1"/>
  <c r="HH156" i="1"/>
  <c r="HH157" i="1"/>
  <c r="FX163" i="1"/>
  <c r="FX164" i="1"/>
  <c r="FX165" i="1"/>
  <c r="FX166" i="1"/>
  <c r="FN136" i="1"/>
  <c r="FN137" i="1"/>
  <c r="FN138" i="1"/>
  <c r="FN139" i="1"/>
  <c r="HC136" i="1"/>
  <c r="HC137" i="1"/>
  <c r="HC138" i="1"/>
  <c r="HC139" i="1"/>
  <c r="GY154" i="1"/>
  <c r="GY155" i="1"/>
  <c r="GY156" i="1"/>
  <c r="GY157" i="1"/>
  <c r="EL154" i="1"/>
  <c r="EL155" i="1"/>
  <c r="EL156" i="1"/>
  <c r="EL157" i="1"/>
  <c r="HK154" i="1"/>
  <c r="HK155" i="1"/>
  <c r="HK156" i="1"/>
  <c r="HK157" i="1"/>
  <c r="HU154" i="1"/>
  <c r="HU155" i="1"/>
  <c r="HU156" i="1"/>
  <c r="HU157" i="1"/>
  <c r="IC163" i="1"/>
  <c r="IC164" i="1"/>
  <c r="IC165" i="1"/>
  <c r="IC166" i="1"/>
  <c r="FE136" i="1"/>
  <c r="FE137" i="1"/>
  <c r="FE138" i="1"/>
  <c r="FE139" i="1"/>
  <c r="GQ136" i="1"/>
  <c r="GQ137" i="1"/>
  <c r="GQ138" i="1"/>
  <c r="GQ139" i="1"/>
  <c r="GW136" i="1"/>
  <c r="GW137" i="1"/>
  <c r="GW138" i="1"/>
  <c r="GW139" i="1"/>
  <c r="GD145" i="1"/>
  <c r="GD146" i="1"/>
  <c r="GD147" i="1"/>
  <c r="GD148" i="1"/>
  <c r="FM163" i="1"/>
  <c r="FM164" i="1"/>
  <c r="FM165" i="1"/>
  <c r="FM166" i="1"/>
  <c r="FS163" i="1"/>
  <c r="FS164" i="1"/>
  <c r="FS165" i="1"/>
  <c r="FS166" i="1"/>
  <c r="FQ136" i="1"/>
  <c r="FQ137" i="1"/>
  <c r="FQ138" i="1"/>
  <c r="FQ139" i="1"/>
  <c r="II145" i="1"/>
  <c r="II146" i="1"/>
  <c r="II147" i="1"/>
  <c r="II148" i="1"/>
  <c r="II149" i="1"/>
  <c r="HQ154" i="1"/>
  <c r="HQ155" i="1"/>
  <c r="HQ156" i="1"/>
  <c r="HQ157" i="1"/>
  <c r="FI154" i="1"/>
  <c r="FI155" i="1"/>
  <c r="FI156" i="1"/>
  <c r="FI157" i="1"/>
  <c r="HW163" i="1"/>
  <c r="HW164" i="1"/>
  <c r="HW165" i="1"/>
  <c r="HW166" i="1"/>
  <c r="GN136" i="1"/>
  <c r="GN137" i="1"/>
  <c r="GN138" i="1"/>
  <c r="GN139" i="1"/>
  <c r="HN136" i="1"/>
  <c r="HN137" i="1"/>
  <c r="HN138" i="1"/>
  <c r="HN139" i="1"/>
  <c r="EQ136" i="1"/>
  <c r="EQ137" i="1"/>
  <c r="EQ138" i="1"/>
  <c r="EQ139" i="1"/>
  <c r="FI145" i="1"/>
  <c r="FI146" i="1"/>
  <c r="FI147" i="1"/>
  <c r="FI148" i="1"/>
  <c r="GF154" i="1"/>
  <c r="GF155" i="1"/>
  <c r="GF156" i="1"/>
  <c r="GF157" i="1"/>
  <c r="GT136" i="1"/>
  <c r="GT137" i="1"/>
  <c r="GT138" i="1"/>
  <c r="GT139" i="1"/>
  <c r="EG136" i="1"/>
  <c r="EG137" i="1"/>
  <c r="EG138" i="1"/>
  <c r="EG139" i="1"/>
  <c r="FE145" i="1"/>
  <c r="FE146" i="1"/>
  <c r="FE147" i="1"/>
  <c r="FE148" i="1"/>
  <c r="GE154" i="1"/>
  <c r="GE155" i="1"/>
  <c r="GE156" i="1"/>
  <c r="GE157" i="1"/>
  <c r="HA154" i="1"/>
  <c r="HA155" i="1"/>
  <c r="HA156" i="1"/>
  <c r="HA157" i="1"/>
  <c r="GB163" i="1"/>
  <c r="GB164" i="1"/>
  <c r="GB165" i="1"/>
  <c r="GB166" i="1"/>
  <c r="FX136" i="1"/>
  <c r="FX137" i="1"/>
  <c r="FX138" i="1"/>
  <c r="FX139" i="1"/>
  <c r="FK136" i="1"/>
  <c r="FK137" i="1"/>
  <c r="FK138" i="1"/>
  <c r="FK139" i="1"/>
  <c r="HG145" i="1"/>
  <c r="HG146" i="1"/>
  <c r="HG147" i="1"/>
  <c r="HG148" i="1"/>
  <c r="HD145" i="1"/>
  <c r="HD146" i="1"/>
  <c r="HD147" i="1"/>
  <c r="HD148" i="1"/>
  <c r="IB154" i="1"/>
  <c r="IB155" i="1"/>
  <c r="IB156" i="1"/>
  <c r="IB157" i="1"/>
  <c r="EZ163" i="1"/>
  <c r="EZ164" i="1"/>
  <c r="EZ165" i="1"/>
  <c r="EZ166" i="1"/>
  <c r="EP145" i="1"/>
  <c r="EP146" i="1"/>
  <c r="EP147" i="1"/>
  <c r="EP148" i="1"/>
  <c r="GY145" i="1"/>
  <c r="GY146" i="1"/>
  <c r="GY147" i="1"/>
  <c r="GY148" i="1"/>
  <c r="EL145" i="1"/>
  <c r="EL146" i="1"/>
  <c r="EL147" i="1"/>
  <c r="EL148" i="1"/>
  <c r="GL154" i="1"/>
  <c r="GL155" i="1"/>
  <c r="GL156" i="1"/>
  <c r="GL157" i="1"/>
  <c r="GG163" i="1"/>
  <c r="GG164" i="1"/>
  <c r="GG165" i="1"/>
  <c r="GG166" i="1"/>
  <c r="HT136" i="1"/>
  <c r="HT137" i="1"/>
  <c r="HT138" i="1"/>
  <c r="HT139" i="1"/>
  <c r="FB136" i="1"/>
  <c r="FB137" i="1"/>
  <c r="FB138" i="1"/>
  <c r="FB139" i="1"/>
  <c r="GT145" i="1"/>
  <c r="GT146" i="1"/>
  <c r="GT147" i="1"/>
  <c r="GT148" i="1"/>
  <c r="EG145" i="1"/>
  <c r="EG146" i="1"/>
  <c r="EG147" i="1"/>
  <c r="EG148" i="1"/>
  <c r="IB145" i="1"/>
  <c r="IB146" i="1"/>
  <c r="IB147" i="1"/>
  <c r="IB148" i="1"/>
  <c r="EU154" i="1"/>
  <c r="EU155" i="1"/>
  <c r="EU156" i="1"/>
  <c r="EU157" i="1"/>
  <c r="HK163" i="1"/>
  <c r="HK164" i="1"/>
  <c r="HK165" i="1"/>
  <c r="HK166" i="1"/>
  <c r="HL136" i="1"/>
  <c r="HL137" i="1"/>
  <c r="HL138" i="1"/>
  <c r="HL139" i="1"/>
  <c r="FZ136" i="1"/>
  <c r="FZ137" i="1"/>
  <c r="FZ138" i="1"/>
  <c r="FZ139" i="1"/>
  <c r="GH145" i="1"/>
  <c r="GH146" i="1"/>
  <c r="GH147" i="1"/>
  <c r="GH148" i="1"/>
  <c r="EM154" i="1"/>
  <c r="EM155" i="1"/>
  <c r="EM156" i="1"/>
  <c r="EM157" i="1"/>
  <c r="EY154" i="1"/>
  <c r="EY155" i="1"/>
  <c r="EY156" i="1"/>
  <c r="EY157" i="1"/>
  <c r="GB154" i="1"/>
  <c r="GB155" i="1"/>
  <c r="GB156" i="1"/>
  <c r="GB157" i="1"/>
  <c r="GT163" i="1"/>
  <c r="GT164" i="1"/>
  <c r="GT165" i="1"/>
  <c r="GT166" i="1"/>
  <c r="FQ163" i="1"/>
  <c r="FQ164" i="1"/>
  <c r="FQ165" i="1"/>
  <c r="FQ166" i="1"/>
  <c r="HP136" i="1"/>
  <c r="HP137" i="1"/>
  <c r="HP138" i="1"/>
  <c r="HP139" i="1"/>
  <c r="ID136" i="1"/>
  <c r="ID137" i="1"/>
  <c r="ID138" i="1"/>
  <c r="ID139" i="1"/>
  <c r="GH136" i="1"/>
  <c r="GH137" i="1"/>
  <c r="GH138" i="1"/>
  <c r="GH139" i="1"/>
  <c r="FZ145" i="1"/>
  <c r="FZ146" i="1"/>
  <c r="FZ147" i="1"/>
  <c r="FZ148" i="1"/>
  <c r="GV154" i="1"/>
  <c r="GV155" i="1"/>
  <c r="GV156" i="1"/>
  <c r="GV157" i="1"/>
  <c r="EK154" i="1"/>
  <c r="EK155" i="1"/>
  <c r="EK156" i="1"/>
  <c r="EK157" i="1"/>
  <c r="GL163" i="1"/>
  <c r="GL164" i="1"/>
  <c r="GL165" i="1"/>
  <c r="GL166" i="1"/>
  <c r="HJ136" i="1"/>
  <c r="HJ137" i="1"/>
  <c r="HJ138" i="1"/>
  <c r="HJ139" i="1"/>
  <c r="FG136" i="1"/>
  <c r="FG137" i="1"/>
  <c r="FG138" i="1"/>
  <c r="FG139" i="1"/>
  <c r="FV145" i="1"/>
  <c r="FV146" i="1"/>
  <c r="FV147" i="1"/>
  <c r="FV148" i="1"/>
  <c r="GN154" i="1"/>
  <c r="GN155" i="1"/>
  <c r="GN156" i="1"/>
  <c r="GN157" i="1"/>
  <c r="FE154" i="1"/>
  <c r="FE155" i="1"/>
  <c r="FE156" i="1"/>
  <c r="FE157" i="1"/>
  <c r="FK163" i="1"/>
  <c r="FK164" i="1"/>
  <c r="FK165" i="1"/>
  <c r="FK166" i="1"/>
  <c r="HM136" i="1"/>
  <c r="HM137" i="1"/>
  <c r="HM138" i="1"/>
  <c r="HM139" i="1"/>
  <c r="HP145" i="1"/>
  <c r="HP146" i="1"/>
  <c r="HP147" i="1"/>
  <c r="HP148" i="1"/>
  <c r="HJ154" i="1"/>
  <c r="HJ155" i="1"/>
  <c r="HJ156" i="1"/>
  <c r="HJ157" i="1"/>
  <c r="GE163" i="1"/>
  <c r="GE164" i="1"/>
  <c r="GE165" i="1"/>
  <c r="GE166" i="1"/>
  <c r="HI163" i="1"/>
  <c r="HI164" i="1"/>
  <c r="HI165" i="1"/>
  <c r="HI166" i="1"/>
  <c r="HO163" i="1"/>
  <c r="HO164" i="1"/>
  <c r="HO165" i="1"/>
  <c r="HO166" i="1"/>
  <c r="EH136" i="1"/>
  <c r="EH137" i="1"/>
  <c r="EH138" i="1"/>
  <c r="EH139" i="1"/>
  <c r="GR136" i="1"/>
  <c r="GR137" i="1"/>
  <c r="GR138" i="1"/>
  <c r="GR139" i="1"/>
  <c r="EL136" i="1"/>
  <c r="EL137" i="1"/>
  <c r="EL138" i="1"/>
  <c r="EL139" i="1"/>
  <c r="HO145" i="1"/>
  <c r="HO146" i="1"/>
  <c r="HO147" i="1"/>
  <c r="HO148" i="1"/>
  <c r="ID154" i="1"/>
  <c r="ID155" i="1"/>
  <c r="ID156" i="1"/>
  <c r="ID157" i="1"/>
  <c r="EO154" i="1"/>
  <c r="EO155" i="1"/>
  <c r="EO156" i="1"/>
  <c r="EO157" i="1"/>
  <c r="HG163" i="1"/>
  <c r="HG164" i="1"/>
  <c r="HG165" i="1"/>
  <c r="HG166" i="1"/>
  <c r="GU136" i="1"/>
  <c r="GU137" i="1"/>
  <c r="GU138" i="1"/>
  <c r="GU139" i="1"/>
  <c r="EU145" i="1"/>
  <c r="EU146" i="1"/>
  <c r="EU147" i="1"/>
  <c r="EU148" i="1"/>
  <c r="FP154" i="1"/>
  <c r="FP155" i="1"/>
  <c r="FP156" i="1"/>
  <c r="FP157" i="1"/>
  <c r="GS154" i="1"/>
  <c r="GS155" i="1"/>
  <c r="GS156" i="1"/>
  <c r="GS157" i="1"/>
  <c r="GS163" i="1"/>
  <c r="GS164" i="1"/>
  <c r="GS165" i="1"/>
  <c r="GS166" i="1"/>
  <c r="GY163" i="1"/>
  <c r="GY164" i="1"/>
  <c r="GY165" i="1"/>
  <c r="GY166" i="1"/>
  <c r="GN163" i="1"/>
  <c r="GN164" i="1"/>
  <c r="GN165" i="1"/>
  <c r="GN166" i="1"/>
  <c r="GB136" i="1"/>
  <c r="GB137" i="1"/>
  <c r="GB138" i="1"/>
  <c r="GB139" i="1"/>
  <c r="GM145" i="1"/>
  <c r="GM146" i="1"/>
  <c r="GM147" i="1"/>
  <c r="GM148" i="1"/>
  <c r="HA145" i="1"/>
  <c r="HA146" i="1"/>
  <c r="HA147" i="1"/>
  <c r="HA148" i="1"/>
  <c r="EM145" i="1"/>
  <c r="EM146" i="1"/>
  <c r="EM147" i="1"/>
  <c r="EM148" i="1"/>
  <c r="HO154" i="1"/>
  <c r="HO155" i="1"/>
  <c r="HO156" i="1"/>
  <c r="HO157" i="1"/>
  <c r="HM154" i="1"/>
  <c r="HM155" i="1"/>
  <c r="HM156" i="1"/>
  <c r="HM157" i="1"/>
  <c r="HX163" i="1"/>
  <c r="HX164" i="1"/>
  <c r="HX165" i="1"/>
  <c r="HX166" i="1"/>
  <c r="FH136" i="1"/>
  <c r="FH137" i="1"/>
  <c r="FH138" i="1"/>
  <c r="FH139" i="1"/>
  <c r="FU136" i="1"/>
  <c r="FU137" i="1"/>
  <c r="FU138" i="1"/>
  <c r="FU139" i="1"/>
  <c r="GP136" i="1"/>
  <c r="GP137" i="1"/>
  <c r="GP138" i="1"/>
  <c r="GP139" i="1"/>
  <c r="EH145" i="1"/>
  <c r="EH146" i="1"/>
  <c r="EH147" i="1"/>
  <c r="EH148" i="1"/>
  <c r="HL145" i="1"/>
  <c r="HL146" i="1"/>
  <c r="HL147" i="1"/>
  <c r="HL148" i="1"/>
  <c r="HF154" i="1"/>
  <c r="HF155" i="1"/>
  <c r="HF156" i="1"/>
  <c r="HF157" i="1"/>
  <c r="HS154" i="1"/>
  <c r="HS155" i="1"/>
  <c r="HS156" i="1"/>
  <c r="HS157" i="1"/>
  <c r="GC154" i="1"/>
  <c r="GC155" i="1"/>
  <c r="GC156" i="1"/>
  <c r="GC157" i="1"/>
  <c r="EY163" i="1"/>
  <c r="EY164" i="1"/>
  <c r="EY165" i="1"/>
  <c r="EY166" i="1"/>
  <c r="EZ136" i="1"/>
  <c r="EZ137" i="1"/>
  <c r="EZ138" i="1"/>
  <c r="EZ139" i="1"/>
  <c r="IA136" i="1"/>
  <c r="IA137" i="1"/>
  <c r="IA138" i="1"/>
  <c r="IA139" i="1"/>
  <c r="GL145" i="1"/>
  <c r="GL146" i="1"/>
  <c r="GL147" i="1"/>
  <c r="GL148" i="1"/>
  <c r="GG145" i="1"/>
  <c r="GG146" i="1"/>
  <c r="GG147" i="1"/>
  <c r="GG148" i="1"/>
  <c r="HC163" i="1"/>
  <c r="HC164" i="1"/>
  <c r="HC165" i="1"/>
  <c r="HC166" i="1"/>
  <c r="EH163" i="1"/>
  <c r="EH164" i="1"/>
  <c r="EH165" i="1"/>
  <c r="EH166" i="1"/>
  <c r="FD136" i="1"/>
  <c r="FD137" i="1"/>
  <c r="FD138" i="1"/>
  <c r="FD139" i="1"/>
  <c r="GO136" i="1"/>
  <c r="GO137" i="1"/>
  <c r="GO138" i="1"/>
  <c r="GO139" i="1"/>
  <c r="FY145" i="1"/>
  <c r="FY146" i="1"/>
  <c r="FY147" i="1"/>
  <c r="FY148" i="1"/>
  <c r="EJ154" i="1"/>
  <c r="EJ155" i="1"/>
  <c r="EJ156" i="1"/>
  <c r="EJ157" i="1"/>
  <c r="FL154" i="1"/>
  <c r="FL155" i="1"/>
  <c r="FL156" i="1"/>
  <c r="FL157" i="1"/>
  <c r="GU163" i="1"/>
  <c r="GU164" i="1"/>
  <c r="GU165" i="1"/>
  <c r="GU166" i="1"/>
  <c r="GV136" i="1"/>
  <c r="GV137" i="1"/>
  <c r="GV138" i="1"/>
  <c r="GV139" i="1"/>
  <c r="EX136" i="1"/>
  <c r="EX137" i="1"/>
  <c r="EX138" i="1"/>
  <c r="EX139" i="1"/>
  <c r="FO136" i="1"/>
  <c r="FO137" i="1"/>
  <c r="FO138" i="1"/>
  <c r="FO139" i="1"/>
  <c r="IC145" i="1"/>
  <c r="IC146" i="1"/>
  <c r="IC147" i="1"/>
  <c r="IC148" i="1"/>
  <c r="FD154" i="1"/>
  <c r="FD155" i="1"/>
  <c r="FD156" i="1"/>
  <c r="FD157" i="1"/>
  <c r="FZ163" i="1"/>
  <c r="FZ164" i="1"/>
  <c r="FZ165" i="1"/>
  <c r="FZ166" i="1"/>
  <c r="FI136" i="1"/>
  <c r="FI137" i="1"/>
  <c r="FI138" i="1"/>
  <c r="FI139" i="1"/>
  <c r="GA154" i="1"/>
  <c r="GA155" i="1"/>
  <c r="GA156" i="1"/>
  <c r="GA157" i="1"/>
  <c r="EX154" i="1"/>
  <c r="EX155" i="1"/>
  <c r="EX156" i="1"/>
  <c r="EX157" i="1"/>
  <c r="II163" i="1"/>
  <c r="II164" i="1"/>
  <c r="II165" i="1"/>
  <c r="II166" i="1"/>
  <c r="II167" i="1"/>
  <c r="EW163" i="1"/>
  <c r="EW164" i="1"/>
  <c r="EW165" i="1"/>
  <c r="EW166" i="1"/>
  <c r="FC163" i="1"/>
  <c r="FC164" i="1"/>
  <c r="FC165" i="1"/>
  <c r="FC166" i="1"/>
  <c r="HE163" i="1"/>
  <c r="HE164" i="1"/>
  <c r="HE165" i="1"/>
  <c r="HE166" i="1"/>
  <c r="GF136" i="1"/>
  <c r="GF137" i="1"/>
  <c r="GF138" i="1"/>
  <c r="GF139" i="1"/>
  <c r="FR136" i="1"/>
  <c r="FR137" i="1"/>
  <c r="FR138" i="1"/>
  <c r="FR139" i="1"/>
  <c r="FC145" i="1"/>
  <c r="FC146" i="1"/>
  <c r="FC147" i="1"/>
  <c r="FC148" i="1"/>
  <c r="GN145" i="1"/>
  <c r="GN146" i="1"/>
  <c r="GN147" i="1"/>
  <c r="GN148" i="1"/>
  <c r="FR154" i="1"/>
  <c r="FR155" i="1"/>
  <c r="FR156" i="1"/>
  <c r="FR157" i="1"/>
  <c r="EU163" i="1"/>
  <c r="EU164" i="1"/>
  <c r="EU165" i="1"/>
  <c r="EU166" i="1"/>
  <c r="GW163" i="1"/>
  <c r="GW164" i="1"/>
  <c r="GW165" i="1"/>
  <c r="GW166" i="1"/>
  <c r="HF145" i="1"/>
  <c r="HF146" i="1"/>
  <c r="HF147" i="1"/>
  <c r="HF148" i="1"/>
  <c r="EZ145" i="1"/>
  <c r="EZ146" i="1"/>
  <c r="EZ147" i="1"/>
  <c r="EZ148" i="1"/>
  <c r="GT154" i="1"/>
  <c r="GT155" i="1"/>
  <c r="GT156" i="1"/>
  <c r="GT157" i="1"/>
  <c r="EG154" i="1"/>
  <c r="EG155" i="1"/>
  <c r="EG156" i="1"/>
  <c r="EG157" i="1"/>
  <c r="HR163" i="1"/>
  <c r="HR164" i="1"/>
  <c r="HR165" i="1"/>
  <c r="HR166" i="1"/>
  <c r="EG163" i="1"/>
  <c r="EG164" i="1"/>
  <c r="EG165" i="1"/>
  <c r="EG166" i="1"/>
  <c r="EM163" i="1"/>
  <c r="EM164" i="1"/>
  <c r="EM165" i="1"/>
  <c r="EM166" i="1"/>
  <c r="GO163" i="1"/>
  <c r="GO164" i="1"/>
  <c r="GO165" i="1"/>
  <c r="GO166" i="1"/>
  <c r="IB163" i="1"/>
  <c r="IB164" i="1"/>
  <c r="IB165" i="1"/>
  <c r="IB166" i="1"/>
  <c r="EJ282" i="1"/>
  <c r="EJ283" i="1"/>
  <c r="EJ281" i="1"/>
  <c r="EJ284" i="1"/>
  <c r="FY111" i="1"/>
  <c r="FO109" i="1"/>
  <c r="EX103" i="1"/>
  <c r="EX102" i="1"/>
  <c r="FO112" i="1"/>
  <c r="FO111" i="1"/>
  <c r="FY112" i="1"/>
  <c r="II77" i="1"/>
  <c r="II76" i="1"/>
  <c r="II75" i="1"/>
  <c r="II74" i="1"/>
  <c r="EJ250" i="1"/>
  <c r="EJ266" i="1"/>
  <c r="EJ262" i="1"/>
  <c r="EJ242" i="1"/>
  <c r="EJ246" i="1"/>
  <c r="EJ254" i="1"/>
  <c r="EJ251" i="1"/>
  <c r="EJ263" i="1"/>
  <c r="EJ243" i="1"/>
  <c r="EJ267" i="1"/>
  <c r="EJ247" i="1"/>
  <c r="EJ255" i="1"/>
  <c r="EJ256" i="1"/>
  <c r="EJ268" i="1"/>
  <c r="EJ264" i="1"/>
  <c r="EJ252" i="1"/>
  <c r="EJ248" i="1"/>
  <c r="EJ244" i="1"/>
  <c r="EJ265" i="1"/>
  <c r="EJ245" i="1"/>
  <c r="EJ253" i="1"/>
  <c r="EJ249" i="1"/>
  <c r="EJ257" i="1"/>
  <c r="EJ269" i="1"/>
  <c r="GR112" i="1"/>
  <c r="FS75" i="1"/>
  <c r="ET76" i="1"/>
  <c r="EJ232" i="1"/>
  <c r="EJ233" i="1"/>
  <c r="EJ234" i="1"/>
  <c r="EJ235" i="1"/>
  <c r="GK101" i="1"/>
  <c r="FM74" i="1"/>
  <c r="GA109" i="1"/>
  <c r="IA112" i="1"/>
  <c r="FM73" i="1"/>
  <c r="IA111" i="1"/>
  <c r="IA110" i="1"/>
  <c r="GA112" i="1"/>
  <c r="FM76" i="1"/>
  <c r="GA111" i="1"/>
  <c r="EJ228" i="1"/>
  <c r="EJ221" i="1"/>
  <c r="EJ212" i="1"/>
  <c r="EJ220" i="1"/>
  <c r="EJ229" i="1"/>
  <c r="EJ216" i="1"/>
  <c r="EJ230" i="1"/>
  <c r="EJ222" i="1"/>
  <c r="EJ213" i="1"/>
  <c r="EJ217" i="1"/>
  <c r="EJ223" i="1"/>
  <c r="EJ214" i="1"/>
  <c r="EJ231" i="1"/>
  <c r="EJ218" i="1"/>
  <c r="EJ219" i="1"/>
  <c r="EJ215" i="1"/>
  <c r="FI112" i="1"/>
  <c r="GT112" i="1"/>
  <c r="GT111" i="1"/>
  <c r="GT110" i="1"/>
  <c r="FI111" i="1"/>
  <c r="FI110" i="1"/>
  <c r="ER111" i="1"/>
  <c r="FV74" i="1"/>
  <c r="EJ209" i="1"/>
  <c r="EJ210" i="1"/>
  <c r="EJ211" i="1"/>
  <c r="EH111" i="1"/>
  <c r="FV73" i="1"/>
  <c r="GR111" i="1"/>
  <c r="GR110" i="1"/>
  <c r="HP103" i="1"/>
  <c r="HP102" i="1"/>
  <c r="HP101" i="1"/>
  <c r="FV76" i="1"/>
  <c r="ER110" i="1"/>
  <c r="ER109" i="1"/>
  <c r="EH112" i="1"/>
  <c r="EH110" i="1"/>
  <c r="HJ102" i="1"/>
  <c r="FC102" i="1"/>
  <c r="FC101" i="1"/>
  <c r="ET75" i="1"/>
  <c r="ET74" i="1"/>
  <c r="GS111" i="1"/>
  <c r="HX76" i="1"/>
  <c r="GK100" i="1"/>
  <c r="GN103" i="1"/>
  <c r="HX75" i="1"/>
  <c r="FQ103" i="1"/>
  <c r="GN102" i="1"/>
  <c r="HX74" i="1"/>
  <c r="FQ102" i="1"/>
  <c r="GN101" i="1"/>
  <c r="FQ101" i="1"/>
  <c r="GN76" i="1"/>
  <c r="FZ111" i="1"/>
  <c r="GN75" i="1"/>
  <c r="GK103" i="1"/>
  <c r="FZ110" i="1"/>
  <c r="GU101" i="1"/>
  <c r="GU100" i="1"/>
  <c r="GS110" i="1"/>
  <c r="HF75" i="1"/>
  <c r="FD103" i="1"/>
  <c r="GH103" i="1"/>
  <c r="GS109" i="1"/>
  <c r="FD102" i="1"/>
  <c r="GH102" i="1"/>
  <c r="HF73" i="1"/>
  <c r="FZ112" i="1"/>
  <c r="FD101" i="1"/>
  <c r="GU103" i="1"/>
  <c r="GH101" i="1"/>
  <c r="HF76" i="1"/>
  <c r="FA102" i="1"/>
  <c r="HJ103" i="1"/>
  <c r="FA101" i="1"/>
  <c r="FC100" i="1"/>
  <c r="FA100" i="1"/>
  <c r="HJ101" i="1"/>
  <c r="FO75" i="1"/>
  <c r="FO74" i="1"/>
  <c r="EG112" i="1"/>
  <c r="FO73" i="1"/>
  <c r="EG111" i="1"/>
  <c r="HD112" i="1"/>
  <c r="EG110" i="1"/>
  <c r="FS76" i="1"/>
  <c r="HD111" i="1"/>
  <c r="HD110" i="1"/>
  <c r="FS74" i="1"/>
  <c r="EJ77" i="1"/>
  <c r="EJ104" i="1"/>
  <c r="EJ113" i="1"/>
  <c r="GL109" i="1"/>
  <c r="GL110" i="1"/>
  <c r="GL111" i="1"/>
  <c r="GL112" i="1"/>
  <c r="IC109" i="1"/>
  <c r="IC110" i="1"/>
  <c r="IC111" i="1"/>
  <c r="IC112" i="1"/>
  <c r="FV109" i="1"/>
  <c r="FV110" i="1"/>
  <c r="FV111" i="1"/>
  <c r="FV112" i="1"/>
  <c r="FT109" i="1"/>
  <c r="FT110" i="1"/>
  <c r="FT111" i="1"/>
  <c r="FT112" i="1"/>
  <c r="HM100" i="1"/>
  <c r="HM101" i="1"/>
  <c r="HM102" i="1"/>
  <c r="HM103" i="1"/>
  <c r="GB100" i="1"/>
  <c r="GB101" i="1"/>
  <c r="GB102" i="1"/>
  <c r="GB103" i="1"/>
  <c r="IB109" i="1"/>
  <c r="IB110" i="1"/>
  <c r="IB111" i="1"/>
  <c r="IB112" i="1"/>
  <c r="GP100" i="1"/>
  <c r="GP101" i="1"/>
  <c r="GP102" i="1"/>
  <c r="GP103" i="1"/>
  <c r="HK109" i="1"/>
  <c r="HK110" i="1"/>
  <c r="HK111" i="1"/>
  <c r="HK112" i="1"/>
  <c r="FL76" i="1"/>
  <c r="HE73" i="1"/>
  <c r="EJ109" i="1"/>
  <c r="EJ110" i="1"/>
  <c r="EJ111" i="1"/>
  <c r="EJ112" i="1"/>
  <c r="FS100" i="1"/>
  <c r="FS101" i="1"/>
  <c r="FS102" i="1"/>
  <c r="FS103" i="1"/>
  <c r="HU109" i="1"/>
  <c r="HU110" i="1"/>
  <c r="HU111" i="1"/>
  <c r="HU112" i="1"/>
  <c r="GN109" i="1"/>
  <c r="GN110" i="1"/>
  <c r="GN111" i="1"/>
  <c r="GN112" i="1"/>
  <c r="EK109" i="1"/>
  <c r="EK110" i="1"/>
  <c r="EK111" i="1"/>
  <c r="EK112" i="1"/>
  <c r="EY109" i="1"/>
  <c r="EY110" i="1"/>
  <c r="EY111" i="1"/>
  <c r="EY112" i="1"/>
  <c r="IB100" i="1"/>
  <c r="IB101" i="1"/>
  <c r="IB102" i="1"/>
  <c r="IB103" i="1"/>
  <c r="FC109" i="1"/>
  <c r="FC110" i="1"/>
  <c r="FC111" i="1"/>
  <c r="FC112" i="1"/>
  <c r="FH100" i="1"/>
  <c r="FH101" i="1"/>
  <c r="FH102" i="1"/>
  <c r="FH103" i="1"/>
  <c r="FK100" i="1"/>
  <c r="FK101" i="1"/>
  <c r="FK102" i="1"/>
  <c r="FK103" i="1"/>
  <c r="EU109" i="1"/>
  <c r="EU110" i="1"/>
  <c r="EU111" i="1"/>
  <c r="EU112" i="1"/>
  <c r="HW100" i="1"/>
  <c r="HW101" i="1"/>
  <c r="HW102" i="1"/>
  <c r="HW103" i="1"/>
  <c r="GW100" i="1"/>
  <c r="GW101" i="1"/>
  <c r="GW102" i="1"/>
  <c r="GW103" i="1"/>
  <c r="HP109" i="1"/>
  <c r="HP110" i="1"/>
  <c r="HP111" i="1"/>
  <c r="HP112" i="1"/>
  <c r="FP109" i="1"/>
  <c r="FP110" i="1"/>
  <c r="FP111" i="1"/>
  <c r="FP112" i="1"/>
  <c r="EQ109" i="1"/>
  <c r="EQ110" i="1"/>
  <c r="EQ111" i="1"/>
  <c r="EQ112" i="1"/>
  <c r="FA109" i="1"/>
  <c r="FA110" i="1"/>
  <c r="FA111" i="1"/>
  <c r="FA112" i="1"/>
  <c r="HD100" i="1"/>
  <c r="HD101" i="1"/>
  <c r="HD102" i="1"/>
  <c r="HD103" i="1"/>
  <c r="EX109" i="1"/>
  <c r="EX110" i="1"/>
  <c r="EX111" i="1"/>
  <c r="EX112" i="1"/>
  <c r="HU100" i="1"/>
  <c r="HU101" i="1"/>
  <c r="HU102" i="1"/>
  <c r="HU103" i="1"/>
  <c r="HB109" i="1"/>
  <c r="HB110" i="1"/>
  <c r="HB111" i="1"/>
  <c r="HB112" i="1"/>
  <c r="FG109" i="1"/>
  <c r="FG110" i="1"/>
  <c r="FG111" i="1"/>
  <c r="FG112" i="1"/>
  <c r="GQ100" i="1"/>
  <c r="GQ101" i="1"/>
  <c r="GQ102" i="1"/>
  <c r="GQ103" i="1"/>
  <c r="GA100" i="1"/>
  <c r="GA101" i="1"/>
  <c r="GA102" i="1"/>
  <c r="GA103" i="1"/>
  <c r="EK100" i="1"/>
  <c r="EK101" i="1"/>
  <c r="EK102" i="1"/>
  <c r="EK103" i="1"/>
  <c r="FR109" i="1"/>
  <c r="FR110" i="1"/>
  <c r="FR111" i="1"/>
  <c r="FR112" i="1"/>
  <c r="GV109" i="1"/>
  <c r="GV110" i="1"/>
  <c r="GV111" i="1"/>
  <c r="GV112" i="1"/>
  <c r="FU100" i="1"/>
  <c r="FU101" i="1"/>
  <c r="FU102" i="1"/>
  <c r="FU103" i="1"/>
  <c r="EN100" i="1"/>
  <c r="EN101" i="1"/>
  <c r="EN102" i="1"/>
  <c r="EN103" i="1"/>
  <c r="FJ109" i="1"/>
  <c r="FJ110" i="1"/>
  <c r="FJ111" i="1"/>
  <c r="FJ112" i="1"/>
  <c r="FU109" i="1"/>
  <c r="FU110" i="1"/>
  <c r="FU111" i="1"/>
  <c r="FU112" i="1"/>
  <c r="HO109" i="1"/>
  <c r="HO110" i="1"/>
  <c r="HO111" i="1"/>
  <c r="HO112" i="1"/>
  <c r="HT100" i="1"/>
  <c r="HT101" i="1"/>
  <c r="HT102" i="1"/>
  <c r="HT103" i="1"/>
  <c r="EW100" i="1"/>
  <c r="EW101" i="1"/>
  <c r="EW102" i="1"/>
  <c r="EW103" i="1"/>
  <c r="FE109" i="1"/>
  <c r="FE110" i="1"/>
  <c r="FE111" i="1"/>
  <c r="FE112" i="1"/>
  <c r="HJ109" i="1"/>
  <c r="HJ110" i="1"/>
  <c r="HJ111" i="1"/>
  <c r="HJ112" i="1"/>
  <c r="FY100" i="1"/>
  <c r="FY101" i="1"/>
  <c r="FY102" i="1"/>
  <c r="FY103" i="1"/>
  <c r="EZ109" i="1"/>
  <c r="EZ110" i="1"/>
  <c r="EZ111" i="1"/>
  <c r="EZ112" i="1"/>
  <c r="FL75" i="1"/>
  <c r="FQ109" i="1"/>
  <c r="FQ110" i="1"/>
  <c r="FQ111" i="1"/>
  <c r="FQ112" i="1"/>
  <c r="HG100" i="1"/>
  <c r="HG101" i="1"/>
  <c r="HG102" i="1"/>
  <c r="HG103" i="1"/>
  <c r="FP100" i="1"/>
  <c r="FP101" i="1"/>
  <c r="FP102" i="1"/>
  <c r="FP103" i="1"/>
  <c r="FO100" i="1"/>
  <c r="FO101" i="1"/>
  <c r="FO102" i="1"/>
  <c r="FO103" i="1"/>
  <c r="FG100" i="1"/>
  <c r="FG101" i="1"/>
  <c r="FG102" i="1"/>
  <c r="FG103" i="1"/>
  <c r="GL100" i="1"/>
  <c r="GL101" i="1"/>
  <c r="GL102" i="1"/>
  <c r="GL103" i="1"/>
  <c r="HY100" i="1"/>
  <c r="HY101" i="1"/>
  <c r="HY102" i="1"/>
  <c r="HY103" i="1"/>
  <c r="GR100" i="1"/>
  <c r="GR101" i="1"/>
  <c r="GR102" i="1"/>
  <c r="GR103" i="1"/>
  <c r="EU100" i="1"/>
  <c r="EU101" i="1"/>
  <c r="EU102" i="1"/>
  <c r="EU103" i="1"/>
  <c r="HN109" i="1"/>
  <c r="HN110" i="1"/>
  <c r="HN111" i="1"/>
  <c r="HN112" i="1"/>
  <c r="EY100" i="1"/>
  <c r="EY101" i="1"/>
  <c r="EY102" i="1"/>
  <c r="EY103" i="1"/>
  <c r="HE100" i="1"/>
  <c r="HE101" i="1"/>
  <c r="HE102" i="1"/>
  <c r="HE103" i="1"/>
  <c r="HF109" i="1"/>
  <c r="HF110" i="1"/>
  <c r="HF111" i="1"/>
  <c r="HF112" i="1"/>
  <c r="EM100" i="1"/>
  <c r="EM101" i="1"/>
  <c r="EM102" i="1"/>
  <c r="EM103" i="1"/>
  <c r="FD109" i="1"/>
  <c r="FD110" i="1"/>
  <c r="FD111" i="1"/>
  <c r="FD112" i="1"/>
  <c r="GE109" i="1"/>
  <c r="GE110" i="1"/>
  <c r="GE111" i="1"/>
  <c r="GE112" i="1"/>
  <c r="ER100" i="1"/>
  <c r="ER101" i="1"/>
  <c r="ER102" i="1"/>
  <c r="ER103" i="1"/>
  <c r="HI109" i="1"/>
  <c r="HI110" i="1"/>
  <c r="HI111" i="1"/>
  <c r="HI112" i="1"/>
  <c r="GV100" i="1"/>
  <c r="GV101" i="1"/>
  <c r="GV102" i="1"/>
  <c r="GV103" i="1"/>
  <c r="EP109" i="1"/>
  <c r="EP110" i="1"/>
  <c r="EP111" i="1"/>
  <c r="EP112" i="1"/>
  <c r="FL109" i="1"/>
  <c r="FL110" i="1"/>
  <c r="FL111" i="1"/>
  <c r="FL112" i="1"/>
  <c r="EI109" i="1"/>
  <c r="EI110" i="1"/>
  <c r="EI111" i="1"/>
  <c r="EI112" i="1"/>
  <c r="GM109" i="1"/>
  <c r="GM110" i="1"/>
  <c r="GM111" i="1"/>
  <c r="GM112" i="1"/>
  <c r="ID100" i="1"/>
  <c r="ID101" i="1"/>
  <c r="ID102" i="1"/>
  <c r="ID103" i="1"/>
  <c r="FM100" i="1"/>
  <c r="FM101" i="1"/>
  <c r="FM102" i="1"/>
  <c r="FM103" i="1"/>
  <c r="IC100" i="1"/>
  <c r="IC101" i="1"/>
  <c r="IC102" i="1"/>
  <c r="IC103" i="1"/>
  <c r="FB109" i="1"/>
  <c r="FB110" i="1"/>
  <c r="FB111" i="1"/>
  <c r="FB112" i="1"/>
  <c r="EQ100" i="1"/>
  <c r="EQ101" i="1"/>
  <c r="EQ102" i="1"/>
  <c r="EQ103" i="1"/>
  <c r="HN100" i="1"/>
  <c r="HN101" i="1"/>
  <c r="HN102" i="1"/>
  <c r="HN103" i="1"/>
  <c r="ET109" i="1"/>
  <c r="ET110" i="1"/>
  <c r="ET111" i="1"/>
  <c r="ET112" i="1"/>
  <c r="FI100" i="1"/>
  <c r="FI101" i="1"/>
  <c r="FI102" i="1"/>
  <c r="FI103" i="1"/>
  <c r="GY109" i="1"/>
  <c r="GY110" i="1"/>
  <c r="GY111" i="1"/>
  <c r="GY112" i="1"/>
  <c r="HS100" i="1"/>
  <c r="HS101" i="1"/>
  <c r="HS102" i="1"/>
  <c r="HS103" i="1"/>
  <c r="HZ100" i="1"/>
  <c r="HZ101" i="1"/>
  <c r="HZ102" i="1"/>
  <c r="HZ103" i="1"/>
  <c r="HA100" i="1"/>
  <c r="HA101" i="1"/>
  <c r="HA102" i="1"/>
  <c r="HA103" i="1"/>
  <c r="EW109" i="1"/>
  <c r="EW110" i="1"/>
  <c r="EW111" i="1"/>
  <c r="EW112" i="1"/>
  <c r="EJ100" i="1"/>
  <c r="EJ101" i="1"/>
  <c r="EJ102" i="1"/>
  <c r="EJ103" i="1"/>
  <c r="HC100" i="1"/>
  <c r="HC101" i="1"/>
  <c r="HC102" i="1"/>
  <c r="HC103" i="1"/>
  <c r="HR100" i="1"/>
  <c r="HR101" i="1"/>
  <c r="HR102" i="1"/>
  <c r="HR103" i="1"/>
  <c r="HA109" i="1"/>
  <c r="HA110" i="1"/>
  <c r="HA111" i="1"/>
  <c r="HA112" i="1"/>
  <c r="GZ109" i="1"/>
  <c r="GZ110" i="1"/>
  <c r="GZ111" i="1"/>
  <c r="GZ112" i="1"/>
  <c r="FL74" i="1"/>
  <c r="FR100" i="1"/>
  <c r="FR101" i="1"/>
  <c r="FR102" i="1"/>
  <c r="FR103" i="1"/>
  <c r="GD109" i="1"/>
  <c r="GD110" i="1"/>
  <c r="GD111" i="1"/>
  <c r="GD112" i="1"/>
  <c r="GC109" i="1"/>
  <c r="GC110" i="1"/>
  <c r="GC111" i="1"/>
  <c r="GC112" i="1"/>
  <c r="GB109" i="1"/>
  <c r="GB110" i="1"/>
  <c r="GB111" i="1"/>
  <c r="GB112" i="1"/>
  <c r="GI100" i="1"/>
  <c r="GI101" i="1"/>
  <c r="GI102" i="1"/>
  <c r="GI103" i="1"/>
  <c r="HM109" i="1"/>
  <c r="HM110" i="1"/>
  <c r="HM111" i="1"/>
  <c r="HM112" i="1"/>
  <c r="GD100" i="1"/>
  <c r="GD101" i="1"/>
  <c r="GD102" i="1"/>
  <c r="GD103" i="1"/>
  <c r="FB100" i="1"/>
  <c r="FB101" i="1"/>
  <c r="FB102" i="1"/>
  <c r="FB103" i="1"/>
  <c r="HE109" i="1"/>
  <c r="HE110" i="1"/>
  <c r="HE111" i="1"/>
  <c r="HE112" i="1"/>
  <c r="FX109" i="1"/>
  <c r="FX110" i="1"/>
  <c r="FX111" i="1"/>
  <c r="FX112" i="1"/>
  <c r="FW109" i="1"/>
  <c r="FW110" i="1"/>
  <c r="FW111" i="1"/>
  <c r="FW112" i="1"/>
  <c r="HL100" i="1"/>
  <c r="HL101" i="1"/>
  <c r="HL102" i="1"/>
  <c r="HL103" i="1"/>
  <c r="EI100" i="1"/>
  <c r="EI101" i="1"/>
  <c r="EI102" i="1"/>
  <c r="EI103" i="1"/>
  <c r="HF100" i="1"/>
  <c r="HF101" i="1"/>
  <c r="HF102" i="1"/>
  <c r="HF103" i="1"/>
  <c r="EM109" i="1"/>
  <c r="EM110" i="1"/>
  <c r="EM111" i="1"/>
  <c r="EM112" i="1"/>
  <c r="FN100" i="1"/>
  <c r="FN101" i="1"/>
  <c r="FN102" i="1"/>
  <c r="FN103" i="1"/>
  <c r="EO100" i="1"/>
  <c r="EO101" i="1"/>
  <c r="EO102" i="1"/>
  <c r="EO103" i="1"/>
  <c r="FT100" i="1"/>
  <c r="FT101" i="1"/>
  <c r="FT102" i="1"/>
  <c r="FT103" i="1"/>
  <c r="HO100" i="1"/>
  <c r="HO101" i="1"/>
  <c r="HO102" i="1"/>
  <c r="HO103" i="1"/>
  <c r="HH109" i="1"/>
  <c r="HH110" i="1"/>
  <c r="HH111" i="1"/>
  <c r="HH112" i="1"/>
  <c r="FF100" i="1"/>
  <c r="FF101" i="1"/>
  <c r="FF102" i="1"/>
  <c r="FF103" i="1"/>
  <c r="GS100" i="1"/>
  <c r="GS101" i="1"/>
  <c r="GS102" i="1"/>
  <c r="GS103" i="1"/>
  <c r="EO109" i="1"/>
  <c r="EO110" i="1"/>
  <c r="EO111" i="1"/>
  <c r="EO112" i="1"/>
  <c r="EN109" i="1"/>
  <c r="EN110" i="1"/>
  <c r="EN111" i="1"/>
  <c r="EN112" i="1"/>
  <c r="HE76" i="1"/>
  <c r="GF100" i="1"/>
  <c r="GF101" i="1"/>
  <c r="GF102" i="1"/>
  <c r="GF103" i="1"/>
  <c r="HW109" i="1"/>
  <c r="HW110" i="1"/>
  <c r="HW111" i="1"/>
  <c r="HW112" i="1"/>
  <c r="HV100" i="1"/>
  <c r="HV101" i="1"/>
  <c r="HV102" i="1"/>
  <c r="HV103" i="1"/>
  <c r="GF109" i="1"/>
  <c r="GF110" i="1"/>
  <c r="GF111" i="1"/>
  <c r="GF112" i="1"/>
  <c r="GG100" i="1"/>
  <c r="GG101" i="1"/>
  <c r="GG102" i="1"/>
  <c r="GG103" i="1"/>
  <c r="HZ109" i="1"/>
  <c r="HZ110" i="1"/>
  <c r="HZ111" i="1"/>
  <c r="HZ112" i="1"/>
  <c r="GU109" i="1"/>
  <c r="GU110" i="1"/>
  <c r="GU111" i="1"/>
  <c r="GU112" i="1"/>
  <c r="EZ100" i="1"/>
  <c r="EZ101" i="1"/>
  <c r="EZ102" i="1"/>
  <c r="EZ103" i="1"/>
  <c r="IA100" i="1"/>
  <c r="IA101" i="1"/>
  <c r="IA102" i="1"/>
  <c r="IA103" i="1"/>
  <c r="II100" i="1"/>
  <c r="II101" i="1"/>
  <c r="II102" i="1"/>
  <c r="II103" i="1"/>
  <c r="II104" i="1"/>
  <c r="ET100" i="1"/>
  <c r="ET101" i="1"/>
  <c r="ET102" i="1"/>
  <c r="ET103" i="1"/>
  <c r="HR109" i="1"/>
  <c r="HR110" i="1"/>
  <c r="HR111" i="1"/>
  <c r="HR112" i="1"/>
  <c r="GX109" i="1"/>
  <c r="GX110" i="1"/>
  <c r="GX111" i="1"/>
  <c r="GX112" i="1"/>
  <c r="GO100" i="1"/>
  <c r="GO101" i="1"/>
  <c r="GO102" i="1"/>
  <c r="GO103" i="1"/>
  <c r="EV109" i="1"/>
  <c r="EV110" i="1"/>
  <c r="EV111" i="1"/>
  <c r="EV112" i="1"/>
  <c r="GQ109" i="1"/>
  <c r="GQ110" i="1"/>
  <c r="GQ111" i="1"/>
  <c r="GQ112" i="1"/>
  <c r="GP109" i="1"/>
  <c r="GP110" i="1"/>
  <c r="GP111" i="1"/>
  <c r="GP112" i="1"/>
  <c r="GO109" i="1"/>
  <c r="GO110" i="1"/>
  <c r="GO111" i="1"/>
  <c r="GO112" i="1"/>
  <c r="HC109" i="1"/>
  <c r="HC110" i="1"/>
  <c r="HC111" i="1"/>
  <c r="HC112" i="1"/>
  <c r="EG100" i="1"/>
  <c r="EG101" i="1"/>
  <c r="EG102" i="1"/>
  <c r="EG103" i="1"/>
  <c r="GI109" i="1"/>
  <c r="GI110" i="1"/>
  <c r="GI111" i="1"/>
  <c r="GI112" i="1"/>
  <c r="GH109" i="1"/>
  <c r="GH110" i="1"/>
  <c r="GH111" i="1"/>
  <c r="GH112" i="1"/>
  <c r="GJ100" i="1"/>
  <c r="GJ101" i="1"/>
  <c r="GJ102" i="1"/>
  <c r="GJ103" i="1"/>
  <c r="HE75" i="1"/>
  <c r="HK100" i="1"/>
  <c r="HK101" i="1"/>
  <c r="HK102" i="1"/>
  <c r="HK103" i="1"/>
  <c r="GM100" i="1"/>
  <c r="GM101" i="1"/>
  <c r="GM102" i="1"/>
  <c r="GM103" i="1"/>
  <c r="HB100" i="1"/>
  <c r="HB101" i="1"/>
  <c r="HB102" i="1"/>
  <c r="HB103" i="1"/>
  <c r="HH100" i="1"/>
  <c r="HH101" i="1"/>
  <c r="HH102" i="1"/>
  <c r="HH103" i="1"/>
  <c r="FX100" i="1"/>
  <c r="FX101" i="1"/>
  <c r="FX102" i="1"/>
  <c r="FX103" i="1"/>
  <c r="GE100" i="1"/>
  <c r="GE101" i="1"/>
  <c r="GE102" i="1"/>
  <c r="GE103" i="1"/>
  <c r="FW100" i="1"/>
  <c r="FW101" i="1"/>
  <c r="FW102" i="1"/>
  <c r="FW103" i="1"/>
  <c r="GT100" i="1"/>
  <c r="GT101" i="1"/>
  <c r="GT102" i="1"/>
  <c r="GT103" i="1"/>
  <c r="FK109" i="1"/>
  <c r="FK110" i="1"/>
  <c r="FK111" i="1"/>
  <c r="FK112" i="1"/>
  <c r="FJ100" i="1"/>
  <c r="FJ101" i="1"/>
  <c r="FJ102" i="1"/>
  <c r="FJ103" i="1"/>
  <c r="HQ100" i="1"/>
  <c r="HQ101" i="1"/>
  <c r="HQ102" i="1"/>
  <c r="HQ103" i="1"/>
  <c r="FN109" i="1"/>
  <c r="FN110" i="1"/>
  <c r="FN111" i="1"/>
  <c r="FN112" i="1"/>
  <c r="HY109" i="1"/>
  <c r="HY110" i="1"/>
  <c r="HY111" i="1"/>
  <c r="HY112" i="1"/>
  <c r="FV100" i="1"/>
  <c r="FV101" i="1"/>
  <c r="FV102" i="1"/>
  <c r="FV103" i="1"/>
  <c r="ES100" i="1"/>
  <c r="ES101" i="1"/>
  <c r="ES102" i="1"/>
  <c r="ES103" i="1"/>
  <c r="FF109" i="1"/>
  <c r="FF110" i="1"/>
  <c r="FF111" i="1"/>
  <c r="FF112" i="1"/>
  <c r="EL109" i="1"/>
  <c r="EL110" i="1"/>
  <c r="EL111" i="1"/>
  <c r="EL112" i="1"/>
  <c r="GX100" i="1"/>
  <c r="GX101" i="1"/>
  <c r="GX102" i="1"/>
  <c r="GX103" i="1"/>
  <c r="HT109" i="1"/>
  <c r="HT110" i="1"/>
  <c r="HT111" i="1"/>
  <c r="HT112" i="1"/>
  <c r="ES109" i="1"/>
  <c r="ES110" i="1"/>
  <c r="ES111" i="1"/>
  <c r="ES112" i="1"/>
  <c r="HX100" i="1"/>
  <c r="HX101" i="1"/>
  <c r="HX102" i="1"/>
  <c r="HX103" i="1"/>
  <c r="GG109" i="1"/>
  <c r="GG110" i="1"/>
  <c r="GG111" i="1"/>
  <c r="GG112" i="1"/>
  <c r="HG109" i="1"/>
  <c r="HG110" i="1"/>
  <c r="HG111" i="1"/>
  <c r="HG112" i="1"/>
  <c r="EP100" i="1"/>
  <c r="EP101" i="1"/>
  <c r="EP102" i="1"/>
  <c r="EP103" i="1"/>
  <c r="GC100" i="1"/>
  <c r="GC101" i="1"/>
  <c r="GC102" i="1"/>
  <c r="GC103" i="1"/>
  <c r="EV100" i="1"/>
  <c r="EV101" i="1"/>
  <c r="EV102" i="1"/>
  <c r="EV103" i="1"/>
  <c r="FZ100" i="1"/>
  <c r="FZ101" i="1"/>
  <c r="FZ102" i="1"/>
  <c r="FZ103" i="1"/>
  <c r="GK109" i="1"/>
  <c r="GK110" i="1"/>
  <c r="GK111" i="1"/>
  <c r="GK112" i="1"/>
  <c r="GJ109" i="1"/>
  <c r="GJ110" i="1"/>
  <c r="GJ111" i="1"/>
  <c r="GJ112" i="1"/>
  <c r="FS109" i="1"/>
  <c r="FS110" i="1"/>
  <c r="FS111" i="1"/>
  <c r="FS112" i="1"/>
  <c r="ID109" i="1"/>
  <c r="ID110" i="1"/>
  <c r="ID111" i="1"/>
  <c r="ID112" i="1"/>
  <c r="EH100" i="1"/>
  <c r="EH101" i="1"/>
  <c r="EH102" i="1"/>
  <c r="EH103" i="1"/>
  <c r="GZ100" i="1"/>
  <c r="GZ101" i="1"/>
  <c r="GZ102" i="1"/>
  <c r="GZ103" i="1"/>
  <c r="HV109" i="1"/>
  <c r="HV110" i="1"/>
  <c r="HV111" i="1"/>
  <c r="HV112" i="1"/>
  <c r="II109" i="1"/>
  <c r="II110" i="1"/>
  <c r="II111" i="1"/>
  <c r="II112" i="1"/>
  <c r="II113" i="1"/>
  <c r="FE100" i="1"/>
  <c r="FE101" i="1"/>
  <c r="FE102" i="1"/>
  <c r="FE103" i="1"/>
  <c r="FM109" i="1"/>
  <c r="FM110" i="1"/>
  <c r="FM111" i="1"/>
  <c r="FM112" i="1"/>
  <c r="HX109" i="1"/>
  <c r="HX110" i="1"/>
  <c r="HX111" i="1"/>
  <c r="HX112" i="1"/>
  <c r="HI100" i="1"/>
  <c r="HI101" i="1"/>
  <c r="HI102" i="1"/>
  <c r="HI103" i="1"/>
  <c r="HQ109" i="1"/>
  <c r="HQ110" i="1"/>
  <c r="HQ111" i="1"/>
  <c r="HQ112" i="1"/>
  <c r="GW109" i="1"/>
  <c r="GW110" i="1"/>
  <c r="GW111" i="1"/>
  <c r="GW112" i="1"/>
  <c r="EL100" i="1"/>
  <c r="EL101" i="1"/>
  <c r="EL102" i="1"/>
  <c r="EL103" i="1"/>
  <c r="FH109" i="1"/>
  <c r="FH110" i="1"/>
  <c r="FH111" i="1"/>
  <c r="FH112" i="1"/>
  <c r="FL100" i="1"/>
  <c r="FL101" i="1"/>
  <c r="FL102" i="1"/>
  <c r="FL103" i="1"/>
  <c r="GY100" i="1"/>
  <c r="GY101" i="1"/>
  <c r="GY102" i="1"/>
  <c r="GY103" i="1"/>
  <c r="HL109" i="1"/>
  <c r="HL110" i="1"/>
  <c r="HL111" i="1"/>
  <c r="HL112" i="1"/>
  <c r="HS109" i="1"/>
  <c r="HS110" i="1"/>
  <c r="HS111" i="1"/>
  <c r="HS112"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208" i="1"/>
  <c r="II68" i="1"/>
  <c r="EJ195" i="1"/>
  <c r="EJ202" i="1"/>
  <c r="EJ203" i="1"/>
  <c r="EJ204" i="1"/>
  <c r="II67" i="1"/>
  <c r="II66" i="1"/>
  <c r="II65" i="1"/>
  <c r="ES47" i="1"/>
  <c r="HV43" i="1"/>
  <c r="GF47" i="1"/>
  <c r="FY47" i="1"/>
  <c r="HY44" i="1"/>
  <c r="EJ199" i="1"/>
  <c r="EJ200" i="1"/>
  <c r="EJ20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9" i="1"/>
  <c r="EJ190" i="1"/>
  <c r="EJ191" i="1"/>
  <c r="H36" i="1"/>
  <c r="BA35" i="1"/>
  <c r="AZ35" i="1"/>
  <c r="AY35" i="1"/>
  <c r="AX35" i="1"/>
  <c r="BC35" i="1"/>
  <c r="BB35" i="1"/>
  <c r="EK9" i="1"/>
  <c r="EK86" i="1" s="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58" i="1" l="1"/>
  <c r="EK259" i="1"/>
  <c r="EK260" i="1"/>
  <c r="EK261" i="1"/>
  <c r="EK95" i="1"/>
  <c r="EK224" i="1"/>
  <c r="EK225" i="1"/>
  <c r="EK226" i="1"/>
  <c r="EK227" i="1"/>
  <c r="EK274" i="1"/>
  <c r="EK275" i="1"/>
  <c r="EK276" i="1"/>
  <c r="EK277" i="1"/>
  <c r="EK122" i="1"/>
  <c r="EK131" i="1"/>
  <c r="EK176" i="1"/>
  <c r="EK185" i="1"/>
  <c r="EK312" i="1"/>
  <c r="EK310" i="1"/>
  <c r="EK301" i="1"/>
  <c r="EK297" i="1"/>
  <c r="EK296" i="1"/>
  <c r="EK304" i="1"/>
  <c r="EK306" i="1"/>
  <c r="EK300" i="1"/>
  <c r="EK305" i="1"/>
  <c r="EK307" i="1"/>
  <c r="EK308" i="1"/>
  <c r="EK309" i="1"/>
  <c r="EK299" i="1"/>
  <c r="EK295" i="1"/>
  <c r="EK294" i="1"/>
  <c r="EK302" i="1"/>
  <c r="EK303" i="1"/>
  <c r="EK298" i="1"/>
  <c r="EK313" i="1"/>
  <c r="EK311" i="1"/>
  <c r="EK292" i="1"/>
  <c r="EK291" i="1"/>
  <c r="EK290" i="1"/>
  <c r="EK293" i="1"/>
  <c r="EK285" i="1"/>
  <c r="EK289" i="1"/>
  <c r="EK270" i="1"/>
  <c r="EK271" i="1"/>
  <c r="EK272" i="1"/>
  <c r="EK273" i="1"/>
  <c r="EK236" i="1"/>
  <c r="EK237" i="1"/>
  <c r="EK238" i="1"/>
  <c r="EK239" i="1"/>
  <c r="EK167" i="1"/>
  <c r="EK158" i="1"/>
  <c r="EK149" i="1"/>
  <c r="EK140" i="1"/>
  <c r="EK283" i="1"/>
  <c r="EK282" i="1"/>
  <c r="EK284" i="1"/>
  <c r="EK281" i="1"/>
  <c r="EK246" i="1"/>
  <c r="EK250" i="1"/>
  <c r="EK266" i="1"/>
  <c r="EK254" i="1"/>
  <c r="EK262" i="1"/>
  <c r="EK242" i="1"/>
  <c r="EK263" i="1"/>
  <c r="EK255" i="1"/>
  <c r="EK251" i="1"/>
  <c r="EK267" i="1"/>
  <c r="EK243" i="1"/>
  <c r="EK247" i="1"/>
  <c r="EK264" i="1"/>
  <c r="EK248" i="1"/>
  <c r="EK244" i="1"/>
  <c r="EK268" i="1"/>
  <c r="EK256" i="1"/>
  <c r="EK252" i="1"/>
  <c r="EK269" i="1"/>
  <c r="EK265" i="1"/>
  <c r="EK249" i="1"/>
  <c r="EK253" i="1"/>
  <c r="EK257" i="1"/>
  <c r="EK245" i="1"/>
  <c r="EK232" i="1"/>
  <c r="EK233" i="1"/>
  <c r="EK234" i="1"/>
  <c r="EK235" i="1"/>
  <c r="EK216" i="1"/>
  <c r="EK212" i="1"/>
  <c r="EK220" i="1"/>
  <c r="EK221" i="1"/>
  <c r="EK228" i="1"/>
  <c r="EK229" i="1"/>
  <c r="EK230" i="1"/>
  <c r="EK222" i="1"/>
  <c r="EK213" i="1"/>
  <c r="EK217" i="1"/>
  <c r="EK223" i="1"/>
  <c r="EK231" i="1"/>
  <c r="EK218" i="1"/>
  <c r="EK214" i="1"/>
  <c r="EK219" i="1"/>
  <c r="EK215" i="1"/>
  <c r="EK209" i="1"/>
  <c r="EK210" i="1"/>
  <c r="EK211" i="1"/>
  <c r="EK77" i="1"/>
  <c r="EK104" i="1"/>
  <c r="EK113" i="1"/>
  <c r="EK208" i="1"/>
  <c r="EK195" i="1"/>
  <c r="EK202" i="1"/>
  <c r="EK203" i="1"/>
  <c r="EK204" i="1"/>
  <c r="EK200" i="1"/>
  <c r="EK199" i="1"/>
  <c r="EK201" i="1"/>
  <c r="EK59" i="1"/>
  <c r="EK68" i="1"/>
  <c r="EK48" i="1"/>
  <c r="EK189" i="1"/>
  <c r="EK190" i="1"/>
  <c r="EK191" i="1"/>
  <c r="BC36" i="1"/>
  <c r="BB36" i="1"/>
  <c r="BA36" i="1"/>
  <c r="AZ36" i="1"/>
  <c r="AY36" i="1"/>
  <c r="AX36" i="1"/>
  <c r="EL9" i="1"/>
  <c r="EL86" i="1" s="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58" i="1" l="1"/>
  <c r="EL259" i="1"/>
  <c r="EL260" i="1"/>
  <c r="EL261" i="1"/>
  <c r="EL95" i="1"/>
  <c r="EL224" i="1"/>
  <c r="EL225" i="1"/>
  <c r="EL226" i="1"/>
  <c r="EL227" i="1"/>
  <c r="EL274" i="1"/>
  <c r="EL275" i="1"/>
  <c r="EL276" i="1"/>
  <c r="EL277" i="1"/>
  <c r="EL122" i="1"/>
  <c r="EL131" i="1"/>
  <c r="EL176" i="1"/>
  <c r="EL185" i="1"/>
  <c r="EL310" i="1"/>
  <c r="EL306" i="1"/>
  <c r="EL304" i="1"/>
  <c r="EL308" i="1"/>
  <c r="EL301" i="1"/>
  <c r="EL296" i="1"/>
  <c r="EL297" i="1"/>
  <c r="EL295" i="1"/>
  <c r="EL294" i="1"/>
  <c r="EL300" i="1"/>
  <c r="EL302" i="1"/>
  <c r="EL299" i="1"/>
  <c r="EL305" i="1"/>
  <c r="EL303" i="1"/>
  <c r="EL307" i="1"/>
  <c r="EL298" i="1"/>
  <c r="EL309" i="1"/>
  <c r="EL311" i="1"/>
  <c r="EL312" i="1"/>
  <c r="EL313" i="1"/>
  <c r="EL291" i="1"/>
  <c r="EL293" i="1"/>
  <c r="EL290" i="1"/>
  <c r="EL292" i="1"/>
  <c r="EL285" i="1"/>
  <c r="EL289" i="1"/>
  <c r="EL270" i="1"/>
  <c r="EL271" i="1"/>
  <c r="EL272" i="1"/>
  <c r="EL273" i="1"/>
  <c r="EL236" i="1"/>
  <c r="EL237" i="1"/>
  <c r="EL238" i="1"/>
  <c r="EL239" i="1"/>
  <c r="EL167" i="1"/>
  <c r="EL140" i="1"/>
  <c r="EL149" i="1"/>
  <c r="EL158" i="1"/>
  <c r="EL282" i="1"/>
  <c r="EL283" i="1"/>
  <c r="EL284" i="1"/>
  <c r="EL281" i="1"/>
  <c r="EL262" i="1"/>
  <c r="EL250" i="1"/>
  <c r="EL254" i="1"/>
  <c r="EL266" i="1"/>
  <c r="EL242" i="1"/>
  <c r="EL246" i="1"/>
  <c r="EL247" i="1"/>
  <c r="EL263" i="1"/>
  <c r="EL255" i="1"/>
  <c r="EL267" i="1"/>
  <c r="EL251" i="1"/>
  <c r="EL243" i="1"/>
  <c r="EL264" i="1"/>
  <c r="EL244" i="1"/>
  <c r="EL252" i="1"/>
  <c r="EL268" i="1"/>
  <c r="EL248" i="1"/>
  <c r="EL256" i="1"/>
  <c r="EL249" i="1"/>
  <c r="EL253" i="1"/>
  <c r="EL269" i="1"/>
  <c r="EL257" i="1"/>
  <c r="EL265" i="1"/>
  <c r="EL245" i="1"/>
  <c r="EL232" i="1"/>
  <c r="EL233" i="1"/>
  <c r="EL234" i="1"/>
  <c r="EL235" i="1"/>
  <c r="EL228" i="1"/>
  <c r="EL221" i="1"/>
  <c r="EL229" i="1"/>
  <c r="EL216" i="1"/>
  <c r="EL220" i="1"/>
  <c r="EL212" i="1"/>
  <c r="EL217" i="1"/>
  <c r="EL222" i="1"/>
  <c r="EL230" i="1"/>
  <c r="EL213" i="1"/>
  <c r="EL214" i="1"/>
  <c r="EL218" i="1"/>
  <c r="EL231" i="1"/>
  <c r="EL223" i="1"/>
  <c r="EL219" i="1"/>
  <c r="EL215" i="1"/>
  <c r="EL209" i="1"/>
  <c r="EL210" i="1"/>
  <c r="EL211" i="1"/>
  <c r="EL77" i="1"/>
  <c r="EL104" i="1"/>
  <c r="EL113" i="1"/>
  <c r="EL208" i="1"/>
  <c r="EL195" i="1"/>
  <c r="EL202" i="1"/>
  <c r="EL203" i="1"/>
  <c r="EL204" i="1"/>
  <c r="EL199" i="1"/>
  <c r="EL200" i="1"/>
  <c r="EL201" i="1"/>
  <c r="EL59" i="1"/>
  <c r="EL68" i="1"/>
  <c r="EL48" i="1"/>
  <c r="EL189" i="1"/>
  <c r="EL190" i="1"/>
  <c r="EL191" i="1"/>
  <c r="EM9" i="1"/>
  <c r="EM86" i="1" s="1"/>
  <c r="EM259" i="1" l="1"/>
  <c r="EM258" i="1"/>
  <c r="EM260" i="1"/>
  <c r="EM261" i="1"/>
  <c r="EM95" i="1"/>
  <c r="EM224" i="1"/>
  <c r="EM225" i="1"/>
  <c r="EM226" i="1"/>
  <c r="EM227" i="1"/>
  <c r="EM274" i="1"/>
  <c r="EM275" i="1"/>
  <c r="EM276" i="1"/>
  <c r="EM277" i="1"/>
  <c r="EM122" i="1"/>
  <c r="EM131" i="1"/>
  <c r="EM176" i="1"/>
  <c r="EM185" i="1"/>
  <c r="EM312" i="1"/>
  <c r="EM313" i="1"/>
  <c r="EM310" i="1"/>
  <c r="EM306" i="1"/>
  <c r="EM300" i="1"/>
  <c r="EM294" i="1"/>
  <c r="EM303" i="1"/>
  <c r="EM297" i="1"/>
  <c r="EM296" i="1"/>
  <c r="EM299" i="1"/>
  <c r="EM301" i="1"/>
  <c r="EM302" i="1"/>
  <c r="EM305" i="1"/>
  <c r="EM304" i="1"/>
  <c r="EM295" i="1"/>
  <c r="EM298" i="1"/>
  <c r="EM307" i="1"/>
  <c r="EM309" i="1"/>
  <c r="EM308" i="1"/>
  <c r="EM311" i="1"/>
  <c r="EM290" i="1"/>
  <c r="EM293" i="1"/>
  <c r="EM291" i="1"/>
  <c r="EM292" i="1"/>
  <c r="EM285" i="1"/>
  <c r="EM289" i="1"/>
  <c r="EM270" i="1"/>
  <c r="EM271" i="1"/>
  <c r="EM272" i="1"/>
  <c r="EM273" i="1"/>
  <c r="EM236" i="1"/>
  <c r="EM237" i="1"/>
  <c r="EM238" i="1"/>
  <c r="EM239" i="1"/>
  <c r="EM167" i="1"/>
  <c r="EM149" i="1"/>
  <c r="EM140" i="1"/>
  <c r="EM158" i="1"/>
  <c r="EM283" i="1"/>
  <c r="EM282" i="1"/>
  <c r="EM281" i="1"/>
  <c r="EM284" i="1"/>
  <c r="EM266" i="1"/>
  <c r="EM250" i="1"/>
  <c r="EM242" i="1"/>
  <c r="EM262" i="1"/>
  <c r="EM246" i="1"/>
  <c r="EM254" i="1"/>
  <c r="EM255" i="1"/>
  <c r="EM251" i="1"/>
  <c r="EM243" i="1"/>
  <c r="EM247" i="1"/>
  <c r="EM263" i="1"/>
  <c r="EM267" i="1"/>
  <c r="EM268" i="1"/>
  <c r="EM256" i="1"/>
  <c r="EM264" i="1"/>
  <c r="EM252" i="1"/>
  <c r="EM248" i="1"/>
  <c r="EM244" i="1"/>
  <c r="EM269" i="1"/>
  <c r="EM245" i="1"/>
  <c r="EM249" i="1"/>
  <c r="EM253" i="1"/>
  <c r="EM265" i="1"/>
  <c r="EM257" i="1"/>
  <c r="EM232" i="1"/>
  <c r="EM233" i="1"/>
  <c r="EM234" i="1"/>
  <c r="EM235" i="1"/>
  <c r="EM220" i="1"/>
  <c r="EM216" i="1"/>
  <c r="EM229" i="1"/>
  <c r="EM221" i="1"/>
  <c r="EM212" i="1"/>
  <c r="EM228" i="1"/>
  <c r="EM222" i="1"/>
  <c r="EM213" i="1"/>
  <c r="EM217" i="1"/>
  <c r="EM230" i="1"/>
  <c r="EM214" i="1"/>
  <c r="EM218" i="1"/>
  <c r="EM223" i="1"/>
  <c r="EM231" i="1"/>
  <c r="EM219" i="1"/>
  <c r="EM215" i="1"/>
  <c r="EM209" i="1"/>
  <c r="EM210" i="1"/>
  <c r="EM211" i="1"/>
  <c r="EM77" i="1"/>
  <c r="EM104" i="1"/>
  <c r="EM113" i="1"/>
  <c r="EM208" i="1"/>
  <c r="EM195" i="1"/>
  <c r="EM202" i="1"/>
  <c r="EM203" i="1"/>
  <c r="EM204" i="1"/>
  <c r="EM199" i="1"/>
  <c r="EM200" i="1"/>
  <c r="EM201" i="1"/>
  <c r="EM59" i="1"/>
  <c r="EM68" i="1"/>
  <c r="EM48" i="1"/>
  <c r="EM189" i="1"/>
  <c r="EM190" i="1"/>
  <c r="EM191" i="1"/>
  <c r="EN9" i="1"/>
  <c r="EN86" i="1" s="1"/>
  <c r="EN259" i="1" l="1"/>
  <c r="EN258" i="1"/>
  <c r="EN260" i="1"/>
  <c r="EN261" i="1"/>
  <c r="EN95" i="1"/>
  <c r="EN224" i="1"/>
  <c r="EN225" i="1"/>
  <c r="EN226" i="1"/>
  <c r="EN227" i="1"/>
  <c r="EN274" i="1"/>
  <c r="EN275" i="1"/>
  <c r="EN276" i="1"/>
  <c r="EN277" i="1"/>
  <c r="EN122" i="1"/>
  <c r="EN131" i="1"/>
  <c r="EN176" i="1"/>
  <c r="EN185" i="1"/>
  <c r="EN302" i="1"/>
  <c r="EN298" i="1"/>
  <c r="EN294" i="1"/>
  <c r="EN306" i="1"/>
  <c r="EN299" i="1"/>
  <c r="EN305" i="1"/>
  <c r="EN307" i="1"/>
  <c r="EN295" i="1"/>
  <c r="EN304" i="1"/>
  <c r="EN296" i="1"/>
  <c r="EN300" i="1"/>
  <c r="EN301" i="1"/>
  <c r="EN303" i="1"/>
  <c r="EN297" i="1"/>
  <c r="EN313" i="1"/>
  <c r="EN311" i="1"/>
  <c r="EN310" i="1"/>
  <c r="EN312" i="1"/>
  <c r="EN309" i="1"/>
  <c r="EN308" i="1"/>
  <c r="EN292" i="1"/>
  <c r="EN290" i="1"/>
  <c r="EN293" i="1"/>
  <c r="EN291" i="1"/>
  <c r="EN285" i="1"/>
  <c r="EN289" i="1"/>
  <c r="EN270" i="1"/>
  <c r="EN271" i="1"/>
  <c r="EN272" i="1"/>
  <c r="EN273" i="1"/>
  <c r="EN236" i="1"/>
  <c r="EN237" i="1"/>
  <c r="EN238" i="1"/>
  <c r="EN239" i="1"/>
  <c r="EN167" i="1"/>
  <c r="EN149" i="1"/>
  <c r="EN158" i="1"/>
  <c r="EN140" i="1"/>
  <c r="EN282" i="1"/>
  <c r="EN283" i="1"/>
  <c r="EN281" i="1"/>
  <c r="EN284" i="1"/>
  <c r="EN254" i="1"/>
  <c r="EN246" i="1"/>
  <c r="EN262" i="1"/>
  <c r="EN250" i="1"/>
  <c r="EN242" i="1"/>
  <c r="EN266" i="1"/>
  <c r="EN247" i="1"/>
  <c r="EN251" i="1"/>
  <c r="EN263" i="1"/>
  <c r="EN255" i="1"/>
  <c r="EN267" i="1"/>
  <c r="EN243" i="1"/>
  <c r="EN248" i="1"/>
  <c r="EN264" i="1"/>
  <c r="EN244" i="1"/>
  <c r="EN256" i="1"/>
  <c r="EN252" i="1"/>
  <c r="EN268" i="1"/>
  <c r="EN253" i="1"/>
  <c r="EN245" i="1"/>
  <c r="EN265" i="1"/>
  <c r="EN269" i="1"/>
  <c r="EN249" i="1"/>
  <c r="EN257" i="1"/>
  <c r="EN232" i="1"/>
  <c r="EN233" i="1"/>
  <c r="EN234" i="1"/>
  <c r="EN235" i="1"/>
  <c r="EN220" i="1"/>
  <c r="EN212" i="1"/>
  <c r="EN229" i="1"/>
  <c r="EN228" i="1"/>
  <c r="EN221" i="1"/>
  <c r="EN216" i="1"/>
  <c r="EN217" i="1"/>
  <c r="EN213" i="1"/>
  <c r="EN230" i="1"/>
  <c r="EN222" i="1"/>
  <c r="EN231" i="1"/>
  <c r="EN218" i="1"/>
  <c r="EN223" i="1"/>
  <c r="EN214" i="1"/>
  <c r="EN215" i="1"/>
  <c r="EN219" i="1"/>
  <c r="EN209" i="1"/>
  <c r="EN210" i="1"/>
  <c r="EN211" i="1"/>
  <c r="EN77" i="1"/>
  <c r="EN104" i="1"/>
  <c r="EN113" i="1"/>
  <c r="EN208" i="1"/>
  <c r="EN195" i="1"/>
  <c r="EN202" i="1"/>
  <c r="EN203" i="1"/>
  <c r="EN204" i="1"/>
  <c r="EN200" i="1"/>
  <c r="EN199" i="1"/>
  <c r="EN201" i="1"/>
  <c r="EN59" i="1"/>
  <c r="EN68" i="1"/>
  <c r="EN48" i="1"/>
  <c r="EN189" i="1"/>
  <c r="EN190" i="1"/>
  <c r="EN191" i="1"/>
  <c r="H37" i="1"/>
  <c r="EO9" i="1"/>
  <c r="EO86" i="1" s="1"/>
  <c r="EO258" i="1" l="1"/>
  <c r="EO259" i="1"/>
  <c r="EO260" i="1"/>
  <c r="EO261" i="1"/>
  <c r="EO95" i="1"/>
  <c r="EO224" i="1"/>
  <c r="EO225" i="1"/>
  <c r="EO226" i="1"/>
  <c r="EO227" i="1"/>
  <c r="EO274" i="1"/>
  <c r="EO275" i="1"/>
  <c r="EO276" i="1"/>
  <c r="EO277" i="1"/>
  <c r="EO122" i="1"/>
  <c r="EO131" i="1"/>
  <c r="EO176" i="1"/>
  <c r="EO185" i="1"/>
  <c r="EO311" i="1"/>
  <c r="EO309" i="1"/>
  <c r="EO300" i="1"/>
  <c r="EO297" i="1"/>
  <c r="EO296" i="1"/>
  <c r="EO304" i="1"/>
  <c r="EO307" i="1"/>
  <c r="EO308" i="1"/>
  <c r="EO295" i="1"/>
  <c r="EO298" i="1"/>
  <c r="EO302" i="1"/>
  <c r="EO306" i="1"/>
  <c r="EO294" i="1"/>
  <c r="EO303" i="1"/>
  <c r="EO301" i="1"/>
  <c r="EO305" i="1"/>
  <c r="EO299" i="1"/>
  <c r="EO312" i="1"/>
  <c r="EO313" i="1"/>
  <c r="EO310" i="1"/>
  <c r="EO293" i="1"/>
  <c r="EO290" i="1"/>
  <c r="EO292" i="1"/>
  <c r="EO291" i="1"/>
  <c r="EO285" i="1"/>
  <c r="EO289" i="1"/>
  <c r="EO270" i="1"/>
  <c r="EO271" i="1"/>
  <c r="EO272" i="1"/>
  <c r="EO273" i="1"/>
  <c r="EO236" i="1"/>
  <c r="EO237" i="1"/>
  <c r="EO238" i="1"/>
  <c r="EO239" i="1"/>
  <c r="EO167" i="1"/>
  <c r="EO158" i="1"/>
  <c r="EO140" i="1"/>
  <c r="EO149" i="1"/>
  <c r="EO283" i="1"/>
  <c r="EO282" i="1"/>
  <c r="EO284" i="1"/>
  <c r="EO281" i="1"/>
  <c r="EO246" i="1"/>
  <c r="EO254" i="1"/>
  <c r="EO266" i="1"/>
  <c r="EO262" i="1"/>
  <c r="EO242" i="1"/>
  <c r="EO250" i="1"/>
  <c r="EO251" i="1"/>
  <c r="EO243" i="1"/>
  <c r="EO263" i="1"/>
  <c r="EO247" i="1"/>
  <c r="EO255" i="1"/>
  <c r="EO267" i="1"/>
  <c r="EO264" i="1"/>
  <c r="EO252" i="1"/>
  <c r="EO268" i="1"/>
  <c r="EO244" i="1"/>
  <c r="EO256" i="1"/>
  <c r="EO248" i="1"/>
  <c r="EO257" i="1"/>
  <c r="EO265" i="1"/>
  <c r="EO253" i="1"/>
  <c r="EO245" i="1"/>
  <c r="EO269" i="1"/>
  <c r="EO249" i="1"/>
  <c r="EO232" i="1"/>
  <c r="EO233" i="1"/>
  <c r="EO234" i="1"/>
  <c r="EO235" i="1"/>
  <c r="EO220" i="1"/>
  <c r="EO216" i="1"/>
  <c r="EO229" i="1"/>
  <c r="EO221" i="1"/>
  <c r="EO228" i="1"/>
  <c r="EO212" i="1"/>
  <c r="EO213" i="1"/>
  <c r="EO222" i="1"/>
  <c r="EO230" i="1"/>
  <c r="EO217" i="1"/>
  <c r="EO223" i="1"/>
  <c r="EO214" i="1"/>
  <c r="EO231" i="1"/>
  <c r="EO218" i="1"/>
  <c r="EO219" i="1"/>
  <c r="EO215" i="1"/>
  <c r="EO209" i="1"/>
  <c r="EO210" i="1"/>
  <c r="EO211" i="1"/>
  <c r="EO77" i="1"/>
  <c r="EO104" i="1"/>
  <c r="EO113" i="1"/>
  <c r="EO208" i="1"/>
  <c r="EO195" i="1"/>
  <c r="EO202" i="1"/>
  <c r="EO203" i="1"/>
  <c r="EO204" i="1"/>
  <c r="EO200" i="1"/>
  <c r="EO199" i="1"/>
  <c r="EO201" i="1"/>
  <c r="EO59" i="1"/>
  <c r="EO68" i="1"/>
  <c r="EO48" i="1"/>
  <c r="EO189" i="1"/>
  <c r="EO190" i="1"/>
  <c r="EO191" i="1"/>
  <c r="BC37" i="1"/>
  <c r="BB37" i="1"/>
  <c r="BA37" i="1"/>
  <c r="AZ37" i="1"/>
  <c r="AY37" i="1"/>
  <c r="AX37" i="1"/>
  <c r="EP9" i="1"/>
  <c r="EP86" i="1" s="1"/>
  <c r="EP259" i="1" l="1"/>
  <c r="EP258" i="1"/>
  <c r="EP260" i="1"/>
  <c r="EP261" i="1"/>
  <c r="EP95" i="1"/>
  <c r="EP224" i="1"/>
  <c r="EP225" i="1"/>
  <c r="EP226" i="1"/>
  <c r="EP227" i="1"/>
  <c r="EP274" i="1"/>
  <c r="EP275" i="1"/>
  <c r="EP276" i="1"/>
  <c r="EP277" i="1"/>
  <c r="EP122" i="1"/>
  <c r="EP131" i="1"/>
  <c r="EP176" i="1"/>
  <c r="EP185" i="1"/>
  <c r="EP307" i="1"/>
  <c r="EP304" i="1"/>
  <c r="EP305" i="1"/>
  <c r="EP297" i="1"/>
  <c r="EP296" i="1"/>
  <c r="EP294" i="1"/>
  <c r="EP295" i="1"/>
  <c r="EP299" i="1"/>
  <c r="EP306" i="1"/>
  <c r="EP300" i="1"/>
  <c r="EP298" i="1"/>
  <c r="EP302" i="1"/>
  <c r="EP301" i="1"/>
  <c r="EP303" i="1"/>
  <c r="EP310" i="1"/>
  <c r="EP309" i="1"/>
  <c r="EP311" i="1"/>
  <c r="EP312" i="1"/>
  <c r="EP313" i="1"/>
  <c r="EP308" i="1"/>
  <c r="EP291" i="1"/>
  <c r="EP290" i="1"/>
  <c r="EP293" i="1"/>
  <c r="EP292" i="1"/>
  <c r="EP285" i="1"/>
  <c r="EP289" i="1"/>
  <c r="EP270" i="1"/>
  <c r="EP271" i="1"/>
  <c r="EP272" i="1"/>
  <c r="EP273" i="1"/>
  <c r="EP236" i="1"/>
  <c r="EP237" i="1"/>
  <c r="EP238" i="1"/>
  <c r="EP239" i="1"/>
  <c r="EP167" i="1"/>
  <c r="EP149" i="1"/>
  <c r="EP140" i="1"/>
  <c r="EP158" i="1"/>
  <c r="EP283" i="1"/>
  <c r="EP282" i="1"/>
  <c r="EP281" i="1"/>
  <c r="EP284" i="1"/>
  <c r="EP262" i="1"/>
  <c r="EP246" i="1"/>
  <c r="EP250" i="1"/>
  <c r="EP254" i="1"/>
  <c r="EP266" i="1"/>
  <c r="EP242" i="1"/>
  <c r="EP255" i="1"/>
  <c r="EP251" i="1"/>
  <c r="EP243" i="1"/>
  <c r="EP247" i="1"/>
  <c r="EP267" i="1"/>
  <c r="EP263" i="1"/>
  <c r="EP248" i="1"/>
  <c r="EP244" i="1"/>
  <c r="EP268" i="1"/>
  <c r="EP256" i="1"/>
  <c r="EP264" i="1"/>
  <c r="EP252" i="1"/>
  <c r="EP249" i="1"/>
  <c r="EP265" i="1"/>
  <c r="EP269" i="1"/>
  <c r="EP257" i="1"/>
  <c r="EP253" i="1"/>
  <c r="EP245" i="1"/>
  <c r="EP232" i="1"/>
  <c r="EP233" i="1"/>
  <c r="EP234" i="1"/>
  <c r="EP235" i="1"/>
  <c r="EP220" i="1"/>
  <c r="EP216" i="1"/>
  <c r="EP212" i="1"/>
  <c r="EP221" i="1"/>
  <c r="EP229" i="1"/>
  <c r="EP228" i="1"/>
  <c r="EP213" i="1"/>
  <c r="EP222" i="1"/>
  <c r="EP217" i="1"/>
  <c r="EP230" i="1"/>
  <c r="EP218" i="1"/>
  <c r="EP214" i="1"/>
  <c r="EP223" i="1"/>
  <c r="EP231" i="1"/>
  <c r="EP215" i="1"/>
  <c r="EP219" i="1"/>
  <c r="EP209" i="1"/>
  <c r="EP210" i="1"/>
  <c r="EP211" i="1"/>
  <c r="EP77" i="1"/>
  <c r="EP104" i="1"/>
  <c r="EP113" i="1"/>
  <c r="EP208" i="1"/>
  <c r="EP195" i="1"/>
  <c r="EP202" i="1"/>
  <c r="EP203" i="1"/>
  <c r="EP204" i="1"/>
  <c r="EP199" i="1"/>
  <c r="EP200" i="1"/>
  <c r="EP201" i="1"/>
  <c r="EP59" i="1"/>
  <c r="EP68" i="1"/>
  <c r="EP48" i="1"/>
  <c r="EP189" i="1"/>
  <c r="EP190" i="1"/>
  <c r="EP191" i="1"/>
  <c r="EQ9" i="1"/>
  <c r="EQ86" i="1" s="1"/>
  <c r="EQ258" i="1" l="1"/>
  <c r="EQ259" i="1"/>
  <c r="EQ260" i="1"/>
  <c r="EQ261" i="1"/>
  <c r="EQ95" i="1"/>
  <c r="EQ224" i="1"/>
  <c r="EQ225" i="1"/>
  <c r="EQ226" i="1"/>
  <c r="EQ227" i="1"/>
  <c r="EQ274" i="1"/>
  <c r="EQ275" i="1"/>
  <c r="EQ276" i="1"/>
  <c r="EQ277" i="1"/>
  <c r="EQ122" i="1"/>
  <c r="EQ131" i="1"/>
  <c r="EQ176" i="1"/>
  <c r="EQ185" i="1"/>
  <c r="EQ310" i="1"/>
  <c r="EQ311" i="1"/>
  <c r="EQ303" i="1"/>
  <c r="EQ301" i="1"/>
  <c r="EQ299" i="1"/>
  <c r="EQ294" i="1"/>
  <c r="EQ297" i="1"/>
  <c r="EQ302" i="1"/>
  <c r="EQ306" i="1"/>
  <c r="EQ307" i="1"/>
  <c r="EQ309" i="1"/>
  <c r="EQ298" i="1"/>
  <c r="EQ304" i="1"/>
  <c r="EQ305" i="1"/>
  <c r="EQ308" i="1"/>
  <c r="EQ296" i="1"/>
  <c r="EQ300" i="1"/>
  <c r="EQ295" i="1"/>
  <c r="EQ312" i="1"/>
  <c r="EQ313" i="1"/>
  <c r="EQ293" i="1"/>
  <c r="EQ291" i="1"/>
  <c r="EQ290" i="1"/>
  <c r="EQ292" i="1"/>
  <c r="EQ285" i="1"/>
  <c r="EQ289" i="1"/>
  <c r="EQ270" i="1"/>
  <c r="EQ271" i="1"/>
  <c r="EQ272" i="1"/>
  <c r="EQ273" i="1"/>
  <c r="EQ236" i="1"/>
  <c r="EQ237" i="1"/>
  <c r="EQ238" i="1"/>
  <c r="EQ239" i="1"/>
  <c r="EQ167" i="1"/>
  <c r="EQ158" i="1"/>
  <c r="EQ140" i="1"/>
  <c r="EQ149" i="1"/>
  <c r="EQ283" i="1"/>
  <c r="EQ282" i="1"/>
  <c r="EQ284" i="1"/>
  <c r="EQ281" i="1"/>
  <c r="EQ246" i="1"/>
  <c r="EQ262" i="1"/>
  <c r="EQ266" i="1"/>
  <c r="EQ242" i="1"/>
  <c r="EQ254" i="1"/>
  <c r="EQ250" i="1"/>
  <c r="EQ251" i="1"/>
  <c r="EQ247" i="1"/>
  <c r="EQ255" i="1"/>
  <c r="EQ263" i="1"/>
  <c r="EQ243" i="1"/>
  <c r="EQ267" i="1"/>
  <c r="EQ264" i="1"/>
  <c r="EQ268" i="1"/>
  <c r="EQ252" i="1"/>
  <c r="EQ248" i="1"/>
  <c r="EQ244" i="1"/>
  <c r="EQ256" i="1"/>
  <c r="EQ269" i="1"/>
  <c r="EQ245" i="1"/>
  <c r="EQ265" i="1"/>
  <c r="EQ249" i="1"/>
  <c r="EQ253" i="1"/>
  <c r="EQ257" i="1"/>
  <c r="EQ232" i="1"/>
  <c r="EQ233" i="1"/>
  <c r="EQ234" i="1"/>
  <c r="EQ235" i="1"/>
  <c r="EQ212" i="1"/>
  <c r="EQ228" i="1"/>
  <c r="EQ216" i="1"/>
  <c r="EQ221" i="1"/>
  <c r="EQ229" i="1"/>
  <c r="EQ220" i="1"/>
  <c r="EQ222" i="1"/>
  <c r="EQ230" i="1"/>
  <c r="EQ213" i="1"/>
  <c r="EQ217" i="1"/>
  <c r="EQ214" i="1"/>
  <c r="EQ218" i="1"/>
  <c r="EQ231" i="1"/>
  <c r="EQ223" i="1"/>
  <c r="EQ219" i="1"/>
  <c r="EQ215" i="1"/>
  <c r="EQ209" i="1"/>
  <c r="EQ210" i="1"/>
  <c r="EQ211" i="1"/>
  <c r="EQ77" i="1"/>
  <c r="EQ104" i="1"/>
  <c r="EQ113" i="1"/>
  <c r="EQ208" i="1"/>
  <c r="EQ195" i="1"/>
  <c r="EQ202" i="1"/>
  <c r="EQ203" i="1"/>
  <c r="EQ204" i="1"/>
  <c r="EQ199" i="1"/>
  <c r="EQ200" i="1"/>
  <c r="EQ201" i="1"/>
  <c r="EQ59" i="1"/>
  <c r="EQ68" i="1"/>
  <c r="EQ48" i="1"/>
  <c r="EQ189" i="1"/>
  <c r="EQ190" i="1"/>
  <c r="EQ191" i="1"/>
  <c r="ER9" i="1"/>
  <c r="ER86" i="1" s="1"/>
  <c r="ER258" i="1" l="1"/>
  <c r="ER259" i="1"/>
  <c r="ER260" i="1"/>
  <c r="ER261" i="1"/>
  <c r="ER95" i="1"/>
  <c r="ER224" i="1"/>
  <c r="ER225" i="1"/>
  <c r="ER226" i="1"/>
  <c r="ER227" i="1"/>
  <c r="ER274" i="1"/>
  <c r="ER275" i="1"/>
  <c r="ER276" i="1"/>
  <c r="ER277" i="1"/>
  <c r="ER122" i="1"/>
  <c r="ER131" i="1"/>
  <c r="ER176" i="1"/>
  <c r="ER185" i="1"/>
  <c r="ER310" i="1"/>
  <c r="ER304" i="1"/>
  <c r="ER300" i="1"/>
  <c r="ER301" i="1"/>
  <c r="ER309" i="1"/>
  <c r="ER294" i="1"/>
  <c r="ER295" i="1"/>
  <c r="ER296" i="1"/>
  <c r="ER297" i="1"/>
  <c r="ER302" i="1"/>
  <c r="ER305" i="1"/>
  <c r="ER299" i="1"/>
  <c r="ER298" i="1"/>
  <c r="ER303" i="1"/>
  <c r="ER307" i="1"/>
  <c r="ER312" i="1"/>
  <c r="ER313" i="1"/>
  <c r="ER308" i="1"/>
  <c r="ER311" i="1"/>
  <c r="ER306" i="1"/>
  <c r="ER292" i="1"/>
  <c r="ER293" i="1"/>
  <c r="ER291" i="1"/>
  <c r="ER290" i="1"/>
  <c r="ER285" i="1"/>
  <c r="ER289" i="1"/>
  <c r="ER270" i="1"/>
  <c r="ER271" i="1"/>
  <c r="ER272" i="1"/>
  <c r="ER273" i="1"/>
  <c r="ER236" i="1"/>
  <c r="ER237" i="1"/>
  <c r="ER238" i="1"/>
  <c r="ER239" i="1"/>
  <c r="ER167" i="1"/>
  <c r="ER140" i="1"/>
  <c r="ER158" i="1"/>
  <c r="ER149" i="1"/>
  <c r="ER283" i="1"/>
  <c r="ER282" i="1"/>
  <c r="ER284" i="1"/>
  <c r="ER281" i="1"/>
  <c r="ER254" i="1"/>
  <c r="ER242" i="1"/>
  <c r="ER250" i="1"/>
  <c r="ER266" i="1"/>
  <c r="ER246" i="1"/>
  <c r="ER262" i="1"/>
  <c r="ER243" i="1"/>
  <c r="ER267" i="1"/>
  <c r="ER247" i="1"/>
  <c r="ER255" i="1"/>
  <c r="ER251" i="1"/>
  <c r="ER263" i="1"/>
  <c r="ER256" i="1"/>
  <c r="ER264" i="1"/>
  <c r="ER268" i="1"/>
  <c r="ER252" i="1"/>
  <c r="ER248" i="1"/>
  <c r="ER244" i="1"/>
  <c r="ER249" i="1"/>
  <c r="ER245" i="1"/>
  <c r="ER253" i="1"/>
  <c r="ER257" i="1"/>
  <c r="ER269" i="1"/>
  <c r="ER265" i="1"/>
  <c r="ER232" i="1"/>
  <c r="ER233" i="1"/>
  <c r="ER234" i="1"/>
  <c r="ER235" i="1"/>
  <c r="ER212" i="1"/>
  <c r="ER216" i="1"/>
  <c r="ER221" i="1"/>
  <c r="ER228" i="1"/>
  <c r="ER220" i="1"/>
  <c r="ER229" i="1"/>
  <c r="ER217" i="1"/>
  <c r="ER230" i="1"/>
  <c r="ER213" i="1"/>
  <c r="ER222" i="1"/>
  <c r="ER214" i="1"/>
  <c r="ER223" i="1"/>
  <c r="ER231" i="1"/>
  <c r="ER218" i="1"/>
  <c r="ER219" i="1"/>
  <c r="ER215" i="1"/>
  <c r="ER209" i="1"/>
  <c r="ER210" i="1"/>
  <c r="ER211" i="1"/>
  <c r="ER77" i="1"/>
  <c r="ER104" i="1"/>
  <c r="ER113" i="1"/>
  <c r="ER208" i="1"/>
  <c r="ER195" i="1"/>
  <c r="ER202" i="1"/>
  <c r="ER203" i="1"/>
  <c r="ER204" i="1"/>
  <c r="ER200" i="1"/>
  <c r="ER199" i="1"/>
  <c r="ER201" i="1"/>
  <c r="ER59" i="1"/>
  <c r="ER68" i="1"/>
  <c r="ER48" i="1"/>
  <c r="ER189" i="1"/>
  <c r="ER190" i="1"/>
  <c r="ER191" i="1"/>
  <c r="ES9" i="1"/>
  <c r="ES86" i="1" s="1"/>
  <c r="ES258" i="1" l="1"/>
  <c r="ES259" i="1"/>
  <c r="ES260" i="1"/>
  <c r="ES261" i="1"/>
  <c r="ES95" i="1"/>
  <c r="ES224" i="1"/>
  <c r="ES225" i="1"/>
  <c r="ES226" i="1"/>
  <c r="ES227" i="1"/>
  <c r="ES274" i="1"/>
  <c r="ES275" i="1"/>
  <c r="ES276" i="1"/>
  <c r="ES277" i="1"/>
  <c r="ES122" i="1"/>
  <c r="ES131" i="1"/>
  <c r="ES176" i="1"/>
  <c r="ES185" i="1"/>
  <c r="ES310" i="1"/>
  <c r="ES301" i="1"/>
  <c r="ES299" i="1"/>
  <c r="ES296" i="1"/>
  <c r="ES297" i="1"/>
  <c r="ES295" i="1"/>
  <c r="ES307" i="1"/>
  <c r="ES304" i="1"/>
  <c r="ES306" i="1"/>
  <c r="ES300" i="1"/>
  <c r="ES305" i="1"/>
  <c r="ES309" i="1"/>
  <c r="ES302" i="1"/>
  <c r="ES303" i="1"/>
  <c r="ES298" i="1"/>
  <c r="ES294" i="1"/>
  <c r="ES308" i="1"/>
  <c r="ES312" i="1"/>
  <c r="ES311" i="1"/>
  <c r="ES313" i="1"/>
  <c r="ES292" i="1"/>
  <c r="ES291" i="1"/>
  <c r="ES290" i="1"/>
  <c r="ES293" i="1"/>
  <c r="ES285" i="1"/>
  <c r="ES289" i="1"/>
  <c r="ES270" i="1"/>
  <c r="ES271" i="1"/>
  <c r="ES272" i="1"/>
  <c r="ES273" i="1"/>
  <c r="ES236" i="1"/>
  <c r="ES237" i="1"/>
  <c r="ES238" i="1"/>
  <c r="ES239" i="1"/>
  <c r="ES167" i="1"/>
  <c r="ES158" i="1"/>
  <c r="ES149" i="1"/>
  <c r="ES140" i="1"/>
  <c r="ES282" i="1"/>
  <c r="ES283" i="1"/>
  <c r="ES281" i="1"/>
  <c r="ES284" i="1"/>
  <c r="ES246" i="1"/>
  <c r="ES250" i="1"/>
  <c r="ES266" i="1"/>
  <c r="ES242" i="1"/>
  <c r="ES262" i="1"/>
  <c r="ES254" i="1"/>
  <c r="ES263" i="1"/>
  <c r="ES267" i="1"/>
  <c r="ES251" i="1"/>
  <c r="ES243" i="1"/>
  <c r="ES247" i="1"/>
  <c r="ES255" i="1"/>
  <c r="ES268" i="1"/>
  <c r="ES248" i="1"/>
  <c r="ES244" i="1"/>
  <c r="ES256" i="1"/>
  <c r="ES264" i="1"/>
  <c r="ES252" i="1"/>
  <c r="ES257" i="1"/>
  <c r="ES249" i="1"/>
  <c r="ES253" i="1"/>
  <c r="ES245" i="1"/>
  <c r="ES265" i="1"/>
  <c r="ES269" i="1"/>
  <c r="ES232" i="1"/>
  <c r="ES233" i="1"/>
  <c r="ES234" i="1"/>
  <c r="ES235" i="1"/>
  <c r="ES221" i="1"/>
  <c r="ES216" i="1"/>
  <c r="ES212" i="1"/>
  <c r="ES220" i="1"/>
  <c r="ES228" i="1"/>
  <c r="ES229" i="1"/>
  <c r="ES222" i="1"/>
  <c r="ES213" i="1"/>
  <c r="ES217" i="1"/>
  <c r="ES230" i="1"/>
  <c r="ES231" i="1"/>
  <c r="ES214" i="1"/>
  <c r="ES218" i="1"/>
  <c r="ES223" i="1"/>
  <c r="ES215" i="1"/>
  <c r="ES219" i="1"/>
  <c r="ES209" i="1"/>
  <c r="ES210" i="1"/>
  <c r="ES211" i="1"/>
  <c r="ES77" i="1"/>
  <c r="ES104" i="1"/>
  <c r="ES113" i="1"/>
  <c r="ES208" i="1"/>
  <c r="ES195" i="1"/>
  <c r="ES202" i="1"/>
  <c r="ES203" i="1"/>
  <c r="ES204" i="1"/>
  <c r="ES200" i="1"/>
  <c r="ES199" i="1"/>
  <c r="ES201" i="1"/>
  <c r="ES59" i="1"/>
  <c r="ES68" i="1"/>
  <c r="ES48" i="1"/>
  <c r="ES189" i="1"/>
  <c r="ES190" i="1"/>
  <c r="ES191" i="1"/>
  <c r="ET9" i="1"/>
  <c r="ET86" i="1" s="1"/>
  <c r="ET258" i="1" l="1"/>
  <c r="ET259" i="1"/>
  <c r="ET260" i="1"/>
  <c r="ET261" i="1"/>
  <c r="ET95" i="1"/>
  <c r="ET224" i="1"/>
  <c r="ET225" i="1"/>
  <c r="ET226" i="1"/>
  <c r="ET227" i="1"/>
  <c r="ET274" i="1"/>
  <c r="ET275" i="1"/>
  <c r="ET276" i="1"/>
  <c r="ET277" i="1"/>
  <c r="ET122" i="1"/>
  <c r="ET131" i="1"/>
  <c r="ET176" i="1"/>
  <c r="ET185" i="1"/>
  <c r="ET312" i="1"/>
  <c r="ET310" i="1"/>
  <c r="ET308" i="1"/>
  <c r="ET306" i="1"/>
  <c r="ET304" i="1"/>
  <c r="ET301" i="1"/>
  <c r="ET296" i="1"/>
  <c r="ET297" i="1"/>
  <c r="ET294" i="1"/>
  <c r="ET295" i="1"/>
  <c r="ET302" i="1"/>
  <c r="ET299" i="1"/>
  <c r="ET300" i="1"/>
  <c r="ET305" i="1"/>
  <c r="ET298" i="1"/>
  <c r="ET307" i="1"/>
  <c r="ET303" i="1"/>
  <c r="ET311" i="1"/>
  <c r="ET313" i="1"/>
  <c r="ET309" i="1"/>
  <c r="ET292" i="1"/>
  <c r="ET291" i="1"/>
  <c r="ET290" i="1"/>
  <c r="ET293" i="1"/>
  <c r="ET285" i="1"/>
  <c r="ET289" i="1"/>
  <c r="ET270" i="1"/>
  <c r="ET271" i="1"/>
  <c r="ET272" i="1"/>
  <c r="ET273" i="1"/>
  <c r="ET236" i="1"/>
  <c r="ET237" i="1"/>
  <c r="ET238" i="1"/>
  <c r="ET239" i="1"/>
  <c r="ET167" i="1"/>
  <c r="ET149" i="1"/>
  <c r="ET158" i="1"/>
  <c r="ET140" i="1"/>
  <c r="ET283" i="1"/>
  <c r="ET282" i="1"/>
  <c r="ET284" i="1"/>
  <c r="ET281" i="1"/>
  <c r="ET262" i="1"/>
  <c r="ET246" i="1"/>
  <c r="ET250" i="1"/>
  <c r="ET242" i="1"/>
  <c r="ET254" i="1"/>
  <c r="ET266" i="1"/>
  <c r="ET247" i="1"/>
  <c r="ET251" i="1"/>
  <c r="ET263" i="1"/>
  <c r="ET255" i="1"/>
  <c r="ET267" i="1"/>
  <c r="ET243" i="1"/>
  <c r="ET252" i="1"/>
  <c r="ET268" i="1"/>
  <c r="ET248" i="1"/>
  <c r="ET244" i="1"/>
  <c r="ET256" i="1"/>
  <c r="ET264" i="1"/>
  <c r="ET249" i="1"/>
  <c r="ET253" i="1"/>
  <c r="ET257" i="1"/>
  <c r="ET265" i="1"/>
  <c r="ET245" i="1"/>
  <c r="ET269" i="1"/>
  <c r="ET232" i="1"/>
  <c r="ET233" i="1"/>
  <c r="ET234" i="1"/>
  <c r="ET235" i="1"/>
  <c r="ET229" i="1"/>
  <c r="ET228" i="1"/>
  <c r="ET212" i="1"/>
  <c r="ET216" i="1"/>
  <c r="ET220" i="1"/>
  <c r="ET221" i="1"/>
  <c r="ET217" i="1"/>
  <c r="ET222" i="1"/>
  <c r="ET230" i="1"/>
  <c r="ET213" i="1"/>
  <c r="ET218" i="1"/>
  <c r="ET231" i="1"/>
  <c r="ET223" i="1"/>
  <c r="ET214" i="1"/>
  <c r="ET219" i="1"/>
  <c r="ET215" i="1"/>
  <c r="ET209" i="1"/>
  <c r="ET210" i="1"/>
  <c r="ET211" i="1"/>
  <c r="ET77" i="1"/>
  <c r="ET104" i="1"/>
  <c r="ET113" i="1"/>
  <c r="ET208" i="1"/>
  <c r="ET195" i="1"/>
  <c r="ET202" i="1"/>
  <c r="ET203" i="1"/>
  <c r="ET204" i="1"/>
  <c r="ET199" i="1"/>
  <c r="ET200" i="1"/>
  <c r="ET201" i="1"/>
  <c r="ET59" i="1"/>
  <c r="ET68" i="1"/>
  <c r="ET48" i="1"/>
  <c r="ET189" i="1"/>
  <c r="ET190" i="1"/>
  <c r="ET191" i="1"/>
  <c r="EU9" i="1"/>
  <c r="EU86" i="1" s="1"/>
  <c r="EU259" i="1" l="1"/>
  <c r="EU258" i="1"/>
  <c r="EU260" i="1"/>
  <c r="EU261" i="1"/>
  <c r="EU95" i="1"/>
  <c r="EU224" i="1"/>
  <c r="EU225" i="1"/>
  <c r="EU226" i="1"/>
  <c r="EU227" i="1"/>
  <c r="EU274" i="1"/>
  <c r="EU275" i="1"/>
  <c r="EU276" i="1"/>
  <c r="EU277" i="1"/>
  <c r="EU122" i="1"/>
  <c r="EU131" i="1"/>
  <c r="EU176" i="1"/>
  <c r="EU185" i="1"/>
  <c r="EU313" i="1"/>
  <c r="EU310" i="1"/>
  <c r="EU306" i="1"/>
  <c r="EU300" i="1"/>
  <c r="EU298" i="1"/>
  <c r="EU294" i="1"/>
  <c r="EU303" i="1"/>
  <c r="EU308" i="1"/>
  <c r="EU297" i="1"/>
  <c r="EU296" i="1"/>
  <c r="EU299" i="1"/>
  <c r="EU302" i="1"/>
  <c r="EU305" i="1"/>
  <c r="EU301" i="1"/>
  <c r="EU295" i="1"/>
  <c r="EU304" i="1"/>
  <c r="EU309" i="1"/>
  <c r="EU311" i="1"/>
  <c r="EU307" i="1"/>
  <c r="EU312" i="1"/>
  <c r="EU290" i="1"/>
  <c r="EU291" i="1"/>
  <c r="EU292" i="1"/>
  <c r="EU293" i="1"/>
  <c r="EU285" i="1"/>
  <c r="EU289" i="1"/>
  <c r="EU270" i="1"/>
  <c r="EU271" i="1"/>
  <c r="EU272" i="1"/>
  <c r="EU273" i="1"/>
  <c r="EU236" i="1"/>
  <c r="EU237" i="1"/>
  <c r="EU238" i="1"/>
  <c r="EU239" i="1"/>
  <c r="EU167" i="1"/>
  <c r="EU149" i="1"/>
  <c r="EU140" i="1"/>
  <c r="EU158" i="1"/>
  <c r="EU282" i="1"/>
  <c r="EU283" i="1"/>
  <c r="EU284" i="1"/>
  <c r="EU281" i="1"/>
  <c r="EU242" i="1"/>
  <c r="EU246" i="1"/>
  <c r="EU250" i="1"/>
  <c r="EU266" i="1"/>
  <c r="EU254" i="1"/>
  <c r="EU262" i="1"/>
  <c r="EU243" i="1"/>
  <c r="EU251" i="1"/>
  <c r="EU247" i="1"/>
  <c r="EU263" i="1"/>
  <c r="EU267" i="1"/>
  <c r="EU255" i="1"/>
  <c r="EU264" i="1"/>
  <c r="EU268" i="1"/>
  <c r="EU252" i="1"/>
  <c r="EU248" i="1"/>
  <c r="EU244" i="1"/>
  <c r="EU256" i="1"/>
  <c r="EU269" i="1"/>
  <c r="EU245" i="1"/>
  <c r="EU253" i="1"/>
  <c r="EU249" i="1"/>
  <c r="EU265" i="1"/>
  <c r="EU257" i="1"/>
  <c r="EU232" i="1"/>
  <c r="EU233" i="1"/>
  <c r="EU234" i="1"/>
  <c r="EU235" i="1"/>
  <c r="EU228" i="1"/>
  <c r="EU220" i="1"/>
  <c r="EU216" i="1"/>
  <c r="EU229" i="1"/>
  <c r="EU212" i="1"/>
  <c r="EU221" i="1"/>
  <c r="EU230" i="1"/>
  <c r="EU222" i="1"/>
  <c r="EU217" i="1"/>
  <c r="EU213" i="1"/>
  <c r="EU214" i="1"/>
  <c r="EU218" i="1"/>
  <c r="EU223" i="1"/>
  <c r="EU231" i="1"/>
  <c r="EU219" i="1"/>
  <c r="EU215" i="1"/>
  <c r="EU209" i="1"/>
  <c r="EU210" i="1"/>
  <c r="EU211" i="1"/>
  <c r="EU77" i="1"/>
  <c r="EU104" i="1"/>
  <c r="EU113" i="1"/>
  <c r="EU208" i="1"/>
  <c r="EU195" i="1"/>
  <c r="EU202" i="1"/>
  <c r="EU203" i="1"/>
  <c r="EU204" i="1"/>
  <c r="EU199" i="1"/>
  <c r="EU200" i="1"/>
  <c r="EU201" i="1"/>
  <c r="EU59" i="1"/>
  <c r="EU68" i="1"/>
  <c r="EU48" i="1"/>
  <c r="EU189" i="1"/>
  <c r="EU190" i="1"/>
  <c r="EU191" i="1"/>
  <c r="EV9" i="1"/>
  <c r="EV86" i="1" s="1"/>
  <c r="EV258" i="1" l="1"/>
  <c r="EV259" i="1"/>
  <c r="EV260" i="1"/>
  <c r="EV261" i="1"/>
  <c r="EV95" i="1"/>
  <c r="EV224" i="1"/>
  <c r="EV225" i="1"/>
  <c r="EV226" i="1"/>
  <c r="EV227" i="1"/>
  <c r="EV274" i="1"/>
  <c r="EV275" i="1"/>
  <c r="EV276" i="1"/>
  <c r="EV277" i="1"/>
  <c r="EV122" i="1"/>
  <c r="EV131" i="1"/>
  <c r="EV176" i="1"/>
  <c r="EV185" i="1"/>
  <c r="EV312" i="1"/>
  <c r="EV308" i="1"/>
  <c r="EV298" i="1"/>
  <c r="EV297" i="1"/>
  <c r="EV305" i="1"/>
  <c r="EV294" i="1"/>
  <c r="EV299" i="1"/>
  <c r="EV303" i="1"/>
  <c r="EV306" i="1"/>
  <c r="EV295" i="1"/>
  <c r="EV302" i="1"/>
  <c r="EV307" i="1"/>
  <c r="EV304" i="1"/>
  <c r="EV309" i="1"/>
  <c r="EV296" i="1"/>
  <c r="EV300" i="1"/>
  <c r="EV301" i="1"/>
  <c r="EV311" i="1"/>
  <c r="EV313" i="1"/>
  <c r="EV310" i="1"/>
  <c r="EV292" i="1"/>
  <c r="EV293" i="1"/>
  <c r="EV291" i="1"/>
  <c r="EV290" i="1"/>
  <c r="EV285" i="1"/>
  <c r="EV289" i="1"/>
  <c r="EV270" i="1"/>
  <c r="EV271" i="1"/>
  <c r="EV272" i="1"/>
  <c r="EV273" i="1"/>
  <c r="EV236" i="1"/>
  <c r="EV237" i="1"/>
  <c r="EV238" i="1"/>
  <c r="EV239" i="1"/>
  <c r="EV167" i="1"/>
  <c r="EV149" i="1"/>
  <c r="EV158" i="1"/>
  <c r="EV140" i="1"/>
  <c r="EV283" i="1"/>
  <c r="EV282" i="1"/>
  <c r="EV281" i="1"/>
  <c r="EV284" i="1"/>
  <c r="EV266" i="1"/>
  <c r="EV242" i="1"/>
  <c r="EV262" i="1"/>
  <c r="EV246" i="1"/>
  <c r="EV250" i="1"/>
  <c r="EV254" i="1"/>
  <c r="EV263" i="1"/>
  <c r="EV251" i="1"/>
  <c r="EV255" i="1"/>
  <c r="EV267" i="1"/>
  <c r="EV243" i="1"/>
  <c r="EV247" i="1"/>
  <c r="EV268" i="1"/>
  <c r="EV252" i="1"/>
  <c r="EV248" i="1"/>
  <c r="EV244" i="1"/>
  <c r="EV256" i="1"/>
  <c r="EV264" i="1"/>
  <c r="EV245" i="1"/>
  <c r="EV269" i="1"/>
  <c r="EV249" i="1"/>
  <c r="EV257" i="1"/>
  <c r="EV253" i="1"/>
  <c r="EV265" i="1"/>
  <c r="EV232" i="1"/>
  <c r="EV233" i="1"/>
  <c r="EV234" i="1"/>
  <c r="EV235" i="1"/>
  <c r="EV220" i="1"/>
  <c r="EV212" i="1"/>
  <c r="EV228" i="1"/>
  <c r="EV221" i="1"/>
  <c r="EV229" i="1"/>
  <c r="EV216" i="1"/>
  <c r="EV213" i="1"/>
  <c r="EV217" i="1"/>
  <c r="EV222" i="1"/>
  <c r="EV230" i="1"/>
  <c r="EV214" i="1"/>
  <c r="EV218" i="1"/>
  <c r="EV223" i="1"/>
  <c r="EV231" i="1"/>
  <c r="EV215" i="1"/>
  <c r="EV219" i="1"/>
  <c r="EV209" i="1"/>
  <c r="EV210" i="1"/>
  <c r="EV211" i="1"/>
  <c r="EV77" i="1"/>
  <c r="EV104" i="1"/>
  <c r="EV113" i="1"/>
  <c r="EV208" i="1"/>
  <c r="EV195" i="1"/>
  <c r="EV202" i="1"/>
  <c r="EV203" i="1"/>
  <c r="EV204" i="1"/>
  <c r="EV200" i="1"/>
  <c r="EV199" i="1"/>
  <c r="EV201" i="1"/>
  <c r="EV59" i="1"/>
  <c r="EV68" i="1"/>
  <c r="EV48" i="1"/>
  <c r="EV189" i="1"/>
  <c r="EV190" i="1"/>
  <c r="EV191" i="1"/>
  <c r="EW9" i="1"/>
  <c r="EW86" i="1" s="1"/>
  <c r="EW258" i="1" l="1"/>
  <c r="EW259" i="1"/>
  <c r="EW260" i="1"/>
  <c r="EW261" i="1"/>
  <c r="EW95" i="1"/>
  <c r="EW224" i="1"/>
  <c r="EW225" i="1"/>
  <c r="EW226" i="1"/>
  <c r="EW227" i="1"/>
  <c r="EW274" i="1"/>
  <c r="EW275" i="1"/>
  <c r="EW276" i="1"/>
  <c r="EW277" i="1"/>
  <c r="EW122" i="1"/>
  <c r="EW131" i="1"/>
  <c r="EW176" i="1"/>
  <c r="EW185" i="1"/>
  <c r="EW311" i="1"/>
  <c r="EW297" i="1"/>
  <c r="EW296" i="1"/>
  <c r="EW300" i="1"/>
  <c r="EW295" i="1"/>
  <c r="EW298" i="1"/>
  <c r="EW309" i="1"/>
  <c r="EW304" i="1"/>
  <c r="EW302" i="1"/>
  <c r="EW305" i="1"/>
  <c r="EW303" i="1"/>
  <c r="EW306" i="1"/>
  <c r="EW294" i="1"/>
  <c r="EW299" i="1"/>
  <c r="EW301" i="1"/>
  <c r="EW307" i="1"/>
  <c r="EW310" i="1"/>
  <c r="EW312" i="1"/>
  <c r="EW308" i="1"/>
  <c r="EW313" i="1"/>
  <c r="EW293" i="1"/>
  <c r="EW290" i="1"/>
  <c r="EW292" i="1"/>
  <c r="EW291" i="1"/>
  <c r="EW285" i="1"/>
  <c r="EW289" i="1"/>
  <c r="EW270" i="1"/>
  <c r="EW271" i="1"/>
  <c r="EW272" i="1"/>
  <c r="EW273" i="1"/>
  <c r="EW236" i="1"/>
  <c r="EW237" i="1"/>
  <c r="EW238" i="1"/>
  <c r="EW239" i="1"/>
  <c r="EW167" i="1"/>
  <c r="EW149" i="1"/>
  <c r="EW158" i="1"/>
  <c r="EW140" i="1"/>
  <c r="EW283" i="1"/>
  <c r="EW282" i="1"/>
  <c r="EW284" i="1"/>
  <c r="EW281" i="1"/>
  <c r="EW266" i="1"/>
  <c r="EW246" i="1"/>
  <c r="EW254" i="1"/>
  <c r="EW262" i="1"/>
  <c r="EW242" i="1"/>
  <c r="EW250" i="1"/>
  <c r="EW251" i="1"/>
  <c r="EW263" i="1"/>
  <c r="EW247" i="1"/>
  <c r="EW267" i="1"/>
  <c r="EW255" i="1"/>
  <c r="EW243" i="1"/>
  <c r="EW252" i="1"/>
  <c r="EW244" i="1"/>
  <c r="EW256" i="1"/>
  <c r="EW264" i="1"/>
  <c r="EW248" i="1"/>
  <c r="EW268" i="1"/>
  <c r="EW245" i="1"/>
  <c r="EW253" i="1"/>
  <c r="EW269" i="1"/>
  <c r="EW249" i="1"/>
  <c r="EW265" i="1"/>
  <c r="EW257" i="1"/>
  <c r="EW232" i="1"/>
  <c r="EW233" i="1"/>
  <c r="EW234" i="1"/>
  <c r="EW235" i="1"/>
  <c r="EW220" i="1"/>
  <c r="EW216" i="1"/>
  <c r="EW229" i="1"/>
  <c r="EW228" i="1"/>
  <c r="EW212" i="1"/>
  <c r="EW221" i="1"/>
  <c r="EW230" i="1"/>
  <c r="EW213" i="1"/>
  <c r="EW222" i="1"/>
  <c r="EW217" i="1"/>
  <c r="EW223" i="1"/>
  <c r="EW231" i="1"/>
  <c r="EW218" i="1"/>
  <c r="EW214" i="1"/>
  <c r="EW215" i="1"/>
  <c r="EW219" i="1"/>
  <c r="EW209" i="1"/>
  <c r="EW210" i="1"/>
  <c r="EW211" i="1"/>
  <c r="EW77" i="1"/>
  <c r="EW104" i="1"/>
  <c r="EW113" i="1"/>
  <c r="EW208" i="1"/>
  <c r="EW195" i="1"/>
  <c r="EW202" i="1"/>
  <c r="EW203" i="1"/>
  <c r="EW204" i="1"/>
  <c r="EW200" i="1"/>
  <c r="EW199" i="1"/>
  <c r="EW201" i="1"/>
  <c r="EW59" i="1"/>
  <c r="EW68" i="1"/>
  <c r="EW48" i="1"/>
  <c r="EW189" i="1"/>
  <c r="EW190" i="1"/>
  <c r="EW191" i="1"/>
  <c r="EX9" i="1"/>
  <c r="EX86" i="1" s="1"/>
  <c r="EX259" i="1" l="1"/>
  <c r="EX258" i="1"/>
  <c r="EX260" i="1"/>
  <c r="EX261" i="1"/>
  <c r="EX95" i="1"/>
  <c r="EX224" i="1"/>
  <c r="EX225" i="1"/>
  <c r="EX226" i="1"/>
  <c r="EX227" i="1"/>
  <c r="EX274" i="1"/>
  <c r="EX275" i="1"/>
  <c r="EX276" i="1"/>
  <c r="EX277" i="1"/>
  <c r="EX122" i="1"/>
  <c r="EX131" i="1"/>
  <c r="EX176" i="1"/>
  <c r="EX185" i="1"/>
  <c r="EX304" i="1"/>
  <c r="EX297" i="1"/>
  <c r="EX296" i="1"/>
  <c r="EX298" i="1"/>
  <c r="EX294" i="1"/>
  <c r="EX299" i="1"/>
  <c r="EX305" i="1"/>
  <c r="EX306" i="1"/>
  <c r="EX295" i="1"/>
  <c r="EX300" i="1"/>
  <c r="EX302" i="1"/>
  <c r="EX303" i="1"/>
  <c r="EX307" i="1"/>
  <c r="EX301" i="1"/>
  <c r="EX311" i="1"/>
  <c r="EX310" i="1"/>
  <c r="EX309" i="1"/>
  <c r="EX313" i="1"/>
  <c r="EX308" i="1"/>
  <c r="EX312" i="1"/>
  <c r="EX293" i="1"/>
  <c r="EX291" i="1"/>
  <c r="EX290" i="1"/>
  <c r="EX292" i="1"/>
  <c r="EX285" i="1"/>
  <c r="EX289" i="1"/>
  <c r="EX270" i="1"/>
  <c r="EX271" i="1"/>
  <c r="EX272" i="1"/>
  <c r="EX273" i="1"/>
  <c r="EX236" i="1"/>
  <c r="EX237" i="1"/>
  <c r="EX238" i="1"/>
  <c r="EX239" i="1"/>
  <c r="EX167" i="1"/>
  <c r="EX149" i="1"/>
  <c r="EX158" i="1"/>
  <c r="EX140" i="1"/>
  <c r="EX282" i="1"/>
  <c r="EX283" i="1"/>
  <c r="EX281" i="1"/>
  <c r="EX284" i="1"/>
  <c r="EX250" i="1"/>
  <c r="EX246" i="1"/>
  <c r="EX254" i="1"/>
  <c r="EX266" i="1"/>
  <c r="EX242" i="1"/>
  <c r="EX262" i="1"/>
  <c r="EX251" i="1"/>
  <c r="EX267" i="1"/>
  <c r="EX243" i="1"/>
  <c r="EX263" i="1"/>
  <c r="EX247" i="1"/>
  <c r="EX255" i="1"/>
  <c r="EX244" i="1"/>
  <c r="EX256" i="1"/>
  <c r="EX264" i="1"/>
  <c r="EX268" i="1"/>
  <c r="EX252" i="1"/>
  <c r="EX248" i="1"/>
  <c r="EX249" i="1"/>
  <c r="EX265" i="1"/>
  <c r="EX257" i="1"/>
  <c r="EX253" i="1"/>
  <c r="EX245" i="1"/>
  <c r="EX269" i="1"/>
  <c r="EX232" i="1"/>
  <c r="EX233" i="1"/>
  <c r="EX234" i="1"/>
  <c r="EX235" i="1"/>
  <c r="EX220" i="1"/>
  <c r="EX216" i="1"/>
  <c r="EX212" i="1"/>
  <c r="EX228" i="1"/>
  <c r="EX221" i="1"/>
  <c r="EX229" i="1"/>
  <c r="EX213" i="1"/>
  <c r="EX217" i="1"/>
  <c r="EX230" i="1"/>
  <c r="EX222" i="1"/>
  <c r="EX223" i="1"/>
  <c r="EX214" i="1"/>
  <c r="EX231" i="1"/>
  <c r="EX218" i="1"/>
  <c r="EX219" i="1"/>
  <c r="EX215" i="1"/>
  <c r="EX209" i="1"/>
  <c r="EX210" i="1"/>
  <c r="EX211" i="1"/>
  <c r="EX77" i="1"/>
  <c r="EX104" i="1"/>
  <c r="EX113" i="1"/>
  <c r="EX208" i="1"/>
  <c r="EX195" i="1"/>
  <c r="EX202" i="1"/>
  <c r="EX203" i="1"/>
  <c r="EX204" i="1"/>
  <c r="EX199" i="1"/>
  <c r="EX200" i="1"/>
  <c r="EX201" i="1"/>
  <c r="EX59" i="1"/>
  <c r="EX68" i="1"/>
  <c r="EX48" i="1"/>
  <c r="EX189" i="1"/>
  <c r="EX190" i="1"/>
  <c r="EX191" i="1"/>
  <c r="EY9" i="1"/>
  <c r="EY86" i="1" s="1"/>
  <c r="EY259" i="1" l="1"/>
  <c r="EY258" i="1"/>
  <c r="EY260" i="1"/>
  <c r="EY261" i="1"/>
  <c r="EY95" i="1"/>
  <c r="EY224" i="1"/>
  <c r="EY225" i="1"/>
  <c r="EY226" i="1"/>
  <c r="EY227" i="1"/>
  <c r="EY274" i="1"/>
  <c r="EY275" i="1"/>
  <c r="EY276" i="1"/>
  <c r="EY277" i="1"/>
  <c r="EY122" i="1"/>
  <c r="EY131" i="1"/>
  <c r="EY176" i="1"/>
  <c r="EY185" i="1"/>
  <c r="EY310" i="1"/>
  <c r="EY309" i="1"/>
  <c r="EY301" i="1"/>
  <c r="EY302" i="1"/>
  <c r="EY294" i="1"/>
  <c r="EY297" i="1"/>
  <c r="EY307" i="1"/>
  <c r="EY298" i="1"/>
  <c r="EY306" i="1"/>
  <c r="EY295" i="1"/>
  <c r="EY303" i="1"/>
  <c r="EY304" i="1"/>
  <c r="EY296" i="1"/>
  <c r="EY300" i="1"/>
  <c r="EY299" i="1"/>
  <c r="EY305" i="1"/>
  <c r="EY308" i="1"/>
  <c r="EY311" i="1"/>
  <c r="EY313" i="1"/>
  <c r="EY312" i="1"/>
  <c r="EY291" i="1"/>
  <c r="EY292" i="1"/>
  <c r="EY290" i="1"/>
  <c r="EY293" i="1"/>
  <c r="EY285" i="1"/>
  <c r="EY289" i="1"/>
  <c r="EY270" i="1"/>
  <c r="EY271" i="1"/>
  <c r="EY272" i="1"/>
  <c r="EY273" i="1"/>
  <c r="EY236" i="1"/>
  <c r="EY237" i="1"/>
  <c r="EY238" i="1"/>
  <c r="EY239" i="1"/>
  <c r="EY167" i="1"/>
  <c r="EY140" i="1"/>
  <c r="EY158" i="1"/>
  <c r="EY149" i="1"/>
  <c r="EY283" i="1"/>
  <c r="EY282" i="1"/>
  <c r="EY281" i="1"/>
  <c r="EY284" i="1"/>
  <c r="EY242" i="1"/>
  <c r="EY246" i="1"/>
  <c r="EY262" i="1"/>
  <c r="EY266" i="1"/>
  <c r="EY250" i="1"/>
  <c r="EY254" i="1"/>
  <c r="EY251" i="1"/>
  <c r="EY247" i="1"/>
  <c r="EY255" i="1"/>
  <c r="EY243" i="1"/>
  <c r="EY267" i="1"/>
  <c r="EY263" i="1"/>
  <c r="EY252" i="1"/>
  <c r="EY244" i="1"/>
  <c r="EY268" i="1"/>
  <c r="EY256" i="1"/>
  <c r="EY248" i="1"/>
  <c r="EY264" i="1"/>
  <c r="EY265" i="1"/>
  <c r="EY269" i="1"/>
  <c r="EY253" i="1"/>
  <c r="EY245" i="1"/>
  <c r="EY249" i="1"/>
  <c r="EY257" i="1"/>
  <c r="EY232" i="1"/>
  <c r="EY233" i="1"/>
  <c r="EY234" i="1"/>
  <c r="EY235" i="1"/>
  <c r="EY221" i="1"/>
  <c r="EY212" i="1"/>
  <c r="EY216" i="1"/>
  <c r="EY229" i="1"/>
  <c r="EY220" i="1"/>
  <c r="EY228" i="1"/>
  <c r="EY217" i="1"/>
  <c r="EY213" i="1"/>
  <c r="EY230" i="1"/>
  <c r="EY222" i="1"/>
  <c r="EY218" i="1"/>
  <c r="EY214" i="1"/>
  <c r="EY231" i="1"/>
  <c r="EY223" i="1"/>
  <c r="EY219" i="1"/>
  <c r="EY215" i="1"/>
  <c r="EY209" i="1"/>
  <c r="EY210" i="1"/>
  <c r="EY211" i="1"/>
  <c r="EY77" i="1"/>
  <c r="EY104" i="1"/>
  <c r="EY113" i="1"/>
  <c r="EY208" i="1"/>
  <c r="EY195" i="1"/>
  <c r="EY202" i="1"/>
  <c r="EY203" i="1"/>
  <c r="EY204" i="1"/>
  <c r="EY200" i="1"/>
  <c r="EY199" i="1"/>
  <c r="EY201" i="1"/>
  <c r="EY59" i="1"/>
  <c r="EY68" i="1"/>
  <c r="EY48" i="1"/>
  <c r="EY189" i="1"/>
  <c r="EY190" i="1"/>
  <c r="EY191" i="1"/>
  <c r="EZ9" i="1"/>
  <c r="EZ86" i="1" s="1"/>
  <c r="EZ259" i="1" l="1"/>
  <c r="EZ258" i="1"/>
  <c r="EZ260" i="1"/>
  <c r="EZ261" i="1"/>
  <c r="EZ95" i="1"/>
  <c r="EZ224" i="1"/>
  <c r="EZ225" i="1"/>
  <c r="EZ226" i="1"/>
  <c r="EZ227" i="1"/>
  <c r="EZ274" i="1"/>
  <c r="EZ275" i="1"/>
  <c r="EZ276" i="1"/>
  <c r="EZ277" i="1"/>
  <c r="EZ122" i="1"/>
  <c r="EZ131" i="1"/>
  <c r="EZ176" i="1"/>
  <c r="EZ185" i="1"/>
  <c r="EZ310" i="1"/>
  <c r="EZ304" i="1"/>
  <c r="EZ305" i="1"/>
  <c r="EZ300" i="1"/>
  <c r="EZ301" i="1"/>
  <c r="EZ298" i="1"/>
  <c r="EZ295" i="1"/>
  <c r="EZ294" i="1"/>
  <c r="EZ302" i="1"/>
  <c r="EZ296" i="1"/>
  <c r="EZ297" i="1"/>
  <c r="EZ299" i="1"/>
  <c r="EZ303" i="1"/>
  <c r="EZ306" i="1"/>
  <c r="EZ309" i="1"/>
  <c r="EZ313" i="1"/>
  <c r="EZ311" i="1"/>
  <c r="EZ312" i="1"/>
  <c r="EZ307" i="1"/>
  <c r="EZ308" i="1"/>
  <c r="EZ293" i="1"/>
  <c r="EZ292" i="1"/>
  <c r="EZ291" i="1"/>
  <c r="EZ290" i="1"/>
  <c r="EZ285" i="1"/>
  <c r="EZ289" i="1"/>
  <c r="EZ270" i="1"/>
  <c r="EZ271" i="1"/>
  <c r="EZ272" i="1"/>
  <c r="EZ273" i="1"/>
  <c r="EZ236" i="1"/>
  <c r="EZ237" i="1"/>
  <c r="EZ238" i="1"/>
  <c r="EZ239" i="1"/>
  <c r="EZ167" i="1"/>
  <c r="EZ140" i="1"/>
  <c r="EZ149" i="1"/>
  <c r="EZ158" i="1"/>
  <c r="EZ283" i="1"/>
  <c r="EZ282" i="1"/>
  <c r="EZ281" i="1"/>
  <c r="EZ284" i="1"/>
  <c r="EZ262" i="1"/>
  <c r="EZ266" i="1"/>
  <c r="EZ242" i="1"/>
  <c r="EZ250" i="1"/>
  <c r="EZ254" i="1"/>
  <c r="EZ246" i="1"/>
  <c r="EZ243" i="1"/>
  <c r="EZ247" i="1"/>
  <c r="EZ255" i="1"/>
  <c r="EZ267" i="1"/>
  <c r="EZ251" i="1"/>
  <c r="EZ263" i="1"/>
  <c r="EZ264" i="1"/>
  <c r="EZ268" i="1"/>
  <c r="EZ252" i="1"/>
  <c r="EZ244" i="1"/>
  <c r="EZ248" i="1"/>
  <c r="EZ256" i="1"/>
  <c r="EZ245" i="1"/>
  <c r="EZ265" i="1"/>
  <c r="EZ253" i="1"/>
  <c r="EZ249" i="1"/>
  <c r="EZ257" i="1"/>
  <c r="EZ269" i="1"/>
  <c r="EZ232" i="1"/>
  <c r="EZ233" i="1"/>
  <c r="EZ234" i="1"/>
  <c r="EZ235" i="1"/>
  <c r="EZ228" i="1"/>
  <c r="EZ229" i="1"/>
  <c r="EZ212" i="1"/>
  <c r="EZ216" i="1"/>
  <c r="EZ221" i="1"/>
  <c r="EZ220" i="1"/>
  <c r="EZ230" i="1"/>
  <c r="EZ213" i="1"/>
  <c r="EZ222" i="1"/>
  <c r="EZ217" i="1"/>
  <c r="EZ223" i="1"/>
  <c r="EZ218" i="1"/>
  <c r="EZ214" i="1"/>
  <c r="EZ231" i="1"/>
  <c r="EZ219" i="1"/>
  <c r="EZ215" i="1"/>
  <c r="EZ209" i="1"/>
  <c r="EZ210" i="1"/>
  <c r="EZ211" i="1"/>
  <c r="EZ77" i="1"/>
  <c r="EZ104" i="1"/>
  <c r="EZ113" i="1"/>
  <c r="EZ208" i="1"/>
  <c r="EZ195" i="1"/>
  <c r="EZ202" i="1"/>
  <c r="EZ203" i="1"/>
  <c r="EZ204" i="1"/>
  <c r="EZ199" i="1"/>
  <c r="EZ200" i="1"/>
  <c r="EZ201" i="1"/>
  <c r="EZ59" i="1"/>
  <c r="EZ68" i="1"/>
  <c r="EZ48" i="1"/>
  <c r="EZ189" i="1"/>
  <c r="EZ190" i="1"/>
  <c r="EZ191" i="1"/>
  <c r="FA9" i="1"/>
  <c r="FA86" i="1" s="1"/>
  <c r="FA258" i="1" l="1"/>
  <c r="FA259" i="1"/>
  <c r="FA260" i="1"/>
  <c r="FA261" i="1"/>
  <c r="FA95" i="1"/>
  <c r="FA224" i="1"/>
  <c r="FA225" i="1"/>
  <c r="FA226" i="1"/>
  <c r="FA227" i="1"/>
  <c r="FA274" i="1"/>
  <c r="FA275" i="1"/>
  <c r="FA276" i="1"/>
  <c r="FA277" i="1"/>
  <c r="FA122" i="1"/>
  <c r="FA131" i="1"/>
  <c r="FA176" i="1"/>
  <c r="FA185" i="1"/>
  <c r="FA310" i="1"/>
  <c r="FA301" i="1"/>
  <c r="FA296" i="1"/>
  <c r="FA299" i="1"/>
  <c r="FA297" i="1"/>
  <c r="FA294" i="1"/>
  <c r="FA309" i="1"/>
  <c r="FA304" i="1"/>
  <c r="FA306" i="1"/>
  <c r="FA300" i="1"/>
  <c r="FA302" i="1"/>
  <c r="FA303" i="1"/>
  <c r="FA298" i="1"/>
  <c r="FA305" i="1"/>
  <c r="FA295" i="1"/>
  <c r="FA307" i="1"/>
  <c r="FA313" i="1"/>
  <c r="FA312" i="1"/>
  <c r="FA311" i="1"/>
  <c r="FA308" i="1"/>
  <c r="FA292" i="1"/>
  <c r="FA291" i="1"/>
  <c r="FA290" i="1"/>
  <c r="FA293" i="1"/>
  <c r="FA285" i="1"/>
  <c r="FA289" i="1"/>
  <c r="FA270" i="1"/>
  <c r="FA271" i="1"/>
  <c r="FA272" i="1"/>
  <c r="FA273" i="1"/>
  <c r="FA236" i="1"/>
  <c r="FA237" i="1"/>
  <c r="FA238" i="1"/>
  <c r="FA239" i="1"/>
  <c r="FA167" i="1"/>
  <c r="FA149" i="1"/>
  <c r="FA140" i="1"/>
  <c r="FA158" i="1"/>
  <c r="FA283" i="1"/>
  <c r="FA282" i="1"/>
  <c r="FA284" i="1"/>
  <c r="FA281" i="1"/>
  <c r="FA254" i="1"/>
  <c r="FA246" i="1"/>
  <c r="FA262" i="1"/>
  <c r="FA266" i="1"/>
  <c r="FA250" i="1"/>
  <c r="FA242" i="1"/>
  <c r="FA243" i="1"/>
  <c r="FA263" i="1"/>
  <c r="FA247" i="1"/>
  <c r="FA255" i="1"/>
  <c r="FA267" i="1"/>
  <c r="FA251" i="1"/>
  <c r="FA256" i="1"/>
  <c r="FA252" i="1"/>
  <c r="FA268" i="1"/>
  <c r="FA264" i="1"/>
  <c r="FA248" i="1"/>
  <c r="FA244" i="1"/>
  <c r="FA265" i="1"/>
  <c r="FA257" i="1"/>
  <c r="FA249" i="1"/>
  <c r="FA253" i="1"/>
  <c r="FA245" i="1"/>
  <c r="FA269" i="1"/>
  <c r="FA232" i="1"/>
  <c r="FA233" i="1"/>
  <c r="FA234" i="1"/>
  <c r="FA235" i="1"/>
  <c r="FA221" i="1"/>
  <c r="FA216" i="1"/>
  <c r="FA212" i="1"/>
  <c r="FA228" i="1"/>
  <c r="FA220" i="1"/>
  <c r="FA229" i="1"/>
  <c r="FA230" i="1"/>
  <c r="FA213" i="1"/>
  <c r="FA217" i="1"/>
  <c r="FA222" i="1"/>
  <c r="FA231" i="1"/>
  <c r="FA223" i="1"/>
  <c r="FA218" i="1"/>
  <c r="FA214" i="1"/>
  <c r="FA215" i="1"/>
  <c r="FA219" i="1"/>
  <c r="FA209" i="1"/>
  <c r="FA210" i="1"/>
  <c r="FA211" i="1"/>
  <c r="FA77" i="1"/>
  <c r="FA104" i="1"/>
  <c r="FA113" i="1"/>
  <c r="FA208" i="1"/>
  <c r="FA195" i="1"/>
  <c r="FA202" i="1"/>
  <c r="FA203" i="1"/>
  <c r="FA204" i="1"/>
  <c r="FA199" i="1"/>
  <c r="FA200" i="1"/>
  <c r="FA201" i="1"/>
  <c r="FA59" i="1"/>
  <c r="FA68" i="1"/>
  <c r="FA48" i="1"/>
  <c r="FA189" i="1"/>
  <c r="FA190" i="1"/>
  <c r="FA191" i="1"/>
  <c r="FB9" i="1"/>
  <c r="FB86" i="1" s="1"/>
  <c r="FB258" i="1" l="1"/>
  <c r="FB259" i="1"/>
  <c r="FB260" i="1"/>
  <c r="FB261" i="1"/>
  <c r="FB95" i="1"/>
  <c r="FB224" i="1"/>
  <c r="FB225" i="1"/>
  <c r="FB226" i="1"/>
  <c r="FB227" i="1"/>
  <c r="FB274" i="1"/>
  <c r="FB275" i="1"/>
  <c r="FB276" i="1"/>
  <c r="FB277" i="1"/>
  <c r="FB122" i="1"/>
  <c r="FB131" i="1"/>
  <c r="FB176" i="1"/>
  <c r="FB185" i="1"/>
  <c r="FB310" i="1"/>
  <c r="FB304" i="1"/>
  <c r="FB306" i="1"/>
  <c r="FB301" i="1"/>
  <c r="FB296" i="1"/>
  <c r="FB297" i="1"/>
  <c r="FB295" i="1"/>
  <c r="FB294" i="1"/>
  <c r="FB299" i="1"/>
  <c r="FB303" i="1"/>
  <c r="FB305" i="1"/>
  <c r="FB298" i="1"/>
  <c r="FB300" i="1"/>
  <c r="FB307" i="1"/>
  <c r="FB309" i="1"/>
  <c r="FB302" i="1"/>
  <c r="FB311" i="1"/>
  <c r="FB308" i="1"/>
  <c r="FB312" i="1"/>
  <c r="FB313" i="1"/>
  <c r="FB293" i="1"/>
  <c r="FB291" i="1"/>
  <c r="FB290" i="1"/>
  <c r="FB292" i="1"/>
  <c r="FB285" i="1"/>
  <c r="FB289" i="1"/>
  <c r="FB270" i="1"/>
  <c r="FB271" i="1"/>
  <c r="FB272" i="1"/>
  <c r="FB273" i="1"/>
  <c r="FB236" i="1"/>
  <c r="FB237" i="1"/>
  <c r="FB238" i="1"/>
  <c r="FB239" i="1"/>
  <c r="FB167" i="1"/>
  <c r="FB149" i="1"/>
  <c r="FB158" i="1"/>
  <c r="FB140" i="1"/>
  <c r="FB283" i="1"/>
  <c r="FB282" i="1"/>
  <c r="FB284" i="1"/>
  <c r="FB281" i="1"/>
  <c r="FB262" i="1"/>
  <c r="FB246" i="1"/>
  <c r="FB250" i="1"/>
  <c r="FB266" i="1"/>
  <c r="FB254" i="1"/>
  <c r="FB242" i="1"/>
  <c r="FB247" i="1"/>
  <c r="FB263" i="1"/>
  <c r="FB255" i="1"/>
  <c r="FB267" i="1"/>
  <c r="FB243" i="1"/>
  <c r="FB251" i="1"/>
  <c r="FB252" i="1"/>
  <c r="FB244" i="1"/>
  <c r="FB268" i="1"/>
  <c r="FB248" i="1"/>
  <c r="FB256" i="1"/>
  <c r="FB264" i="1"/>
  <c r="FB257" i="1"/>
  <c r="FB265" i="1"/>
  <c r="FB245" i="1"/>
  <c r="FB269" i="1"/>
  <c r="FB249" i="1"/>
  <c r="FB253" i="1"/>
  <c r="FB232" i="1"/>
  <c r="FB233" i="1"/>
  <c r="FB234" i="1"/>
  <c r="FB235" i="1"/>
  <c r="FB228" i="1"/>
  <c r="FB212" i="1"/>
  <c r="FB221" i="1"/>
  <c r="FB229" i="1"/>
  <c r="FB216" i="1"/>
  <c r="FB220" i="1"/>
  <c r="FB213" i="1"/>
  <c r="FB222" i="1"/>
  <c r="FB217" i="1"/>
  <c r="FB230" i="1"/>
  <c r="FB214" i="1"/>
  <c r="FB223" i="1"/>
  <c r="FB218" i="1"/>
  <c r="FB231" i="1"/>
  <c r="FB215" i="1"/>
  <c r="FB219" i="1"/>
  <c r="FB209" i="1"/>
  <c r="FB210" i="1"/>
  <c r="FB211" i="1"/>
  <c r="FB77" i="1"/>
  <c r="FB104" i="1"/>
  <c r="FB113" i="1"/>
  <c r="FB208" i="1"/>
  <c r="FB195" i="1"/>
  <c r="FB202" i="1"/>
  <c r="FB203" i="1"/>
  <c r="FB204" i="1"/>
  <c r="FB199" i="1"/>
  <c r="FB200" i="1"/>
  <c r="FB201" i="1"/>
  <c r="FB59" i="1"/>
  <c r="FB68" i="1"/>
  <c r="FB48" i="1"/>
  <c r="FB189" i="1"/>
  <c r="FB190" i="1"/>
  <c r="FB191" i="1"/>
  <c r="FC9" i="1"/>
  <c r="FC86" i="1" s="1"/>
  <c r="FC259" i="1" l="1"/>
  <c r="FC258" i="1"/>
  <c r="FC260" i="1"/>
  <c r="FC261" i="1"/>
  <c r="FC95" i="1"/>
  <c r="FC224" i="1"/>
  <c r="FC225" i="1"/>
  <c r="FC226" i="1"/>
  <c r="FC227" i="1"/>
  <c r="FC274" i="1"/>
  <c r="FC275" i="1"/>
  <c r="FC276" i="1"/>
  <c r="FC277" i="1"/>
  <c r="FC122" i="1"/>
  <c r="FC131" i="1"/>
  <c r="FC176" i="1"/>
  <c r="FC185" i="1"/>
  <c r="FC313" i="1"/>
  <c r="FC312" i="1"/>
  <c r="FC310" i="1"/>
  <c r="FC306" i="1"/>
  <c r="FC300" i="1"/>
  <c r="FC294" i="1"/>
  <c r="FC304" i="1"/>
  <c r="FC299" i="1"/>
  <c r="FC302" i="1"/>
  <c r="FC309" i="1"/>
  <c r="FC305" i="1"/>
  <c r="FC297" i="1"/>
  <c r="FC298" i="1"/>
  <c r="FC296" i="1"/>
  <c r="FC295" i="1"/>
  <c r="FC301" i="1"/>
  <c r="FC303" i="1"/>
  <c r="FC308" i="1"/>
  <c r="FC311" i="1"/>
  <c r="FC307" i="1"/>
  <c r="FC290" i="1"/>
  <c r="FC293" i="1"/>
  <c r="FC291" i="1"/>
  <c r="FC292" i="1"/>
  <c r="FC285" i="1"/>
  <c r="FC289" i="1"/>
  <c r="FC270" i="1"/>
  <c r="FC271" i="1"/>
  <c r="FC272" i="1"/>
  <c r="FC273" i="1"/>
  <c r="FC236" i="1"/>
  <c r="FC237" i="1"/>
  <c r="FC238" i="1"/>
  <c r="FC239" i="1"/>
  <c r="FC167" i="1"/>
  <c r="FC158" i="1"/>
  <c r="FC140" i="1"/>
  <c r="FC149" i="1"/>
  <c r="FC283" i="1"/>
  <c r="FC282" i="1"/>
  <c r="FC284" i="1"/>
  <c r="FC281" i="1"/>
  <c r="FC246" i="1"/>
  <c r="FC242" i="1"/>
  <c r="FC254" i="1"/>
  <c r="FC250" i="1"/>
  <c r="FC262" i="1"/>
  <c r="FC266" i="1"/>
  <c r="FC243" i="1"/>
  <c r="FC247" i="1"/>
  <c r="FC263" i="1"/>
  <c r="FC255" i="1"/>
  <c r="FC267" i="1"/>
  <c r="FC251" i="1"/>
  <c r="FC268" i="1"/>
  <c r="FC264" i="1"/>
  <c r="FC252" i="1"/>
  <c r="FC248" i="1"/>
  <c r="FC244" i="1"/>
  <c r="FC256" i="1"/>
  <c r="FC249" i="1"/>
  <c r="FC269" i="1"/>
  <c r="FC245" i="1"/>
  <c r="FC253" i="1"/>
  <c r="FC265" i="1"/>
  <c r="FC257" i="1"/>
  <c r="FC232" i="1"/>
  <c r="FC233" i="1"/>
  <c r="FC234" i="1"/>
  <c r="FC235" i="1"/>
  <c r="FC220" i="1"/>
  <c r="FC216" i="1"/>
  <c r="FC228" i="1"/>
  <c r="FC212" i="1"/>
  <c r="FC229" i="1"/>
  <c r="FC221" i="1"/>
  <c r="FC230" i="1"/>
  <c r="FC217" i="1"/>
  <c r="FC213" i="1"/>
  <c r="FC222" i="1"/>
  <c r="FC231" i="1"/>
  <c r="FC214" i="1"/>
  <c r="FC223" i="1"/>
  <c r="FC218" i="1"/>
  <c r="FC215" i="1"/>
  <c r="FC219" i="1"/>
  <c r="FC209" i="1"/>
  <c r="FC210" i="1"/>
  <c r="FC211" i="1"/>
  <c r="FC77" i="1"/>
  <c r="FC104" i="1"/>
  <c r="FC113" i="1"/>
  <c r="FC208" i="1"/>
  <c r="FC195" i="1"/>
  <c r="FC202" i="1"/>
  <c r="FC203" i="1"/>
  <c r="FC204" i="1"/>
  <c r="FC200" i="1"/>
  <c r="FC199" i="1"/>
  <c r="FC201" i="1"/>
  <c r="FC59" i="1"/>
  <c r="FC68" i="1"/>
  <c r="FC48" i="1"/>
  <c r="FC189" i="1"/>
  <c r="FC190" i="1"/>
  <c r="FC191" i="1"/>
  <c r="FD9" i="1"/>
  <c r="FD86" i="1" s="1"/>
  <c r="FD258" i="1" l="1"/>
  <c r="FD259" i="1"/>
  <c r="FD260" i="1"/>
  <c r="FD261" i="1"/>
  <c r="FD95" i="1"/>
  <c r="FD224" i="1"/>
  <c r="FD225" i="1"/>
  <c r="FD226" i="1"/>
  <c r="FD227" i="1"/>
  <c r="FD274" i="1"/>
  <c r="FD275" i="1"/>
  <c r="FD276" i="1"/>
  <c r="FD277" i="1"/>
  <c r="FD122" i="1"/>
  <c r="FD131" i="1"/>
  <c r="FD176" i="1"/>
  <c r="FD185" i="1"/>
  <c r="FD308" i="1"/>
  <c r="FD303" i="1"/>
  <c r="FD299" i="1"/>
  <c r="FD300" i="1"/>
  <c r="FD301" i="1"/>
  <c r="FD295" i="1"/>
  <c r="FD297" i="1"/>
  <c r="FD294" i="1"/>
  <c r="FD306" i="1"/>
  <c r="FD302" i="1"/>
  <c r="FD304" i="1"/>
  <c r="FD305" i="1"/>
  <c r="FD298" i="1"/>
  <c r="FD296" i="1"/>
  <c r="FD309" i="1"/>
  <c r="FD313" i="1"/>
  <c r="FD307" i="1"/>
  <c r="FD310" i="1"/>
  <c r="FD312" i="1"/>
  <c r="FD311" i="1"/>
  <c r="FD290" i="1"/>
  <c r="FD292" i="1"/>
  <c r="FD293" i="1"/>
  <c r="FD291" i="1"/>
  <c r="FD285" i="1"/>
  <c r="FD289" i="1"/>
  <c r="FD270" i="1"/>
  <c r="FD271" i="1"/>
  <c r="FD272" i="1"/>
  <c r="FD273" i="1"/>
  <c r="FD236" i="1"/>
  <c r="FD237" i="1"/>
  <c r="FD238" i="1"/>
  <c r="FD239" i="1"/>
  <c r="FD167" i="1"/>
  <c r="FD140" i="1"/>
  <c r="FD158" i="1"/>
  <c r="FD149" i="1"/>
  <c r="FD283" i="1"/>
  <c r="FD282" i="1"/>
  <c r="FD281" i="1"/>
  <c r="FD284" i="1"/>
  <c r="FD262" i="1"/>
  <c r="FD250" i="1"/>
  <c r="FD246" i="1"/>
  <c r="FD254" i="1"/>
  <c r="FD242" i="1"/>
  <c r="FD266" i="1"/>
  <c r="FD255" i="1"/>
  <c r="FD267" i="1"/>
  <c r="FD251" i="1"/>
  <c r="FD243" i="1"/>
  <c r="FD247" i="1"/>
  <c r="FD263" i="1"/>
  <c r="FD248" i="1"/>
  <c r="FD268" i="1"/>
  <c r="FD244" i="1"/>
  <c r="FD256" i="1"/>
  <c r="FD252" i="1"/>
  <c r="FD264" i="1"/>
  <c r="FD269" i="1"/>
  <c r="FD249" i="1"/>
  <c r="FD257" i="1"/>
  <c r="FD265" i="1"/>
  <c r="FD253" i="1"/>
  <c r="FD245" i="1"/>
  <c r="FD232" i="1"/>
  <c r="FD233" i="1"/>
  <c r="FD234" i="1"/>
  <c r="FD235" i="1"/>
  <c r="FD220" i="1"/>
  <c r="FD212" i="1"/>
  <c r="FD221" i="1"/>
  <c r="FD229" i="1"/>
  <c r="FD228" i="1"/>
  <c r="FD216" i="1"/>
  <c r="FD213" i="1"/>
  <c r="FD217" i="1"/>
  <c r="FD222" i="1"/>
  <c r="FD230" i="1"/>
  <c r="FD218" i="1"/>
  <c r="FD223" i="1"/>
  <c r="FD214" i="1"/>
  <c r="FD231" i="1"/>
  <c r="FD219" i="1"/>
  <c r="FD215" i="1"/>
  <c r="FD209" i="1"/>
  <c r="FD210" i="1"/>
  <c r="FD211" i="1"/>
  <c r="FD77" i="1"/>
  <c r="FD104" i="1"/>
  <c r="FD113" i="1"/>
  <c r="FD208" i="1"/>
  <c r="FD195" i="1"/>
  <c r="FD202" i="1"/>
  <c r="FD203" i="1"/>
  <c r="FD204" i="1"/>
  <c r="FD199" i="1"/>
  <c r="FD200" i="1"/>
  <c r="FD201" i="1"/>
  <c r="FD59" i="1"/>
  <c r="FD68" i="1"/>
  <c r="FD48" i="1"/>
  <c r="FD189" i="1"/>
  <c r="FD190" i="1"/>
  <c r="FD191" i="1"/>
  <c r="FE9" i="1"/>
  <c r="FE86" i="1" s="1"/>
  <c r="FE258" i="1" l="1"/>
  <c r="FE259" i="1"/>
  <c r="FE260" i="1"/>
  <c r="FE261" i="1"/>
  <c r="FE95" i="1"/>
  <c r="FE224" i="1"/>
  <c r="FE225" i="1"/>
  <c r="FE226" i="1"/>
  <c r="FE227" i="1"/>
  <c r="FE274" i="1"/>
  <c r="FE275" i="1"/>
  <c r="FE276" i="1"/>
  <c r="FE277" i="1"/>
  <c r="FE122" i="1"/>
  <c r="FE131" i="1"/>
  <c r="FE176" i="1"/>
  <c r="FE185" i="1"/>
  <c r="FE297" i="1"/>
  <c r="FE300" i="1"/>
  <c r="FE296" i="1"/>
  <c r="FE298" i="1"/>
  <c r="FE302" i="1"/>
  <c r="FE303" i="1"/>
  <c r="FE304" i="1"/>
  <c r="FE295" i="1"/>
  <c r="FE305" i="1"/>
  <c r="FE299" i="1"/>
  <c r="FE306" i="1"/>
  <c r="FE294" i="1"/>
  <c r="FE301" i="1"/>
  <c r="FE312" i="1"/>
  <c r="FE313" i="1"/>
  <c r="FE308" i="1"/>
  <c r="FE310" i="1"/>
  <c r="FE309" i="1"/>
  <c r="FE311" i="1"/>
  <c r="FE307" i="1"/>
  <c r="FE290" i="1"/>
  <c r="FE292" i="1"/>
  <c r="FE291" i="1"/>
  <c r="FE293" i="1"/>
  <c r="FE285" i="1"/>
  <c r="FE289" i="1"/>
  <c r="FE270" i="1"/>
  <c r="FE271" i="1"/>
  <c r="FE272" i="1"/>
  <c r="FE273" i="1"/>
  <c r="FE236" i="1"/>
  <c r="FE237" i="1"/>
  <c r="FE238" i="1"/>
  <c r="FE239" i="1"/>
  <c r="FE167" i="1"/>
  <c r="FE140" i="1"/>
  <c r="FE158" i="1"/>
  <c r="FE149" i="1"/>
  <c r="FE282" i="1"/>
  <c r="FE283" i="1"/>
  <c r="FE284" i="1"/>
  <c r="FE281" i="1"/>
  <c r="FE254" i="1"/>
  <c r="FE262" i="1"/>
  <c r="FE266" i="1"/>
  <c r="FE242" i="1"/>
  <c r="FE250" i="1"/>
  <c r="FE246" i="1"/>
  <c r="FE251" i="1"/>
  <c r="FE263" i="1"/>
  <c r="FE247" i="1"/>
  <c r="FE255" i="1"/>
  <c r="FE267" i="1"/>
  <c r="FE243" i="1"/>
  <c r="FE264" i="1"/>
  <c r="FE268" i="1"/>
  <c r="FE252" i="1"/>
  <c r="FE244" i="1"/>
  <c r="FE256" i="1"/>
  <c r="FE248" i="1"/>
  <c r="FE253" i="1"/>
  <c r="FE245" i="1"/>
  <c r="FE265" i="1"/>
  <c r="FE269" i="1"/>
  <c r="FE249" i="1"/>
  <c r="FE257" i="1"/>
  <c r="FE232" i="1"/>
  <c r="FE233" i="1"/>
  <c r="FE234" i="1"/>
  <c r="FE235" i="1"/>
  <c r="FE220" i="1"/>
  <c r="FE216" i="1"/>
  <c r="FE212" i="1"/>
  <c r="FE229" i="1"/>
  <c r="FE221" i="1"/>
  <c r="FE228" i="1"/>
  <c r="FE222" i="1"/>
  <c r="FE213" i="1"/>
  <c r="FE230" i="1"/>
  <c r="FE217" i="1"/>
  <c r="FE231" i="1"/>
  <c r="FE214" i="1"/>
  <c r="FE218" i="1"/>
  <c r="FE223" i="1"/>
  <c r="FE219" i="1"/>
  <c r="FE215" i="1"/>
  <c r="FE209" i="1"/>
  <c r="FE210" i="1"/>
  <c r="FE211" i="1"/>
  <c r="FE77" i="1"/>
  <c r="FE104" i="1"/>
  <c r="FE113" i="1"/>
  <c r="FE208" i="1"/>
  <c r="FE195" i="1"/>
  <c r="FE202" i="1"/>
  <c r="FE203" i="1"/>
  <c r="FE204" i="1"/>
  <c r="FE199" i="1"/>
  <c r="FE200" i="1"/>
  <c r="FE201" i="1"/>
  <c r="FE59" i="1"/>
  <c r="FE68" i="1"/>
  <c r="FE48" i="1"/>
  <c r="FE189" i="1"/>
  <c r="FE190" i="1"/>
  <c r="FE191" i="1"/>
  <c r="FF9" i="1"/>
  <c r="FF86" i="1" s="1"/>
  <c r="FF259" i="1" l="1"/>
  <c r="FF258" i="1"/>
  <c r="FF260" i="1"/>
  <c r="FF261" i="1"/>
  <c r="FF95" i="1"/>
  <c r="FF224" i="1"/>
  <c r="FF225" i="1"/>
  <c r="FF226" i="1"/>
  <c r="FF227" i="1"/>
  <c r="FF274" i="1"/>
  <c r="FF275" i="1"/>
  <c r="FF276" i="1"/>
  <c r="FF277" i="1"/>
  <c r="FF122" i="1"/>
  <c r="FF131" i="1"/>
  <c r="FF176" i="1"/>
  <c r="FF185" i="1"/>
  <c r="FF312" i="1"/>
  <c r="FF304" i="1"/>
  <c r="FF297" i="1"/>
  <c r="FF296" i="1"/>
  <c r="FF298" i="1"/>
  <c r="FF299" i="1"/>
  <c r="FF301" i="1"/>
  <c r="FF303" i="1"/>
  <c r="FF295" i="1"/>
  <c r="FF305" i="1"/>
  <c r="FF294" i="1"/>
  <c r="FF308" i="1"/>
  <c r="FF309" i="1"/>
  <c r="FF302" i="1"/>
  <c r="FF306" i="1"/>
  <c r="FF300" i="1"/>
  <c r="FF307" i="1"/>
  <c r="FF310" i="1"/>
  <c r="FF313" i="1"/>
  <c r="FF311" i="1"/>
  <c r="FF290" i="1"/>
  <c r="FF291" i="1"/>
  <c r="FF293" i="1"/>
  <c r="FF292" i="1"/>
  <c r="FF285" i="1"/>
  <c r="FF289" i="1"/>
  <c r="FF270" i="1"/>
  <c r="FF271" i="1"/>
  <c r="FF272" i="1"/>
  <c r="FF273" i="1"/>
  <c r="FF236" i="1"/>
  <c r="FF237" i="1"/>
  <c r="FF238" i="1"/>
  <c r="FF239" i="1"/>
  <c r="FF167" i="1"/>
  <c r="FF158" i="1"/>
  <c r="FF149" i="1"/>
  <c r="FF140" i="1"/>
  <c r="FF282" i="1"/>
  <c r="FF283" i="1"/>
  <c r="FF281" i="1"/>
  <c r="FF284" i="1"/>
  <c r="FF250" i="1"/>
  <c r="FF254" i="1"/>
  <c r="FF242" i="1"/>
  <c r="FF246" i="1"/>
  <c r="FF266" i="1"/>
  <c r="FF262" i="1"/>
  <c r="FF243" i="1"/>
  <c r="FF267" i="1"/>
  <c r="FF263" i="1"/>
  <c r="FF247" i="1"/>
  <c r="FF255" i="1"/>
  <c r="FF251" i="1"/>
  <c r="FF268" i="1"/>
  <c r="FF248" i="1"/>
  <c r="FF256" i="1"/>
  <c r="FF264" i="1"/>
  <c r="FF252" i="1"/>
  <c r="FF244" i="1"/>
  <c r="FF249" i="1"/>
  <c r="FF265" i="1"/>
  <c r="FF269" i="1"/>
  <c r="FF257" i="1"/>
  <c r="FF253" i="1"/>
  <c r="FF245" i="1"/>
  <c r="FF232" i="1"/>
  <c r="FF233" i="1"/>
  <c r="FF234" i="1"/>
  <c r="FF235" i="1"/>
  <c r="FF220" i="1"/>
  <c r="FF216" i="1"/>
  <c r="FF212" i="1"/>
  <c r="FF228" i="1"/>
  <c r="FF229" i="1"/>
  <c r="FF221" i="1"/>
  <c r="FF222" i="1"/>
  <c r="FF217" i="1"/>
  <c r="FF230" i="1"/>
  <c r="FF213" i="1"/>
  <c r="FF223" i="1"/>
  <c r="FF231" i="1"/>
  <c r="FF218" i="1"/>
  <c r="FF214" i="1"/>
  <c r="FF215" i="1"/>
  <c r="FF219" i="1"/>
  <c r="FF209" i="1"/>
  <c r="FF210" i="1"/>
  <c r="FF211" i="1"/>
  <c r="FF77" i="1"/>
  <c r="FF104" i="1"/>
  <c r="FF113" i="1"/>
  <c r="FF208" i="1"/>
  <c r="FF195" i="1"/>
  <c r="FF202" i="1"/>
  <c r="FF203" i="1"/>
  <c r="FF204" i="1"/>
  <c r="FF200" i="1"/>
  <c r="FF199" i="1"/>
  <c r="FF201" i="1"/>
  <c r="FF59" i="1"/>
  <c r="FF68" i="1"/>
  <c r="FF48" i="1"/>
  <c r="FF189" i="1"/>
  <c r="FF190" i="1"/>
  <c r="FF191" i="1"/>
  <c r="FG9" i="1"/>
  <c r="FG86" i="1" s="1"/>
  <c r="FG258" i="1" l="1"/>
  <c r="FG259" i="1"/>
  <c r="FG260" i="1"/>
  <c r="FG261" i="1"/>
  <c r="FG95" i="1"/>
  <c r="FG224" i="1"/>
  <c r="FG225" i="1"/>
  <c r="FG226" i="1"/>
  <c r="FG227" i="1"/>
  <c r="FG274" i="1"/>
  <c r="FG275" i="1"/>
  <c r="FG276" i="1"/>
  <c r="FG277" i="1"/>
  <c r="FG122" i="1"/>
  <c r="FG131" i="1"/>
  <c r="FG176" i="1"/>
  <c r="FG185" i="1"/>
  <c r="FG310" i="1"/>
  <c r="FG301" i="1"/>
  <c r="FG307" i="1"/>
  <c r="FG294" i="1"/>
  <c r="FG298" i="1"/>
  <c r="FG297" i="1"/>
  <c r="FG308" i="1"/>
  <c r="FG305" i="1"/>
  <c r="FG295" i="1"/>
  <c r="FG299" i="1"/>
  <c r="FG303" i="1"/>
  <c r="FG306" i="1"/>
  <c r="FG304" i="1"/>
  <c r="FG296" i="1"/>
  <c r="FG300" i="1"/>
  <c r="FG302" i="1"/>
  <c r="FG309" i="1"/>
  <c r="FG311" i="1"/>
  <c r="FG313" i="1"/>
  <c r="FG312" i="1"/>
  <c r="FG291" i="1"/>
  <c r="FG292" i="1"/>
  <c r="FG293" i="1"/>
  <c r="FG290" i="1"/>
  <c r="FG285" i="1"/>
  <c r="FG289" i="1"/>
  <c r="FG270" i="1"/>
  <c r="FG271" i="1"/>
  <c r="FG272" i="1"/>
  <c r="FG273" i="1"/>
  <c r="FG236" i="1"/>
  <c r="FG237" i="1"/>
  <c r="FG238" i="1"/>
  <c r="FG239" i="1"/>
  <c r="FG167" i="1"/>
  <c r="FG158" i="1"/>
  <c r="FG149" i="1"/>
  <c r="FG140" i="1"/>
  <c r="FG282" i="1"/>
  <c r="FG283" i="1"/>
  <c r="FG281" i="1"/>
  <c r="FG284" i="1"/>
  <c r="FG262" i="1"/>
  <c r="FG246" i="1"/>
  <c r="FG250" i="1"/>
  <c r="FG254" i="1"/>
  <c r="FG266" i="1"/>
  <c r="FG242" i="1"/>
  <c r="FG255" i="1"/>
  <c r="FG243" i="1"/>
  <c r="FG267" i="1"/>
  <c r="FG251" i="1"/>
  <c r="FG247" i="1"/>
  <c r="FG263" i="1"/>
  <c r="FG244" i="1"/>
  <c r="FG248" i="1"/>
  <c r="FG256" i="1"/>
  <c r="FG268" i="1"/>
  <c r="FG264" i="1"/>
  <c r="FG252" i="1"/>
  <c r="FG269" i="1"/>
  <c r="FG245" i="1"/>
  <c r="FG249" i="1"/>
  <c r="FG257" i="1"/>
  <c r="FG253" i="1"/>
  <c r="FG265" i="1"/>
  <c r="FG232" i="1"/>
  <c r="FG233" i="1"/>
  <c r="FG234" i="1"/>
  <c r="FG235" i="1"/>
  <c r="FG212" i="1"/>
  <c r="FG221" i="1"/>
  <c r="FG216" i="1"/>
  <c r="FG229" i="1"/>
  <c r="FG228" i="1"/>
  <c r="FG220" i="1"/>
  <c r="FG213" i="1"/>
  <c r="FG217" i="1"/>
  <c r="FG230" i="1"/>
  <c r="FG222" i="1"/>
  <c r="FG218" i="1"/>
  <c r="FG231" i="1"/>
  <c r="FG214" i="1"/>
  <c r="FG223" i="1"/>
  <c r="FG215" i="1"/>
  <c r="FG219" i="1"/>
  <c r="FG209" i="1"/>
  <c r="FG210" i="1"/>
  <c r="FG211" i="1"/>
  <c r="FG77" i="1"/>
  <c r="FG104" i="1"/>
  <c r="FG113" i="1"/>
  <c r="FG208" i="1"/>
  <c r="FG195" i="1"/>
  <c r="FG202" i="1"/>
  <c r="FG203" i="1"/>
  <c r="FG204" i="1"/>
  <c r="FG200" i="1"/>
  <c r="FG199" i="1"/>
  <c r="FG201" i="1"/>
  <c r="FG59" i="1"/>
  <c r="FG68" i="1"/>
  <c r="FG48" i="1"/>
  <c r="FG189" i="1"/>
  <c r="FG190" i="1"/>
  <c r="FG191" i="1"/>
  <c r="FH9" i="1"/>
  <c r="FH86" i="1" s="1"/>
  <c r="FH259" i="1" l="1"/>
  <c r="FH258" i="1"/>
  <c r="FH260" i="1"/>
  <c r="FH261" i="1"/>
  <c r="FH95" i="1"/>
  <c r="FH224" i="1"/>
  <c r="FH225" i="1"/>
  <c r="FH226" i="1"/>
  <c r="FH227" i="1"/>
  <c r="FH274" i="1"/>
  <c r="FH275" i="1"/>
  <c r="FH276" i="1"/>
  <c r="FH277" i="1"/>
  <c r="FH122" i="1"/>
  <c r="FH131" i="1"/>
  <c r="FH176" i="1"/>
  <c r="FH185" i="1"/>
  <c r="FH310" i="1"/>
  <c r="FH308" i="1"/>
  <c r="FH304" i="1"/>
  <c r="FH300" i="1"/>
  <c r="FH301" i="1"/>
  <c r="FH298" i="1"/>
  <c r="FH306" i="1"/>
  <c r="FH302" i="1"/>
  <c r="FH303" i="1"/>
  <c r="FH294" i="1"/>
  <c r="FH305" i="1"/>
  <c r="FH296" i="1"/>
  <c r="FH297" i="1"/>
  <c r="FH307" i="1"/>
  <c r="FH299" i="1"/>
  <c r="FH295" i="1"/>
  <c r="FH311" i="1"/>
  <c r="FH313" i="1"/>
  <c r="FH309" i="1"/>
  <c r="FH312" i="1"/>
  <c r="FH293" i="1"/>
  <c r="FH292" i="1"/>
  <c r="FH291" i="1"/>
  <c r="FH290" i="1"/>
  <c r="FH285" i="1"/>
  <c r="FH289" i="1"/>
  <c r="FH270" i="1"/>
  <c r="FH271" i="1"/>
  <c r="FH272" i="1"/>
  <c r="FH273" i="1"/>
  <c r="FH236" i="1"/>
  <c r="FH237" i="1"/>
  <c r="FH238" i="1"/>
  <c r="FH239" i="1"/>
  <c r="FH167" i="1"/>
  <c r="FH149" i="1"/>
  <c r="FH140" i="1"/>
  <c r="FH158" i="1"/>
  <c r="FH283" i="1"/>
  <c r="FH282" i="1"/>
  <c r="FH281" i="1"/>
  <c r="FH284" i="1"/>
  <c r="FH266" i="1"/>
  <c r="FH262" i="1"/>
  <c r="FH250" i="1"/>
  <c r="FH246" i="1"/>
  <c r="FH242" i="1"/>
  <c r="FH254" i="1"/>
  <c r="FH243" i="1"/>
  <c r="FH247" i="1"/>
  <c r="FH255" i="1"/>
  <c r="FH251" i="1"/>
  <c r="FH263" i="1"/>
  <c r="FH267" i="1"/>
  <c r="FH264" i="1"/>
  <c r="FH252" i="1"/>
  <c r="FH268" i="1"/>
  <c r="FH248" i="1"/>
  <c r="FH244" i="1"/>
  <c r="FH256" i="1"/>
  <c r="FH253" i="1"/>
  <c r="FH257" i="1"/>
  <c r="FH269" i="1"/>
  <c r="FH249" i="1"/>
  <c r="FH265" i="1"/>
  <c r="FH245" i="1"/>
  <c r="FH232" i="1"/>
  <c r="FH233" i="1"/>
  <c r="FH234" i="1"/>
  <c r="FH235" i="1"/>
  <c r="FH229" i="1"/>
  <c r="FH221" i="1"/>
  <c r="FH228" i="1"/>
  <c r="FH212" i="1"/>
  <c r="FH216" i="1"/>
  <c r="FH220" i="1"/>
  <c r="FH222" i="1"/>
  <c r="FH217" i="1"/>
  <c r="FH230" i="1"/>
  <c r="FH213" i="1"/>
  <c r="FH214" i="1"/>
  <c r="FH231" i="1"/>
  <c r="FH218" i="1"/>
  <c r="FH223" i="1"/>
  <c r="FH219" i="1"/>
  <c r="FH215" i="1"/>
  <c r="FH209" i="1"/>
  <c r="FH210" i="1"/>
  <c r="FH211" i="1"/>
  <c r="FH77" i="1"/>
  <c r="FH104" i="1"/>
  <c r="FH113" i="1"/>
  <c r="FH208" i="1"/>
  <c r="FH195" i="1"/>
  <c r="FH202" i="1"/>
  <c r="FH203" i="1"/>
  <c r="FH204" i="1"/>
  <c r="FH199" i="1"/>
  <c r="FH200" i="1"/>
  <c r="FH201" i="1"/>
  <c r="FH59" i="1"/>
  <c r="FH68" i="1"/>
  <c r="FH48" i="1"/>
  <c r="FH189" i="1"/>
  <c r="FH190" i="1"/>
  <c r="FH191" i="1"/>
  <c r="FI9" i="1"/>
  <c r="FI86" i="1" s="1"/>
  <c r="FI258" i="1" l="1"/>
  <c r="FI259" i="1"/>
  <c r="FI260" i="1"/>
  <c r="FI261" i="1"/>
  <c r="FI95" i="1"/>
  <c r="FI224" i="1"/>
  <c r="FI225" i="1"/>
  <c r="FI226" i="1"/>
  <c r="FI227" i="1"/>
  <c r="FI274" i="1"/>
  <c r="FI275" i="1"/>
  <c r="FI276" i="1"/>
  <c r="FI277" i="1"/>
  <c r="FI122" i="1"/>
  <c r="FI131" i="1"/>
  <c r="FI176" i="1"/>
  <c r="FI185" i="1"/>
  <c r="FI310" i="1"/>
  <c r="FI301" i="1"/>
  <c r="FI296" i="1"/>
  <c r="FI295" i="1"/>
  <c r="FI297" i="1"/>
  <c r="FI305" i="1"/>
  <c r="FI309" i="1"/>
  <c r="FI308" i="1"/>
  <c r="FI294" i="1"/>
  <c r="FI299" i="1"/>
  <c r="FI302" i="1"/>
  <c r="FI303" i="1"/>
  <c r="FI304" i="1"/>
  <c r="FI306" i="1"/>
  <c r="FI298" i="1"/>
  <c r="FI300" i="1"/>
  <c r="FI313" i="1"/>
  <c r="FI307" i="1"/>
  <c r="FI312" i="1"/>
  <c r="FI311" i="1"/>
  <c r="FI292" i="1"/>
  <c r="FI293" i="1"/>
  <c r="FI291" i="1"/>
  <c r="FI290" i="1"/>
  <c r="FI285" i="1"/>
  <c r="FI289" i="1"/>
  <c r="FI270" i="1"/>
  <c r="FI271" i="1"/>
  <c r="FI272" i="1"/>
  <c r="FI273" i="1"/>
  <c r="FI236" i="1"/>
  <c r="FI237" i="1"/>
  <c r="FI238" i="1"/>
  <c r="FI239" i="1"/>
  <c r="FI167" i="1"/>
  <c r="FI149" i="1"/>
  <c r="FI140" i="1"/>
  <c r="FI158" i="1"/>
  <c r="FI283" i="1"/>
  <c r="FI282" i="1"/>
  <c r="FI281" i="1"/>
  <c r="FI284" i="1"/>
  <c r="FI246" i="1"/>
  <c r="FI242" i="1"/>
  <c r="FI262" i="1"/>
  <c r="FI266" i="1"/>
  <c r="FI250" i="1"/>
  <c r="FI254" i="1"/>
  <c r="FI243" i="1"/>
  <c r="FI263" i="1"/>
  <c r="FI247" i="1"/>
  <c r="FI255" i="1"/>
  <c r="FI267" i="1"/>
  <c r="FI251" i="1"/>
  <c r="FI256" i="1"/>
  <c r="FI264" i="1"/>
  <c r="FI252" i="1"/>
  <c r="FI268" i="1"/>
  <c r="FI248" i="1"/>
  <c r="FI244" i="1"/>
  <c r="FI257" i="1"/>
  <c r="FI249" i="1"/>
  <c r="FI253" i="1"/>
  <c r="FI245" i="1"/>
  <c r="FI269" i="1"/>
  <c r="FI265" i="1"/>
  <c r="FI232" i="1"/>
  <c r="FI233" i="1"/>
  <c r="FI234" i="1"/>
  <c r="FI235" i="1"/>
  <c r="FI216" i="1"/>
  <c r="FI212" i="1"/>
  <c r="FI228" i="1"/>
  <c r="FI221" i="1"/>
  <c r="FI220" i="1"/>
  <c r="FI229" i="1"/>
  <c r="FI230" i="1"/>
  <c r="FI217" i="1"/>
  <c r="FI213" i="1"/>
  <c r="FI222" i="1"/>
  <c r="FI218" i="1"/>
  <c r="FI223" i="1"/>
  <c r="FI214" i="1"/>
  <c r="FI231" i="1"/>
  <c r="FI215" i="1"/>
  <c r="FI219" i="1"/>
  <c r="FI209" i="1"/>
  <c r="FI210" i="1"/>
  <c r="FI211" i="1"/>
  <c r="FI77" i="1"/>
  <c r="FI104" i="1"/>
  <c r="FI113" i="1"/>
  <c r="FI208" i="1"/>
  <c r="FI195" i="1"/>
  <c r="FI202" i="1"/>
  <c r="FI203" i="1"/>
  <c r="FI204" i="1"/>
  <c r="FI199" i="1"/>
  <c r="FI200" i="1"/>
  <c r="FI201" i="1"/>
  <c r="FI59" i="1"/>
  <c r="FI68" i="1"/>
  <c r="FI48" i="1"/>
  <c r="FI189" i="1"/>
  <c r="FI190" i="1"/>
  <c r="FI191" i="1"/>
  <c r="FJ9" i="1"/>
  <c r="FJ86" i="1" s="1"/>
  <c r="FJ258" i="1" l="1"/>
  <c r="FJ259" i="1"/>
  <c r="FJ260" i="1"/>
  <c r="FJ261" i="1"/>
  <c r="FJ95" i="1"/>
  <c r="FJ224" i="1"/>
  <c r="FJ225" i="1"/>
  <c r="FJ226" i="1"/>
  <c r="FJ227" i="1"/>
  <c r="FJ274" i="1"/>
  <c r="FJ275" i="1"/>
  <c r="FJ276" i="1"/>
  <c r="FJ277" i="1"/>
  <c r="FJ122" i="1"/>
  <c r="FJ131" i="1"/>
  <c r="FJ176" i="1"/>
  <c r="FJ185" i="1"/>
  <c r="FJ310" i="1"/>
  <c r="FJ304" i="1"/>
  <c r="FJ306" i="1"/>
  <c r="FJ301" i="1"/>
  <c r="FJ296" i="1"/>
  <c r="FJ297" i="1"/>
  <c r="FJ295" i="1"/>
  <c r="FJ294" i="1"/>
  <c r="FJ298" i="1"/>
  <c r="FJ307" i="1"/>
  <c r="FJ300" i="1"/>
  <c r="FJ309" i="1"/>
  <c r="FJ302" i="1"/>
  <c r="FJ303" i="1"/>
  <c r="FJ299" i="1"/>
  <c r="FJ305" i="1"/>
  <c r="FJ308" i="1"/>
  <c r="FJ312" i="1"/>
  <c r="FJ311" i="1"/>
  <c r="FJ313" i="1"/>
  <c r="FJ290" i="1"/>
  <c r="FJ292" i="1"/>
  <c r="FJ293" i="1"/>
  <c r="FJ291" i="1"/>
  <c r="FJ285" i="1"/>
  <c r="FJ289" i="1"/>
  <c r="FJ270" i="1"/>
  <c r="FJ271" i="1"/>
  <c r="FJ272" i="1"/>
  <c r="FJ273" i="1"/>
  <c r="FJ236" i="1"/>
  <c r="FJ237" i="1"/>
  <c r="FJ238" i="1"/>
  <c r="FJ239" i="1"/>
  <c r="FJ167" i="1"/>
  <c r="FJ149" i="1"/>
  <c r="FJ158" i="1"/>
  <c r="FJ140" i="1"/>
  <c r="FJ283" i="1"/>
  <c r="FJ282" i="1"/>
  <c r="FJ281" i="1"/>
  <c r="FJ284" i="1"/>
  <c r="FJ262" i="1"/>
  <c r="FJ254" i="1"/>
  <c r="FJ250" i="1"/>
  <c r="FJ246" i="1"/>
  <c r="FJ266" i="1"/>
  <c r="FJ242" i="1"/>
  <c r="FJ263" i="1"/>
  <c r="FJ255" i="1"/>
  <c r="FJ267" i="1"/>
  <c r="FJ243" i="1"/>
  <c r="FJ251" i="1"/>
  <c r="FJ247" i="1"/>
  <c r="FJ268" i="1"/>
  <c r="FJ248" i="1"/>
  <c r="FJ256" i="1"/>
  <c r="FJ264" i="1"/>
  <c r="FJ244" i="1"/>
  <c r="FJ252" i="1"/>
  <c r="FJ269" i="1"/>
  <c r="FJ265" i="1"/>
  <c r="FJ245" i="1"/>
  <c r="FJ249" i="1"/>
  <c r="FJ253" i="1"/>
  <c r="FJ257" i="1"/>
  <c r="FJ232" i="1"/>
  <c r="FJ233" i="1"/>
  <c r="FJ234" i="1"/>
  <c r="FJ235" i="1"/>
  <c r="FJ229" i="1"/>
  <c r="FJ212" i="1"/>
  <c r="FJ221" i="1"/>
  <c r="FJ228" i="1"/>
  <c r="FJ220" i="1"/>
  <c r="FJ216" i="1"/>
  <c r="FJ213" i="1"/>
  <c r="FJ222" i="1"/>
  <c r="FJ230" i="1"/>
  <c r="FJ217" i="1"/>
  <c r="FJ218" i="1"/>
  <c r="FJ223" i="1"/>
  <c r="FJ231" i="1"/>
  <c r="FJ214" i="1"/>
  <c r="FJ215" i="1"/>
  <c r="FJ219" i="1"/>
  <c r="FJ209" i="1"/>
  <c r="FJ210" i="1"/>
  <c r="FJ211" i="1"/>
  <c r="FJ77" i="1"/>
  <c r="FJ104" i="1"/>
  <c r="FJ113" i="1"/>
  <c r="FJ208" i="1"/>
  <c r="FJ195" i="1"/>
  <c r="FJ202" i="1"/>
  <c r="FJ203" i="1"/>
  <c r="FJ204" i="1"/>
  <c r="FJ199" i="1"/>
  <c r="FJ200" i="1"/>
  <c r="FJ201" i="1"/>
  <c r="FJ59" i="1"/>
  <c r="FJ68" i="1"/>
  <c r="FJ48" i="1"/>
  <c r="FJ189" i="1"/>
  <c r="FJ190" i="1"/>
  <c r="FJ191" i="1"/>
  <c r="FK9" i="1"/>
  <c r="FK86" i="1" s="1"/>
  <c r="FK259" i="1" l="1"/>
  <c r="FK258" i="1"/>
  <c r="FK260" i="1"/>
  <c r="FK261" i="1"/>
  <c r="FK95" i="1"/>
  <c r="FK224" i="1"/>
  <c r="FK225" i="1"/>
  <c r="FK226" i="1"/>
  <c r="FK227" i="1"/>
  <c r="FK274" i="1"/>
  <c r="FK275" i="1"/>
  <c r="FK276" i="1"/>
  <c r="FK277" i="1"/>
  <c r="FK122" i="1"/>
  <c r="FK131" i="1"/>
  <c r="FK176" i="1"/>
  <c r="FK185" i="1"/>
  <c r="FK313" i="1"/>
  <c r="FK310" i="1"/>
  <c r="FK306" i="1"/>
  <c r="FK300" i="1"/>
  <c r="FK294" i="1"/>
  <c r="FK298" i="1"/>
  <c r="FK299" i="1"/>
  <c r="FK302" i="1"/>
  <c r="FK304" i="1"/>
  <c r="FK305" i="1"/>
  <c r="FK295" i="1"/>
  <c r="FK307" i="1"/>
  <c r="FK297" i="1"/>
  <c r="FK296" i="1"/>
  <c r="FK303" i="1"/>
  <c r="FK301" i="1"/>
  <c r="FK311" i="1"/>
  <c r="FK309" i="1"/>
  <c r="FK308" i="1"/>
  <c r="FK312" i="1"/>
  <c r="FK290" i="1"/>
  <c r="FK293" i="1"/>
  <c r="FK291" i="1"/>
  <c r="FK292" i="1"/>
  <c r="FK285" i="1"/>
  <c r="FK289" i="1"/>
  <c r="FK270" i="1"/>
  <c r="FK271" i="1"/>
  <c r="FK272" i="1"/>
  <c r="FK273" i="1"/>
  <c r="FK236" i="1"/>
  <c r="FK237" i="1"/>
  <c r="FK238" i="1"/>
  <c r="FK239" i="1"/>
  <c r="FK167" i="1"/>
  <c r="FK158" i="1"/>
  <c r="FK140" i="1"/>
  <c r="FK149" i="1"/>
  <c r="FK282" i="1"/>
  <c r="FK283" i="1"/>
  <c r="FK284" i="1"/>
  <c r="FK281" i="1"/>
  <c r="FK266" i="1"/>
  <c r="FK242" i="1"/>
  <c r="FK254" i="1"/>
  <c r="FK246" i="1"/>
  <c r="FK250" i="1"/>
  <c r="FK262" i="1"/>
  <c r="FK247" i="1"/>
  <c r="FK263" i="1"/>
  <c r="FK267" i="1"/>
  <c r="FK255" i="1"/>
  <c r="FK251" i="1"/>
  <c r="FK243" i="1"/>
  <c r="FK252" i="1"/>
  <c r="FK248" i="1"/>
  <c r="FK244" i="1"/>
  <c r="FK268" i="1"/>
  <c r="FK256" i="1"/>
  <c r="FK264" i="1"/>
  <c r="FK245" i="1"/>
  <c r="FK253" i="1"/>
  <c r="FK249" i="1"/>
  <c r="FK269" i="1"/>
  <c r="FK265" i="1"/>
  <c r="FK257" i="1"/>
  <c r="FK232" i="1"/>
  <c r="FK233" i="1"/>
  <c r="FK234" i="1"/>
  <c r="FK235" i="1"/>
  <c r="FK228" i="1"/>
  <c r="FK220" i="1"/>
  <c r="FK216" i="1"/>
  <c r="FK212" i="1"/>
  <c r="FK229" i="1"/>
  <c r="FK221" i="1"/>
  <c r="FK217" i="1"/>
  <c r="FK230" i="1"/>
  <c r="FK213" i="1"/>
  <c r="FK222" i="1"/>
  <c r="FK231" i="1"/>
  <c r="FK223" i="1"/>
  <c r="FK214" i="1"/>
  <c r="FK218" i="1"/>
  <c r="FK219" i="1"/>
  <c r="FK215" i="1"/>
  <c r="FK209" i="1"/>
  <c r="FK210" i="1"/>
  <c r="FK211" i="1"/>
  <c r="FK77" i="1"/>
  <c r="FK104" i="1"/>
  <c r="FK113" i="1"/>
  <c r="FK208" i="1"/>
  <c r="FK195" i="1"/>
  <c r="FK202" i="1"/>
  <c r="FK203" i="1"/>
  <c r="FK204" i="1"/>
  <c r="FK200" i="1"/>
  <c r="FK199" i="1"/>
  <c r="FK201" i="1"/>
  <c r="FK59" i="1"/>
  <c r="FK68" i="1"/>
  <c r="FK48" i="1"/>
  <c r="FK189" i="1"/>
  <c r="FK190" i="1"/>
  <c r="FK191" i="1"/>
  <c r="FL9" i="1"/>
  <c r="FL86" i="1" s="1"/>
  <c r="FL259" i="1" l="1"/>
  <c r="FL258" i="1"/>
  <c r="FL260" i="1"/>
  <c r="FL261" i="1"/>
  <c r="FL95" i="1"/>
  <c r="FL224" i="1"/>
  <c r="FL225" i="1"/>
  <c r="FL226" i="1"/>
  <c r="FL227" i="1"/>
  <c r="FL274" i="1"/>
  <c r="FL275" i="1"/>
  <c r="FL276" i="1"/>
  <c r="FL277" i="1"/>
  <c r="FL122" i="1"/>
  <c r="FL131" i="1"/>
  <c r="FL176" i="1"/>
  <c r="FL185" i="1"/>
  <c r="FL312" i="1"/>
  <c r="FL305" i="1"/>
  <c r="FL299" i="1"/>
  <c r="FL295" i="1"/>
  <c r="FL296" i="1"/>
  <c r="FL307" i="1"/>
  <c r="FL298" i="1"/>
  <c r="FL300" i="1"/>
  <c r="FL301" i="1"/>
  <c r="FL297" i="1"/>
  <c r="FL294" i="1"/>
  <c r="FL302" i="1"/>
  <c r="FL306" i="1"/>
  <c r="FL309" i="1"/>
  <c r="FL303" i="1"/>
  <c r="FL304" i="1"/>
  <c r="FL313" i="1"/>
  <c r="FL308" i="1"/>
  <c r="FL311" i="1"/>
  <c r="FL310" i="1"/>
  <c r="FL291" i="1"/>
  <c r="FL290" i="1"/>
  <c r="FL293" i="1"/>
  <c r="FL292" i="1"/>
  <c r="FL285" i="1"/>
  <c r="FL289" i="1"/>
  <c r="FL270" i="1"/>
  <c r="FL271" i="1"/>
  <c r="FL272" i="1"/>
  <c r="FL273" i="1"/>
  <c r="FL236" i="1"/>
  <c r="FL237" i="1"/>
  <c r="FL238" i="1"/>
  <c r="FL239" i="1"/>
  <c r="FL167" i="1"/>
  <c r="FL158" i="1"/>
  <c r="FL140" i="1"/>
  <c r="FL149" i="1"/>
  <c r="FL282" i="1"/>
  <c r="FL283" i="1"/>
  <c r="FL281" i="1"/>
  <c r="FL284" i="1"/>
  <c r="FL266" i="1"/>
  <c r="FL242" i="1"/>
  <c r="FL254" i="1"/>
  <c r="FL250" i="1"/>
  <c r="FL246" i="1"/>
  <c r="FL262" i="1"/>
  <c r="FL267" i="1"/>
  <c r="FL247" i="1"/>
  <c r="FL243" i="1"/>
  <c r="FL255" i="1"/>
  <c r="FL251" i="1"/>
  <c r="FL263" i="1"/>
  <c r="FL244" i="1"/>
  <c r="FL268" i="1"/>
  <c r="FL256" i="1"/>
  <c r="FL252" i="1"/>
  <c r="FL264" i="1"/>
  <c r="FL248" i="1"/>
  <c r="FL269" i="1"/>
  <c r="FL249" i="1"/>
  <c r="FL257" i="1"/>
  <c r="FL253" i="1"/>
  <c r="FL245" i="1"/>
  <c r="FL265" i="1"/>
  <c r="FL232" i="1"/>
  <c r="FL233" i="1"/>
  <c r="FL234" i="1"/>
  <c r="FL235" i="1"/>
  <c r="FL220" i="1"/>
  <c r="FL212" i="1"/>
  <c r="FL216" i="1"/>
  <c r="FL221" i="1"/>
  <c r="FL229" i="1"/>
  <c r="FL228" i="1"/>
  <c r="FL230" i="1"/>
  <c r="FL217" i="1"/>
  <c r="FL222" i="1"/>
  <c r="FL213" i="1"/>
  <c r="FL214" i="1"/>
  <c r="FL231" i="1"/>
  <c r="FL218" i="1"/>
  <c r="FL223" i="1"/>
  <c r="FL219" i="1"/>
  <c r="FL215" i="1"/>
  <c r="FL209" i="1"/>
  <c r="FL210" i="1"/>
  <c r="FL211" i="1"/>
  <c r="FL77" i="1"/>
  <c r="FL104" i="1"/>
  <c r="FL113" i="1"/>
  <c r="FL208" i="1"/>
  <c r="FL195" i="1"/>
  <c r="FL202" i="1"/>
  <c r="FL203" i="1"/>
  <c r="FL204" i="1"/>
  <c r="FL200" i="1"/>
  <c r="FL199" i="1"/>
  <c r="FL201" i="1"/>
  <c r="FL59" i="1"/>
  <c r="FL68" i="1"/>
  <c r="FL48" i="1"/>
  <c r="FL189" i="1"/>
  <c r="FL190" i="1"/>
  <c r="FL191" i="1"/>
  <c r="FM9" i="1"/>
  <c r="FM86" i="1" s="1"/>
  <c r="FM258" i="1" l="1"/>
  <c r="FM259" i="1"/>
  <c r="FM260" i="1"/>
  <c r="FM261" i="1"/>
  <c r="FM95" i="1"/>
  <c r="FM224" i="1"/>
  <c r="FM225" i="1"/>
  <c r="FM226" i="1"/>
  <c r="FM227" i="1"/>
  <c r="FM274" i="1"/>
  <c r="FM275" i="1"/>
  <c r="FM276" i="1"/>
  <c r="FM277" i="1"/>
  <c r="FM122" i="1"/>
  <c r="FM131" i="1"/>
  <c r="FM176" i="1"/>
  <c r="FM185" i="1"/>
  <c r="FM300" i="1"/>
  <c r="FM298" i="1"/>
  <c r="FM297" i="1"/>
  <c r="FM296" i="1"/>
  <c r="FM301" i="1"/>
  <c r="FM302" i="1"/>
  <c r="FM295" i="1"/>
  <c r="FM303" i="1"/>
  <c r="FM309" i="1"/>
  <c r="FM304" i="1"/>
  <c r="FM299" i="1"/>
  <c r="FM305" i="1"/>
  <c r="FM306" i="1"/>
  <c r="FM294" i="1"/>
  <c r="FM308" i="1"/>
  <c r="FM313" i="1"/>
  <c r="FM310" i="1"/>
  <c r="FM311" i="1"/>
  <c r="FM307" i="1"/>
  <c r="FM312" i="1"/>
  <c r="FM291" i="1"/>
  <c r="FM290" i="1"/>
  <c r="FM293" i="1"/>
  <c r="FM292" i="1"/>
  <c r="FM285" i="1"/>
  <c r="FM289" i="1"/>
  <c r="FM270" i="1"/>
  <c r="FM271" i="1"/>
  <c r="FM272" i="1"/>
  <c r="FM273" i="1"/>
  <c r="FM236" i="1"/>
  <c r="FM237" i="1"/>
  <c r="FM238" i="1"/>
  <c r="FM239" i="1"/>
  <c r="FM167" i="1"/>
  <c r="FM140" i="1"/>
  <c r="FM158" i="1"/>
  <c r="FM149" i="1"/>
  <c r="FM283" i="1"/>
  <c r="FM282" i="1"/>
  <c r="FM284" i="1"/>
  <c r="FM281" i="1"/>
  <c r="FM246" i="1"/>
  <c r="FM262" i="1"/>
  <c r="FM242" i="1"/>
  <c r="FM250" i="1"/>
  <c r="FM254" i="1"/>
  <c r="FM266" i="1"/>
  <c r="FM263" i="1"/>
  <c r="FM247" i="1"/>
  <c r="FM255" i="1"/>
  <c r="FM251" i="1"/>
  <c r="FM267" i="1"/>
  <c r="FM243" i="1"/>
  <c r="FM252" i="1"/>
  <c r="FM244" i="1"/>
  <c r="FM256" i="1"/>
  <c r="FM264" i="1"/>
  <c r="FM248" i="1"/>
  <c r="FM268" i="1"/>
  <c r="FM253" i="1"/>
  <c r="FM245" i="1"/>
  <c r="FM269" i="1"/>
  <c r="FM249" i="1"/>
  <c r="FM257" i="1"/>
  <c r="FM265" i="1"/>
  <c r="FM232" i="1"/>
  <c r="FM233" i="1"/>
  <c r="FM234" i="1"/>
  <c r="FM235" i="1"/>
  <c r="FM220" i="1"/>
  <c r="FM216" i="1"/>
  <c r="FM229" i="1"/>
  <c r="FM212" i="1"/>
  <c r="FM221" i="1"/>
  <c r="FM228" i="1"/>
  <c r="FM213" i="1"/>
  <c r="FM222" i="1"/>
  <c r="FM217" i="1"/>
  <c r="FM230" i="1"/>
  <c r="FM214" i="1"/>
  <c r="FM231" i="1"/>
  <c r="FM218" i="1"/>
  <c r="FM223" i="1"/>
  <c r="FM219" i="1"/>
  <c r="FM215" i="1"/>
  <c r="FM209" i="1"/>
  <c r="FM210" i="1"/>
  <c r="FM211" i="1"/>
  <c r="FM77" i="1"/>
  <c r="FM104" i="1"/>
  <c r="FM113" i="1"/>
  <c r="FM208" i="1"/>
  <c r="FM195" i="1"/>
  <c r="FM202" i="1"/>
  <c r="FM203" i="1"/>
  <c r="FM204" i="1"/>
  <c r="FM199" i="1"/>
  <c r="FM200" i="1"/>
  <c r="FM201" i="1"/>
  <c r="FM59" i="1"/>
  <c r="FM68" i="1"/>
  <c r="FM48" i="1"/>
  <c r="FM189" i="1"/>
  <c r="FM190" i="1"/>
  <c r="FM191" i="1"/>
  <c r="FN9" i="1"/>
  <c r="FN86" i="1" s="1"/>
  <c r="FN259" i="1" l="1"/>
  <c r="FN258" i="1"/>
  <c r="FN260" i="1"/>
  <c r="FN261" i="1"/>
  <c r="FN95" i="1"/>
  <c r="FN224" i="1"/>
  <c r="FN225" i="1"/>
  <c r="FN226" i="1"/>
  <c r="FN227" i="1"/>
  <c r="FN274" i="1"/>
  <c r="FN275" i="1"/>
  <c r="FN276" i="1"/>
  <c r="FN277" i="1"/>
  <c r="FN122" i="1"/>
  <c r="FN131" i="1"/>
  <c r="FN176" i="1"/>
  <c r="FN185" i="1"/>
  <c r="FN304" i="1"/>
  <c r="FN297" i="1"/>
  <c r="FN296" i="1"/>
  <c r="FN303" i="1"/>
  <c r="FN301" i="1"/>
  <c r="FN294" i="1"/>
  <c r="FN302" i="1"/>
  <c r="FN298" i="1"/>
  <c r="FN306" i="1"/>
  <c r="FN307" i="1"/>
  <c r="FN295" i="1"/>
  <c r="FN305" i="1"/>
  <c r="FN299" i="1"/>
  <c r="FN300" i="1"/>
  <c r="FN308" i="1"/>
  <c r="FN310" i="1"/>
  <c r="FN311" i="1"/>
  <c r="FN309" i="1"/>
  <c r="FN312" i="1"/>
  <c r="FN313" i="1"/>
  <c r="FN292" i="1"/>
  <c r="FN291" i="1"/>
  <c r="FN293" i="1"/>
  <c r="FN290" i="1"/>
  <c r="FN285" i="1"/>
  <c r="FN289" i="1"/>
  <c r="FN270" i="1"/>
  <c r="FN271" i="1"/>
  <c r="FN272" i="1"/>
  <c r="FN273" i="1"/>
  <c r="FN236" i="1"/>
  <c r="FN237" i="1"/>
  <c r="FN238" i="1"/>
  <c r="FN239" i="1"/>
  <c r="FN167" i="1"/>
  <c r="FN149" i="1"/>
  <c r="FN158" i="1"/>
  <c r="FN140" i="1"/>
  <c r="FN283" i="1"/>
  <c r="FN282" i="1"/>
  <c r="FN284" i="1"/>
  <c r="FN281" i="1"/>
  <c r="FN254" i="1"/>
  <c r="FN242" i="1"/>
  <c r="FN266" i="1"/>
  <c r="FN246" i="1"/>
  <c r="FN250" i="1"/>
  <c r="FN262" i="1"/>
  <c r="FN243" i="1"/>
  <c r="FN267" i="1"/>
  <c r="FN263" i="1"/>
  <c r="FN247" i="1"/>
  <c r="FN255" i="1"/>
  <c r="FN251" i="1"/>
  <c r="FN268" i="1"/>
  <c r="FN264" i="1"/>
  <c r="FN256" i="1"/>
  <c r="FN252" i="1"/>
  <c r="FN248" i="1"/>
  <c r="FN244" i="1"/>
  <c r="FN257" i="1"/>
  <c r="FN253" i="1"/>
  <c r="FN245" i="1"/>
  <c r="FN269" i="1"/>
  <c r="FN249" i="1"/>
  <c r="FN265" i="1"/>
  <c r="FN232" i="1"/>
  <c r="FN233" i="1"/>
  <c r="FN234" i="1"/>
  <c r="FN235" i="1"/>
  <c r="FN220" i="1"/>
  <c r="FN216" i="1"/>
  <c r="FN212" i="1"/>
  <c r="FN228" i="1"/>
  <c r="FN229" i="1"/>
  <c r="FN221" i="1"/>
  <c r="FN222" i="1"/>
  <c r="FN230" i="1"/>
  <c r="FN213" i="1"/>
  <c r="FN217" i="1"/>
  <c r="FN223" i="1"/>
  <c r="FN231" i="1"/>
  <c r="FN218" i="1"/>
  <c r="FN214" i="1"/>
  <c r="FN215" i="1"/>
  <c r="FN219" i="1"/>
  <c r="FN209" i="1"/>
  <c r="FN210" i="1"/>
  <c r="FN211" i="1"/>
  <c r="FN77" i="1"/>
  <c r="FN104" i="1"/>
  <c r="FN113" i="1"/>
  <c r="FN208" i="1"/>
  <c r="FN195" i="1"/>
  <c r="FN202" i="1"/>
  <c r="FN203" i="1"/>
  <c r="FN204" i="1"/>
  <c r="FN200" i="1"/>
  <c r="FN199" i="1"/>
  <c r="FN201" i="1"/>
  <c r="FN59" i="1"/>
  <c r="FN68" i="1"/>
  <c r="FN48" i="1"/>
  <c r="FN189" i="1"/>
  <c r="FN190" i="1"/>
  <c r="FN191" i="1"/>
  <c r="FO9" i="1"/>
  <c r="FO86" i="1" s="1"/>
  <c r="FO259" i="1" l="1"/>
  <c r="FO258" i="1"/>
  <c r="FO260" i="1"/>
  <c r="FO261" i="1"/>
  <c r="FO95" i="1"/>
  <c r="FO224" i="1"/>
  <c r="FO225" i="1"/>
  <c r="FO226" i="1"/>
  <c r="FO227" i="1"/>
  <c r="FO274" i="1"/>
  <c r="FO275" i="1"/>
  <c r="FO276" i="1"/>
  <c r="FO277" i="1"/>
  <c r="FO122" i="1"/>
  <c r="FO131" i="1"/>
  <c r="FO176" i="1"/>
  <c r="FO185" i="1"/>
  <c r="FO310" i="1"/>
  <c r="FO312" i="1"/>
  <c r="FO299" i="1"/>
  <c r="FO301" i="1"/>
  <c r="FO296" i="1"/>
  <c r="FO300" i="1"/>
  <c r="FO307" i="1"/>
  <c r="FO298" i="1"/>
  <c r="FO303" i="1"/>
  <c r="FO308" i="1"/>
  <c r="FO294" i="1"/>
  <c r="FO295" i="1"/>
  <c r="FO297" i="1"/>
  <c r="FO305" i="1"/>
  <c r="FO309" i="1"/>
  <c r="FO302" i="1"/>
  <c r="FO304" i="1"/>
  <c r="FO306" i="1"/>
  <c r="FO313" i="1"/>
  <c r="FO311" i="1"/>
  <c r="FO291" i="1"/>
  <c r="FO293" i="1"/>
  <c r="FO292" i="1"/>
  <c r="FO290" i="1"/>
  <c r="FO285" i="1"/>
  <c r="FO289" i="1"/>
  <c r="FO270" i="1"/>
  <c r="FO271" i="1"/>
  <c r="FO272" i="1"/>
  <c r="FO273" i="1"/>
  <c r="FO236" i="1"/>
  <c r="FO237" i="1"/>
  <c r="FO238" i="1"/>
  <c r="FO239" i="1"/>
  <c r="FO167" i="1"/>
  <c r="FO149" i="1"/>
  <c r="FO140" i="1"/>
  <c r="FO158" i="1"/>
  <c r="FO283" i="1"/>
  <c r="FO282" i="1"/>
  <c r="FO281" i="1"/>
  <c r="FO284" i="1"/>
  <c r="FO242" i="1"/>
  <c r="FO250" i="1"/>
  <c r="FO254" i="1"/>
  <c r="FO246" i="1"/>
  <c r="FO266" i="1"/>
  <c r="FO262" i="1"/>
  <c r="FO251" i="1"/>
  <c r="FO267" i="1"/>
  <c r="FO263" i="1"/>
  <c r="FO247" i="1"/>
  <c r="FO243" i="1"/>
  <c r="FO255" i="1"/>
  <c r="FO244" i="1"/>
  <c r="FO256" i="1"/>
  <c r="FO248" i="1"/>
  <c r="FO268" i="1"/>
  <c r="FO264" i="1"/>
  <c r="FO252" i="1"/>
  <c r="FO245" i="1"/>
  <c r="FO249" i="1"/>
  <c r="FO253" i="1"/>
  <c r="FO257" i="1"/>
  <c r="FO265" i="1"/>
  <c r="FO269" i="1"/>
  <c r="FO232" i="1"/>
  <c r="FO233" i="1"/>
  <c r="FO234" i="1"/>
  <c r="FO235" i="1"/>
  <c r="FO221" i="1"/>
  <c r="FO212" i="1"/>
  <c r="FO220" i="1"/>
  <c r="FO229" i="1"/>
  <c r="FO216" i="1"/>
  <c r="FO228" i="1"/>
  <c r="FO213" i="1"/>
  <c r="FO217" i="1"/>
  <c r="FO222" i="1"/>
  <c r="FO230" i="1"/>
  <c r="FO218" i="1"/>
  <c r="FO223" i="1"/>
  <c r="FO214" i="1"/>
  <c r="FO231" i="1"/>
  <c r="FO215" i="1"/>
  <c r="FO219" i="1"/>
  <c r="FO209" i="1"/>
  <c r="FO210" i="1"/>
  <c r="FO211" i="1"/>
  <c r="FO77" i="1"/>
  <c r="FO104" i="1"/>
  <c r="FO113" i="1"/>
  <c r="FO208" i="1"/>
  <c r="FO195" i="1"/>
  <c r="FO202" i="1"/>
  <c r="FO203" i="1"/>
  <c r="FO204" i="1"/>
  <c r="FO200" i="1"/>
  <c r="FO199" i="1"/>
  <c r="FO201" i="1"/>
  <c r="FO59" i="1"/>
  <c r="FO68" i="1"/>
  <c r="FO48" i="1"/>
  <c r="FO189" i="1"/>
  <c r="FO190" i="1"/>
  <c r="FO191" i="1"/>
  <c r="FP9" i="1"/>
  <c r="FP86" i="1" s="1"/>
  <c r="FP258" i="1" l="1"/>
  <c r="FP259" i="1"/>
  <c r="FP260" i="1"/>
  <c r="FP261" i="1"/>
  <c r="FP95" i="1"/>
  <c r="FP224" i="1"/>
  <c r="FP225" i="1"/>
  <c r="FP226" i="1"/>
  <c r="FP227" i="1"/>
  <c r="FP274" i="1"/>
  <c r="FP275" i="1"/>
  <c r="FP276" i="1"/>
  <c r="FP277" i="1"/>
  <c r="FP122" i="1"/>
  <c r="FP131" i="1"/>
  <c r="FP176" i="1"/>
  <c r="FP185" i="1"/>
  <c r="FP310" i="1"/>
  <c r="FP308" i="1"/>
  <c r="FP304" i="1"/>
  <c r="FP303" i="1"/>
  <c r="FP300" i="1"/>
  <c r="FP301" i="1"/>
  <c r="FP298" i="1"/>
  <c r="FP302" i="1"/>
  <c r="FP306" i="1"/>
  <c r="FP305" i="1"/>
  <c r="FP309" i="1"/>
  <c r="FP307" i="1"/>
  <c r="FP294" i="1"/>
  <c r="FP299" i="1"/>
  <c r="FP296" i="1"/>
  <c r="FP297" i="1"/>
  <c r="FP295" i="1"/>
  <c r="FP311" i="1"/>
  <c r="FP312" i="1"/>
  <c r="FP313" i="1"/>
  <c r="FP290" i="1"/>
  <c r="FP293" i="1"/>
  <c r="FP292" i="1"/>
  <c r="FP291" i="1"/>
  <c r="FP285" i="1"/>
  <c r="FP289" i="1"/>
  <c r="FP270" i="1"/>
  <c r="FP271" i="1"/>
  <c r="FP272" i="1"/>
  <c r="FP273" i="1"/>
  <c r="FP236" i="1"/>
  <c r="FP237" i="1"/>
  <c r="FP238" i="1"/>
  <c r="FP239" i="1"/>
  <c r="FP167" i="1"/>
  <c r="FP149" i="1"/>
  <c r="FP140" i="1"/>
  <c r="FP158" i="1"/>
  <c r="FP282" i="1"/>
  <c r="FP283" i="1"/>
  <c r="FP284" i="1"/>
  <c r="FP281" i="1"/>
  <c r="FP242" i="1"/>
  <c r="FP254" i="1"/>
  <c r="FP246" i="1"/>
  <c r="FP250" i="1"/>
  <c r="FP266" i="1"/>
  <c r="FP262" i="1"/>
  <c r="FP247" i="1"/>
  <c r="FP255" i="1"/>
  <c r="FP267" i="1"/>
  <c r="FP251" i="1"/>
  <c r="FP263" i="1"/>
  <c r="FP243" i="1"/>
  <c r="FP252" i="1"/>
  <c r="FP244" i="1"/>
  <c r="FP256" i="1"/>
  <c r="FP248" i="1"/>
  <c r="FP268" i="1"/>
  <c r="FP264" i="1"/>
  <c r="FP249" i="1"/>
  <c r="FP253" i="1"/>
  <c r="FP257" i="1"/>
  <c r="FP269" i="1"/>
  <c r="FP245" i="1"/>
  <c r="FP265" i="1"/>
  <c r="FP232" i="1"/>
  <c r="FP233" i="1"/>
  <c r="FP234" i="1"/>
  <c r="FP235" i="1"/>
  <c r="FP228" i="1"/>
  <c r="FP229" i="1"/>
  <c r="FP220" i="1"/>
  <c r="FP212" i="1"/>
  <c r="FP216" i="1"/>
  <c r="FP221" i="1"/>
  <c r="FP217" i="1"/>
  <c r="FP222" i="1"/>
  <c r="FP213" i="1"/>
  <c r="FP230" i="1"/>
  <c r="FP231" i="1"/>
  <c r="FP218" i="1"/>
  <c r="FP214" i="1"/>
  <c r="FP223" i="1"/>
  <c r="FP219" i="1"/>
  <c r="FP215" i="1"/>
  <c r="FP209" i="1"/>
  <c r="FP210" i="1"/>
  <c r="FP211" i="1"/>
  <c r="FP77" i="1"/>
  <c r="FP104" i="1"/>
  <c r="FP113" i="1"/>
  <c r="FP208" i="1"/>
  <c r="FP195" i="1"/>
  <c r="FP202" i="1"/>
  <c r="FP203" i="1"/>
  <c r="FP204" i="1"/>
  <c r="FP199" i="1"/>
  <c r="FP200" i="1"/>
  <c r="FP201" i="1"/>
  <c r="FP59" i="1"/>
  <c r="FP68" i="1"/>
  <c r="FP48" i="1"/>
  <c r="FP189" i="1"/>
  <c r="FP190" i="1"/>
  <c r="FP191" i="1"/>
  <c r="FQ9" i="1"/>
  <c r="FQ86" i="1" s="1"/>
  <c r="FQ258" i="1" l="1"/>
  <c r="FQ259" i="1"/>
  <c r="FQ260" i="1"/>
  <c r="FQ261" i="1"/>
  <c r="FQ95" i="1"/>
  <c r="FQ224" i="1"/>
  <c r="FQ225" i="1"/>
  <c r="FQ226" i="1"/>
  <c r="FQ227" i="1"/>
  <c r="FQ274" i="1"/>
  <c r="FQ275" i="1"/>
  <c r="FQ276" i="1"/>
  <c r="FQ277" i="1"/>
  <c r="FQ122" i="1"/>
  <c r="FQ131" i="1"/>
  <c r="FQ176" i="1"/>
  <c r="FQ185" i="1"/>
  <c r="FQ310" i="1"/>
  <c r="FQ301" i="1"/>
  <c r="FQ297" i="1"/>
  <c r="FQ296" i="1"/>
  <c r="FQ294" i="1"/>
  <c r="FQ299" i="1"/>
  <c r="FQ302" i="1"/>
  <c r="FQ303" i="1"/>
  <c r="FQ298" i="1"/>
  <c r="FQ304" i="1"/>
  <c r="FQ305" i="1"/>
  <c r="FQ306" i="1"/>
  <c r="FQ308" i="1"/>
  <c r="FQ300" i="1"/>
  <c r="FQ295" i="1"/>
  <c r="FQ307" i="1"/>
  <c r="FQ313" i="1"/>
  <c r="FQ311" i="1"/>
  <c r="FQ309" i="1"/>
  <c r="FQ312" i="1"/>
  <c r="FQ292" i="1"/>
  <c r="FQ291" i="1"/>
  <c r="FQ290" i="1"/>
  <c r="FQ293" i="1"/>
  <c r="FQ285" i="1"/>
  <c r="FQ289" i="1"/>
  <c r="FQ270" i="1"/>
  <c r="FQ271" i="1"/>
  <c r="FQ272" i="1"/>
  <c r="FQ273" i="1"/>
  <c r="FQ236" i="1"/>
  <c r="FQ237" i="1"/>
  <c r="FQ238" i="1"/>
  <c r="FQ239" i="1"/>
  <c r="FQ167" i="1"/>
  <c r="FQ140" i="1"/>
  <c r="FQ158" i="1"/>
  <c r="FQ149" i="1"/>
  <c r="FQ283" i="1"/>
  <c r="FQ282" i="1"/>
  <c r="FQ284" i="1"/>
  <c r="FQ281" i="1"/>
  <c r="FQ246" i="1"/>
  <c r="FQ254" i="1"/>
  <c r="FQ262" i="1"/>
  <c r="FQ250" i="1"/>
  <c r="FQ242" i="1"/>
  <c r="FQ266" i="1"/>
  <c r="FQ243" i="1"/>
  <c r="FQ267" i="1"/>
  <c r="FQ247" i="1"/>
  <c r="FQ255" i="1"/>
  <c r="FQ251" i="1"/>
  <c r="FQ263" i="1"/>
  <c r="FQ252" i="1"/>
  <c r="FQ268" i="1"/>
  <c r="FQ248" i="1"/>
  <c r="FQ244" i="1"/>
  <c r="FQ264" i="1"/>
  <c r="FQ256" i="1"/>
  <c r="FQ265" i="1"/>
  <c r="FQ249" i="1"/>
  <c r="FQ253" i="1"/>
  <c r="FQ245" i="1"/>
  <c r="FQ269" i="1"/>
  <c r="FQ257" i="1"/>
  <c r="FQ232" i="1"/>
  <c r="FQ233" i="1"/>
  <c r="FQ234" i="1"/>
  <c r="FQ235" i="1"/>
  <c r="FQ216" i="1"/>
  <c r="FQ212" i="1"/>
  <c r="FQ229" i="1"/>
  <c r="FQ220" i="1"/>
  <c r="FQ221" i="1"/>
  <c r="FQ228" i="1"/>
  <c r="FQ213" i="1"/>
  <c r="FQ217" i="1"/>
  <c r="FQ230" i="1"/>
  <c r="FQ222" i="1"/>
  <c r="FQ214" i="1"/>
  <c r="FQ218" i="1"/>
  <c r="FQ223" i="1"/>
  <c r="FQ231" i="1"/>
  <c r="FQ219" i="1"/>
  <c r="FQ215" i="1"/>
  <c r="FQ209" i="1"/>
  <c r="FQ210" i="1"/>
  <c r="FQ211" i="1"/>
  <c r="FQ77" i="1"/>
  <c r="FQ104" i="1"/>
  <c r="FQ113" i="1"/>
  <c r="FQ208" i="1"/>
  <c r="FQ195" i="1"/>
  <c r="FQ202" i="1"/>
  <c r="FQ203" i="1"/>
  <c r="FQ204" i="1"/>
  <c r="FQ200" i="1"/>
  <c r="FQ199" i="1"/>
  <c r="FQ201" i="1"/>
  <c r="FQ59" i="1"/>
  <c r="FQ68" i="1"/>
  <c r="FQ48" i="1"/>
  <c r="FQ189" i="1"/>
  <c r="FQ190" i="1"/>
  <c r="FQ191" i="1"/>
  <c r="FR9" i="1"/>
  <c r="FR86" i="1" s="1"/>
  <c r="FR258" i="1" l="1"/>
  <c r="FR259" i="1"/>
  <c r="FR260" i="1"/>
  <c r="FR261" i="1"/>
  <c r="FR95" i="1"/>
  <c r="FR224" i="1"/>
  <c r="FR225" i="1"/>
  <c r="FR226" i="1"/>
  <c r="FR227" i="1"/>
  <c r="FR274" i="1"/>
  <c r="FR275" i="1"/>
  <c r="FR276" i="1"/>
  <c r="FR277" i="1"/>
  <c r="FR122" i="1"/>
  <c r="FR131" i="1"/>
  <c r="FR176" i="1"/>
  <c r="FR185" i="1"/>
  <c r="FR310" i="1"/>
  <c r="FR308" i="1"/>
  <c r="FR304" i="1"/>
  <c r="FR301" i="1"/>
  <c r="FR306" i="1"/>
  <c r="FR296" i="1"/>
  <c r="FR297" i="1"/>
  <c r="FR295" i="1"/>
  <c r="FR294" i="1"/>
  <c r="FR307" i="1"/>
  <c r="FR303" i="1"/>
  <c r="FR309" i="1"/>
  <c r="FR300" i="1"/>
  <c r="FR302" i="1"/>
  <c r="FR299" i="1"/>
  <c r="FR305" i="1"/>
  <c r="FR298" i="1"/>
  <c r="FR313" i="1"/>
  <c r="FR312" i="1"/>
  <c r="FR311" i="1"/>
  <c r="FR293" i="1"/>
  <c r="FR292" i="1"/>
  <c r="FR291" i="1"/>
  <c r="FR290" i="1"/>
  <c r="FR285" i="1"/>
  <c r="FR289" i="1"/>
  <c r="FR270" i="1"/>
  <c r="FR271" i="1"/>
  <c r="FR272" i="1"/>
  <c r="FR273" i="1"/>
  <c r="FR236" i="1"/>
  <c r="FR237" i="1"/>
  <c r="FR238" i="1"/>
  <c r="FR239" i="1"/>
  <c r="FR167" i="1"/>
  <c r="FR149" i="1"/>
  <c r="FR158" i="1"/>
  <c r="FR140" i="1"/>
  <c r="FR282" i="1"/>
  <c r="FR283" i="1"/>
  <c r="FR281" i="1"/>
  <c r="FR284" i="1"/>
  <c r="FR250" i="1"/>
  <c r="FR266" i="1"/>
  <c r="FR242" i="1"/>
  <c r="FR246" i="1"/>
  <c r="FR254" i="1"/>
  <c r="FR262" i="1"/>
  <c r="FR251" i="1"/>
  <c r="FR243" i="1"/>
  <c r="FR267" i="1"/>
  <c r="FR247" i="1"/>
  <c r="FR263" i="1"/>
  <c r="FR255" i="1"/>
  <c r="FR268" i="1"/>
  <c r="FR248" i="1"/>
  <c r="FR256" i="1"/>
  <c r="FR264" i="1"/>
  <c r="FR244" i="1"/>
  <c r="FR252" i="1"/>
  <c r="FR265" i="1"/>
  <c r="FR269" i="1"/>
  <c r="FR245" i="1"/>
  <c r="FR249" i="1"/>
  <c r="FR253" i="1"/>
  <c r="FR257" i="1"/>
  <c r="FR232" i="1"/>
  <c r="FR233" i="1"/>
  <c r="FR234" i="1"/>
  <c r="FR235" i="1"/>
  <c r="FR228" i="1"/>
  <c r="FR221" i="1"/>
  <c r="FR216" i="1"/>
  <c r="FR220" i="1"/>
  <c r="FR212" i="1"/>
  <c r="FR229" i="1"/>
  <c r="FR230" i="1"/>
  <c r="FR222" i="1"/>
  <c r="FR213" i="1"/>
  <c r="FR217" i="1"/>
  <c r="FR223" i="1"/>
  <c r="FR218" i="1"/>
  <c r="FR214" i="1"/>
  <c r="FR231" i="1"/>
  <c r="FR215" i="1"/>
  <c r="FR219" i="1"/>
  <c r="FR209" i="1"/>
  <c r="FR210" i="1"/>
  <c r="FR211" i="1"/>
  <c r="FR77" i="1"/>
  <c r="FR104" i="1"/>
  <c r="FR113" i="1"/>
  <c r="FR208" i="1"/>
  <c r="FR195" i="1"/>
  <c r="FR202" i="1"/>
  <c r="FR203" i="1"/>
  <c r="FR204" i="1"/>
  <c r="FR199" i="1"/>
  <c r="FR200" i="1"/>
  <c r="FR201" i="1"/>
  <c r="FR59" i="1"/>
  <c r="FR68" i="1"/>
  <c r="FR48" i="1"/>
  <c r="FR189" i="1"/>
  <c r="FR190" i="1"/>
  <c r="FR191" i="1"/>
  <c r="FS9" i="1"/>
  <c r="FS86" i="1" s="1"/>
  <c r="FS259" i="1" l="1"/>
  <c r="FS258" i="1"/>
  <c r="FS260" i="1"/>
  <c r="FS261" i="1"/>
  <c r="FS95" i="1"/>
  <c r="FS224" i="1"/>
  <c r="FS225" i="1"/>
  <c r="FS226" i="1"/>
  <c r="FS227" i="1"/>
  <c r="FS274" i="1"/>
  <c r="FS275" i="1"/>
  <c r="FS276" i="1"/>
  <c r="FS277" i="1"/>
  <c r="FS122" i="1"/>
  <c r="FS131" i="1"/>
  <c r="FS176" i="1"/>
  <c r="FS185" i="1"/>
  <c r="FS313" i="1"/>
  <c r="FS310" i="1"/>
  <c r="FS306" i="1"/>
  <c r="FS300" i="1"/>
  <c r="FS294" i="1"/>
  <c r="FS299" i="1"/>
  <c r="FS301" i="1"/>
  <c r="FS302" i="1"/>
  <c r="FS298" i="1"/>
  <c r="FS305" i="1"/>
  <c r="FS308" i="1"/>
  <c r="FS304" i="1"/>
  <c r="FS295" i="1"/>
  <c r="FS307" i="1"/>
  <c r="FS303" i="1"/>
  <c r="FS297" i="1"/>
  <c r="FS296" i="1"/>
  <c r="FS311" i="1"/>
  <c r="FS312" i="1"/>
  <c r="FS309" i="1"/>
  <c r="FS290" i="1"/>
  <c r="FS293" i="1"/>
  <c r="FS291" i="1"/>
  <c r="FS292" i="1"/>
  <c r="FS285" i="1"/>
  <c r="FS289" i="1"/>
  <c r="FS270" i="1"/>
  <c r="FS271" i="1"/>
  <c r="FS272" i="1"/>
  <c r="FS273" i="1"/>
  <c r="FS236" i="1"/>
  <c r="FS237" i="1"/>
  <c r="FS238" i="1"/>
  <c r="FS239" i="1"/>
  <c r="FS167" i="1"/>
  <c r="FS140" i="1"/>
  <c r="FS158" i="1"/>
  <c r="FS149" i="1"/>
  <c r="FS282" i="1"/>
  <c r="FS283" i="1"/>
  <c r="FS284" i="1"/>
  <c r="FS281" i="1"/>
  <c r="FS250" i="1"/>
  <c r="FS242" i="1"/>
  <c r="FS254" i="1"/>
  <c r="FS262" i="1"/>
  <c r="FS246" i="1"/>
  <c r="FS266" i="1"/>
  <c r="FS247" i="1"/>
  <c r="FS263" i="1"/>
  <c r="FS267" i="1"/>
  <c r="FS255" i="1"/>
  <c r="FS243" i="1"/>
  <c r="FS251" i="1"/>
  <c r="FS252" i="1"/>
  <c r="FS248" i="1"/>
  <c r="FS244" i="1"/>
  <c r="FS256" i="1"/>
  <c r="FS268" i="1"/>
  <c r="FS264" i="1"/>
  <c r="FS253" i="1"/>
  <c r="FS249" i="1"/>
  <c r="FS265" i="1"/>
  <c r="FS257" i="1"/>
  <c r="FS269" i="1"/>
  <c r="FS245" i="1"/>
  <c r="FS232" i="1"/>
  <c r="FS233" i="1"/>
  <c r="FS234" i="1"/>
  <c r="FS235" i="1"/>
  <c r="FS220" i="1"/>
  <c r="FS216" i="1"/>
  <c r="FS212" i="1"/>
  <c r="FS228" i="1"/>
  <c r="FS221" i="1"/>
  <c r="FS229" i="1"/>
  <c r="FS213" i="1"/>
  <c r="FS230" i="1"/>
  <c r="FS222" i="1"/>
  <c r="FS217" i="1"/>
  <c r="FS231" i="1"/>
  <c r="FS218" i="1"/>
  <c r="FS214" i="1"/>
  <c r="FS223" i="1"/>
  <c r="FS215" i="1"/>
  <c r="FS219" i="1"/>
  <c r="FS209" i="1"/>
  <c r="FS210" i="1"/>
  <c r="FS211" i="1"/>
  <c r="FS77" i="1"/>
  <c r="FS104" i="1"/>
  <c r="FS113" i="1"/>
  <c r="FS208" i="1"/>
  <c r="FS195" i="1"/>
  <c r="FS202" i="1"/>
  <c r="FS203" i="1"/>
  <c r="FS204" i="1"/>
  <c r="FS199" i="1"/>
  <c r="FS200" i="1"/>
  <c r="FS201" i="1"/>
  <c r="FS59" i="1"/>
  <c r="FS68" i="1"/>
  <c r="FS48" i="1"/>
  <c r="FS189" i="1"/>
  <c r="FS190" i="1"/>
  <c r="FS191" i="1"/>
  <c r="FT9" i="1"/>
  <c r="FT86" i="1" s="1"/>
  <c r="FT259" i="1" l="1"/>
  <c r="FT258" i="1"/>
  <c r="FT260" i="1"/>
  <c r="FT261" i="1"/>
  <c r="FT95" i="1"/>
  <c r="FT224" i="1"/>
  <c r="FT225" i="1"/>
  <c r="FT226" i="1"/>
  <c r="FT227" i="1"/>
  <c r="FT274" i="1"/>
  <c r="FT275" i="1"/>
  <c r="FT276" i="1"/>
  <c r="FT277" i="1"/>
  <c r="FT122" i="1"/>
  <c r="FT131" i="1"/>
  <c r="FT176" i="1"/>
  <c r="FT185" i="1"/>
  <c r="FT302" i="1"/>
  <c r="FT298" i="1"/>
  <c r="FT299" i="1"/>
  <c r="FT296" i="1"/>
  <c r="FT308" i="1"/>
  <c r="FT300" i="1"/>
  <c r="FT301" i="1"/>
  <c r="FT297" i="1"/>
  <c r="FT307" i="1"/>
  <c r="FT294" i="1"/>
  <c r="FT305" i="1"/>
  <c r="FT306" i="1"/>
  <c r="FT309" i="1"/>
  <c r="FT303" i="1"/>
  <c r="FT295" i="1"/>
  <c r="FT304" i="1"/>
  <c r="FT310" i="1"/>
  <c r="FT312" i="1"/>
  <c r="FT313" i="1"/>
  <c r="FT311" i="1"/>
  <c r="FT293" i="1"/>
  <c r="FT291" i="1"/>
  <c r="FT290" i="1"/>
  <c r="FT292" i="1"/>
  <c r="FT285" i="1"/>
  <c r="FT289" i="1"/>
  <c r="FT270" i="1"/>
  <c r="FT271" i="1"/>
  <c r="FT272" i="1"/>
  <c r="FT273" i="1"/>
  <c r="FT236" i="1"/>
  <c r="FT237" i="1"/>
  <c r="FT238" i="1"/>
  <c r="FT239" i="1"/>
  <c r="FT167" i="1"/>
  <c r="FT158" i="1"/>
  <c r="FT140" i="1"/>
  <c r="FT149" i="1"/>
  <c r="FT282" i="1"/>
  <c r="FT283" i="1"/>
  <c r="FT284" i="1"/>
  <c r="FT281" i="1"/>
  <c r="FT250" i="1"/>
  <c r="FT266" i="1"/>
  <c r="FT254" i="1"/>
  <c r="FT242" i="1"/>
  <c r="FT246" i="1"/>
  <c r="FT262" i="1"/>
  <c r="FT247" i="1"/>
  <c r="FT243" i="1"/>
  <c r="FT263" i="1"/>
  <c r="FT251" i="1"/>
  <c r="FT255" i="1"/>
  <c r="FT267" i="1"/>
  <c r="FT256" i="1"/>
  <c r="FT268" i="1"/>
  <c r="FT264" i="1"/>
  <c r="FT248" i="1"/>
  <c r="FT252" i="1"/>
  <c r="FT244" i="1"/>
  <c r="FT249" i="1"/>
  <c r="FT257" i="1"/>
  <c r="FT265" i="1"/>
  <c r="FT253" i="1"/>
  <c r="FT245" i="1"/>
  <c r="FT269" i="1"/>
  <c r="FT232" i="1"/>
  <c r="FT233" i="1"/>
  <c r="FT234" i="1"/>
  <c r="FT235" i="1"/>
  <c r="FT220" i="1"/>
  <c r="FT212" i="1"/>
  <c r="FT216" i="1"/>
  <c r="FT229" i="1"/>
  <c r="FT228" i="1"/>
  <c r="FT221" i="1"/>
  <c r="FT217" i="1"/>
  <c r="FT230" i="1"/>
  <c r="FT222" i="1"/>
  <c r="FT213" i="1"/>
  <c r="FT223" i="1"/>
  <c r="FT231" i="1"/>
  <c r="FT218" i="1"/>
  <c r="FT214" i="1"/>
  <c r="FT219" i="1"/>
  <c r="FT215" i="1"/>
  <c r="FT209" i="1"/>
  <c r="FT210" i="1"/>
  <c r="FT211" i="1"/>
  <c r="FT77" i="1"/>
  <c r="FT104" i="1"/>
  <c r="FT113" i="1"/>
  <c r="FT208" i="1"/>
  <c r="FT195" i="1"/>
  <c r="FT202" i="1"/>
  <c r="FT203" i="1"/>
  <c r="FT204" i="1"/>
  <c r="FT200" i="1"/>
  <c r="FT199" i="1"/>
  <c r="FT201" i="1"/>
  <c r="FT59" i="1"/>
  <c r="FT68" i="1"/>
  <c r="FT48" i="1"/>
  <c r="FT189" i="1"/>
  <c r="FT190" i="1"/>
  <c r="FT191" i="1"/>
  <c r="FU9" i="1"/>
  <c r="FU86" i="1" s="1"/>
  <c r="FU258" i="1" l="1"/>
  <c r="FU259" i="1"/>
  <c r="FU260" i="1"/>
  <c r="FU261" i="1"/>
  <c r="FU95" i="1"/>
  <c r="FU224" i="1"/>
  <c r="FU225" i="1"/>
  <c r="FU226" i="1"/>
  <c r="FU227" i="1"/>
  <c r="FU274" i="1"/>
  <c r="FU275" i="1"/>
  <c r="FU276" i="1"/>
  <c r="FU277" i="1"/>
  <c r="FU122" i="1"/>
  <c r="FU131" i="1"/>
  <c r="FU176" i="1"/>
  <c r="FU185" i="1"/>
  <c r="FU311" i="1"/>
  <c r="FU300" i="1"/>
  <c r="FU297" i="1"/>
  <c r="FU298" i="1"/>
  <c r="FU296" i="1"/>
  <c r="FU294" i="1"/>
  <c r="FU303" i="1"/>
  <c r="FU301" i="1"/>
  <c r="FU305" i="1"/>
  <c r="FU299" i="1"/>
  <c r="FU295" i="1"/>
  <c r="FU304" i="1"/>
  <c r="FU307" i="1"/>
  <c r="FU302" i="1"/>
  <c r="FU306" i="1"/>
  <c r="FU313" i="1"/>
  <c r="FU310" i="1"/>
  <c r="FU309" i="1"/>
  <c r="FU312" i="1"/>
  <c r="FU308" i="1"/>
  <c r="FU291" i="1"/>
  <c r="FU293" i="1"/>
  <c r="FU290" i="1"/>
  <c r="FU292" i="1"/>
  <c r="FU285" i="1"/>
  <c r="FU289" i="1"/>
  <c r="FU270" i="1"/>
  <c r="FU271" i="1"/>
  <c r="FU272" i="1"/>
  <c r="FU273" i="1"/>
  <c r="FU236" i="1"/>
  <c r="FU237" i="1"/>
  <c r="FU238" i="1"/>
  <c r="FU239" i="1"/>
  <c r="FU167" i="1"/>
  <c r="FU149" i="1"/>
  <c r="FU158" i="1"/>
  <c r="FU140" i="1"/>
  <c r="FU283" i="1"/>
  <c r="FU282" i="1"/>
  <c r="FU284" i="1"/>
  <c r="FU281" i="1"/>
  <c r="FU246" i="1"/>
  <c r="FU262" i="1"/>
  <c r="FU242" i="1"/>
  <c r="FU250" i="1"/>
  <c r="FU266" i="1"/>
  <c r="FU254" i="1"/>
  <c r="FU263" i="1"/>
  <c r="FU247" i="1"/>
  <c r="FU267" i="1"/>
  <c r="FU255" i="1"/>
  <c r="FU243" i="1"/>
  <c r="FU251" i="1"/>
  <c r="FU252" i="1"/>
  <c r="FU244" i="1"/>
  <c r="FU256" i="1"/>
  <c r="FU248" i="1"/>
  <c r="FU268" i="1"/>
  <c r="FU264" i="1"/>
  <c r="FU245" i="1"/>
  <c r="FU265" i="1"/>
  <c r="FU269" i="1"/>
  <c r="FU249" i="1"/>
  <c r="FU257" i="1"/>
  <c r="FU253" i="1"/>
  <c r="FU232" i="1"/>
  <c r="FU233" i="1"/>
  <c r="FU234" i="1"/>
  <c r="FU235" i="1"/>
  <c r="FU220" i="1"/>
  <c r="FU216" i="1"/>
  <c r="FU221" i="1"/>
  <c r="FU212" i="1"/>
  <c r="FU228" i="1"/>
  <c r="FU229" i="1"/>
  <c r="FU213" i="1"/>
  <c r="FU217" i="1"/>
  <c r="FU222" i="1"/>
  <c r="FU230" i="1"/>
  <c r="FU218" i="1"/>
  <c r="FU231" i="1"/>
  <c r="FU214" i="1"/>
  <c r="FU223" i="1"/>
  <c r="FU219" i="1"/>
  <c r="FU215" i="1"/>
  <c r="FU209" i="1"/>
  <c r="FU210" i="1"/>
  <c r="FU211" i="1"/>
  <c r="FU77" i="1"/>
  <c r="FU104" i="1"/>
  <c r="FU113" i="1"/>
  <c r="FU208" i="1"/>
  <c r="FU195" i="1"/>
  <c r="FU202" i="1"/>
  <c r="FU203" i="1"/>
  <c r="FU204" i="1"/>
  <c r="FU199" i="1"/>
  <c r="FU200" i="1"/>
  <c r="FU201" i="1"/>
  <c r="FU59" i="1"/>
  <c r="FU68" i="1"/>
  <c r="FU48" i="1"/>
  <c r="FU189" i="1"/>
  <c r="FU190" i="1"/>
  <c r="FU191" i="1"/>
  <c r="FV9" i="1"/>
  <c r="FV86" i="1" s="1"/>
  <c r="FV258" i="1" l="1"/>
  <c r="FV259" i="1"/>
  <c r="FV260" i="1"/>
  <c r="FV261" i="1"/>
  <c r="FV95" i="1"/>
  <c r="FV224" i="1"/>
  <c r="FV225" i="1"/>
  <c r="FV226" i="1"/>
  <c r="FV227" i="1"/>
  <c r="FV274" i="1"/>
  <c r="FV275" i="1"/>
  <c r="FV276" i="1"/>
  <c r="FV277" i="1"/>
  <c r="FV122" i="1"/>
  <c r="FV131" i="1"/>
  <c r="FV176" i="1"/>
  <c r="FV185" i="1"/>
  <c r="FV312" i="1"/>
  <c r="FV307" i="1"/>
  <c r="FV305" i="1"/>
  <c r="FV304" i="1"/>
  <c r="FV297" i="1"/>
  <c r="FV296" i="1"/>
  <c r="FV300" i="1"/>
  <c r="FV295" i="1"/>
  <c r="FV298" i="1"/>
  <c r="FV302" i="1"/>
  <c r="FV301" i="1"/>
  <c r="FV308" i="1"/>
  <c r="FV303" i="1"/>
  <c r="FV309" i="1"/>
  <c r="FV294" i="1"/>
  <c r="FV299" i="1"/>
  <c r="FV313" i="1"/>
  <c r="FV310" i="1"/>
  <c r="FV311" i="1"/>
  <c r="FV306" i="1"/>
  <c r="FV292" i="1"/>
  <c r="FV293" i="1"/>
  <c r="FV290" i="1"/>
  <c r="FV291" i="1"/>
  <c r="FV285" i="1"/>
  <c r="FV289" i="1"/>
  <c r="FV270" i="1"/>
  <c r="FV271" i="1"/>
  <c r="FV272" i="1"/>
  <c r="FV273" i="1"/>
  <c r="FV236" i="1"/>
  <c r="FV237" i="1"/>
  <c r="FV238" i="1"/>
  <c r="FV239" i="1"/>
  <c r="FV167" i="1"/>
  <c r="FV140" i="1"/>
  <c r="FV158" i="1"/>
  <c r="FV149" i="1"/>
  <c r="FV283" i="1"/>
  <c r="FV282" i="1"/>
  <c r="FV281" i="1"/>
  <c r="FV284" i="1"/>
  <c r="FV242" i="1"/>
  <c r="FV266" i="1"/>
  <c r="FV262" i="1"/>
  <c r="FV254" i="1"/>
  <c r="FV246" i="1"/>
  <c r="FV250" i="1"/>
  <c r="FV263" i="1"/>
  <c r="FV247" i="1"/>
  <c r="FV255" i="1"/>
  <c r="FV267" i="1"/>
  <c r="FV251" i="1"/>
  <c r="FV243" i="1"/>
  <c r="FV268" i="1"/>
  <c r="FV264" i="1"/>
  <c r="FV256" i="1"/>
  <c r="FV252" i="1"/>
  <c r="FV244" i="1"/>
  <c r="FV248" i="1"/>
  <c r="FV253" i="1"/>
  <c r="FV245" i="1"/>
  <c r="FV269" i="1"/>
  <c r="FV249" i="1"/>
  <c r="FV265" i="1"/>
  <c r="FV257" i="1"/>
  <c r="FV232" i="1"/>
  <c r="FV233" i="1"/>
  <c r="FV234" i="1"/>
  <c r="FV235" i="1"/>
  <c r="FV220" i="1"/>
  <c r="FV216" i="1"/>
  <c r="FV212" i="1"/>
  <c r="FV228" i="1"/>
  <c r="FV221" i="1"/>
  <c r="FV229" i="1"/>
  <c r="FV230" i="1"/>
  <c r="FV217" i="1"/>
  <c r="FV213" i="1"/>
  <c r="FV222" i="1"/>
  <c r="FV223" i="1"/>
  <c r="FV231" i="1"/>
  <c r="FV218" i="1"/>
  <c r="FV214" i="1"/>
  <c r="FV215" i="1"/>
  <c r="FV219" i="1"/>
  <c r="FV209" i="1"/>
  <c r="FV210" i="1"/>
  <c r="FV211" i="1"/>
  <c r="FV77" i="1"/>
  <c r="FV104" i="1"/>
  <c r="FV113" i="1"/>
  <c r="FV208" i="1"/>
  <c r="FV195" i="1"/>
  <c r="FV202" i="1"/>
  <c r="FV203" i="1"/>
  <c r="FV204" i="1"/>
  <c r="FV200" i="1"/>
  <c r="FV199" i="1"/>
  <c r="FV201" i="1"/>
  <c r="FV59" i="1"/>
  <c r="FV68" i="1"/>
  <c r="FV48" i="1"/>
  <c r="FV189" i="1"/>
  <c r="FV190" i="1"/>
  <c r="FV191" i="1"/>
  <c r="FW9" i="1"/>
  <c r="FW86" i="1" s="1"/>
  <c r="FW258" i="1" l="1"/>
  <c r="FW259" i="1"/>
  <c r="FW260" i="1"/>
  <c r="FW261" i="1"/>
  <c r="FW95" i="1"/>
  <c r="FW224" i="1"/>
  <c r="FW225" i="1"/>
  <c r="FW226" i="1"/>
  <c r="FW227" i="1"/>
  <c r="FW274" i="1"/>
  <c r="FW275" i="1"/>
  <c r="FW276" i="1"/>
  <c r="FW277" i="1"/>
  <c r="FW122" i="1"/>
  <c r="FW131" i="1"/>
  <c r="FW176" i="1"/>
  <c r="FW185" i="1"/>
  <c r="FW310" i="1"/>
  <c r="FW311" i="1"/>
  <c r="FW301" i="1"/>
  <c r="FW299" i="1"/>
  <c r="FW298" i="1"/>
  <c r="FW304" i="1"/>
  <c r="FW309" i="1"/>
  <c r="FW296" i="1"/>
  <c r="FW300" i="1"/>
  <c r="FW295" i="1"/>
  <c r="FW294" i="1"/>
  <c r="FW297" i="1"/>
  <c r="FW302" i="1"/>
  <c r="FW303" i="1"/>
  <c r="FW305" i="1"/>
  <c r="FW306" i="1"/>
  <c r="FW307" i="1"/>
  <c r="FW308" i="1"/>
  <c r="FW312" i="1"/>
  <c r="FW313" i="1"/>
  <c r="FW291" i="1"/>
  <c r="FW293" i="1"/>
  <c r="FW292" i="1"/>
  <c r="FW290" i="1"/>
  <c r="FW285" i="1"/>
  <c r="FW289" i="1"/>
  <c r="FW270" i="1"/>
  <c r="FW271" i="1"/>
  <c r="FW272" i="1"/>
  <c r="FW273" i="1"/>
  <c r="FW236" i="1"/>
  <c r="FW237" i="1"/>
  <c r="FW238" i="1"/>
  <c r="FW239" i="1"/>
  <c r="FW167" i="1"/>
  <c r="FW158" i="1"/>
  <c r="FW149" i="1"/>
  <c r="FW140" i="1"/>
  <c r="FW282" i="1"/>
  <c r="FW283" i="1"/>
  <c r="FW284" i="1"/>
  <c r="FW281" i="1"/>
  <c r="FW266" i="1"/>
  <c r="FW250" i="1"/>
  <c r="FW254" i="1"/>
  <c r="FW246" i="1"/>
  <c r="FW242" i="1"/>
  <c r="FW262" i="1"/>
  <c r="FW263" i="1"/>
  <c r="FW243" i="1"/>
  <c r="FW251" i="1"/>
  <c r="FW247" i="1"/>
  <c r="FW267" i="1"/>
  <c r="FW255" i="1"/>
  <c r="FW256" i="1"/>
  <c r="FW248" i="1"/>
  <c r="FW264" i="1"/>
  <c r="FW252" i="1"/>
  <c r="FW268" i="1"/>
  <c r="FW244" i="1"/>
  <c r="FW249" i="1"/>
  <c r="FW257" i="1"/>
  <c r="FW253" i="1"/>
  <c r="FW265" i="1"/>
  <c r="FW269" i="1"/>
  <c r="FW245" i="1"/>
  <c r="FW232" i="1"/>
  <c r="FW233" i="1"/>
  <c r="FW234" i="1"/>
  <c r="FW235" i="1"/>
  <c r="FW221" i="1"/>
  <c r="FW212" i="1"/>
  <c r="FW220" i="1"/>
  <c r="FW228" i="1"/>
  <c r="FW229" i="1"/>
  <c r="FW216" i="1"/>
  <c r="FW217" i="1"/>
  <c r="FW230" i="1"/>
  <c r="FW222" i="1"/>
  <c r="FW213" i="1"/>
  <c r="FW218" i="1"/>
  <c r="FW231" i="1"/>
  <c r="FW223" i="1"/>
  <c r="FW214" i="1"/>
  <c r="FW215" i="1"/>
  <c r="FW219" i="1"/>
  <c r="FW209" i="1"/>
  <c r="FW210" i="1"/>
  <c r="FW211" i="1"/>
  <c r="FW77" i="1"/>
  <c r="FW104" i="1"/>
  <c r="FW113" i="1"/>
  <c r="FW208" i="1"/>
  <c r="FW195" i="1"/>
  <c r="FW202" i="1"/>
  <c r="FW203" i="1"/>
  <c r="FW204" i="1"/>
  <c r="FW199" i="1"/>
  <c r="FW200" i="1"/>
  <c r="FW201" i="1"/>
  <c r="FW59" i="1"/>
  <c r="FW68" i="1"/>
  <c r="FW48" i="1"/>
  <c r="FW189" i="1"/>
  <c r="FW190" i="1"/>
  <c r="FW191" i="1"/>
  <c r="FX9" i="1"/>
  <c r="FX86" i="1" s="1"/>
  <c r="FX259" i="1" l="1"/>
  <c r="FX258" i="1"/>
  <c r="FX260" i="1"/>
  <c r="FX261" i="1"/>
  <c r="FX95" i="1"/>
  <c r="FX224" i="1"/>
  <c r="FX225" i="1"/>
  <c r="FX226" i="1"/>
  <c r="FX227" i="1"/>
  <c r="FX274" i="1"/>
  <c r="FX275" i="1"/>
  <c r="FX276" i="1"/>
  <c r="FX277" i="1"/>
  <c r="FX122" i="1"/>
  <c r="FX131" i="1"/>
  <c r="FX176" i="1"/>
  <c r="FX185" i="1"/>
  <c r="FX312" i="1"/>
  <c r="FX310" i="1"/>
  <c r="FX304" i="1"/>
  <c r="FX300" i="1"/>
  <c r="FX301" i="1"/>
  <c r="FX298" i="1"/>
  <c r="FX306" i="1"/>
  <c r="FX307" i="1"/>
  <c r="FX299" i="1"/>
  <c r="FX294" i="1"/>
  <c r="FX295" i="1"/>
  <c r="FX296" i="1"/>
  <c r="FX297" i="1"/>
  <c r="FX302" i="1"/>
  <c r="FX303" i="1"/>
  <c r="FX305" i="1"/>
  <c r="FX313" i="1"/>
  <c r="FX309" i="1"/>
  <c r="FX308" i="1"/>
  <c r="FX311" i="1"/>
  <c r="FX291" i="1"/>
  <c r="FX292" i="1"/>
  <c r="FX290" i="1"/>
  <c r="FX293" i="1"/>
  <c r="FX285" i="1"/>
  <c r="FX289" i="1"/>
  <c r="FX270" i="1"/>
  <c r="FX271" i="1"/>
  <c r="FX272" i="1"/>
  <c r="FX273" i="1"/>
  <c r="FX236" i="1"/>
  <c r="FX237" i="1"/>
  <c r="FX238" i="1"/>
  <c r="FX239" i="1"/>
  <c r="FX167" i="1"/>
  <c r="FX140" i="1"/>
  <c r="FX158" i="1"/>
  <c r="FX149" i="1"/>
  <c r="FX282" i="1"/>
  <c r="FX283" i="1"/>
  <c r="FX284" i="1"/>
  <c r="FX281" i="1"/>
  <c r="FX254" i="1"/>
  <c r="FX246" i="1"/>
  <c r="FX242" i="1"/>
  <c r="FX262" i="1"/>
  <c r="FX250" i="1"/>
  <c r="FX266" i="1"/>
  <c r="FX247" i="1"/>
  <c r="FX255" i="1"/>
  <c r="FX267" i="1"/>
  <c r="FX251" i="1"/>
  <c r="FX263" i="1"/>
  <c r="FX243" i="1"/>
  <c r="FX252" i="1"/>
  <c r="FX264" i="1"/>
  <c r="FX244" i="1"/>
  <c r="FX248" i="1"/>
  <c r="FX256" i="1"/>
  <c r="FX268" i="1"/>
  <c r="FX249" i="1"/>
  <c r="FX269" i="1"/>
  <c r="FX257" i="1"/>
  <c r="FX265" i="1"/>
  <c r="FX245" i="1"/>
  <c r="FX253" i="1"/>
  <c r="FX232" i="1"/>
  <c r="FX233" i="1"/>
  <c r="FX234" i="1"/>
  <c r="FX235" i="1"/>
  <c r="FX220" i="1"/>
  <c r="FX229" i="1"/>
  <c r="FX212" i="1"/>
  <c r="FX216" i="1"/>
  <c r="FX228" i="1"/>
  <c r="FX221" i="1"/>
  <c r="FX213" i="1"/>
  <c r="FX217" i="1"/>
  <c r="FX230" i="1"/>
  <c r="FX222" i="1"/>
  <c r="FX218" i="1"/>
  <c r="FX223" i="1"/>
  <c r="FX214" i="1"/>
  <c r="FX231" i="1"/>
  <c r="FX219" i="1"/>
  <c r="FX215" i="1"/>
  <c r="FX209" i="1"/>
  <c r="FX210" i="1"/>
  <c r="FX211" i="1"/>
  <c r="FX77" i="1"/>
  <c r="FX104" i="1"/>
  <c r="FX113" i="1"/>
  <c r="FX208" i="1"/>
  <c r="FX195" i="1"/>
  <c r="FX202" i="1"/>
  <c r="FX203" i="1"/>
  <c r="FX204" i="1"/>
  <c r="FX200" i="1"/>
  <c r="FX199" i="1"/>
  <c r="FX201" i="1"/>
  <c r="FX59" i="1"/>
  <c r="FX68" i="1"/>
  <c r="FX48" i="1"/>
  <c r="FX189" i="1"/>
  <c r="FX190" i="1"/>
  <c r="FX191" i="1"/>
  <c r="FY9" i="1"/>
  <c r="FY86" i="1" s="1"/>
  <c r="FY258" i="1" l="1"/>
  <c r="FY259" i="1"/>
  <c r="FY260" i="1"/>
  <c r="FY261" i="1"/>
  <c r="FY95" i="1"/>
  <c r="FY224" i="1"/>
  <c r="FY225" i="1"/>
  <c r="FY226" i="1"/>
  <c r="FY227" i="1"/>
  <c r="FY274" i="1"/>
  <c r="FY275" i="1"/>
  <c r="FY276" i="1"/>
  <c r="FY277" i="1"/>
  <c r="FY122" i="1"/>
  <c r="FY131" i="1"/>
  <c r="FY176" i="1"/>
  <c r="FY185" i="1"/>
  <c r="FY310" i="1"/>
  <c r="FY301" i="1"/>
  <c r="FY299" i="1"/>
  <c r="FY295" i="1"/>
  <c r="FY297" i="1"/>
  <c r="FY296" i="1"/>
  <c r="FY302" i="1"/>
  <c r="FY303" i="1"/>
  <c r="FY298" i="1"/>
  <c r="FY294" i="1"/>
  <c r="FY307" i="1"/>
  <c r="FY304" i="1"/>
  <c r="FY305" i="1"/>
  <c r="FY306" i="1"/>
  <c r="FY300" i="1"/>
  <c r="FY312" i="1"/>
  <c r="FY311" i="1"/>
  <c r="FY309" i="1"/>
  <c r="FY308" i="1"/>
  <c r="FY313" i="1"/>
  <c r="FY292" i="1"/>
  <c r="FY293" i="1"/>
  <c r="FY291" i="1"/>
  <c r="FY290" i="1"/>
  <c r="FY285" i="1"/>
  <c r="FY289" i="1"/>
  <c r="FY270" i="1"/>
  <c r="FY271" i="1"/>
  <c r="FY272" i="1"/>
  <c r="FY273" i="1"/>
  <c r="FY236" i="1"/>
  <c r="FY237" i="1"/>
  <c r="FY238" i="1"/>
  <c r="FY239" i="1"/>
  <c r="FY167" i="1"/>
  <c r="FY140" i="1"/>
  <c r="FY158" i="1"/>
  <c r="FY149" i="1"/>
  <c r="FY283" i="1"/>
  <c r="FY282" i="1"/>
  <c r="FY284" i="1"/>
  <c r="FY281" i="1"/>
  <c r="FY246" i="1"/>
  <c r="FY262" i="1"/>
  <c r="FY254" i="1"/>
  <c r="FY266" i="1"/>
  <c r="FY250" i="1"/>
  <c r="FY242" i="1"/>
  <c r="FY263" i="1"/>
  <c r="FY247" i="1"/>
  <c r="FY267" i="1"/>
  <c r="FY255" i="1"/>
  <c r="FY243" i="1"/>
  <c r="FY251" i="1"/>
  <c r="FY264" i="1"/>
  <c r="FY252" i="1"/>
  <c r="FY268" i="1"/>
  <c r="FY248" i="1"/>
  <c r="FY244" i="1"/>
  <c r="FY256" i="1"/>
  <c r="FY257" i="1"/>
  <c r="FY249" i="1"/>
  <c r="FY253" i="1"/>
  <c r="FY245" i="1"/>
  <c r="FY269" i="1"/>
  <c r="FY265" i="1"/>
  <c r="FY232" i="1"/>
  <c r="FY233" i="1"/>
  <c r="FY234" i="1"/>
  <c r="FY235" i="1"/>
  <c r="FY216" i="1"/>
  <c r="FY212" i="1"/>
  <c r="FY221" i="1"/>
  <c r="FY229" i="1"/>
  <c r="FY220" i="1"/>
  <c r="FY228" i="1"/>
  <c r="FY213" i="1"/>
  <c r="FY217" i="1"/>
  <c r="FY230" i="1"/>
  <c r="FY222" i="1"/>
  <c r="FY218" i="1"/>
  <c r="FY214" i="1"/>
  <c r="FY223" i="1"/>
  <c r="FY231" i="1"/>
  <c r="FY219" i="1"/>
  <c r="FY215" i="1"/>
  <c r="FY209" i="1"/>
  <c r="FY210" i="1"/>
  <c r="FY211" i="1"/>
  <c r="FY77" i="1"/>
  <c r="FY104" i="1"/>
  <c r="FY113" i="1"/>
  <c r="FY208" i="1"/>
  <c r="FY195" i="1"/>
  <c r="FY202" i="1"/>
  <c r="FY203" i="1"/>
  <c r="FY204" i="1"/>
  <c r="FY199" i="1"/>
  <c r="FY200" i="1"/>
  <c r="FY201" i="1"/>
  <c r="FY59" i="1"/>
  <c r="FY68" i="1"/>
  <c r="FY48" i="1"/>
  <c r="FY189" i="1"/>
  <c r="FY190" i="1"/>
  <c r="FY191" i="1"/>
  <c r="FZ9" i="1"/>
  <c r="FZ86" i="1" s="1"/>
  <c r="FZ258" i="1" l="1"/>
  <c r="FZ259" i="1"/>
  <c r="FZ260" i="1"/>
  <c r="FZ261" i="1"/>
  <c r="FZ95" i="1"/>
  <c r="FZ224" i="1"/>
  <c r="FZ225" i="1"/>
  <c r="FZ226" i="1"/>
  <c r="FZ227" i="1"/>
  <c r="FZ274" i="1"/>
  <c r="FZ275" i="1"/>
  <c r="FZ276" i="1"/>
  <c r="FZ277" i="1"/>
  <c r="FZ122" i="1"/>
  <c r="FZ131" i="1"/>
  <c r="FZ176" i="1"/>
  <c r="FZ185" i="1"/>
  <c r="FZ310" i="1"/>
  <c r="FZ308" i="1"/>
  <c r="FZ304" i="1"/>
  <c r="FZ306" i="1"/>
  <c r="FZ301" i="1"/>
  <c r="FZ296" i="1"/>
  <c r="FZ297" i="1"/>
  <c r="FZ295" i="1"/>
  <c r="FZ294" i="1"/>
  <c r="FZ303" i="1"/>
  <c r="FZ309" i="1"/>
  <c r="FZ302" i="1"/>
  <c r="FZ299" i="1"/>
  <c r="FZ300" i="1"/>
  <c r="FZ305" i="1"/>
  <c r="FZ298" i="1"/>
  <c r="FZ307" i="1"/>
  <c r="FZ313" i="1"/>
  <c r="FZ311" i="1"/>
  <c r="FZ312" i="1"/>
  <c r="FZ290" i="1"/>
  <c r="FZ292" i="1"/>
  <c r="FZ293" i="1"/>
  <c r="FZ291" i="1"/>
  <c r="FZ285" i="1"/>
  <c r="FZ289" i="1"/>
  <c r="FZ270" i="1"/>
  <c r="FZ271" i="1"/>
  <c r="FZ272" i="1"/>
  <c r="FZ273" i="1"/>
  <c r="FZ236" i="1"/>
  <c r="FZ237" i="1"/>
  <c r="FZ238" i="1"/>
  <c r="FZ239" i="1"/>
  <c r="FZ167" i="1"/>
  <c r="FZ149" i="1"/>
  <c r="FZ158" i="1"/>
  <c r="FZ140" i="1"/>
  <c r="FZ283" i="1"/>
  <c r="FZ282" i="1"/>
  <c r="FZ281" i="1"/>
  <c r="FZ284" i="1"/>
  <c r="FZ262" i="1"/>
  <c r="FZ266" i="1"/>
  <c r="FZ254" i="1"/>
  <c r="FZ242" i="1"/>
  <c r="FZ246" i="1"/>
  <c r="FZ250" i="1"/>
  <c r="FZ243" i="1"/>
  <c r="FZ247" i="1"/>
  <c r="FZ263" i="1"/>
  <c r="FZ255" i="1"/>
  <c r="FZ267" i="1"/>
  <c r="FZ251" i="1"/>
  <c r="FZ256" i="1"/>
  <c r="FZ244" i="1"/>
  <c r="FZ264" i="1"/>
  <c r="FZ252" i="1"/>
  <c r="FZ268" i="1"/>
  <c r="FZ248" i="1"/>
  <c r="FZ245" i="1"/>
  <c r="FZ249" i="1"/>
  <c r="FZ253" i="1"/>
  <c r="FZ257" i="1"/>
  <c r="FZ269" i="1"/>
  <c r="FZ265" i="1"/>
  <c r="FZ232" i="1"/>
  <c r="FZ233" i="1"/>
  <c r="FZ234" i="1"/>
  <c r="FZ235" i="1"/>
  <c r="FZ216" i="1"/>
  <c r="FZ220" i="1"/>
  <c r="FZ212" i="1"/>
  <c r="FZ221" i="1"/>
  <c r="FZ229" i="1"/>
  <c r="FZ228" i="1"/>
  <c r="FZ230" i="1"/>
  <c r="FZ213" i="1"/>
  <c r="FZ217" i="1"/>
  <c r="FZ222" i="1"/>
  <c r="FZ218" i="1"/>
  <c r="FZ223" i="1"/>
  <c r="FZ231" i="1"/>
  <c r="FZ214" i="1"/>
  <c r="FZ215" i="1"/>
  <c r="FZ219" i="1"/>
  <c r="FZ209" i="1"/>
  <c r="FZ210" i="1"/>
  <c r="FZ211" i="1"/>
  <c r="FZ77" i="1"/>
  <c r="FZ104" i="1"/>
  <c r="FZ113" i="1"/>
  <c r="FZ208" i="1"/>
  <c r="FZ195" i="1"/>
  <c r="FZ202" i="1"/>
  <c r="FZ203" i="1"/>
  <c r="FZ204" i="1"/>
  <c r="FZ199" i="1"/>
  <c r="FZ200" i="1"/>
  <c r="FZ201" i="1"/>
  <c r="FZ59" i="1"/>
  <c r="FZ68" i="1"/>
  <c r="FZ48" i="1"/>
  <c r="FZ189" i="1"/>
  <c r="FZ190" i="1"/>
  <c r="FZ191" i="1"/>
  <c r="GA9" i="1"/>
  <c r="GA86" i="1" s="1"/>
  <c r="GA258" i="1" l="1"/>
  <c r="GA259" i="1"/>
  <c r="GA260" i="1"/>
  <c r="GA261" i="1"/>
  <c r="GA95" i="1"/>
  <c r="GA224" i="1"/>
  <c r="GA225" i="1"/>
  <c r="GA226" i="1"/>
  <c r="GA227" i="1"/>
  <c r="GA274" i="1"/>
  <c r="GA275" i="1"/>
  <c r="GA276" i="1"/>
  <c r="GA277" i="1"/>
  <c r="GA122" i="1"/>
  <c r="GA131" i="1"/>
  <c r="GA176" i="1"/>
  <c r="GA185" i="1"/>
  <c r="GA313" i="1"/>
  <c r="GA310" i="1"/>
  <c r="GA306" i="1"/>
  <c r="GA300" i="1"/>
  <c r="GA298" i="1"/>
  <c r="GA294" i="1"/>
  <c r="GA305" i="1"/>
  <c r="GA301" i="1"/>
  <c r="GA295" i="1"/>
  <c r="GA307" i="1"/>
  <c r="GA304" i="1"/>
  <c r="GA309" i="1"/>
  <c r="GA303" i="1"/>
  <c r="GA297" i="1"/>
  <c r="GA296" i="1"/>
  <c r="GA299" i="1"/>
  <c r="GA302" i="1"/>
  <c r="GA311" i="1"/>
  <c r="GA308" i="1"/>
  <c r="GA312" i="1"/>
  <c r="GA290" i="1"/>
  <c r="GA293" i="1"/>
  <c r="GA291" i="1"/>
  <c r="GA292" i="1"/>
  <c r="GA285" i="1"/>
  <c r="GA289" i="1"/>
  <c r="GA270" i="1"/>
  <c r="GA271" i="1"/>
  <c r="GA272" i="1"/>
  <c r="GA273" i="1"/>
  <c r="GA236" i="1"/>
  <c r="GA237" i="1"/>
  <c r="GA238" i="1"/>
  <c r="GA239" i="1"/>
  <c r="GA167" i="1"/>
  <c r="GA140" i="1"/>
  <c r="GA149" i="1"/>
  <c r="GA158" i="1"/>
  <c r="GA283" i="1"/>
  <c r="GA282" i="1"/>
  <c r="GA284" i="1"/>
  <c r="GA281" i="1"/>
  <c r="GA242" i="1"/>
  <c r="GA254" i="1"/>
  <c r="GA266" i="1"/>
  <c r="GA250" i="1"/>
  <c r="GA262" i="1"/>
  <c r="GA246" i="1"/>
  <c r="GA263" i="1"/>
  <c r="GA267" i="1"/>
  <c r="GA255" i="1"/>
  <c r="GA243" i="1"/>
  <c r="GA251" i="1"/>
  <c r="GA247" i="1"/>
  <c r="GA248" i="1"/>
  <c r="GA244" i="1"/>
  <c r="GA268" i="1"/>
  <c r="GA256" i="1"/>
  <c r="GA264" i="1"/>
  <c r="GA252" i="1"/>
  <c r="GA265" i="1"/>
  <c r="GA269" i="1"/>
  <c r="GA249" i="1"/>
  <c r="GA257" i="1"/>
  <c r="GA245" i="1"/>
  <c r="GA253" i="1"/>
  <c r="GA232" i="1"/>
  <c r="GA233" i="1"/>
  <c r="GA234" i="1"/>
  <c r="GA235" i="1"/>
  <c r="GA228" i="1"/>
  <c r="GA220" i="1"/>
  <c r="GA216" i="1"/>
  <c r="GA212" i="1"/>
  <c r="GA221" i="1"/>
  <c r="GA229" i="1"/>
  <c r="GA222" i="1"/>
  <c r="GA213" i="1"/>
  <c r="GA230" i="1"/>
  <c r="GA217" i="1"/>
  <c r="GA223" i="1"/>
  <c r="GA214" i="1"/>
  <c r="GA218" i="1"/>
  <c r="GA231" i="1"/>
  <c r="GA215" i="1"/>
  <c r="GA219" i="1"/>
  <c r="GA209" i="1"/>
  <c r="GA210" i="1"/>
  <c r="GA211" i="1"/>
  <c r="GA77" i="1"/>
  <c r="GA104" i="1"/>
  <c r="GA113" i="1"/>
  <c r="GA208" i="1"/>
  <c r="GA195" i="1"/>
  <c r="GA202" i="1"/>
  <c r="GA203" i="1"/>
  <c r="GA204" i="1"/>
  <c r="GA199" i="1"/>
  <c r="GA200" i="1"/>
  <c r="GA201" i="1"/>
  <c r="GA59" i="1"/>
  <c r="GA68" i="1"/>
  <c r="GA48" i="1"/>
  <c r="GA189" i="1"/>
  <c r="GA190" i="1"/>
  <c r="GA191" i="1"/>
  <c r="GB9" i="1"/>
  <c r="GB86" i="1" s="1"/>
  <c r="GB259" i="1" l="1"/>
  <c r="GB258" i="1"/>
  <c r="GB260" i="1"/>
  <c r="GB261" i="1"/>
  <c r="GB95" i="1"/>
  <c r="GB224" i="1"/>
  <c r="GB225" i="1"/>
  <c r="GB226" i="1"/>
  <c r="GB227" i="1"/>
  <c r="GB274" i="1"/>
  <c r="GB275" i="1"/>
  <c r="GB276" i="1"/>
  <c r="GB277" i="1"/>
  <c r="GB122" i="1"/>
  <c r="GB131" i="1"/>
  <c r="GB176" i="1"/>
  <c r="GB185" i="1"/>
  <c r="GB308" i="1"/>
  <c r="GB302" i="1"/>
  <c r="GB304" i="1"/>
  <c r="GB309" i="1"/>
  <c r="GB296" i="1"/>
  <c r="GB303" i="1"/>
  <c r="GB300" i="1"/>
  <c r="GB301" i="1"/>
  <c r="GB305" i="1"/>
  <c r="GB297" i="1"/>
  <c r="GB307" i="1"/>
  <c r="GB294" i="1"/>
  <c r="GB306" i="1"/>
  <c r="GB295" i="1"/>
  <c r="GB299" i="1"/>
  <c r="GB298" i="1"/>
  <c r="GB310" i="1"/>
  <c r="GB311" i="1"/>
  <c r="GB312" i="1"/>
  <c r="GB313" i="1"/>
  <c r="GB292" i="1"/>
  <c r="GB291" i="1"/>
  <c r="GB290" i="1"/>
  <c r="GB293" i="1"/>
  <c r="GB285" i="1"/>
  <c r="GB289" i="1"/>
  <c r="GB270" i="1"/>
  <c r="GB271" i="1"/>
  <c r="GB272" i="1"/>
  <c r="GB273" i="1"/>
  <c r="GB236" i="1"/>
  <c r="GB237" i="1"/>
  <c r="GB238" i="1"/>
  <c r="GB239" i="1"/>
  <c r="GB167" i="1"/>
  <c r="GB140" i="1"/>
  <c r="GB158" i="1"/>
  <c r="GB149" i="1"/>
  <c r="GB282" i="1"/>
  <c r="GB283" i="1"/>
  <c r="GB284" i="1"/>
  <c r="GB281" i="1"/>
  <c r="GB266" i="1"/>
  <c r="GB254" i="1"/>
  <c r="GB242" i="1"/>
  <c r="GB250" i="1"/>
  <c r="GB262" i="1"/>
  <c r="GB246" i="1"/>
  <c r="GB243" i="1"/>
  <c r="GB251" i="1"/>
  <c r="GB263" i="1"/>
  <c r="GB255" i="1"/>
  <c r="GB267" i="1"/>
  <c r="GB247" i="1"/>
  <c r="GB264" i="1"/>
  <c r="GB248" i="1"/>
  <c r="GB268" i="1"/>
  <c r="GB252" i="1"/>
  <c r="GB244" i="1"/>
  <c r="GB256" i="1"/>
  <c r="GB245" i="1"/>
  <c r="GB257" i="1"/>
  <c r="GB253" i="1"/>
  <c r="GB265" i="1"/>
  <c r="GB269" i="1"/>
  <c r="GB249" i="1"/>
  <c r="GB232" i="1"/>
  <c r="GB233" i="1"/>
  <c r="GB234" i="1"/>
  <c r="GB235" i="1"/>
  <c r="GB220" i="1"/>
  <c r="GB212" i="1"/>
  <c r="GB229" i="1"/>
  <c r="GB216" i="1"/>
  <c r="GB228" i="1"/>
  <c r="GB221" i="1"/>
  <c r="GB222" i="1"/>
  <c r="GB230" i="1"/>
  <c r="GB217" i="1"/>
  <c r="GB213" i="1"/>
  <c r="GB223" i="1"/>
  <c r="GB231" i="1"/>
  <c r="GB218" i="1"/>
  <c r="GB214" i="1"/>
  <c r="GB219" i="1"/>
  <c r="GB215" i="1"/>
  <c r="GB209" i="1"/>
  <c r="GB210" i="1"/>
  <c r="GB211" i="1"/>
  <c r="GB77" i="1"/>
  <c r="GB104" i="1"/>
  <c r="GB113" i="1"/>
  <c r="GB208" i="1"/>
  <c r="GB195" i="1"/>
  <c r="GB202" i="1"/>
  <c r="GB203" i="1"/>
  <c r="GB204" i="1"/>
  <c r="GB199" i="1"/>
  <c r="GB200" i="1"/>
  <c r="GB201" i="1"/>
  <c r="GB59" i="1"/>
  <c r="GB68" i="1"/>
  <c r="GB48" i="1"/>
  <c r="GB189" i="1"/>
  <c r="GB190" i="1"/>
  <c r="GB191" i="1"/>
  <c r="GC9" i="1"/>
  <c r="GC86" i="1" s="1"/>
  <c r="GC258" i="1" l="1"/>
  <c r="GC259" i="1"/>
  <c r="GC260" i="1"/>
  <c r="GC261" i="1"/>
  <c r="GC95" i="1"/>
  <c r="GC224" i="1"/>
  <c r="GC225" i="1"/>
  <c r="GC226" i="1"/>
  <c r="GC227" i="1"/>
  <c r="GC274" i="1"/>
  <c r="GC275" i="1"/>
  <c r="GC276" i="1"/>
  <c r="GC277" i="1"/>
  <c r="GC122" i="1"/>
  <c r="GC131" i="1"/>
  <c r="GC176" i="1"/>
  <c r="GC185" i="1"/>
  <c r="GC311" i="1"/>
  <c r="GC297" i="1"/>
  <c r="GC300" i="1"/>
  <c r="GC296" i="1"/>
  <c r="GC306" i="1"/>
  <c r="GC294" i="1"/>
  <c r="GC298" i="1"/>
  <c r="GC295" i="1"/>
  <c r="GC299" i="1"/>
  <c r="GC301" i="1"/>
  <c r="GC307" i="1"/>
  <c r="GC308" i="1"/>
  <c r="GC304" i="1"/>
  <c r="GC305" i="1"/>
  <c r="GC302" i="1"/>
  <c r="GC303" i="1"/>
  <c r="GC309" i="1"/>
  <c r="GC313" i="1"/>
  <c r="GC310" i="1"/>
  <c r="GC312" i="1"/>
  <c r="GC291" i="1"/>
  <c r="GC293" i="1"/>
  <c r="GC290" i="1"/>
  <c r="GC292" i="1"/>
  <c r="GC285" i="1"/>
  <c r="GC289" i="1"/>
  <c r="GC270" i="1"/>
  <c r="GC271" i="1"/>
  <c r="GC272" i="1"/>
  <c r="GC273" i="1"/>
  <c r="GC236" i="1"/>
  <c r="GC237" i="1"/>
  <c r="GC238" i="1"/>
  <c r="GC239" i="1"/>
  <c r="GC167" i="1"/>
  <c r="GC158" i="1"/>
  <c r="GC140" i="1"/>
  <c r="GC149" i="1"/>
  <c r="GC283" i="1"/>
  <c r="GC282" i="1"/>
  <c r="GC281" i="1"/>
  <c r="GC284" i="1"/>
  <c r="GC262" i="1"/>
  <c r="GC266" i="1"/>
  <c r="GC242" i="1"/>
  <c r="GC246" i="1"/>
  <c r="GC250" i="1"/>
  <c r="GC254" i="1"/>
  <c r="GC255" i="1"/>
  <c r="GC267" i="1"/>
  <c r="GC243" i="1"/>
  <c r="GC251" i="1"/>
  <c r="GC263" i="1"/>
  <c r="GC247" i="1"/>
  <c r="GC244" i="1"/>
  <c r="GC256" i="1"/>
  <c r="GC268" i="1"/>
  <c r="GC264" i="1"/>
  <c r="GC248" i="1"/>
  <c r="GC252" i="1"/>
  <c r="GC269" i="1"/>
  <c r="GC249" i="1"/>
  <c r="GC245" i="1"/>
  <c r="GC253" i="1"/>
  <c r="GC265" i="1"/>
  <c r="GC257" i="1"/>
  <c r="GC232" i="1"/>
  <c r="GC233" i="1"/>
  <c r="GC234" i="1"/>
  <c r="GC235" i="1"/>
  <c r="GC220" i="1"/>
  <c r="GC216" i="1"/>
  <c r="GC221" i="1"/>
  <c r="GC212" i="1"/>
  <c r="GC228" i="1"/>
  <c r="GC229" i="1"/>
  <c r="GC213" i="1"/>
  <c r="GC230" i="1"/>
  <c r="GC217" i="1"/>
  <c r="GC222" i="1"/>
  <c r="GC218" i="1"/>
  <c r="GC223" i="1"/>
  <c r="GC214" i="1"/>
  <c r="GC231" i="1"/>
  <c r="GC219" i="1"/>
  <c r="GC215" i="1"/>
  <c r="GC209" i="1"/>
  <c r="GC210" i="1"/>
  <c r="GC211" i="1"/>
  <c r="GC77" i="1"/>
  <c r="GC104" i="1"/>
  <c r="GC113" i="1"/>
  <c r="GC208" i="1"/>
  <c r="GC195" i="1"/>
  <c r="GC202" i="1"/>
  <c r="GC203" i="1"/>
  <c r="GC204" i="1"/>
  <c r="GC200" i="1"/>
  <c r="GC199" i="1"/>
  <c r="GC201" i="1"/>
  <c r="GC59" i="1"/>
  <c r="GC68" i="1"/>
  <c r="GC48" i="1"/>
  <c r="GC189" i="1"/>
  <c r="GC190" i="1"/>
  <c r="GC191" i="1"/>
  <c r="GD9" i="1"/>
  <c r="GD86" i="1" s="1"/>
  <c r="GD258" i="1" l="1"/>
  <c r="GD259" i="1"/>
  <c r="GD260" i="1"/>
  <c r="GD261" i="1"/>
  <c r="GD95" i="1"/>
  <c r="GD224" i="1"/>
  <c r="GD225" i="1"/>
  <c r="GD226" i="1"/>
  <c r="GD227" i="1"/>
  <c r="GD274" i="1"/>
  <c r="GD275" i="1"/>
  <c r="GD276" i="1"/>
  <c r="GD277" i="1"/>
  <c r="GD122" i="1"/>
  <c r="GD131" i="1"/>
  <c r="GD176" i="1"/>
  <c r="GD185" i="1"/>
  <c r="GD304" i="1"/>
  <c r="GD297" i="1"/>
  <c r="GD296" i="1"/>
  <c r="GD303" i="1"/>
  <c r="GD300" i="1"/>
  <c r="GD302" i="1"/>
  <c r="GD298" i="1"/>
  <c r="GD308" i="1"/>
  <c r="GD301" i="1"/>
  <c r="GD294" i="1"/>
  <c r="GD299" i="1"/>
  <c r="GD305" i="1"/>
  <c r="GD307" i="1"/>
  <c r="GD295" i="1"/>
  <c r="GD306" i="1"/>
  <c r="GD312" i="1"/>
  <c r="GD313" i="1"/>
  <c r="GD309" i="1"/>
  <c r="GD311" i="1"/>
  <c r="GD310" i="1"/>
  <c r="GD293" i="1"/>
  <c r="GD290" i="1"/>
  <c r="GD292" i="1"/>
  <c r="GD291" i="1"/>
  <c r="GD285" i="1"/>
  <c r="GD289" i="1"/>
  <c r="GD270" i="1"/>
  <c r="GD271" i="1"/>
  <c r="GD272" i="1"/>
  <c r="GD273" i="1"/>
  <c r="GD236" i="1"/>
  <c r="GD237" i="1"/>
  <c r="GD238" i="1"/>
  <c r="GD239" i="1"/>
  <c r="GD167" i="1"/>
  <c r="GD140" i="1"/>
  <c r="GD158" i="1"/>
  <c r="GD149" i="1"/>
  <c r="GD283" i="1"/>
  <c r="GD282" i="1"/>
  <c r="GD281" i="1"/>
  <c r="GD284" i="1"/>
  <c r="GD242" i="1"/>
  <c r="GD266" i="1"/>
  <c r="GD254" i="1"/>
  <c r="GD262" i="1"/>
  <c r="GD250" i="1"/>
  <c r="GD246" i="1"/>
  <c r="GD267" i="1"/>
  <c r="GD263" i="1"/>
  <c r="GD247" i="1"/>
  <c r="GD255" i="1"/>
  <c r="GD251" i="1"/>
  <c r="GD243" i="1"/>
  <c r="GD264" i="1"/>
  <c r="GD256" i="1"/>
  <c r="GD268" i="1"/>
  <c r="GD252" i="1"/>
  <c r="GD244" i="1"/>
  <c r="GD248" i="1"/>
  <c r="GD253" i="1"/>
  <c r="GD269" i="1"/>
  <c r="GD249" i="1"/>
  <c r="GD265" i="1"/>
  <c r="GD257" i="1"/>
  <c r="GD245" i="1"/>
  <c r="GD232" i="1"/>
  <c r="GD233" i="1"/>
  <c r="GD234" i="1"/>
  <c r="GD235" i="1"/>
  <c r="GD220" i="1"/>
  <c r="GD212" i="1"/>
  <c r="GD216" i="1"/>
  <c r="GD228" i="1"/>
  <c r="GD229" i="1"/>
  <c r="GD221" i="1"/>
  <c r="GD230" i="1"/>
  <c r="GD213" i="1"/>
  <c r="GD222" i="1"/>
  <c r="GD217" i="1"/>
  <c r="GD231" i="1"/>
  <c r="GD223" i="1"/>
  <c r="GD218" i="1"/>
  <c r="GD214" i="1"/>
  <c r="GD215" i="1"/>
  <c r="GD219" i="1"/>
  <c r="GD209" i="1"/>
  <c r="GD210" i="1"/>
  <c r="GD211" i="1"/>
  <c r="GD77" i="1"/>
  <c r="GD104" i="1"/>
  <c r="GD113" i="1"/>
  <c r="GD208" i="1"/>
  <c r="GD195" i="1"/>
  <c r="GD202" i="1"/>
  <c r="GD203" i="1"/>
  <c r="GD204" i="1"/>
  <c r="GD200" i="1"/>
  <c r="GD199" i="1"/>
  <c r="GD201" i="1"/>
  <c r="GD59" i="1"/>
  <c r="GD68" i="1"/>
  <c r="GD48" i="1"/>
  <c r="GD189" i="1"/>
  <c r="GD190" i="1"/>
  <c r="GD191" i="1"/>
  <c r="GE9" i="1"/>
  <c r="GE86" i="1" s="1"/>
  <c r="GE259" i="1" l="1"/>
  <c r="GE258" i="1"/>
  <c r="GE260" i="1"/>
  <c r="GE261" i="1"/>
  <c r="GE95" i="1"/>
  <c r="GE224" i="1"/>
  <c r="GE225" i="1"/>
  <c r="GE226" i="1"/>
  <c r="GE227" i="1"/>
  <c r="GE274" i="1"/>
  <c r="GE275" i="1"/>
  <c r="GE276" i="1"/>
  <c r="GE277" i="1"/>
  <c r="GE122" i="1"/>
  <c r="GE131" i="1"/>
  <c r="GE176" i="1"/>
  <c r="GE185" i="1"/>
  <c r="GE312" i="1"/>
  <c r="GE310" i="1"/>
  <c r="GE309" i="1"/>
  <c r="GE301" i="1"/>
  <c r="GE306" i="1"/>
  <c r="GE295" i="1"/>
  <c r="GE304" i="1"/>
  <c r="GE296" i="1"/>
  <c r="GE300" i="1"/>
  <c r="GE303" i="1"/>
  <c r="GE305" i="1"/>
  <c r="GE299" i="1"/>
  <c r="GE302" i="1"/>
  <c r="GE294" i="1"/>
  <c r="GE297" i="1"/>
  <c r="GE298" i="1"/>
  <c r="GE307" i="1"/>
  <c r="GE311" i="1"/>
  <c r="GE308" i="1"/>
  <c r="GE313" i="1"/>
  <c r="GE291" i="1"/>
  <c r="GE293" i="1"/>
  <c r="GE292" i="1"/>
  <c r="GE290" i="1"/>
  <c r="GE285" i="1"/>
  <c r="GE289" i="1"/>
  <c r="GE270" i="1"/>
  <c r="GE271" i="1"/>
  <c r="GE272" i="1"/>
  <c r="GE273" i="1"/>
  <c r="GE236" i="1"/>
  <c r="GE237" i="1"/>
  <c r="GE238" i="1"/>
  <c r="GE239" i="1"/>
  <c r="GE167" i="1"/>
  <c r="GE149" i="1"/>
  <c r="GE158" i="1"/>
  <c r="GE140" i="1"/>
  <c r="GE283" i="1"/>
  <c r="GE282" i="1"/>
  <c r="GE281" i="1"/>
  <c r="GE284" i="1"/>
  <c r="GE250" i="1"/>
  <c r="GE254" i="1"/>
  <c r="GE266" i="1"/>
  <c r="GE242" i="1"/>
  <c r="GE246" i="1"/>
  <c r="GE262" i="1"/>
  <c r="GE267" i="1"/>
  <c r="GE247" i="1"/>
  <c r="GE251" i="1"/>
  <c r="GE263" i="1"/>
  <c r="GE255" i="1"/>
  <c r="GE243" i="1"/>
  <c r="GE268" i="1"/>
  <c r="GE256" i="1"/>
  <c r="GE248" i="1"/>
  <c r="GE264" i="1"/>
  <c r="GE252" i="1"/>
  <c r="GE244" i="1"/>
  <c r="GE245" i="1"/>
  <c r="GE253" i="1"/>
  <c r="GE265" i="1"/>
  <c r="GE257" i="1"/>
  <c r="GE269" i="1"/>
  <c r="GE249" i="1"/>
  <c r="GE232" i="1"/>
  <c r="GE233" i="1"/>
  <c r="GE234" i="1"/>
  <c r="GE235" i="1"/>
  <c r="GE216" i="1"/>
  <c r="GE212" i="1"/>
  <c r="GE229" i="1"/>
  <c r="GE221" i="1"/>
  <c r="GE220" i="1"/>
  <c r="GE228" i="1"/>
  <c r="GE230" i="1"/>
  <c r="GE217" i="1"/>
  <c r="GE222" i="1"/>
  <c r="GE213" i="1"/>
  <c r="GE214" i="1"/>
  <c r="GE223" i="1"/>
  <c r="GE231" i="1"/>
  <c r="GE218" i="1"/>
  <c r="GE219" i="1"/>
  <c r="GE215" i="1"/>
  <c r="GE209" i="1"/>
  <c r="GE210" i="1"/>
  <c r="GE211" i="1"/>
  <c r="GE77" i="1"/>
  <c r="GE104" i="1"/>
  <c r="GE113" i="1"/>
  <c r="GE208" i="1"/>
  <c r="GE195" i="1"/>
  <c r="GE202" i="1"/>
  <c r="GE203" i="1"/>
  <c r="GE204" i="1"/>
  <c r="GE199" i="1"/>
  <c r="GE200" i="1"/>
  <c r="GE201" i="1"/>
  <c r="GE59" i="1"/>
  <c r="GE68" i="1"/>
  <c r="GE48" i="1"/>
  <c r="GE189" i="1"/>
  <c r="GE190" i="1"/>
  <c r="GE191" i="1"/>
  <c r="GF9" i="1"/>
  <c r="GF86" i="1" s="1"/>
  <c r="GF259" i="1" l="1"/>
  <c r="GF258" i="1"/>
  <c r="GF260" i="1"/>
  <c r="GF261" i="1"/>
  <c r="GF95" i="1"/>
  <c r="GF224" i="1"/>
  <c r="GF225" i="1"/>
  <c r="GF226" i="1"/>
  <c r="GF227" i="1"/>
  <c r="GF274" i="1"/>
  <c r="GF275" i="1"/>
  <c r="GF276" i="1"/>
  <c r="GF277" i="1"/>
  <c r="GF122" i="1"/>
  <c r="GF131" i="1"/>
  <c r="GF176" i="1"/>
  <c r="GF185" i="1"/>
  <c r="GF310" i="1"/>
  <c r="GF304" i="1"/>
  <c r="GF305" i="1"/>
  <c r="GF300" i="1"/>
  <c r="GF301" i="1"/>
  <c r="GF298" i="1"/>
  <c r="GF307" i="1"/>
  <c r="GF299" i="1"/>
  <c r="GF309" i="1"/>
  <c r="GF308" i="1"/>
  <c r="GF306" i="1"/>
  <c r="GF295" i="1"/>
  <c r="GF294" i="1"/>
  <c r="GF302" i="1"/>
  <c r="GF296" i="1"/>
  <c r="GF297" i="1"/>
  <c r="GF303" i="1"/>
  <c r="GF312" i="1"/>
  <c r="GF313" i="1"/>
  <c r="GF311" i="1"/>
  <c r="GF291" i="1"/>
  <c r="GF290" i="1"/>
  <c r="GF293" i="1"/>
  <c r="GF292" i="1"/>
  <c r="GF285" i="1"/>
  <c r="GF289" i="1"/>
  <c r="GF270" i="1"/>
  <c r="GF271" i="1"/>
  <c r="GF272" i="1"/>
  <c r="GF273" i="1"/>
  <c r="GF236" i="1"/>
  <c r="GF237" i="1"/>
  <c r="GF238" i="1"/>
  <c r="GF239" i="1"/>
  <c r="GF167" i="1"/>
  <c r="GF158" i="1"/>
  <c r="GF149" i="1"/>
  <c r="GF140" i="1"/>
  <c r="GF282" i="1"/>
  <c r="GF283" i="1"/>
  <c r="GF284" i="1"/>
  <c r="GF281" i="1"/>
  <c r="GF262" i="1"/>
  <c r="GF250" i="1"/>
  <c r="GF246" i="1"/>
  <c r="GF254" i="1"/>
  <c r="GF242" i="1"/>
  <c r="GF266" i="1"/>
  <c r="GF255" i="1"/>
  <c r="GF267" i="1"/>
  <c r="GF251" i="1"/>
  <c r="GF263" i="1"/>
  <c r="GF243" i="1"/>
  <c r="GF247" i="1"/>
  <c r="GF244" i="1"/>
  <c r="GF256" i="1"/>
  <c r="GF264" i="1"/>
  <c r="GF248" i="1"/>
  <c r="GF268" i="1"/>
  <c r="GF252" i="1"/>
  <c r="GF269" i="1"/>
  <c r="GF249" i="1"/>
  <c r="GF253" i="1"/>
  <c r="GF245" i="1"/>
  <c r="GF265" i="1"/>
  <c r="GF257" i="1"/>
  <c r="GF232" i="1"/>
  <c r="GF233" i="1"/>
  <c r="GF234" i="1"/>
  <c r="GF235" i="1"/>
  <c r="GF228" i="1"/>
  <c r="GF220" i="1"/>
  <c r="GF212" i="1"/>
  <c r="GF229" i="1"/>
  <c r="GF221" i="1"/>
  <c r="GF216" i="1"/>
  <c r="GF230" i="1"/>
  <c r="GF222" i="1"/>
  <c r="GF213" i="1"/>
  <c r="GF217" i="1"/>
  <c r="GF218" i="1"/>
  <c r="GF223" i="1"/>
  <c r="GF231" i="1"/>
  <c r="GF214" i="1"/>
  <c r="GF215" i="1"/>
  <c r="GF219" i="1"/>
  <c r="GF209" i="1"/>
  <c r="GF210" i="1"/>
  <c r="GF211" i="1"/>
  <c r="GF77" i="1"/>
  <c r="GF104" i="1"/>
  <c r="GF113" i="1"/>
  <c r="GF208" i="1"/>
  <c r="GF195" i="1"/>
  <c r="GF202" i="1"/>
  <c r="GF203" i="1"/>
  <c r="GF204" i="1"/>
  <c r="GF200" i="1"/>
  <c r="GF199" i="1"/>
  <c r="GF201" i="1"/>
  <c r="GF59" i="1"/>
  <c r="GF68" i="1"/>
  <c r="GF48" i="1"/>
  <c r="GF189" i="1"/>
  <c r="GF190" i="1"/>
  <c r="GF191" i="1"/>
  <c r="GG9" i="1"/>
  <c r="GG86" i="1" s="1"/>
  <c r="GG258" i="1" l="1"/>
  <c r="GG259" i="1"/>
  <c r="GG260" i="1"/>
  <c r="GG261" i="1"/>
  <c r="GG95" i="1"/>
  <c r="GG224" i="1"/>
  <c r="GG225" i="1"/>
  <c r="GG226" i="1"/>
  <c r="GG227" i="1"/>
  <c r="GG274" i="1"/>
  <c r="GG275" i="1"/>
  <c r="GG276" i="1"/>
  <c r="GG277" i="1"/>
  <c r="GG122" i="1"/>
  <c r="GG131" i="1"/>
  <c r="GG176" i="1"/>
  <c r="GG185" i="1"/>
  <c r="GG312" i="1"/>
  <c r="GG310" i="1"/>
  <c r="GG299" i="1"/>
  <c r="GG301" i="1"/>
  <c r="GG297" i="1"/>
  <c r="GG296" i="1"/>
  <c r="GG295" i="1"/>
  <c r="GG302" i="1"/>
  <c r="GG303" i="1"/>
  <c r="GG305" i="1"/>
  <c r="GG298" i="1"/>
  <c r="GG307" i="1"/>
  <c r="GG294" i="1"/>
  <c r="GG304" i="1"/>
  <c r="GG300" i="1"/>
  <c r="GG308" i="1"/>
  <c r="GG306" i="1"/>
  <c r="GG311" i="1"/>
  <c r="GG309" i="1"/>
  <c r="GG313" i="1"/>
  <c r="GG292" i="1"/>
  <c r="GG291" i="1"/>
  <c r="GG290" i="1"/>
  <c r="GG293" i="1"/>
  <c r="GG285" i="1"/>
  <c r="GG289" i="1"/>
  <c r="GG270" i="1"/>
  <c r="GG271" i="1"/>
  <c r="GG272" i="1"/>
  <c r="GG273" i="1"/>
  <c r="GG236" i="1"/>
  <c r="GG237" i="1"/>
  <c r="GG238" i="1"/>
  <c r="GG239" i="1"/>
  <c r="GG167" i="1"/>
  <c r="GG158" i="1"/>
  <c r="GG149" i="1"/>
  <c r="GG140" i="1"/>
  <c r="GG283" i="1"/>
  <c r="GG282" i="1"/>
  <c r="GG284" i="1"/>
  <c r="GG281" i="1"/>
  <c r="GG246" i="1"/>
  <c r="GG254" i="1"/>
  <c r="GG250" i="1"/>
  <c r="GG266" i="1"/>
  <c r="GG262" i="1"/>
  <c r="GG242" i="1"/>
  <c r="GG267" i="1"/>
  <c r="GG247" i="1"/>
  <c r="GG263" i="1"/>
  <c r="GG255" i="1"/>
  <c r="GG251" i="1"/>
  <c r="GG243" i="1"/>
  <c r="GG252" i="1"/>
  <c r="GG268" i="1"/>
  <c r="GG248" i="1"/>
  <c r="GG244" i="1"/>
  <c r="GG256" i="1"/>
  <c r="GG264" i="1"/>
  <c r="GG249" i="1"/>
  <c r="GG253" i="1"/>
  <c r="GG269" i="1"/>
  <c r="GG257" i="1"/>
  <c r="GG245" i="1"/>
  <c r="GG265" i="1"/>
  <c r="GG232" i="1"/>
  <c r="GG233" i="1"/>
  <c r="GG234" i="1"/>
  <c r="GG235" i="1"/>
  <c r="GG212" i="1"/>
  <c r="GG229" i="1"/>
  <c r="GG216" i="1"/>
  <c r="GG221" i="1"/>
  <c r="GG228" i="1"/>
  <c r="GG220" i="1"/>
  <c r="GG213" i="1"/>
  <c r="GG217" i="1"/>
  <c r="GG230" i="1"/>
  <c r="GG222" i="1"/>
  <c r="GG218" i="1"/>
  <c r="GG223" i="1"/>
  <c r="GG231" i="1"/>
  <c r="GG214" i="1"/>
  <c r="GG219" i="1"/>
  <c r="GG215" i="1"/>
  <c r="GG209" i="1"/>
  <c r="GG210" i="1"/>
  <c r="GG211" i="1"/>
  <c r="GG77" i="1"/>
  <c r="GG104" i="1"/>
  <c r="GG113" i="1"/>
  <c r="GG208" i="1"/>
  <c r="GG195" i="1"/>
  <c r="GG202" i="1"/>
  <c r="GG203" i="1"/>
  <c r="GG204" i="1"/>
  <c r="GG200" i="1"/>
  <c r="GG199" i="1"/>
  <c r="GG201" i="1"/>
  <c r="GG59" i="1"/>
  <c r="GG68" i="1"/>
  <c r="GG48" i="1"/>
  <c r="GG189" i="1"/>
  <c r="GG190" i="1"/>
  <c r="GG191" i="1"/>
  <c r="GH9" i="1"/>
  <c r="GH86" i="1" s="1"/>
  <c r="GG24" i="1"/>
  <c r="GH258" i="1" l="1"/>
  <c r="GH259" i="1"/>
  <c r="GH260" i="1"/>
  <c r="GH261" i="1"/>
  <c r="GH95" i="1"/>
  <c r="GH224" i="1"/>
  <c r="GH225" i="1"/>
  <c r="GH226" i="1"/>
  <c r="GH227" i="1"/>
  <c r="GH274" i="1"/>
  <c r="GH275" i="1"/>
  <c r="GH276" i="1"/>
  <c r="GH277" i="1"/>
  <c r="GH122" i="1"/>
  <c r="GH131" i="1"/>
  <c r="GH176" i="1"/>
  <c r="GH185" i="1"/>
  <c r="GH310" i="1"/>
  <c r="GH304" i="1"/>
  <c r="GH306" i="1"/>
  <c r="GH301" i="1"/>
  <c r="GH296" i="1"/>
  <c r="GH297" i="1"/>
  <c r="GH294" i="1"/>
  <c r="GH295" i="1"/>
  <c r="GH309" i="1"/>
  <c r="GH302" i="1"/>
  <c r="GH299" i="1"/>
  <c r="GH303" i="1"/>
  <c r="GH305" i="1"/>
  <c r="GH298" i="1"/>
  <c r="GH300" i="1"/>
  <c r="GH312" i="1"/>
  <c r="GH313" i="1"/>
  <c r="GH311" i="1"/>
  <c r="GH307" i="1"/>
  <c r="GH308" i="1"/>
  <c r="GH291" i="1"/>
  <c r="GH290" i="1"/>
  <c r="GH292" i="1"/>
  <c r="GH293" i="1"/>
  <c r="GH285" i="1"/>
  <c r="GH289" i="1"/>
  <c r="GH270" i="1"/>
  <c r="GH271" i="1"/>
  <c r="GH272" i="1"/>
  <c r="GH273" i="1"/>
  <c r="GH236" i="1"/>
  <c r="GH237" i="1"/>
  <c r="GH238" i="1"/>
  <c r="GH239" i="1"/>
  <c r="GH167" i="1"/>
  <c r="GH149" i="1"/>
  <c r="GH158" i="1"/>
  <c r="GH140" i="1"/>
  <c r="GH282" i="1"/>
  <c r="GH283" i="1"/>
  <c r="GH284" i="1"/>
  <c r="GH281" i="1"/>
  <c r="GH262" i="1"/>
  <c r="GH254" i="1"/>
  <c r="GH242" i="1"/>
  <c r="GH246" i="1"/>
  <c r="GH250" i="1"/>
  <c r="GH266" i="1"/>
  <c r="GH243" i="1"/>
  <c r="GH251" i="1"/>
  <c r="GH247" i="1"/>
  <c r="GH263" i="1"/>
  <c r="GH255" i="1"/>
  <c r="GH267" i="1"/>
  <c r="GH256" i="1"/>
  <c r="GH244" i="1"/>
  <c r="GH264" i="1"/>
  <c r="GH252" i="1"/>
  <c r="GH268" i="1"/>
  <c r="GH248" i="1"/>
  <c r="GH269" i="1"/>
  <c r="GH249" i="1"/>
  <c r="GH253" i="1"/>
  <c r="GH265" i="1"/>
  <c r="GH245" i="1"/>
  <c r="GH257" i="1"/>
  <c r="GH232" i="1"/>
  <c r="GH233" i="1"/>
  <c r="GH234" i="1"/>
  <c r="GH235" i="1"/>
  <c r="GH228" i="1"/>
  <c r="GH221" i="1"/>
  <c r="GH216" i="1"/>
  <c r="GH220" i="1"/>
  <c r="GH212" i="1"/>
  <c r="GH229" i="1"/>
  <c r="GH213" i="1"/>
  <c r="GH230" i="1"/>
  <c r="GH217" i="1"/>
  <c r="GH222" i="1"/>
  <c r="GH214" i="1"/>
  <c r="GH223" i="1"/>
  <c r="GH218" i="1"/>
  <c r="GH231" i="1"/>
  <c r="GH219" i="1"/>
  <c r="GH215" i="1"/>
  <c r="GH209" i="1"/>
  <c r="GH210" i="1"/>
  <c r="GH211" i="1"/>
  <c r="GH77" i="1"/>
  <c r="GH104" i="1"/>
  <c r="GH113" i="1"/>
  <c r="GH208" i="1"/>
  <c r="GH195" i="1"/>
  <c r="GH202" i="1"/>
  <c r="GH203" i="1"/>
  <c r="GH204" i="1"/>
  <c r="GH199" i="1"/>
  <c r="GH200" i="1"/>
  <c r="GH201" i="1"/>
  <c r="GH59" i="1"/>
  <c r="GH68" i="1"/>
  <c r="GH48" i="1"/>
  <c r="GH189" i="1"/>
  <c r="GH190" i="1"/>
  <c r="GH191" i="1"/>
  <c r="GH24" i="1"/>
  <c r="GI9" i="1"/>
  <c r="GI86" i="1" s="1"/>
  <c r="GI258" i="1" l="1"/>
  <c r="GI259" i="1"/>
  <c r="GI260" i="1"/>
  <c r="GI261" i="1"/>
  <c r="GI95" i="1"/>
  <c r="GI224" i="1"/>
  <c r="GI225" i="1"/>
  <c r="GI226" i="1"/>
  <c r="GI227" i="1"/>
  <c r="GI274" i="1"/>
  <c r="GI275" i="1"/>
  <c r="GI276" i="1"/>
  <c r="GI277" i="1"/>
  <c r="GI122" i="1"/>
  <c r="GI131" i="1"/>
  <c r="GI176" i="1"/>
  <c r="GI185" i="1"/>
  <c r="GI313" i="1"/>
  <c r="GI310" i="1"/>
  <c r="GI306" i="1"/>
  <c r="GI300" i="1"/>
  <c r="GI298" i="1"/>
  <c r="GI294" i="1"/>
  <c r="GI297" i="1"/>
  <c r="GI296" i="1"/>
  <c r="GI295" i="1"/>
  <c r="GI307" i="1"/>
  <c r="GI301" i="1"/>
  <c r="GI303" i="1"/>
  <c r="GI304" i="1"/>
  <c r="GI299" i="1"/>
  <c r="GI302" i="1"/>
  <c r="GI305" i="1"/>
  <c r="GI312" i="1"/>
  <c r="GI309" i="1"/>
  <c r="GI308" i="1"/>
  <c r="GI311" i="1"/>
  <c r="GI290" i="1"/>
  <c r="GI293" i="1"/>
  <c r="GI291" i="1"/>
  <c r="GI292" i="1"/>
  <c r="GI285" i="1"/>
  <c r="GI289" i="1"/>
  <c r="GI270" i="1"/>
  <c r="GI271" i="1"/>
  <c r="GI272" i="1"/>
  <c r="GI273" i="1"/>
  <c r="GI236" i="1"/>
  <c r="GI237" i="1"/>
  <c r="GI238" i="1"/>
  <c r="GI239" i="1"/>
  <c r="GI167" i="1"/>
  <c r="GI140" i="1"/>
  <c r="GI158" i="1"/>
  <c r="GI149" i="1"/>
  <c r="GI283" i="1"/>
  <c r="GI282" i="1"/>
  <c r="GI281" i="1"/>
  <c r="GI284" i="1"/>
  <c r="GI254" i="1"/>
  <c r="GI242" i="1"/>
  <c r="GI262" i="1"/>
  <c r="GI266" i="1"/>
  <c r="GI246" i="1"/>
  <c r="GI250" i="1"/>
  <c r="GI267" i="1"/>
  <c r="GI251" i="1"/>
  <c r="GI255" i="1"/>
  <c r="GI243" i="1"/>
  <c r="GI247" i="1"/>
  <c r="GI263" i="1"/>
  <c r="GI248" i="1"/>
  <c r="GI244" i="1"/>
  <c r="GI256" i="1"/>
  <c r="GI264" i="1"/>
  <c r="GI268" i="1"/>
  <c r="GI252" i="1"/>
  <c r="GI245" i="1"/>
  <c r="GI265" i="1"/>
  <c r="GI257" i="1"/>
  <c r="GI269" i="1"/>
  <c r="GI253" i="1"/>
  <c r="GI249" i="1"/>
  <c r="GI232" i="1"/>
  <c r="GI233" i="1"/>
  <c r="GI234" i="1"/>
  <c r="GI235" i="1"/>
  <c r="GI220" i="1"/>
  <c r="GI221" i="1"/>
  <c r="GI216" i="1"/>
  <c r="GI229" i="1"/>
  <c r="GI228" i="1"/>
  <c r="GI212" i="1"/>
  <c r="GI222" i="1"/>
  <c r="GI230" i="1"/>
  <c r="GI213" i="1"/>
  <c r="GI217" i="1"/>
  <c r="GI223" i="1"/>
  <c r="GI218" i="1"/>
  <c r="GI214" i="1"/>
  <c r="GI231" i="1"/>
  <c r="GI219" i="1"/>
  <c r="GI215" i="1"/>
  <c r="GI209" i="1"/>
  <c r="GI210" i="1"/>
  <c r="GI211" i="1"/>
  <c r="GI77" i="1"/>
  <c r="GI104" i="1"/>
  <c r="GI113" i="1"/>
  <c r="GI208" i="1"/>
  <c r="GI195" i="1"/>
  <c r="GI202" i="1"/>
  <c r="GI203" i="1"/>
  <c r="GI204" i="1"/>
  <c r="GI199" i="1"/>
  <c r="GI200" i="1"/>
  <c r="GI201" i="1"/>
  <c r="GI59" i="1"/>
  <c r="GI68" i="1"/>
  <c r="GI48" i="1"/>
  <c r="GI189" i="1"/>
  <c r="GI190" i="1"/>
  <c r="GI191" i="1"/>
  <c r="GI24" i="1"/>
  <c r="GJ9" i="1"/>
  <c r="GJ86" i="1" s="1"/>
  <c r="GJ259" i="1" l="1"/>
  <c r="GJ258" i="1"/>
  <c r="GJ260" i="1"/>
  <c r="GJ261" i="1"/>
  <c r="GJ95" i="1"/>
  <c r="GJ224" i="1"/>
  <c r="GJ225" i="1"/>
  <c r="GJ226" i="1"/>
  <c r="GJ227" i="1"/>
  <c r="GJ274" i="1"/>
  <c r="GJ275" i="1"/>
  <c r="GJ276" i="1"/>
  <c r="GJ277" i="1"/>
  <c r="GJ122" i="1"/>
  <c r="GJ131" i="1"/>
  <c r="GJ176" i="1"/>
  <c r="GJ185" i="1"/>
  <c r="GJ308" i="1"/>
  <c r="GJ302" i="1"/>
  <c r="GJ299" i="1"/>
  <c r="GJ303" i="1"/>
  <c r="GJ305" i="1"/>
  <c r="GJ304" i="1"/>
  <c r="GJ298" i="1"/>
  <c r="GJ296" i="1"/>
  <c r="GJ300" i="1"/>
  <c r="GJ301" i="1"/>
  <c r="GJ309" i="1"/>
  <c r="GJ295" i="1"/>
  <c r="GJ297" i="1"/>
  <c r="GJ294" i="1"/>
  <c r="GJ306" i="1"/>
  <c r="GJ307" i="1"/>
  <c r="GJ310" i="1"/>
  <c r="GJ311" i="1"/>
  <c r="GJ312" i="1"/>
  <c r="GJ313" i="1"/>
  <c r="GJ291" i="1"/>
  <c r="GJ290" i="1"/>
  <c r="GJ292" i="1"/>
  <c r="GJ293" i="1"/>
  <c r="GJ285" i="1"/>
  <c r="GJ289" i="1"/>
  <c r="GJ270" i="1"/>
  <c r="GJ271" i="1"/>
  <c r="GJ272" i="1"/>
  <c r="GJ273" i="1"/>
  <c r="GJ236" i="1"/>
  <c r="GJ237" i="1"/>
  <c r="GJ238" i="1"/>
  <c r="GJ239" i="1"/>
  <c r="GJ167" i="1"/>
  <c r="GJ140" i="1"/>
  <c r="GJ149" i="1"/>
  <c r="GJ158" i="1"/>
  <c r="GJ282" i="1"/>
  <c r="GJ283" i="1"/>
  <c r="GJ284" i="1"/>
  <c r="GJ281" i="1"/>
  <c r="GJ254" i="1"/>
  <c r="GJ242" i="1"/>
  <c r="GJ246" i="1"/>
  <c r="GJ266" i="1"/>
  <c r="GJ262" i="1"/>
  <c r="GJ250" i="1"/>
  <c r="GJ263" i="1"/>
  <c r="GJ255" i="1"/>
  <c r="GJ267" i="1"/>
  <c r="GJ243" i="1"/>
  <c r="GJ251" i="1"/>
  <c r="GJ247" i="1"/>
  <c r="GJ252" i="1"/>
  <c r="GJ264" i="1"/>
  <c r="GJ248" i="1"/>
  <c r="GJ244" i="1"/>
  <c r="GJ268" i="1"/>
  <c r="GJ256" i="1"/>
  <c r="GJ253" i="1"/>
  <c r="GJ265" i="1"/>
  <c r="GJ257" i="1"/>
  <c r="GJ269" i="1"/>
  <c r="GJ249" i="1"/>
  <c r="GJ245" i="1"/>
  <c r="GJ232" i="1"/>
  <c r="GJ233" i="1"/>
  <c r="GJ234" i="1"/>
  <c r="GJ235" i="1"/>
  <c r="GJ220" i="1"/>
  <c r="GJ216" i="1"/>
  <c r="GJ212" i="1"/>
  <c r="GJ229" i="1"/>
  <c r="GJ228" i="1"/>
  <c r="GJ221" i="1"/>
  <c r="GJ230" i="1"/>
  <c r="GJ222" i="1"/>
  <c r="GJ213" i="1"/>
  <c r="GJ217" i="1"/>
  <c r="GJ223" i="1"/>
  <c r="GJ231" i="1"/>
  <c r="GJ214" i="1"/>
  <c r="GJ218" i="1"/>
  <c r="GJ215" i="1"/>
  <c r="GJ219" i="1"/>
  <c r="GJ209" i="1"/>
  <c r="GJ210" i="1"/>
  <c r="GJ211" i="1"/>
  <c r="GJ77" i="1"/>
  <c r="GJ104" i="1"/>
  <c r="GJ113" i="1"/>
  <c r="GJ208" i="1"/>
  <c r="GJ195" i="1"/>
  <c r="GJ202" i="1"/>
  <c r="GJ203" i="1"/>
  <c r="GJ204" i="1"/>
  <c r="GJ199" i="1"/>
  <c r="GJ200" i="1"/>
  <c r="GJ201" i="1"/>
  <c r="GJ59" i="1"/>
  <c r="GJ68" i="1"/>
  <c r="GJ48" i="1"/>
  <c r="GJ189" i="1"/>
  <c r="GJ190" i="1"/>
  <c r="GJ191" i="1"/>
  <c r="GJ24" i="1"/>
  <c r="GK9" i="1"/>
  <c r="GK86" i="1" s="1"/>
  <c r="GK258" i="1" l="1"/>
  <c r="GK259" i="1"/>
  <c r="GK260" i="1"/>
  <c r="GK261" i="1"/>
  <c r="GK95" i="1"/>
  <c r="GK224" i="1"/>
  <c r="GK225" i="1"/>
  <c r="GK226" i="1"/>
  <c r="GK227" i="1"/>
  <c r="GK274" i="1"/>
  <c r="GK275" i="1"/>
  <c r="GK276" i="1"/>
  <c r="GK277" i="1"/>
  <c r="GK122" i="1"/>
  <c r="GK131" i="1"/>
  <c r="GK176" i="1"/>
  <c r="GK185" i="1"/>
  <c r="GK297" i="1"/>
  <c r="GK300" i="1"/>
  <c r="GK296" i="1"/>
  <c r="GK299" i="1"/>
  <c r="GK306" i="1"/>
  <c r="GK294" i="1"/>
  <c r="GK307" i="1"/>
  <c r="GK309" i="1"/>
  <c r="GK298" i="1"/>
  <c r="GK301" i="1"/>
  <c r="GK295" i="1"/>
  <c r="GK302" i="1"/>
  <c r="GK303" i="1"/>
  <c r="GK304" i="1"/>
  <c r="GK305" i="1"/>
  <c r="GK312" i="1"/>
  <c r="GK313" i="1"/>
  <c r="GK310" i="1"/>
  <c r="GK311" i="1"/>
  <c r="GK308" i="1"/>
  <c r="GK290" i="1"/>
  <c r="GK292" i="1"/>
  <c r="GK291" i="1"/>
  <c r="GK293" i="1"/>
  <c r="GK285" i="1"/>
  <c r="GK289" i="1"/>
  <c r="GK270" i="1"/>
  <c r="GK271" i="1"/>
  <c r="GK272" i="1"/>
  <c r="GK273" i="1"/>
  <c r="GK236" i="1"/>
  <c r="GK237" i="1"/>
  <c r="GK238" i="1"/>
  <c r="GK239" i="1"/>
  <c r="GK167" i="1"/>
  <c r="GK158" i="1"/>
  <c r="GK140" i="1"/>
  <c r="GK149" i="1"/>
  <c r="GK282" i="1"/>
  <c r="GK283" i="1"/>
  <c r="GK281" i="1"/>
  <c r="GK284" i="1"/>
  <c r="GK266" i="1"/>
  <c r="GK242" i="1"/>
  <c r="GK250" i="1"/>
  <c r="GK246" i="1"/>
  <c r="GK254" i="1"/>
  <c r="GK262" i="1"/>
  <c r="GK243" i="1"/>
  <c r="GK267" i="1"/>
  <c r="GK251" i="1"/>
  <c r="GK255" i="1"/>
  <c r="GK263" i="1"/>
  <c r="GK247" i="1"/>
  <c r="GK244" i="1"/>
  <c r="GK256" i="1"/>
  <c r="GK268" i="1"/>
  <c r="GK248" i="1"/>
  <c r="GK264" i="1"/>
  <c r="GK252" i="1"/>
  <c r="GK269" i="1"/>
  <c r="GK265" i="1"/>
  <c r="GK249" i="1"/>
  <c r="GK257" i="1"/>
  <c r="GK253" i="1"/>
  <c r="GK245" i="1"/>
  <c r="GK232" i="1"/>
  <c r="GK233" i="1"/>
  <c r="GK234" i="1"/>
  <c r="GK235" i="1"/>
  <c r="GK220" i="1"/>
  <c r="GK228" i="1"/>
  <c r="GK216" i="1"/>
  <c r="GK212" i="1"/>
  <c r="GK229" i="1"/>
  <c r="GK221" i="1"/>
  <c r="GK217" i="1"/>
  <c r="GK222" i="1"/>
  <c r="GK230" i="1"/>
  <c r="GK213" i="1"/>
  <c r="GK223" i="1"/>
  <c r="GK214" i="1"/>
  <c r="GK231" i="1"/>
  <c r="GK218" i="1"/>
  <c r="GK215" i="1"/>
  <c r="GK219" i="1"/>
  <c r="GK209" i="1"/>
  <c r="GK210" i="1"/>
  <c r="GK211" i="1"/>
  <c r="GK77" i="1"/>
  <c r="GK104" i="1"/>
  <c r="GK113" i="1"/>
  <c r="GK208" i="1"/>
  <c r="GK195" i="1"/>
  <c r="GK202" i="1"/>
  <c r="GK203" i="1"/>
  <c r="GK204" i="1"/>
  <c r="GK200" i="1"/>
  <c r="GK199" i="1"/>
  <c r="GK201" i="1"/>
  <c r="GK59" i="1"/>
  <c r="GK68" i="1"/>
  <c r="GK48" i="1"/>
  <c r="GK189" i="1"/>
  <c r="GK190" i="1"/>
  <c r="GK191" i="1"/>
  <c r="GK24" i="1"/>
  <c r="GL9" i="1"/>
  <c r="GL86" i="1" s="1"/>
  <c r="GL259" i="1" l="1"/>
  <c r="GL258" i="1"/>
  <c r="GL260" i="1"/>
  <c r="GL261" i="1"/>
  <c r="GL95" i="1"/>
  <c r="GL224" i="1"/>
  <c r="GL225" i="1"/>
  <c r="GL226" i="1"/>
  <c r="GL227" i="1"/>
  <c r="GL274" i="1"/>
  <c r="GL275" i="1"/>
  <c r="GL276" i="1"/>
  <c r="GL277" i="1"/>
  <c r="GL122" i="1"/>
  <c r="GL131" i="1"/>
  <c r="GL176" i="1"/>
  <c r="GL185" i="1"/>
  <c r="GL304" i="1"/>
  <c r="GL297" i="1"/>
  <c r="GL298" i="1"/>
  <c r="GL296" i="1"/>
  <c r="GL302" i="1"/>
  <c r="GL303" i="1"/>
  <c r="GL306" i="1"/>
  <c r="GL307" i="1"/>
  <c r="GL309" i="1"/>
  <c r="GL300" i="1"/>
  <c r="GL295" i="1"/>
  <c r="GL299" i="1"/>
  <c r="GL301" i="1"/>
  <c r="GL305" i="1"/>
  <c r="GL294" i="1"/>
  <c r="GL313" i="1"/>
  <c r="GL308" i="1"/>
  <c r="GL311" i="1"/>
  <c r="GL312" i="1"/>
  <c r="GL310" i="1"/>
  <c r="GL290" i="1"/>
  <c r="GL292" i="1"/>
  <c r="GL293" i="1"/>
  <c r="GL291" i="1"/>
  <c r="GL285" i="1"/>
  <c r="GL289" i="1"/>
  <c r="GL270" i="1"/>
  <c r="GL271" i="1"/>
  <c r="GL272" i="1"/>
  <c r="GL273" i="1"/>
  <c r="GL236" i="1"/>
  <c r="GL237" i="1"/>
  <c r="GL238" i="1"/>
  <c r="GL239" i="1"/>
  <c r="GL167" i="1"/>
  <c r="GL158" i="1"/>
  <c r="GL140" i="1"/>
  <c r="GL149" i="1"/>
  <c r="GL283" i="1"/>
  <c r="GL282" i="1"/>
  <c r="GL281" i="1"/>
  <c r="GL284" i="1"/>
  <c r="GL254" i="1"/>
  <c r="GL262" i="1"/>
  <c r="GL250" i="1"/>
  <c r="GL242" i="1"/>
  <c r="GL246" i="1"/>
  <c r="GL266" i="1"/>
  <c r="GL263" i="1"/>
  <c r="GL247" i="1"/>
  <c r="GL267" i="1"/>
  <c r="GL255" i="1"/>
  <c r="GL251" i="1"/>
  <c r="GL243" i="1"/>
  <c r="GL256" i="1"/>
  <c r="GL252" i="1"/>
  <c r="GL244" i="1"/>
  <c r="GL268" i="1"/>
  <c r="GL248" i="1"/>
  <c r="GL264" i="1"/>
  <c r="GL269" i="1"/>
  <c r="GL253" i="1"/>
  <c r="GL245" i="1"/>
  <c r="GL249" i="1"/>
  <c r="GL265" i="1"/>
  <c r="GL257" i="1"/>
  <c r="GL232" i="1"/>
  <c r="GL233" i="1"/>
  <c r="GL234" i="1"/>
  <c r="GL235" i="1"/>
  <c r="GL220" i="1"/>
  <c r="GL212" i="1"/>
  <c r="GL216" i="1"/>
  <c r="GL221" i="1"/>
  <c r="GL228" i="1"/>
  <c r="GL229" i="1"/>
  <c r="GL217" i="1"/>
  <c r="GL230" i="1"/>
  <c r="GL213" i="1"/>
  <c r="GL222" i="1"/>
  <c r="GL231" i="1"/>
  <c r="GL218" i="1"/>
  <c r="GL214" i="1"/>
  <c r="GL223" i="1"/>
  <c r="GL215" i="1"/>
  <c r="GL219" i="1"/>
  <c r="GL209" i="1"/>
  <c r="GL210" i="1"/>
  <c r="GL211" i="1"/>
  <c r="GL77" i="1"/>
  <c r="GL104" i="1"/>
  <c r="GL113" i="1"/>
  <c r="GL208" i="1"/>
  <c r="GL195" i="1"/>
  <c r="GL202" i="1"/>
  <c r="GL203" i="1"/>
  <c r="GL204" i="1"/>
  <c r="GL199" i="1"/>
  <c r="GL200" i="1"/>
  <c r="GL201" i="1"/>
  <c r="GL59" i="1"/>
  <c r="GL68" i="1"/>
  <c r="GL48" i="1"/>
  <c r="GL189" i="1"/>
  <c r="GL190" i="1"/>
  <c r="GL191" i="1"/>
  <c r="GM9" i="1"/>
  <c r="GM86" i="1" s="1"/>
  <c r="GL24" i="1"/>
  <c r="GM259" i="1" l="1"/>
  <c r="GM258" i="1"/>
  <c r="GM260" i="1"/>
  <c r="GM261" i="1"/>
  <c r="GM95" i="1"/>
  <c r="GM224" i="1"/>
  <c r="GM225" i="1"/>
  <c r="GM226" i="1"/>
  <c r="GM227" i="1"/>
  <c r="GM274" i="1"/>
  <c r="GM275" i="1"/>
  <c r="GM276" i="1"/>
  <c r="GM277" i="1"/>
  <c r="GM122" i="1"/>
  <c r="GM131" i="1"/>
  <c r="GM176" i="1"/>
  <c r="GM185" i="1"/>
  <c r="GM310" i="1"/>
  <c r="GM301" i="1"/>
  <c r="GM295" i="1"/>
  <c r="GM306" i="1"/>
  <c r="GM309" i="1"/>
  <c r="GM303" i="1"/>
  <c r="GM304" i="1"/>
  <c r="GM296" i="1"/>
  <c r="GM299" i="1"/>
  <c r="GM300" i="1"/>
  <c r="GM302" i="1"/>
  <c r="GM294" i="1"/>
  <c r="GM298" i="1"/>
  <c r="GM297" i="1"/>
  <c r="GM305" i="1"/>
  <c r="GM313" i="1"/>
  <c r="GM307" i="1"/>
  <c r="GM312" i="1"/>
  <c r="GM311" i="1"/>
  <c r="GM308" i="1"/>
  <c r="GM291" i="1"/>
  <c r="GM293" i="1"/>
  <c r="GM292" i="1"/>
  <c r="GM290" i="1"/>
  <c r="GM285" i="1"/>
  <c r="GM289" i="1"/>
  <c r="GM270" i="1"/>
  <c r="GM271" i="1"/>
  <c r="GM272" i="1"/>
  <c r="GM273" i="1"/>
  <c r="GM236" i="1"/>
  <c r="GM237" i="1"/>
  <c r="GM238" i="1"/>
  <c r="GM239" i="1"/>
  <c r="GM167" i="1"/>
  <c r="GM149" i="1"/>
  <c r="GM140" i="1"/>
  <c r="GM158" i="1"/>
  <c r="GM282" i="1"/>
  <c r="GM283" i="1"/>
  <c r="GM284" i="1"/>
  <c r="GM281" i="1"/>
  <c r="GM266" i="1"/>
  <c r="GM242" i="1"/>
  <c r="GM262" i="1"/>
  <c r="GM254" i="1"/>
  <c r="GM250" i="1"/>
  <c r="GM246" i="1"/>
  <c r="GM251" i="1"/>
  <c r="GM243" i="1"/>
  <c r="GM267" i="1"/>
  <c r="GM247" i="1"/>
  <c r="GM255" i="1"/>
  <c r="GM263" i="1"/>
  <c r="GM248" i="1"/>
  <c r="GM264" i="1"/>
  <c r="GM268" i="1"/>
  <c r="GM252" i="1"/>
  <c r="GM244" i="1"/>
  <c r="GM256" i="1"/>
  <c r="GM253" i="1"/>
  <c r="GM265" i="1"/>
  <c r="GM269" i="1"/>
  <c r="GM245" i="1"/>
  <c r="GM249" i="1"/>
  <c r="GM257" i="1"/>
  <c r="GM232" i="1"/>
  <c r="GM233" i="1"/>
  <c r="GM234" i="1"/>
  <c r="GM235" i="1"/>
  <c r="GM216" i="1"/>
  <c r="GM212" i="1"/>
  <c r="GM229" i="1"/>
  <c r="GM221" i="1"/>
  <c r="GM228" i="1"/>
  <c r="GM220" i="1"/>
  <c r="GM230" i="1"/>
  <c r="GM222" i="1"/>
  <c r="GM213" i="1"/>
  <c r="GM217" i="1"/>
  <c r="GM223" i="1"/>
  <c r="GM214" i="1"/>
  <c r="GM231" i="1"/>
  <c r="GM218" i="1"/>
  <c r="GM219" i="1"/>
  <c r="GM215" i="1"/>
  <c r="GM209" i="1"/>
  <c r="GM210" i="1"/>
  <c r="GM211" i="1"/>
  <c r="GM77" i="1"/>
  <c r="GM104" i="1"/>
  <c r="GM113" i="1"/>
  <c r="GM208" i="1"/>
  <c r="GM195" i="1"/>
  <c r="GM202" i="1"/>
  <c r="GM203" i="1"/>
  <c r="GM204" i="1"/>
  <c r="GM200" i="1"/>
  <c r="GM199" i="1"/>
  <c r="GM201" i="1"/>
  <c r="GM59" i="1"/>
  <c r="GM68" i="1"/>
  <c r="GM48" i="1"/>
  <c r="GM189" i="1"/>
  <c r="GM190" i="1"/>
  <c r="GM191" i="1"/>
  <c r="GM24" i="1"/>
  <c r="GN9" i="1"/>
  <c r="GN86" i="1" s="1"/>
  <c r="GN259" i="1" l="1"/>
  <c r="GN258" i="1"/>
  <c r="GN260" i="1"/>
  <c r="GN261" i="1"/>
  <c r="GN95" i="1"/>
  <c r="GN224" i="1"/>
  <c r="GN225" i="1"/>
  <c r="GN226" i="1"/>
  <c r="GN227" i="1"/>
  <c r="GN274" i="1"/>
  <c r="GN275" i="1"/>
  <c r="GN276" i="1"/>
  <c r="GN277" i="1"/>
  <c r="GN122" i="1"/>
  <c r="GN131" i="1"/>
  <c r="GN176" i="1"/>
  <c r="GN185" i="1"/>
  <c r="GN312" i="1"/>
  <c r="GN310" i="1"/>
  <c r="GN308" i="1"/>
  <c r="GN304" i="1"/>
  <c r="GN300" i="1"/>
  <c r="GN301" i="1"/>
  <c r="GN296" i="1"/>
  <c r="GN297" i="1"/>
  <c r="GN307" i="1"/>
  <c r="GN299" i="1"/>
  <c r="GN309" i="1"/>
  <c r="GN295" i="1"/>
  <c r="GN303" i="1"/>
  <c r="GN306" i="1"/>
  <c r="GN302" i="1"/>
  <c r="GN305" i="1"/>
  <c r="GN294" i="1"/>
  <c r="GN298" i="1"/>
  <c r="GN311" i="1"/>
  <c r="GN313" i="1"/>
  <c r="GN293" i="1"/>
  <c r="GN291" i="1"/>
  <c r="GN290" i="1"/>
  <c r="GN292" i="1"/>
  <c r="GN285" i="1"/>
  <c r="GN289" i="1"/>
  <c r="GN270" i="1"/>
  <c r="GN271" i="1"/>
  <c r="GN272" i="1"/>
  <c r="GN273" i="1"/>
  <c r="GN236" i="1"/>
  <c r="GN237" i="1"/>
  <c r="GN238" i="1"/>
  <c r="GN239" i="1"/>
  <c r="GN167" i="1"/>
  <c r="GN158" i="1"/>
  <c r="GN149" i="1"/>
  <c r="GN140" i="1"/>
  <c r="GN282" i="1"/>
  <c r="GN283" i="1"/>
  <c r="GN284" i="1"/>
  <c r="GN281" i="1"/>
  <c r="GN266" i="1"/>
  <c r="GN262" i="1"/>
  <c r="GN250" i="1"/>
  <c r="GN254" i="1"/>
  <c r="GN246" i="1"/>
  <c r="GN242" i="1"/>
  <c r="GN251" i="1"/>
  <c r="GN263" i="1"/>
  <c r="GN267" i="1"/>
  <c r="GN243" i="1"/>
  <c r="GN247" i="1"/>
  <c r="GN255" i="1"/>
  <c r="GN264" i="1"/>
  <c r="GN244" i="1"/>
  <c r="GN268" i="1"/>
  <c r="GN256" i="1"/>
  <c r="GN248" i="1"/>
  <c r="GN252" i="1"/>
  <c r="GN257" i="1"/>
  <c r="GN245" i="1"/>
  <c r="GN265" i="1"/>
  <c r="GN249" i="1"/>
  <c r="GN253" i="1"/>
  <c r="GN269" i="1"/>
  <c r="GN232" i="1"/>
  <c r="GN233" i="1"/>
  <c r="GN234" i="1"/>
  <c r="GN235" i="1"/>
  <c r="GN216" i="1"/>
  <c r="GN229" i="1"/>
  <c r="GN220" i="1"/>
  <c r="GN221" i="1"/>
  <c r="GN228" i="1"/>
  <c r="GN212" i="1"/>
  <c r="GN230" i="1"/>
  <c r="GN213" i="1"/>
  <c r="GN222" i="1"/>
  <c r="GN217" i="1"/>
  <c r="GN214" i="1"/>
  <c r="GN231" i="1"/>
  <c r="GN218" i="1"/>
  <c r="GN223" i="1"/>
  <c r="GN219" i="1"/>
  <c r="GN215" i="1"/>
  <c r="GN209" i="1"/>
  <c r="GN210" i="1"/>
  <c r="GN211" i="1"/>
  <c r="GN77" i="1"/>
  <c r="GN104" i="1"/>
  <c r="GN113" i="1"/>
  <c r="GN208" i="1"/>
  <c r="GN195" i="1"/>
  <c r="GN202" i="1"/>
  <c r="GN203" i="1"/>
  <c r="GN204" i="1"/>
  <c r="GN199" i="1"/>
  <c r="GN200" i="1"/>
  <c r="GN201" i="1"/>
  <c r="GN59" i="1"/>
  <c r="GN68" i="1"/>
  <c r="GN48" i="1"/>
  <c r="GN189" i="1"/>
  <c r="GN190" i="1"/>
  <c r="GN191" i="1"/>
  <c r="GO9" i="1"/>
  <c r="GO86" i="1" s="1"/>
  <c r="GN24" i="1"/>
  <c r="GO258" i="1" l="1"/>
  <c r="GO259" i="1"/>
  <c r="GO260" i="1"/>
  <c r="GO261" i="1"/>
  <c r="GO95" i="1"/>
  <c r="GO224" i="1"/>
  <c r="GO225" i="1"/>
  <c r="GO226" i="1"/>
  <c r="GO227" i="1"/>
  <c r="GO274" i="1"/>
  <c r="GO275" i="1"/>
  <c r="GO276" i="1"/>
  <c r="GO277" i="1"/>
  <c r="GO122" i="1"/>
  <c r="GO131" i="1"/>
  <c r="GO176" i="1"/>
  <c r="GO185" i="1"/>
  <c r="GO310" i="1"/>
  <c r="GO301" i="1"/>
  <c r="GO297" i="1"/>
  <c r="GO296" i="1"/>
  <c r="GO295" i="1"/>
  <c r="GO298" i="1"/>
  <c r="GO300" i="1"/>
  <c r="GO299" i="1"/>
  <c r="GO307" i="1"/>
  <c r="GO305" i="1"/>
  <c r="GO309" i="1"/>
  <c r="GO294" i="1"/>
  <c r="GO302" i="1"/>
  <c r="GO303" i="1"/>
  <c r="GO304" i="1"/>
  <c r="GO306" i="1"/>
  <c r="GO311" i="1"/>
  <c r="GO312" i="1"/>
  <c r="GO313" i="1"/>
  <c r="GO308" i="1"/>
  <c r="GO293" i="1"/>
  <c r="GO292" i="1"/>
  <c r="GO291" i="1"/>
  <c r="GO290" i="1"/>
  <c r="GO285" i="1"/>
  <c r="GO289" i="1"/>
  <c r="GO270" i="1"/>
  <c r="GO271" i="1"/>
  <c r="GO272" i="1"/>
  <c r="GO273" i="1"/>
  <c r="GO236" i="1"/>
  <c r="GO237" i="1"/>
  <c r="GO238" i="1"/>
  <c r="GO239" i="1"/>
  <c r="GO167" i="1"/>
  <c r="GO149" i="1"/>
  <c r="GO140" i="1"/>
  <c r="GO158" i="1"/>
  <c r="GO282" i="1"/>
  <c r="GO283" i="1"/>
  <c r="GO281" i="1"/>
  <c r="GO284" i="1"/>
  <c r="GO246" i="1"/>
  <c r="GO250" i="1"/>
  <c r="GO254" i="1"/>
  <c r="GO242" i="1"/>
  <c r="GO262" i="1"/>
  <c r="GO266" i="1"/>
  <c r="GO247" i="1"/>
  <c r="GO267" i="1"/>
  <c r="GO255" i="1"/>
  <c r="GO263" i="1"/>
  <c r="GO251" i="1"/>
  <c r="GO243" i="1"/>
  <c r="GO252" i="1"/>
  <c r="GO264" i="1"/>
  <c r="GO268" i="1"/>
  <c r="GO248" i="1"/>
  <c r="GO244" i="1"/>
  <c r="GO256" i="1"/>
  <c r="GO269" i="1"/>
  <c r="GO265" i="1"/>
  <c r="GO245" i="1"/>
  <c r="GO257" i="1"/>
  <c r="GO249" i="1"/>
  <c r="GO253" i="1"/>
  <c r="GO232" i="1"/>
  <c r="GO233" i="1"/>
  <c r="GO234" i="1"/>
  <c r="GO235" i="1"/>
  <c r="GO221" i="1"/>
  <c r="GO212" i="1"/>
  <c r="GO229" i="1"/>
  <c r="GO228" i="1"/>
  <c r="GO216" i="1"/>
  <c r="GO220" i="1"/>
  <c r="GO230" i="1"/>
  <c r="GO222" i="1"/>
  <c r="GO217" i="1"/>
  <c r="GO213" i="1"/>
  <c r="GO231" i="1"/>
  <c r="GO214" i="1"/>
  <c r="GO218" i="1"/>
  <c r="GO223" i="1"/>
  <c r="GO219" i="1"/>
  <c r="GO215" i="1"/>
  <c r="GO209" i="1"/>
  <c r="GO210" i="1"/>
  <c r="GO211" i="1"/>
  <c r="GO77" i="1"/>
  <c r="GO104" i="1"/>
  <c r="GO113" i="1"/>
  <c r="GO208" i="1"/>
  <c r="GO195" i="1"/>
  <c r="GO202" i="1"/>
  <c r="GO203" i="1"/>
  <c r="GO204" i="1"/>
  <c r="GO200" i="1"/>
  <c r="GO199" i="1"/>
  <c r="GO201" i="1"/>
  <c r="GO59" i="1"/>
  <c r="GO68" i="1"/>
  <c r="GO48" i="1"/>
  <c r="GO189" i="1"/>
  <c r="GO190" i="1"/>
  <c r="GO191" i="1"/>
  <c r="GP9" i="1"/>
  <c r="GP86" i="1" s="1"/>
  <c r="GO24" i="1"/>
  <c r="GP258" i="1" l="1"/>
  <c r="GP259" i="1"/>
  <c r="GP260" i="1"/>
  <c r="GP261" i="1"/>
  <c r="GP95" i="1"/>
  <c r="GP224" i="1"/>
  <c r="GP225" i="1"/>
  <c r="GP226" i="1"/>
  <c r="GP227" i="1"/>
  <c r="GP274" i="1"/>
  <c r="GP275" i="1"/>
  <c r="GP276" i="1"/>
  <c r="GP277" i="1"/>
  <c r="GP122" i="1"/>
  <c r="GP131" i="1"/>
  <c r="GP176" i="1"/>
  <c r="GP185" i="1"/>
  <c r="GP312" i="1"/>
  <c r="GP310" i="1"/>
  <c r="GP304" i="1"/>
  <c r="GP306" i="1"/>
  <c r="GP301" i="1"/>
  <c r="GP303" i="1"/>
  <c r="GP296" i="1"/>
  <c r="GP297" i="1"/>
  <c r="GP294" i="1"/>
  <c r="GP295" i="1"/>
  <c r="GP302" i="1"/>
  <c r="GP299" i="1"/>
  <c r="GP305" i="1"/>
  <c r="GP298" i="1"/>
  <c r="GP300" i="1"/>
  <c r="GP308" i="1"/>
  <c r="GP311" i="1"/>
  <c r="GP313" i="1"/>
  <c r="GP307" i="1"/>
  <c r="GP309" i="1"/>
  <c r="GP291" i="1"/>
  <c r="GP290" i="1"/>
  <c r="GP293" i="1"/>
  <c r="GP292" i="1"/>
  <c r="GP285" i="1"/>
  <c r="GP289" i="1"/>
  <c r="GP270" i="1"/>
  <c r="GP271" i="1"/>
  <c r="GP272" i="1"/>
  <c r="GP273" i="1"/>
  <c r="GP236" i="1"/>
  <c r="GP237" i="1"/>
  <c r="GP238" i="1"/>
  <c r="GP239" i="1"/>
  <c r="GP167" i="1"/>
  <c r="GP158" i="1"/>
  <c r="GP140" i="1"/>
  <c r="GP149" i="1"/>
  <c r="GP282" i="1"/>
  <c r="GP283" i="1"/>
  <c r="GP281" i="1"/>
  <c r="GP284" i="1"/>
  <c r="GP262" i="1"/>
  <c r="GP242" i="1"/>
  <c r="GP254" i="1"/>
  <c r="GP250" i="1"/>
  <c r="GP246" i="1"/>
  <c r="GP266" i="1"/>
  <c r="GP243" i="1"/>
  <c r="GP247" i="1"/>
  <c r="GP251" i="1"/>
  <c r="GP263" i="1"/>
  <c r="GP255" i="1"/>
  <c r="GP267" i="1"/>
  <c r="GP244" i="1"/>
  <c r="GP264" i="1"/>
  <c r="GP252" i="1"/>
  <c r="GP268" i="1"/>
  <c r="GP248" i="1"/>
  <c r="GP256" i="1"/>
  <c r="GP269" i="1"/>
  <c r="GP257" i="1"/>
  <c r="GP249" i="1"/>
  <c r="GP253" i="1"/>
  <c r="GP265" i="1"/>
  <c r="GP245" i="1"/>
  <c r="GP232" i="1"/>
  <c r="GP233" i="1"/>
  <c r="GP234" i="1"/>
  <c r="GP235" i="1"/>
  <c r="GP221" i="1"/>
  <c r="GP229" i="1"/>
  <c r="GP220" i="1"/>
  <c r="GP212" i="1"/>
  <c r="GP216" i="1"/>
  <c r="GP228" i="1"/>
  <c r="GP217" i="1"/>
  <c r="GP222" i="1"/>
  <c r="GP213" i="1"/>
  <c r="GP230" i="1"/>
  <c r="GP231" i="1"/>
  <c r="GP214" i="1"/>
  <c r="GP218" i="1"/>
  <c r="GP223" i="1"/>
  <c r="GP219" i="1"/>
  <c r="GP215" i="1"/>
  <c r="GP209" i="1"/>
  <c r="GP210" i="1"/>
  <c r="GP211" i="1"/>
  <c r="GP77" i="1"/>
  <c r="GP104" i="1"/>
  <c r="GP113" i="1"/>
  <c r="GP208" i="1"/>
  <c r="GP195" i="1"/>
  <c r="GP202" i="1"/>
  <c r="GP203" i="1"/>
  <c r="GP204" i="1"/>
  <c r="GP199" i="1"/>
  <c r="GP200" i="1"/>
  <c r="GP201" i="1"/>
  <c r="GP59" i="1"/>
  <c r="GP68" i="1"/>
  <c r="GP48" i="1"/>
  <c r="GP189" i="1"/>
  <c r="GP190" i="1"/>
  <c r="GP191" i="1"/>
  <c r="GP24" i="1"/>
  <c r="GQ9" i="1"/>
  <c r="GQ86" i="1" s="1"/>
  <c r="GQ259" i="1" l="1"/>
  <c r="GQ258" i="1"/>
  <c r="GQ260" i="1"/>
  <c r="GQ261" i="1"/>
  <c r="GQ95" i="1"/>
  <c r="GQ224" i="1"/>
  <c r="GQ225" i="1"/>
  <c r="GQ226" i="1"/>
  <c r="GQ227" i="1"/>
  <c r="GQ274" i="1"/>
  <c r="GQ275" i="1"/>
  <c r="GQ276" i="1"/>
  <c r="GQ277" i="1"/>
  <c r="GQ122" i="1"/>
  <c r="GQ131" i="1"/>
  <c r="GQ176" i="1"/>
  <c r="GQ185" i="1"/>
  <c r="GQ313" i="1"/>
  <c r="GQ310" i="1"/>
  <c r="GQ309" i="1"/>
  <c r="GQ306" i="1"/>
  <c r="GQ300" i="1"/>
  <c r="GQ294" i="1"/>
  <c r="GQ295" i="1"/>
  <c r="GQ307" i="1"/>
  <c r="GQ297" i="1"/>
  <c r="GQ296" i="1"/>
  <c r="GQ298" i="1"/>
  <c r="GQ303" i="1"/>
  <c r="GQ301" i="1"/>
  <c r="GQ299" i="1"/>
  <c r="GQ302" i="1"/>
  <c r="GQ304" i="1"/>
  <c r="GQ305" i="1"/>
  <c r="GQ308" i="1"/>
  <c r="GQ312" i="1"/>
  <c r="GQ311" i="1"/>
  <c r="GQ290" i="1"/>
  <c r="GQ291" i="1"/>
  <c r="GQ292" i="1"/>
  <c r="GQ293" i="1"/>
  <c r="GQ285" i="1"/>
  <c r="GQ289" i="1"/>
  <c r="GQ270" i="1"/>
  <c r="GQ271" i="1"/>
  <c r="GQ272" i="1"/>
  <c r="GQ273" i="1"/>
  <c r="GQ236" i="1"/>
  <c r="GQ237" i="1"/>
  <c r="GQ238" i="1"/>
  <c r="GQ239" i="1"/>
  <c r="GQ167" i="1"/>
  <c r="GQ149" i="1"/>
  <c r="GQ158" i="1"/>
  <c r="GQ140" i="1"/>
  <c r="GQ283" i="1"/>
  <c r="GQ282" i="1"/>
  <c r="GQ284" i="1"/>
  <c r="GQ281" i="1"/>
  <c r="GQ242" i="1"/>
  <c r="GQ246" i="1"/>
  <c r="GQ262" i="1"/>
  <c r="GQ266" i="1"/>
  <c r="GQ250" i="1"/>
  <c r="GQ254" i="1"/>
  <c r="GQ255" i="1"/>
  <c r="GQ243" i="1"/>
  <c r="GQ251" i="1"/>
  <c r="GQ247" i="1"/>
  <c r="GQ267" i="1"/>
  <c r="GQ263" i="1"/>
  <c r="GQ268" i="1"/>
  <c r="GQ244" i="1"/>
  <c r="GQ256" i="1"/>
  <c r="GQ264" i="1"/>
  <c r="GQ252" i="1"/>
  <c r="GQ248" i="1"/>
  <c r="GQ245" i="1"/>
  <c r="GQ265" i="1"/>
  <c r="GQ249" i="1"/>
  <c r="GQ269" i="1"/>
  <c r="GQ253" i="1"/>
  <c r="GQ257" i="1"/>
  <c r="GQ232" i="1"/>
  <c r="GQ233" i="1"/>
  <c r="GQ234" i="1"/>
  <c r="GQ235" i="1"/>
  <c r="GQ228" i="1"/>
  <c r="GQ220" i="1"/>
  <c r="GQ221" i="1"/>
  <c r="GQ216" i="1"/>
  <c r="GQ212" i="1"/>
  <c r="GQ229" i="1"/>
  <c r="GQ222" i="1"/>
  <c r="GQ217" i="1"/>
  <c r="GQ230" i="1"/>
  <c r="GQ213" i="1"/>
  <c r="GQ223" i="1"/>
  <c r="GQ214" i="1"/>
  <c r="GQ218" i="1"/>
  <c r="GQ231" i="1"/>
  <c r="GQ219" i="1"/>
  <c r="GQ215" i="1"/>
  <c r="GQ209" i="1"/>
  <c r="GQ210" i="1"/>
  <c r="GQ211" i="1"/>
  <c r="GQ77" i="1"/>
  <c r="GQ104" i="1"/>
  <c r="GQ113" i="1"/>
  <c r="GQ208" i="1"/>
  <c r="GQ195" i="1"/>
  <c r="GQ202" i="1"/>
  <c r="GQ203" i="1"/>
  <c r="GQ204" i="1"/>
  <c r="GQ199" i="1"/>
  <c r="GQ200" i="1"/>
  <c r="GQ201" i="1"/>
  <c r="GQ59" i="1"/>
  <c r="GQ68" i="1"/>
  <c r="GQ48" i="1"/>
  <c r="GQ189" i="1"/>
  <c r="GQ190" i="1"/>
  <c r="GQ191" i="1"/>
  <c r="GR9" i="1"/>
  <c r="GR86" i="1" s="1"/>
  <c r="GQ24" i="1"/>
  <c r="GR259" i="1" l="1"/>
  <c r="GR258" i="1"/>
  <c r="GR260" i="1"/>
  <c r="GR261" i="1"/>
  <c r="GR95" i="1"/>
  <c r="GR224" i="1"/>
  <c r="GR225" i="1"/>
  <c r="GR226" i="1"/>
  <c r="GR227" i="1"/>
  <c r="GR274" i="1"/>
  <c r="GR275" i="1"/>
  <c r="GR276" i="1"/>
  <c r="GR277" i="1"/>
  <c r="GR122" i="1"/>
  <c r="GR131" i="1"/>
  <c r="GR176" i="1"/>
  <c r="GR185" i="1"/>
  <c r="GR305" i="1"/>
  <c r="GR302" i="1"/>
  <c r="GR299" i="1"/>
  <c r="GR307" i="1"/>
  <c r="GR309" i="1"/>
  <c r="GR304" i="1"/>
  <c r="GR298" i="1"/>
  <c r="GR303" i="1"/>
  <c r="GR295" i="1"/>
  <c r="GR296" i="1"/>
  <c r="GR300" i="1"/>
  <c r="GR301" i="1"/>
  <c r="GR297" i="1"/>
  <c r="GR294" i="1"/>
  <c r="GR306" i="1"/>
  <c r="GR308" i="1"/>
  <c r="GR312" i="1"/>
  <c r="GR311" i="1"/>
  <c r="GR310" i="1"/>
  <c r="GR313" i="1"/>
  <c r="GR290" i="1"/>
  <c r="GR291" i="1"/>
  <c r="GR293" i="1"/>
  <c r="GR292" i="1"/>
  <c r="GR285" i="1"/>
  <c r="GR289" i="1"/>
  <c r="GR270" i="1"/>
  <c r="GR271" i="1"/>
  <c r="GR272" i="1"/>
  <c r="GR273" i="1"/>
  <c r="GR236" i="1"/>
  <c r="GR237" i="1"/>
  <c r="GR238" i="1"/>
  <c r="GR239" i="1"/>
  <c r="GR167" i="1"/>
  <c r="GR140" i="1"/>
  <c r="GR149" i="1"/>
  <c r="GR158" i="1"/>
  <c r="GR283" i="1"/>
  <c r="GR282" i="1"/>
  <c r="GR281" i="1"/>
  <c r="GR284" i="1"/>
  <c r="GR246" i="1"/>
  <c r="GR242" i="1"/>
  <c r="GR262" i="1"/>
  <c r="GR250" i="1"/>
  <c r="GR266" i="1"/>
  <c r="GR254" i="1"/>
  <c r="GR247" i="1"/>
  <c r="GR263" i="1"/>
  <c r="GR251" i="1"/>
  <c r="GR255" i="1"/>
  <c r="GR267" i="1"/>
  <c r="GR243" i="1"/>
  <c r="GR264" i="1"/>
  <c r="GR248" i="1"/>
  <c r="GR244" i="1"/>
  <c r="GR256" i="1"/>
  <c r="GR268" i="1"/>
  <c r="GR252" i="1"/>
  <c r="GR253" i="1"/>
  <c r="GR257" i="1"/>
  <c r="GR269" i="1"/>
  <c r="GR265" i="1"/>
  <c r="GR249" i="1"/>
  <c r="GR245" i="1"/>
  <c r="GR232" i="1"/>
  <c r="GR233" i="1"/>
  <c r="GR234" i="1"/>
  <c r="GR235" i="1"/>
  <c r="GR220" i="1"/>
  <c r="GR212" i="1"/>
  <c r="GR229" i="1"/>
  <c r="GR228" i="1"/>
  <c r="GR221" i="1"/>
  <c r="GR216" i="1"/>
  <c r="GR222" i="1"/>
  <c r="GR213" i="1"/>
  <c r="GR217" i="1"/>
  <c r="GR230" i="1"/>
  <c r="GR231" i="1"/>
  <c r="GR218" i="1"/>
  <c r="GR223" i="1"/>
  <c r="GR214" i="1"/>
  <c r="GR219" i="1"/>
  <c r="GR215" i="1"/>
  <c r="GR209" i="1"/>
  <c r="GR210" i="1"/>
  <c r="GR211" i="1"/>
  <c r="GR77" i="1"/>
  <c r="GR104" i="1"/>
  <c r="GR113" i="1"/>
  <c r="GR208" i="1"/>
  <c r="GR195" i="1"/>
  <c r="GR202" i="1"/>
  <c r="GR203" i="1"/>
  <c r="GR204" i="1"/>
  <c r="GR200" i="1"/>
  <c r="GR199" i="1"/>
  <c r="GR201" i="1"/>
  <c r="GR59" i="1"/>
  <c r="GR68" i="1"/>
  <c r="GR48" i="1"/>
  <c r="GR189" i="1"/>
  <c r="GR190" i="1"/>
  <c r="GR191" i="1"/>
  <c r="GR24" i="1"/>
  <c r="GS9" i="1"/>
  <c r="GS86" i="1" s="1"/>
  <c r="GS259" i="1" l="1"/>
  <c r="GS258" i="1"/>
  <c r="GS260" i="1"/>
  <c r="GS261" i="1"/>
  <c r="GS95" i="1"/>
  <c r="GS224" i="1"/>
  <c r="GS225" i="1"/>
  <c r="GS226" i="1"/>
  <c r="GS227" i="1"/>
  <c r="GS274" i="1"/>
  <c r="GS275" i="1"/>
  <c r="GS276" i="1"/>
  <c r="GS277" i="1"/>
  <c r="GS122" i="1"/>
  <c r="GS131" i="1"/>
  <c r="GS176" i="1"/>
  <c r="GS185" i="1"/>
  <c r="GS300" i="1"/>
  <c r="GS297" i="1"/>
  <c r="GS296" i="1"/>
  <c r="GS298" i="1"/>
  <c r="GS299" i="1"/>
  <c r="GS305" i="1"/>
  <c r="GS307" i="1"/>
  <c r="GS306" i="1"/>
  <c r="GS308" i="1"/>
  <c r="GS295" i="1"/>
  <c r="GS294" i="1"/>
  <c r="GS301" i="1"/>
  <c r="GS302" i="1"/>
  <c r="GS303" i="1"/>
  <c r="GS304" i="1"/>
  <c r="GS309" i="1"/>
  <c r="GS312" i="1"/>
  <c r="GS311" i="1"/>
  <c r="GS313" i="1"/>
  <c r="GS310" i="1"/>
  <c r="GS290" i="1"/>
  <c r="GS292" i="1"/>
  <c r="GS293" i="1"/>
  <c r="GS291" i="1"/>
  <c r="GS285" i="1"/>
  <c r="GS289" i="1"/>
  <c r="GS270" i="1"/>
  <c r="GS271" i="1"/>
  <c r="GS272" i="1"/>
  <c r="GS273" i="1"/>
  <c r="GS236" i="1"/>
  <c r="GS237" i="1"/>
  <c r="GS238" i="1"/>
  <c r="GS239" i="1"/>
  <c r="GS167" i="1"/>
  <c r="GS158" i="1"/>
  <c r="GS140" i="1"/>
  <c r="GS149" i="1"/>
  <c r="GS282" i="1"/>
  <c r="GS283" i="1"/>
  <c r="GS284" i="1"/>
  <c r="GS281" i="1"/>
  <c r="GS242" i="1"/>
  <c r="GS250" i="1"/>
  <c r="GS254" i="1"/>
  <c r="GS266" i="1"/>
  <c r="GS246" i="1"/>
  <c r="GS262" i="1"/>
  <c r="GS243" i="1"/>
  <c r="GS263" i="1"/>
  <c r="GS247" i="1"/>
  <c r="GS251" i="1"/>
  <c r="GS255" i="1"/>
  <c r="GS267" i="1"/>
  <c r="GS256" i="1"/>
  <c r="GS264" i="1"/>
  <c r="GS248" i="1"/>
  <c r="GS268" i="1"/>
  <c r="GS252" i="1"/>
  <c r="GS244" i="1"/>
  <c r="GS249" i="1"/>
  <c r="GS257" i="1"/>
  <c r="GS253" i="1"/>
  <c r="GS245" i="1"/>
  <c r="GS265" i="1"/>
  <c r="GS269" i="1"/>
  <c r="GS232" i="1"/>
  <c r="GS233" i="1"/>
  <c r="GS234" i="1"/>
  <c r="GS235" i="1"/>
  <c r="GS220" i="1"/>
  <c r="GS216" i="1"/>
  <c r="GS229" i="1"/>
  <c r="GS212" i="1"/>
  <c r="GS228" i="1"/>
  <c r="GS221" i="1"/>
  <c r="GS222" i="1"/>
  <c r="GS217" i="1"/>
  <c r="GS230" i="1"/>
  <c r="GS213" i="1"/>
  <c r="GS223" i="1"/>
  <c r="GS231" i="1"/>
  <c r="GS214" i="1"/>
  <c r="GS218" i="1"/>
  <c r="GS215" i="1"/>
  <c r="GS219" i="1"/>
  <c r="GS209" i="1"/>
  <c r="GS210" i="1"/>
  <c r="GS211" i="1"/>
  <c r="GS77" i="1"/>
  <c r="GS104" i="1"/>
  <c r="GS113" i="1"/>
  <c r="GS208" i="1"/>
  <c r="GS195" i="1"/>
  <c r="GS202" i="1"/>
  <c r="GS203" i="1"/>
  <c r="GS204" i="1"/>
  <c r="GS199" i="1"/>
  <c r="GS200" i="1"/>
  <c r="GS201" i="1"/>
  <c r="GS59" i="1"/>
  <c r="GS68" i="1"/>
  <c r="GS48" i="1"/>
  <c r="GS189" i="1"/>
  <c r="GS190" i="1"/>
  <c r="GS191" i="1"/>
  <c r="GS24" i="1"/>
  <c r="GT9" i="1"/>
  <c r="GT86" i="1" s="1"/>
  <c r="GT259" i="1" l="1"/>
  <c r="GT258" i="1"/>
  <c r="GT260" i="1"/>
  <c r="GT261" i="1"/>
  <c r="GT95" i="1"/>
  <c r="GT224" i="1"/>
  <c r="GT225" i="1"/>
  <c r="GT226" i="1"/>
  <c r="GT227" i="1"/>
  <c r="GT274" i="1"/>
  <c r="GT275" i="1"/>
  <c r="GT276" i="1"/>
  <c r="GT277" i="1"/>
  <c r="GT122" i="1"/>
  <c r="GT131" i="1"/>
  <c r="GT176" i="1"/>
  <c r="GT185" i="1"/>
  <c r="GT304" i="1"/>
  <c r="GT297" i="1"/>
  <c r="GT298" i="1"/>
  <c r="GT296" i="1"/>
  <c r="GT295" i="1"/>
  <c r="GT303" i="1"/>
  <c r="GT305" i="1"/>
  <c r="GT306" i="1"/>
  <c r="GT299" i="1"/>
  <c r="GT300" i="1"/>
  <c r="GT309" i="1"/>
  <c r="GT301" i="1"/>
  <c r="GT294" i="1"/>
  <c r="GT302" i="1"/>
  <c r="GT307" i="1"/>
  <c r="GT311" i="1"/>
  <c r="GT313" i="1"/>
  <c r="GT308" i="1"/>
  <c r="GT310" i="1"/>
  <c r="GT312" i="1"/>
  <c r="GT291" i="1"/>
  <c r="GT290" i="1"/>
  <c r="GT293" i="1"/>
  <c r="GT292" i="1"/>
  <c r="GT285" i="1"/>
  <c r="GT289" i="1"/>
  <c r="GT270" i="1"/>
  <c r="GT271" i="1"/>
  <c r="GT272" i="1"/>
  <c r="GT273" i="1"/>
  <c r="GT236" i="1"/>
  <c r="GT237" i="1"/>
  <c r="GT238" i="1"/>
  <c r="GT239" i="1"/>
  <c r="GT167" i="1"/>
  <c r="GT158" i="1"/>
  <c r="GT149" i="1"/>
  <c r="GT140" i="1"/>
  <c r="GT283" i="1"/>
  <c r="GT282" i="1"/>
  <c r="GT281" i="1"/>
  <c r="GT284" i="1"/>
  <c r="GT246" i="1"/>
  <c r="GT254" i="1"/>
  <c r="GT262" i="1"/>
  <c r="GT250" i="1"/>
  <c r="GT242" i="1"/>
  <c r="GT266" i="1"/>
  <c r="GT263" i="1"/>
  <c r="GT247" i="1"/>
  <c r="GT255" i="1"/>
  <c r="GT251" i="1"/>
  <c r="GT243" i="1"/>
  <c r="GT267" i="1"/>
  <c r="GT252" i="1"/>
  <c r="GT244" i="1"/>
  <c r="GT268" i="1"/>
  <c r="GT248" i="1"/>
  <c r="GT256" i="1"/>
  <c r="GT264" i="1"/>
  <c r="GT245" i="1"/>
  <c r="GT249" i="1"/>
  <c r="GT265" i="1"/>
  <c r="GT257" i="1"/>
  <c r="GT269" i="1"/>
  <c r="GT253" i="1"/>
  <c r="GT232" i="1"/>
  <c r="GT233" i="1"/>
  <c r="GT234" i="1"/>
  <c r="GT235" i="1"/>
  <c r="GT220" i="1"/>
  <c r="GT212" i="1"/>
  <c r="GT221" i="1"/>
  <c r="GT229" i="1"/>
  <c r="GT228" i="1"/>
  <c r="GT216" i="1"/>
  <c r="GT213" i="1"/>
  <c r="GT217" i="1"/>
  <c r="GT230" i="1"/>
  <c r="GT222" i="1"/>
  <c r="GT218" i="1"/>
  <c r="GT214" i="1"/>
  <c r="GT231" i="1"/>
  <c r="GT223" i="1"/>
  <c r="GT219" i="1"/>
  <c r="GT215" i="1"/>
  <c r="GT209" i="1"/>
  <c r="GT210" i="1"/>
  <c r="GT211" i="1"/>
  <c r="GT77" i="1"/>
  <c r="GT104" i="1"/>
  <c r="GT113" i="1"/>
  <c r="GT208" i="1"/>
  <c r="GT195" i="1"/>
  <c r="GT202" i="1"/>
  <c r="GT203" i="1"/>
  <c r="GT204" i="1"/>
  <c r="GT199" i="1"/>
  <c r="GT200" i="1"/>
  <c r="GT201" i="1"/>
  <c r="GT59" i="1"/>
  <c r="GT68" i="1"/>
  <c r="GT48" i="1"/>
  <c r="GT189" i="1"/>
  <c r="GT190" i="1"/>
  <c r="GT191" i="1"/>
  <c r="GT24" i="1"/>
  <c r="GU9" i="1"/>
  <c r="GU86" i="1" s="1"/>
  <c r="GU258" i="1" l="1"/>
  <c r="GU259" i="1"/>
  <c r="GU260" i="1"/>
  <c r="GU261" i="1"/>
  <c r="GU95" i="1"/>
  <c r="GU224" i="1"/>
  <c r="GU225" i="1"/>
  <c r="GU226" i="1"/>
  <c r="GU227" i="1"/>
  <c r="GU274" i="1"/>
  <c r="GU275" i="1"/>
  <c r="GU276" i="1"/>
  <c r="GU277" i="1"/>
  <c r="GU122" i="1"/>
  <c r="GU131" i="1"/>
  <c r="GU176" i="1"/>
  <c r="GU185" i="1"/>
  <c r="GU310" i="1"/>
  <c r="GU301" i="1"/>
  <c r="GU299" i="1"/>
  <c r="GU303" i="1"/>
  <c r="GU309" i="1"/>
  <c r="GU302" i="1"/>
  <c r="GU306" i="1"/>
  <c r="GU304" i="1"/>
  <c r="GU296" i="1"/>
  <c r="GU300" i="1"/>
  <c r="GU307" i="1"/>
  <c r="GU298" i="1"/>
  <c r="GU294" i="1"/>
  <c r="GU295" i="1"/>
  <c r="GU297" i="1"/>
  <c r="GU305" i="1"/>
  <c r="GU311" i="1"/>
  <c r="GU313" i="1"/>
  <c r="GU308" i="1"/>
  <c r="GU312" i="1"/>
  <c r="GU291" i="1"/>
  <c r="GU292" i="1"/>
  <c r="GU290" i="1"/>
  <c r="GU293" i="1"/>
  <c r="GU285" i="1"/>
  <c r="GU289" i="1"/>
  <c r="GU270" i="1"/>
  <c r="GU271" i="1"/>
  <c r="GU272" i="1"/>
  <c r="GU273" i="1"/>
  <c r="GU236" i="1"/>
  <c r="GU237" i="1"/>
  <c r="GU238" i="1"/>
  <c r="GU239" i="1"/>
  <c r="GU167" i="1"/>
  <c r="GU140" i="1"/>
  <c r="GU158" i="1"/>
  <c r="GU149" i="1"/>
  <c r="GU283" i="1"/>
  <c r="GU282" i="1"/>
  <c r="GU284" i="1"/>
  <c r="GU281" i="1"/>
  <c r="GU242" i="1"/>
  <c r="GU266" i="1"/>
  <c r="GU262" i="1"/>
  <c r="GU246" i="1"/>
  <c r="GU250" i="1"/>
  <c r="GU254" i="1"/>
  <c r="GU263" i="1"/>
  <c r="GU247" i="1"/>
  <c r="GU255" i="1"/>
  <c r="GU267" i="1"/>
  <c r="GU251" i="1"/>
  <c r="GU243" i="1"/>
  <c r="GU264" i="1"/>
  <c r="GU248" i="1"/>
  <c r="GU252" i="1"/>
  <c r="GU244" i="1"/>
  <c r="GU268" i="1"/>
  <c r="GU256" i="1"/>
  <c r="GU257" i="1"/>
  <c r="GU265" i="1"/>
  <c r="GU269" i="1"/>
  <c r="GU245" i="1"/>
  <c r="GU249" i="1"/>
  <c r="GU253" i="1"/>
  <c r="GU232" i="1"/>
  <c r="GU233" i="1"/>
  <c r="GU234" i="1"/>
  <c r="GU235" i="1"/>
  <c r="GU216" i="1"/>
  <c r="GU212" i="1"/>
  <c r="GU228" i="1"/>
  <c r="GU229" i="1"/>
  <c r="GU221" i="1"/>
  <c r="GU220" i="1"/>
  <c r="GU222" i="1"/>
  <c r="GU217" i="1"/>
  <c r="GU230" i="1"/>
  <c r="GU213" i="1"/>
  <c r="GU223" i="1"/>
  <c r="GU214" i="1"/>
  <c r="GU218" i="1"/>
  <c r="GU231" i="1"/>
  <c r="GU219" i="1"/>
  <c r="GU215" i="1"/>
  <c r="GU209" i="1"/>
  <c r="GU210" i="1"/>
  <c r="GU211" i="1"/>
  <c r="GU77" i="1"/>
  <c r="GU104" i="1"/>
  <c r="GU113" i="1"/>
  <c r="GU208" i="1"/>
  <c r="GU195" i="1"/>
  <c r="GU202" i="1"/>
  <c r="GU203" i="1"/>
  <c r="GU204" i="1"/>
  <c r="GU200" i="1"/>
  <c r="GU199" i="1"/>
  <c r="GU201" i="1"/>
  <c r="GU59" i="1"/>
  <c r="GU68" i="1"/>
  <c r="GU48" i="1"/>
  <c r="GU189" i="1"/>
  <c r="GU190" i="1"/>
  <c r="GU191" i="1"/>
  <c r="GV9" i="1"/>
  <c r="GV86" i="1" s="1"/>
  <c r="GU24" i="1"/>
  <c r="GV258" i="1" l="1"/>
  <c r="GV259" i="1"/>
  <c r="GV260" i="1"/>
  <c r="GV261" i="1"/>
  <c r="GV95" i="1"/>
  <c r="GV224" i="1"/>
  <c r="GV225" i="1"/>
  <c r="GV226" i="1"/>
  <c r="GV227" i="1"/>
  <c r="GV274" i="1"/>
  <c r="GV275" i="1"/>
  <c r="GV276" i="1"/>
  <c r="GV277" i="1"/>
  <c r="GV122" i="1"/>
  <c r="GV131" i="1"/>
  <c r="GV176" i="1"/>
  <c r="GV185" i="1"/>
  <c r="GV310" i="1"/>
  <c r="GV308" i="1"/>
  <c r="GV304" i="1"/>
  <c r="GV300" i="1"/>
  <c r="GV301" i="1"/>
  <c r="GV294" i="1"/>
  <c r="GV299" i="1"/>
  <c r="GV296" i="1"/>
  <c r="GV297" i="1"/>
  <c r="GV295" i="1"/>
  <c r="GV298" i="1"/>
  <c r="GV302" i="1"/>
  <c r="GV303" i="1"/>
  <c r="GV305" i="1"/>
  <c r="GV306" i="1"/>
  <c r="GV307" i="1"/>
  <c r="GV312" i="1"/>
  <c r="GV311" i="1"/>
  <c r="GV309" i="1"/>
  <c r="GV313" i="1"/>
  <c r="GV292" i="1"/>
  <c r="GV293" i="1"/>
  <c r="GV291" i="1"/>
  <c r="GV290" i="1"/>
  <c r="GV285" i="1"/>
  <c r="GV289" i="1"/>
  <c r="GV270" i="1"/>
  <c r="GV271" i="1"/>
  <c r="GV272" i="1"/>
  <c r="GV273" i="1"/>
  <c r="GV236" i="1"/>
  <c r="GV237" i="1"/>
  <c r="GV238" i="1"/>
  <c r="GV239" i="1"/>
  <c r="GV167" i="1"/>
  <c r="GV149" i="1"/>
  <c r="GV158" i="1"/>
  <c r="GV140" i="1"/>
  <c r="GV282" i="1"/>
  <c r="GV283" i="1"/>
  <c r="GV284" i="1"/>
  <c r="GV281" i="1"/>
  <c r="GV254" i="1"/>
  <c r="GV250" i="1"/>
  <c r="GV242" i="1"/>
  <c r="GV262" i="1"/>
  <c r="GV266" i="1"/>
  <c r="GV246" i="1"/>
  <c r="GV251" i="1"/>
  <c r="GV263" i="1"/>
  <c r="GV267" i="1"/>
  <c r="GV243" i="1"/>
  <c r="GV247" i="1"/>
  <c r="GV255" i="1"/>
  <c r="GV256" i="1"/>
  <c r="GV264" i="1"/>
  <c r="GV248" i="1"/>
  <c r="GV268" i="1"/>
  <c r="GV252" i="1"/>
  <c r="GV244" i="1"/>
  <c r="GV245" i="1"/>
  <c r="GV253" i="1"/>
  <c r="GV265" i="1"/>
  <c r="GV257" i="1"/>
  <c r="GV269" i="1"/>
  <c r="GV249" i="1"/>
  <c r="GV232" i="1"/>
  <c r="GV233" i="1"/>
  <c r="GV234" i="1"/>
  <c r="GV235" i="1"/>
  <c r="GV228" i="1"/>
  <c r="GV229" i="1"/>
  <c r="GV212" i="1"/>
  <c r="GV221" i="1"/>
  <c r="GV216" i="1"/>
  <c r="GV220" i="1"/>
  <c r="GV213" i="1"/>
  <c r="GV230" i="1"/>
  <c r="GV222" i="1"/>
  <c r="GV217" i="1"/>
  <c r="GV231" i="1"/>
  <c r="GV223" i="1"/>
  <c r="GV218" i="1"/>
  <c r="GV214" i="1"/>
  <c r="GV219" i="1"/>
  <c r="GV215" i="1"/>
  <c r="GV209" i="1"/>
  <c r="GV210" i="1"/>
  <c r="GV211" i="1"/>
  <c r="GV77" i="1"/>
  <c r="GV104" i="1"/>
  <c r="GV113" i="1"/>
  <c r="GV208" i="1"/>
  <c r="GV195" i="1"/>
  <c r="GV202" i="1"/>
  <c r="GV203" i="1"/>
  <c r="GV204" i="1"/>
  <c r="GV199" i="1"/>
  <c r="GV200" i="1"/>
  <c r="GV201" i="1"/>
  <c r="GV59" i="1"/>
  <c r="GV68" i="1"/>
  <c r="GV48" i="1"/>
  <c r="GV189" i="1"/>
  <c r="GV190" i="1"/>
  <c r="GV191" i="1"/>
  <c r="GW9" i="1"/>
  <c r="GW86" i="1" s="1"/>
  <c r="GV24" i="1"/>
  <c r="GW258" i="1" l="1"/>
  <c r="GW259" i="1"/>
  <c r="GW260" i="1"/>
  <c r="GW261" i="1"/>
  <c r="GW95" i="1"/>
  <c r="GW224" i="1"/>
  <c r="GW225" i="1"/>
  <c r="GW226" i="1"/>
  <c r="GW227" i="1"/>
  <c r="GW274" i="1"/>
  <c r="GW275" i="1"/>
  <c r="GW276" i="1"/>
  <c r="GW277" i="1"/>
  <c r="GW122" i="1"/>
  <c r="GW131" i="1"/>
  <c r="GW176" i="1"/>
  <c r="GW185" i="1"/>
  <c r="GW310" i="1"/>
  <c r="GW312" i="1"/>
  <c r="GW301" i="1"/>
  <c r="GW297" i="1"/>
  <c r="GW296" i="1"/>
  <c r="GW304" i="1"/>
  <c r="GW306" i="1"/>
  <c r="GW295" i="1"/>
  <c r="GW300" i="1"/>
  <c r="GW307" i="1"/>
  <c r="GW309" i="1"/>
  <c r="GW294" i="1"/>
  <c r="GW302" i="1"/>
  <c r="GW303" i="1"/>
  <c r="GW298" i="1"/>
  <c r="GW299" i="1"/>
  <c r="GW305" i="1"/>
  <c r="GW308" i="1"/>
  <c r="GW313" i="1"/>
  <c r="GW311" i="1"/>
  <c r="GW292" i="1"/>
  <c r="GW293" i="1"/>
  <c r="GW291" i="1"/>
  <c r="GW290" i="1"/>
  <c r="GW285" i="1"/>
  <c r="GW289" i="1"/>
  <c r="GW270" i="1"/>
  <c r="GW271" i="1"/>
  <c r="GW272" i="1"/>
  <c r="GW273" i="1"/>
  <c r="GW236" i="1"/>
  <c r="GW237" i="1"/>
  <c r="GW238" i="1"/>
  <c r="GW239" i="1"/>
  <c r="GW167" i="1"/>
  <c r="GW158" i="1"/>
  <c r="GW149" i="1"/>
  <c r="GW140" i="1"/>
  <c r="GW283" i="1"/>
  <c r="GW282" i="1"/>
  <c r="GW284" i="1"/>
  <c r="GW281" i="1"/>
  <c r="GW254" i="1"/>
  <c r="GW246" i="1"/>
  <c r="GW250" i="1"/>
  <c r="GW242" i="1"/>
  <c r="GW266" i="1"/>
  <c r="GW262" i="1"/>
  <c r="GW255" i="1"/>
  <c r="GW267" i="1"/>
  <c r="GW243" i="1"/>
  <c r="GW251" i="1"/>
  <c r="GW263" i="1"/>
  <c r="GW247" i="1"/>
  <c r="GW268" i="1"/>
  <c r="GW248" i="1"/>
  <c r="GW244" i="1"/>
  <c r="GW256" i="1"/>
  <c r="GW264" i="1"/>
  <c r="GW252" i="1"/>
  <c r="GW269" i="1"/>
  <c r="GW257" i="1"/>
  <c r="GW249" i="1"/>
  <c r="GW253" i="1"/>
  <c r="GW245" i="1"/>
  <c r="GW265" i="1"/>
  <c r="GW232" i="1"/>
  <c r="GW233" i="1"/>
  <c r="GW234" i="1"/>
  <c r="GW235" i="1"/>
  <c r="GW216" i="1"/>
  <c r="GW220" i="1"/>
  <c r="GW229" i="1"/>
  <c r="GW212" i="1"/>
  <c r="GW228" i="1"/>
  <c r="GW221" i="1"/>
  <c r="GW222" i="1"/>
  <c r="GW230" i="1"/>
  <c r="GW213" i="1"/>
  <c r="GW217" i="1"/>
  <c r="GW231" i="1"/>
  <c r="GW214" i="1"/>
  <c r="GW218" i="1"/>
  <c r="GW223" i="1"/>
  <c r="GW215" i="1"/>
  <c r="GW219" i="1"/>
  <c r="GW209" i="1"/>
  <c r="GW210" i="1"/>
  <c r="GW211" i="1"/>
  <c r="GW77" i="1"/>
  <c r="GW104" i="1"/>
  <c r="GW113" i="1"/>
  <c r="GW208" i="1"/>
  <c r="GW195" i="1"/>
  <c r="GW202" i="1"/>
  <c r="GW203" i="1"/>
  <c r="GW204" i="1"/>
  <c r="GW200" i="1"/>
  <c r="GW199" i="1"/>
  <c r="GW201" i="1"/>
  <c r="GW59" i="1"/>
  <c r="GW68" i="1"/>
  <c r="GW48" i="1"/>
  <c r="GW189" i="1"/>
  <c r="GW190" i="1"/>
  <c r="GW191" i="1"/>
  <c r="GX9" i="1"/>
  <c r="GX86" i="1" s="1"/>
  <c r="GX258" i="1" l="1"/>
  <c r="GX259" i="1"/>
  <c r="GX260" i="1"/>
  <c r="GX261" i="1"/>
  <c r="GX95" i="1"/>
  <c r="GX224" i="1"/>
  <c r="GX225" i="1"/>
  <c r="GX226" i="1"/>
  <c r="GX227" i="1"/>
  <c r="GX274" i="1"/>
  <c r="GX275" i="1"/>
  <c r="GX276" i="1"/>
  <c r="GX277" i="1"/>
  <c r="GX122" i="1"/>
  <c r="GX131" i="1"/>
  <c r="GX176" i="1"/>
  <c r="GX185" i="1"/>
  <c r="GX310" i="1"/>
  <c r="GX308" i="1"/>
  <c r="GX306" i="1"/>
  <c r="GX304" i="1"/>
  <c r="GX301" i="1"/>
  <c r="GX296" i="1"/>
  <c r="GX297" i="1"/>
  <c r="GX295" i="1"/>
  <c r="GX294" i="1"/>
  <c r="GX300" i="1"/>
  <c r="GX302" i="1"/>
  <c r="GX303" i="1"/>
  <c r="GX299" i="1"/>
  <c r="GX305" i="1"/>
  <c r="GX298" i="1"/>
  <c r="GX307" i="1"/>
  <c r="GX311" i="1"/>
  <c r="GX312" i="1"/>
  <c r="GX313" i="1"/>
  <c r="GX309" i="1"/>
  <c r="GX291" i="1"/>
  <c r="GX293" i="1"/>
  <c r="GX290" i="1"/>
  <c r="GX292" i="1"/>
  <c r="GX285" i="1"/>
  <c r="GX289" i="1"/>
  <c r="GX270" i="1"/>
  <c r="GX271" i="1"/>
  <c r="GX272" i="1"/>
  <c r="GX273" i="1"/>
  <c r="GX236" i="1"/>
  <c r="GX237" i="1"/>
  <c r="GX238" i="1"/>
  <c r="GX239" i="1"/>
  <c r="GX167" i="1"/>
  <c r="GX140" i="1"/>
  <c r="GX149" i="1"/>
  <c r="GX158" i="1"/>
  <c r="GX282" i="1"/>
  <c r="GX283" i="1"/>
  <c r="GX281" i="1"/>
  <c r="GX284" i="1"/>
  <c r="GX254" i="1"/>
  <c r="GX250" i="1"/>
  <c r="GX242" i="1"/>
  <c r="GX262" i="1"/>
  <c r="GX266" i="1"/>
  <c r="GX246" i="1"/>
  <c r="GX247" i="1"/>
  <c r="GX263" i="1"/>
  <c r="GX255" i="1"/>
  <c r="GX267" i="1"/>
  <c r="GX251" i="1"/>
  <c r="GX243" i="1"/>
  <c r="GX264" i="1"/>
  <c r="GX252" i="1"/>
  <c r="GX268" i="1"/>
  <c r="GX248" i="1"/>
  <c r="GX244" i="1"/>
  <c r="GX256" i="1"/>
  <c r="GX249" i="1"/>
  <c r="GX253" i="1"/>
  <c r="GX265" i="1"/>
  <c r="GX245" i="1"/>
  <c r="GX257" i="1"/>
  <c r="GX269" i="1"/>
  <c r="GX232" i="1"/>
  <c r="GX233" i="1"/>
  <c r="GX234" i="1"/>
  <c r="GX235" i="1"/>
  <c r="GX228" i="1"/>
  <c r="GX216" i="1"/>
  <c r="GX229" i="1"/>
  <c r="GX221" i="1"/>
  <c r="GX220" i="1"/>
  <c r="GX212" i="1"/>
  <c r="GX217" i="1"/>
  <c r="GX213" i="1"/>
  <c r="GX222" i="1"/>
  <c r="GX230" i="1"/>
  <c r="GX218" i="1"/>
  <c r="GX231" i="1"/>
  <c r="GX214" i="1"/>
  <c r="GX223" i="1"/>
  <c r="GX219" i="1"/>
  <c r="GX215" i="1"/>
  <c r="GX209" i="1"/>
  <c r="GX210" i="1"/>
  <c r="GX211" i="1"/>
  <c r="GX77" i="1"/>
  <c r="GX104" i="1"/>
  <c r="GX113" i="1"/>
  <c r="GX208" i="1"/>
  <c r="GX195" i="1"/>
  <c r="GX202" i="1"/>
  <c r="GX203" i="1"/>
  <c r="GX204" i="1"/>
  <c r="GX199" i="1"/>
  <c r="GX200" i="1"/>
  <c r="GX201" i="1"/>
  <c r="GX59" i="1"/>
  <c r="GX68" i="1"/>
  <c r="GX48" i="1"/>
  <c r="GX189" i="1"/>
  <c r="GX190" i="1"/>
  <c r="GX191" i="1"/>
  <c r="GY9" i="1"/>
  <c r="GY86" i="1" s="1"/>
  <c r="GY259" i="1" l="1"/>
  <c r="GY258" i="1"/>
  <c r="GY260" i="1"/>
  <c r="GY261" i="1"/>
  <c r="GY95" i="1"/>
  <c r="GY224" i="1"/>
  <c r="GY225" i="1"/>
  <c r="GY226" i="1"/>
  <c r="GY227" i="1"/>
  <c r="GY274" i="1"/>
  <c r="GY275" i="1"/>
  <c r="GY276" i="1"/>
  <c r="GY277" i="1"/>
  <c r="GY122" i="1"/>
  <c r="GY131" i="1"/>
  <c r="GY176" i="1"/>
  <c r="GY185" i="1"/>
  <c r="GY313" i="1"/>
  <c r="GY312" i="1"/>
  <c r="GY310" i="1"/>
  <c r="GY306" i="1"/>
  <c r="GY300" i="1"/>
  <c r="GY294" i="1"/>
  <c r="GY303" i="1"/>
  <c r="GY297" i="1"/>
  <c r="GY296" i="1"/>
  <c r="GY298" i="1"/>
  <c r="GY299" i="1"/>
  <c r="GY301" i="1"/>
  <c r="GY302" i="1"/>
  <c r="GY308" i="1"/>
  <c r="GY305" i="1"/>
  <c r="GY304" i="1"/>
  <c r="GY295" i="1"/>
  <c r="GY307" i="1"/>
  <c r="GY309" i="1"/>
  <c r="GY311" i="1"/>
  <c r="GY290" i="1"/>
  <c r="GY293" i="1"/>
  <c r="GY291" i="1"/>
  <c r="GY292" i="1"/>
  <c r="GY285" i="1"/>
  <c r="GY289" i="1"/>
  <c r="GY270" i="1"/>
  <c r="GY271" i="1"/>
  <c r="GY272" i="1"/>
  <c r="GY273" i="1"/>
  <c r="GY236" i="1"/>
  <c r="GY237" i="1"/>
  <c r="GY238" i="1"/>
  <c r="GY239" i="1"/>
  <c r="GY167" i="1"/>
  <c r="GY140" i="1"/>
  <c r="GY149" i="1"/>
  <c r="GY158" i="1"/>
  <c r="GY283" i="1"/>
  <c r="GY282" i="1"/>
  <c r="GY284" i="1"/>
  <c r="GY281" i="1"/>
  <c r="GY266" i="1"/>
  <c r="GY262" i="1"/>
  <c r="GY246" i="1"/>
  <c r="GY242" i="1"/>
  <c r="GY250" i="1"/>
  <c r="GY254" i="1"/>
  <c r="GY243" i="1"/>
  <c r="GY251" i="1"/>
  <c r="GY247" i="1"/>
  <c r="GY263" i="1"/>
  <c r="GY267" i="1"/>
  <c r="GY255" i="1"/>
  <c r="GY256" i="1"/>
  <c r="GY268" i="1"/>
  <c r="GY264" i="1"/>
  <c r="GY252" i="1"/>
  <c r="GY248" i="1"/>
  <c r="GY244" i="1"/>
  <c r="GY257" i="1"/>
  <c r="GY249" i="1"/>
  <c r="GY253" i="1"/>
  <c r="GY245" i="1"/>
  <c r="GY269" i="1"/>
  <c r="GY265" i="1"/>
  <c r="GY232" i="1"/>
  <c r="GY233" i="1"/>
  <c r="GY234" i="1"/>
  <c r="GY235" i="1"/>
  <c r="GY220" i="1"/>
  <c r="GY216" i="1"/>
  <c r="GY228" i="1"/>
  <c r="GY229" i="1"/>
  <c r="GY212" i="1"/>
  <c r="GY221" i="1"/>
  <c r="GY217" i="1"/>
  <c r="GY230" i="1"/>
  <c r="GY222" i="1"/>
  <c r="GY213" i="1"/>
  <c r="GY223" i="1"/>
  <c r="GY218" i="1"/>
  <c r="GY214" i="1"/>
  <c r="GY231" i="1"/>
  <c r="GY219" i="1"/>
  <c r="GY215" i="1"/>
  <c r="GY209" i="1"/>
  <c r="GY210" i="1"/>
  <c r="GY211" i="1"/>
  <c r="GY77" i="1"/>
  <c r="GY104" i="1"/>
  <c r="GY113" i="1"/>
  <c r="GY208" i="1"/>
  <c r="GY195" i="1"/>
  <c r="GY202" i="1"/>
  <c r="GY203" i="1"/>
  <c r="GY204" i="1"/>
  <c r="GY199" i="1"/>
  <c r="GY200" i="1"/>
  <c r="GY201" i="1"/>
  <c r="GY59" i="1"/>
  <c r="GY68" i="1"/>
  <c r="GY48" i="1"/>
  <c r="GY189" i="1"/>
  <c r="GY190" i="1"/>
  <c r="GY191" i="1"/>
  <c r="GZ9" i="1"/>
  <c r="GZ86" i="1" s="1"/>
  <c r="GZ259" i="1" l="1"/>
  <c r="GZ258" i="1"/>
  <c r="GZ260" i="1"/>
  <c r="GZ261" i="1"/>
  <c r="GZ95" i="1"/>
  <c r="GZ224" i="1"/>
  <c r="GZ225" i="1"/>
  <c r="GZ226" i="1"/>
  <c r="GZ227" i="1"/>
  <c r="GZ274" i="1"/>
  <c r="GZ275" i="1"/>
  <c r="GZ276" i="1"/>
  <c r="GZ277" i="1"/>
  <c r="GZ122" i="1"/>
  <c r="GZ131" i="1"/>
  <c r="GZ176" i="1"/>
  <c r="GZ185" i="1"/>
  <c r="GZ302" i="1"/>
  <c r="GZ298" i="1"/>
  <c r="GZ294" i="1"/>
  <c r="GZ306" i="1"/>
  <c r="GZ303" i="1"/>
  <c r="GZ309" i="1"/>
  <c r="GZ295" i="1"/>
  <c r="GZ304" i="1"/>
  <c r="GZ299" i="1"/>
  <c r="GZ307" i="1"/>
  <c r="GZ296" i="1"/>
  <c r="GZ300" i="1"/>
  <c r="GZ301" i="1"/>
  <c r="GZ297" i="1"/>
  <c r="GZ305" i="1"/>
  <c r="GZ313" i="1"/>
  <c r="GZ311" i="1"/>
  <c r="GZ308" i="1"/>
  <c r="GZ310" i="1"/>
  <c r="GZ312" i="1"/>
  <c r="GZ292" i="1"/>
  <c r="GZ293" i="1"/>
  <c r="GZ291" i="1"/>
  <c r="GZ290" i="1"/>
  <c r="GZ285" i="1"/>
  <c r="GZ289" i="1"/>
  <c r="GZ270" i="1"/>
  <c r="GZ271" i="1"/>
  <c r="GZ272" i="1"/>
  <c r="GZ273" i="1"/>
  <c r="GZ236" i="1"/>
  <c r="GZ237" i="1"/>
  <c r="GZ238" i="1"/>
  <c r="GZ239" i="1"/>
  <c r="GZ167" i="1"/>
  <c r="GZ158" i="1"/>
  <c r="GZ140" i="1"/>
  <c r="GZ149" i="1"/>
  <c r="GZ282" i="1"/>
  <c r="GZ283" i="1"/>
  <c r="GZ284" i="1"/>
  <c r="GZ281" i="1"/>
  <c r="GZ246" i="1"/>
  <c r="GZ262" i="1"/>
  <c r="GZ254" i="1"/>
  <c r="GZ250" i="1"/>
  <c r="GZ242" i="1"/>
  <c r="GZ266" i="1"/>
  <c r="GZ263" i="1"/>
  <c r="GZ255" i="1"/>
  <c r="GZ267" i="1"/>
  <c r="GZ251" i="1"/>
  <c r="GZ243" i="1"/>
  <c r="GZ247" i="1"/>
  <c r="GZ268" i="1"/>
  <c r="GZ264" i="1"/>
  <c r="GZ248" i="1"/>
  <c r="GZ244" i="1"/>
  <c r="GZ256" i="1"/>
  <c r="GZ252" i="1"/>
  <c r="GZ253" i="1"/>
  <c r="GZ265" i="1"/>
  <c r="GZ257" i="1"/>
  <c r="GZ269" i="1"/>
  <c r="GZ249" i="1"/>
  <c r="GZ245" i="1"/>
  <c r="GZ232" i="1"/>
  <c r="GZ233" i="1"/>
  <c r="GZ234" i="1"/>
  <c r="GZ235" i="1"/>
  <c r="GZ220" i="1"/>
  <c r="GZ212" i="1"/>
  <c r="GZ228" i="1"/>
  <c r="GZ221" i="1"/>
  <c r="GZ229" i="1"/>
  <c r="GZ216" i="1"/>
  <c r="GZ213" i="1"/>
  <c r="GZ217" i="1"/>
  <c r="GZ230" i="1"/>
  <c r="GZ222" i="1"/>
  <c r="GZ231" i="1"/>
  <c r="GZ218" i="1"/>
  <c r="GZ223" i="1"/>
  <c r="GZ214" i="1"/>
  <c r="GZ215" i="1"/>
  <c r="GZ219" i="1"/>
  <c r="GZ209" i="1"/>
  <c r="GZ210" i="1"/>
  <c r="GZ211" i="1"/>
  <c r="GZ77" i="1"/>
  <c r="GZ104" i="1"/>
  <c r="GZ113" i="1"/>
  <c r="GZ208" i="1"/>
  <c r="GZ195" i="1"/>
  <c r="GZ202" i="1"/>
  <c r="GZ203" i="1"/>
  <c r="GZ204" i="1"/>
  <c r="GZ199" i="1"/>
  <c r="GZ200" i="1"/>
  <c r="GZ201" i="1"/>
  <c r="GZ59" i="1"/>
  <c r="GZ68" i="1"/>
  <c r="GZ48" i="1"/>
  <c r="GZ189" i="1"/>
  <c r="GZ190" i="1"/>
  <c r="GZ191" i="1"/>
  <c r="HA9" i="1"/>
  <c r="HA86" i="1" s="1"/>
  <c r="HA258" i="1" l="1"/>
  <c r="HA259" i="1"/>
  <c r="HA260" i="1"/>
  <c r="HA261" i="1"/>
  <c r="HA95" i="1"/>
  <c r="HA224" i="1"/>
  <c r="HA225" i="1"/>
  <c r="HA226" i="1"/>
  <c r="HA227" i="1"/>
  <c r="HA274" i="1"/>
  <c r="HA275" i="1"/>
  <c r="HA276" i="1"/>
  <c r="HA277" i="1"/>
  <c r="HA122" i="1"/>
  <c r="HA131" i="1"/>
  <c r="HA176" i="1"/>
  <c r="HA185" i="1"/>
  <c r="HA311" i="1"/>
  <c r="HA300" i="1"/>
  <c r="HA297" i="1"/>
  <c r="HA296" i="1"/>
  <c r="HA298" i="1"/>
  <c r="HA304" i="1"/>
  <c r="HA307" i="1"/>
  <c r="HA308" i="1"/>
  <c r="HA302" i="1"/>
  <c r="HA306" i="1"/>
  <c r="HA294" i="1"/>
  <c r="HA303" i="1"/>
  <c r="HA305" i="1"/>
  <c r="HA301" i="1"/>
  <c r="HA295" i="1"/>
  <c r="HA299" i="1"/>
  <c r="HA312" i="1"/>
  <c r="HA309" i="1"/>
  <c r="HA313" i="1"/>
  <c r="HA310" i="1"/>
  <c r="HA293" i="1"/>
  <c r="HA290" i="1"/>
  <c r="HA292" i="1"/>
  <c r="HA291" i="1"/>
  <c r="HA285" i="1"/>
  <c r="HA289" i="1"/>
  <c r="HA270" i="1"/>
  <c r="HA271" i="1"/>
  <c r="HA272" i="1"/>
  <c r="HA273" i="1"/>
  <c r="HA236" i="1"/>
  <c r="HA237" i="1"/>
  <c r="HA238" i="1"/>
  <c r="HA239" i="1"/>
  <c r="HA167" i="1"/>
  <c r="HA149" i="1"/>
  <c r="HA140" i="1"/>
  <c r="HA158" i="1"/>
  <c r="HA282" i="1"/>
  <c r="HA283" i="1"/>
  <c r="HA284" i="1"/>
  <c r="HA281" i="1"/>
  <c r="HA254" i="1"/>
  <c r="HA266" i="1"/>
  <c r="HA242" i="1"/>
  <c r="HA246" i="1"/>
  <c r="HA262" i="1"/>
  <c r="HA250" i="1"/>
  <c r="HA243" i="1"/>
  <c r="HA267" i="1"/>
  <c r="HA251" i="1"/>
  <c r="HA263" i="1"/>
  <c r="HA247" i="1"/>
  <c r="HA255" i="1"/>
  <c r="HA248" i="1"/>
  <c r="HA252" i="1"/>
  <c r="HA264" i="1"/>
  <c r="HA268" i="1"/>
  <c r="HA244" i="1"/>
  <c r="HA256" i="1"/>
  <c r="HA245" i="1"/>
  <c r="HA253" i="1"/>
  <c r="HA257" i="1"/>
  <c r="HA269" i="1"/>
  <c r="HA265" i="1"/>
  <c r="HA249" i="1"/>
  <c r="HA232" i="1"/>
  <c r="HA233" i="1"/>
  <c r="HA234" i="1"/>
  <c r="HA235" i="1"/>
  <c r="HA220" i="1"/>
  <c r="HA216" i="1"/>
  <c r="HA228" i="1"/>
  <c r="HA229" i="1"/>
  <c r="HA221" i="1"/>
  <c r="HA212" i="1"/>
  <c r="HA230" i="1"/>
  <c r="HA213" i="1"/>
  <c r="HA222" i="1"/>
  <c r="HA217" i="1"/>
  <c r="HA223" i="1"/>
  <c r="HA214" i="1"/>
  <c r="HA231" i="1"/>
  <c r="HA218" i="1"/>
  <c r="HA219" i="1"/>
  <c r="HA215" i="1"/>
  <c r="HA209" i="1"/>
  <c r="HA210" i="1"/>
  <c r="HA211" i="1"/>
  <c r="HA77" i="1"/>
  <c r="HA104" i="1"/>
  <c r="HA113" i="1"/>
  <c r="HA208" i="1"/>
  <c r="HA195" i="1"/>
  <c r="HA202" i="1"/>
  <c r="HA203" i="1"/>
  <c r="HA204" i="1"/>
  <c r="HA200" i="1"/>
  <c r="HA199" i="1"/>
  <c r="HA201" i="1"/>
  <c r="HA59" i="1"/>
  <c r="HA68" i="1"/>
  <c r="HA48" i="1"/>
  <c r="HA189" i="1"/>
  <c r="HA190" i="1"/>
  <c r="HA191" i="1"/>
  <c r="HB9" i="1"/>
  <c r="HB86" i="1" s="1"/>
  <c r="HB259" i="1" l="1"/>
  <c r="HB258" i="1"/>
  <c r="HB260" i="1"/>
  <c r="HB261" i="1"/>
  <c r="HB95" i="1"/>
  <c r="HB224" i="1"/>
  <c r="HB225" i="1"/>
  <c r="HB226" i="1"/>
  <c r="HB227" i="1"/>
  <c r="HB274" i="1"/>
  <c r="HB275" i="1"/>
  <c r="HB276" i="1"/>
  <c r="HB277" i="1"/>
  <c r="HB122" i="1"/>
  <c r="HB131" i="1"/>
  <c r="HB176" i="1"/>
  <c r="HB185" i="1"/>
  <c r="HB307" i="1"/>
  <c r="HB304" i="1"/>
  <c r="HB305" i="1"/>
  <c r="HB297" i="1"/>
  <c r="HB296" i="1"/>
  <c r="HB294" i="1"/>
  <c r="HB309" i="1"/>
  <c r="HB299" i="1"/>
  <c r="HB306" i="1"/>
  <c r="HB298" i="1"/>
  <c r="HB303" i="1"/>
  <c r="HB295" i="1"/>
  <c r="HB300" i="1"/>
  <c r="HB302" i="1"/>
  <c r="HB301" i="1"/>
  <c r="HB310" i="1"/>
  <c r="HB311" i="1"/>
  <c r="HB308" i="1"/>
  <c r="HB312" i="1"/>
  <c r="HB313" i="1"/>
  <c r="HB293" i="1"/>
  <c r="HB292" i="1"/>
  <c r="HB291" i="1"/>
  <c r="HB290" i="1"/>
  <c r="HB285" i="1"/>
  <c r="HB289" i="1"/>
  <c r="HB270" i="1"/>
  <c r="HB271" i="1"/>
  <c r="HB272" i="1"/>
  <c r="HB273" i="1"/>
  <c r="HB236" i="1"/>
  <c r="HB237" i="1"/>
  <c r="HB238" i="1"/>
  <c r="HB239" i="1"/>
  <c r="HB167" i="1"/>
  <c r="HB158" i="1"/>
  <c r="HB149" i="1"/>
  <c r="HB140" i="1"/>
  <c r="HB283" i="1"/>
  <c r="HB282" i="1"/>
  <c r="HB284" i="1"/>
  <c r="HB281" i="1"/>
  <c r="HB262" i="1"/>
  <c r="HB246" i="1"/>
  <c r="HB250" i="1"/>
  <c r="HB242" i="1"/>
  <c r="HB266" i="1"/>
  <c r="HB254" i="1"/>
  <c r="HB255" i="1"/>
  <c r="HB251" i="1"/>
  <c r="HB267" i="1"/>
  <c r="HB243" i="1"/>
  <c r="HB263" i="1"/>
  <c r="HB247" i="1"/>
  <c r="HB244" i="1"/>
  <c r="HB256" i="1"/>
  <c r="HB268" i="1"/>
  <c r="HB264" i="1"/>
  <c r="HB248" i="1"/>
  <c r="HB252" i="1"/>
  <c r="HB269" i="1"/>
  <c r="HB249" i="1"/>
  <c r="HB265" i="1"/>
  <c r="HB257" i="1"/>
  <c r="HB253" i="1"/>
  <c r="HB245" i="1"/>
  <c r="HB232" i="1"/>
  <c r="HB233" i="1"/>
  <c r="HB234" i="1"/>
  <c r="HB235" i="1"/>
  <c r="HB220" i="1"/>
  <c r="HB212" i="1"/>
  <c r="HB221" i="1"/>
  <c r="HB228" i="1"/>
  <c r="HB216" i="1"/>
  <c r="HB229" i="1"/>
  <c r="HB213" i="1"/>
  <c r="HB222" i="1"/>
  <c r="HB217" i="1"/>
  <c r="HB230" i="1"/>
  <c r="HB218" i="1"/>
  <c r="HB214" i="1"/>
  <c r="HB223" i="1"/>
  <c r="HB231" i="1"/>
  <c r="HB219" i="1"/>
  <c r="HB215" i="1"/>
  <c r="HB209" i="1"/>
  <c r="HB210" i="1"/>
  <c r="HB211" i="1"/>
  <c r="HB77" i="1"/>
  <c r="HB104" i="1"/>
  <c r="HB113" i="1"/>
  <c r="HB208" i="1"/>
  <c r="HB195" i="1"/>
  <c r="HB202" i="1"/>
  <c r="HB203" i="1"/>
  <c r="HB204" i="1"/>
  <c r="HB199" i="1"/>
  <c r="HB200" i="1"/>
  <c r="HB201" i="1"/>
  <c r="HB59" i="1"/>
  <c r="HB68" i="1"/>
  <c r="HB48" i="1"/>
  <c r="HB189" i="1"/>
  <c r="HB190" i="1"/>
  <c r="HB191" i="1"/>
  <c r="HC9" i="1"/>
  <c r="HC86" i="1" s="1"/>
  <c r="HC259" i="1" l="1"/>
  <c r="HC258" i="1"/>
  <c r="HC260" i="1"/>
  <c r="HC261" i="1"/>
  <c r="HC95" i="1"/>
  <c r="HC224" i="1"/>
  <c r="HC225" i="1"/>
  <c r="HC226" i="1"/>
  <c r="HC227" i="1"/>
  <c r="HC274" i="1"/>
  <c r="HC275" i="1"/>
  <c r="HC276" i="1"/>
  <c r="HC277" i="1"/>
  <c r="HC122" i="1"/>
  <c r="HC131" i="1"/>
  <c r="HC176" i="1"/>
  <c r="HC185" i="1"/>
  <c r="HC310" i="1"/>
  <c r="HC311" i="1"/>
  <c r="HC301" i="1"/>
  <c r="HC299" i="1"/>
  <c r="HC294" i="1"/>
  <c r="HC297" i="1"/>
  <c r="HC302" i="1"/>
  <c r="HC305" i="1"/>
  <c r="HC306" i="1"/>
  <c r="HC307" i="1"/>
  <c r="HC298" i="1"/>
  <c r="HC304" i="1"/>
  <c r="HC308" i="1"/>
  <c r="HC296" i="1"/>
  <c r="HC300" i="1"/>
  <c r="HC295" i="1"/>
  <c r="HC303" i="1"/>
  <c r="HC312" i="1"/>
  <c r="HC309" i="1"/>
  <c r="HC313" i="1"/>
  <c r="HC291" i="1"/>
  <c r="HC290" i="1"/>
  <c r="HC293" i="1"/>
  <c r="HC292" i="1"/>
  <c r="HC285" i="1"/>
  <c r="HC289" i="1"/>
  <c r="HC270" i="1"/>
  <c r="HC271" i="1"/>
  <c r="HC272" i="1"/>
  <c r="HC273" i="1"/>
  <c r="HC236" i="1"/>
  <c r="HC237" i="1"/>
  <c r="HC238" i="1"/>
  <c r="HC239" i="1"/>
  <c r="HC167" i="1"/>
  <c r="HC158" i="1"/>
  <c r="HC140" i="1"/>
  <c r="HC149" i="1"/>
  <c r="HC282" i="1"/>
  <c r="HC283" i="1"/>
  <c r="HC284" i="1"/>
  <c r="HC281" i="1"/>
  <c r="HC266" i="1"/>
  <c r="HC242" i="1"/>
  <c r="HC246" i="1"/>
  <c r="HC262" i="1"/>
  <c r="HC250" i="1"/>
  <c r="HC254" i="1"/>
  <c r="HC247" i="1"/>
  <c r="HC263" i="1"/>
  <c r="HC255" i="1"/>
  <c r="HC243" i="1"/>
  <c r="HC251" i="1"/>
  <c r="HC267" i="1"/>
  <c r="HC264" i="1"/>
  <c r="HC252" i="1"/>
  <c r="HC268" i="1"/>
  <c r="HC244" i="1"/>
  <c r="HC256" i="1"/>
  <c r="HC248" i="1"/>
  <c r="HC265" i="1"/>
  <c r="HC269" i="1"/>
  <c r="HC249" i="1"/>
  <c r="HC245" i="1"/>
  <c r="HC253" i="1"/>
  <c r="HC257" i="1"/>
  <c r="HC232" i="1"/>
  <c r="HC233" i="1"/>
  <c r="HC234" i="1"/>
  <c r="HC235" i="1"/>
  <c r="HC212" i="1"/>
  <c r="HC229" i="1"/>
  <c r="HC216" i="1"/>
  <c r="HC220" i="1"/>
  <c r="HC228" i="1"/>
  <c r="HC221" i="1"/>
  <c r="HC222" i="1"/>
  <c r="HC230" i="1"/>
  <c r="HC217" i="1"/>
  <c r="HC213" i="1"/>
  <c r="HC214" i="1"/>
  <c r="HC231" i="1"/>
  <c r="HC218" i="1"/>
  <c r="HC223" i="1"/>
  <c r="HC219" i="1"/>
  <c r="HC215" i="1"/>
  <c r="HC209" i="1"/>
  <c r="HC210" i="1"/>
  <c r="HC211" i="1"/>
  <c r="HC77" i="1"/>
  <c r="HC104" i="1"/>
  <c r="HC113" i="1"/>
  <c r="HC208" i="1"/>
  <c r="HC195" i="1"/>
  <c r="HC202" i="1"/>
  <c r="HC203" i="1"/>
  <c r="HC204" i="1"/>
  <c r="HC199" i="1"/>
  <c r="HC200" i="1"/>
  <c r="HC201" i="1"/>
  <c r="HC59" i="1"/>
  <c r="HC68" i="1"/>
  <c r="HC48" i="1"/>
  <c r="HC189" i="1"/>
  <c r="HC190" i="1"/>
  <c r="HC191" i="1"/>
  <c r="HD9" i="1"/>
  <c r="HD86" i="1" s="1"/>
  <c r="HD258" i="1" l="1"/>
  <c r="HD259" i="1"/>
  <c r="HD260" i="1"/>
  <c r="HD261" i="1"/>
  <c r="HD95" i="1"/>
  <c r="HD224" i="1"/>
  <c r="HD225" i="1"/>
  <c r="HD226" i="1"/>
  <c r="HD227" i="1"/>
  <c r="HD274" i="1"/>
  <c r="HD275" i="1"/>
  <c r="HD276" i="1"/>
  <c r="HD277" i="1"/>
  <c r="HD122" i="1"/>
  <c r="HD131" i="1"/>
  <c r="HD176" i="1"/>
  <c r="HD185" i="1"/>
  <c r="HD310" i="1"/>
  <c r="HD304" i="1"/>
  <c r="HD300" i="1"/>
  <c r="HD301" i="1"/>
  <c r="HD294" i="1"/>
  <c r="HD295" i="1"/>
  <c r="HD296" i="1"/>
  <c r="HD297" i="1"/>
  <c r="HD305" i="1"/>
  <c r="HD309" i="1"/>
  <c r="HD302" i="1"/>
  <c r="HD298" i="1"/>
  <c r="HD303" i="1"/>
  <c r="HD299" i="1"/>
  <c r="HD313" i="1"/>
  <c r="HD308" i="1"/>
  <c r="HD311" i="1"/>
  <c r="HD306" i="1"/>
  <c r="HD307" i="1"/>
  <c r="HD312" i="1"/>
  <c r="HD292" i="1"/>
  <c r="HD293" i="1"/>
  <c r="HD291" i="1"/>
  <c r="HD290" i="1"/>
  <c r="HD285" i="1"/>
  <c r="HD289" i="1"/>
  <c r="HD270" i="1"/>
  <c r="HD271" i="1"/>
  <c r="HD272" i="1"/>
  <c r="HD273" i="1"/>
  <c r="HD236" i="1"/>
  <c r="HD237" i="1"/>
  <c r="HD238" i="1"/>
  <c r="HD239" i="1"/>
  <c r="HD167" i="1"/>
  <c r="HD149" i="1"/>
  <c r="HD158" i="1"/>
  <c r="HD140" i="1"/>
  <c r="HD282" i="1"/>
  <c r="HD283" i="1"/>
  <c r="HD281" i="1"/>
  <c r="HD284" i="1"/>
  <c r="HD262" i="1"/>
  <c r="HD266" i="1"/>
  <c r="HD242" i="1"/>
  <c r="HD254" i="1"/>
  <c r="HD250" i="1"/>
  <c r="HD246" i="1"/>
  <c r="HD243" i="1"/>
  <c r="HD247" i="1"/>
  <c r="HD255" i="1"/>
  <c r="HD267" i="1"/>
  <c r="HD251" i="1"/>
  <c r="HD263" i="1"/>
  <c r="HD256" i="1"/>
  <c r="HD248" i="1"/>
  <c r="HD268" i="1"/>
  <c r="HD252" i="1"/>
  <c r="HD244" i="1"/>
  <c r="HD264" i="1"/>
  <c r="HD265" i="1"/>
  <c r="HD257" i="1"/>
  <c r="HD253" i="1"/>
  <c r="HD269" i="1"/>
  <c r="HD249" i="1"/>
  <c r="HD245" i="1"/>
  <c r="HD232" i="1"/>
  <c r="HD233" i="1"/>
  <c r="HD234" i="1"/>
  <c r="HD235" i="1"/>
  <c r="HD212" i="1"/>
  <c r="HD221" i="1"/>
  <c r="HD229" i="1"/>
  <c r="HD216" i="1"/>
  <c r="HD220" i="1"/>
  <c r="HD228" i="1"/>
  <c r="HD213" i="1"/>
  <c r="HD230" i="1"/>
  <c r="HD222" i="1"/>
  <c r="HD217" i="1"/>
  <c r="HD223" i="1"/>
  <c r="HD218" i="1"/>
  <c r="HD214" i="1"/>
  <c r="HD231" i="1"/>
  <c r="HD219" i="1"/>
  <c r="HD215" i="1"/>
  <c r="HD209" i="1"/>
  <c r="HD210" i="1"/>
  <c r="HD211" i="1"/>
  <c r="HD77" i="1"/>
  <c r="HD104" i="1"/>
  <c r="HD113" i="1"/>
  <c r="HD208" i="1"/>
  <c r="HD195" i="1"/>
  <c r="HD202" i="1"/>
  <c r="HD203" i="1"/>
  <c r="HD204" i="1"/>
  <c r="HD199" i="1"/>
  <c r="HD200" i="1"/>
  <c r="HD201" i="1"/>
  <c r="HD59" i="1"/>
  <c r="HD68" i="1"/>
  <c r="HD48" i="1"/>
  <c r="HD189" i="1"/>
  <c r="HD190" i="1"/>
  <c r="HD191" i="1"/>
  <c r="HE9" i="1"/>
  <c r="HE86" i="1" s="1"/>
  <c r="HE258" i="1" l="1"/>
  <c r="HE259" i="1"/>
  <c r="HE260" i="1"/>
  <c r="HE261" i="1"/>
  <c r="HE95" i="1"/>
  <c r="HE224" i="1"/>
  <c r="HE225" i="1"/>
  <c r="HE226" i="1"/>
  <c r="HE227" i="1"/>
  <c r="HE274" i="1"/>
  <c r="HE275" i="1"/>
  <c r="HE276" i="1"/>
  <c r="HE277" i="1"/>
  <c r="HE122" i="1"/>
  <c r="HE131" i="1"/>
  <c r="HE176" i="1"/>
  <c r="HE185" i="1"/>
  <c r="HE310" i="1"/>
  <c r="HE301" i="1"/>
  <c r="HE299" i="1"/>
  <c r="HE295" i="1"/>
  <c r="HE296" i="1"/>
  <c r="HE297" i="1"/>
  <c r="HE305" i="1"/>
  <c r="HE307" i="1"/>
  <c r="HE304" i="1"/>
  <c r="HE306" i="1"/>
  <c r="HE300" i="1"/>
  <c r="HE309" i="1"/>
  <c r="HE302" i="1"/>
  <c r="HE303" i="1"/>
  <c r="HE298" i="1"/>
  <c r="HE294" i="1"/>
  <c r="HE312" i="1"/>
  <c r="HE308" i="1"/>
  <c r="HE311" i="1"/>
  <c r="HE313" i="1"/>
  <c r="HE292" i="1"/>
  <c r="HE291" i="1"/>
  <c r="HE290" i="1"/>
  <c r="HE293" i="1"/>
  <c r="HE285" i="1"/>
  <c r="HE289" i="1"/>
  <c r="HE270" i="1"/>
  <c r="HE271" i="1"/>
  <c r="HE272" i="1"/>
  <c r="HE273" i="1"/>
  <c r="HE236" i="1"/>
  <c r="HE237" i="1"/>
  <c r="HE238" i="1"/>
  <c r="HE239" i="1"/>
  <c r="HE167" i="1"/>
  <c r="HE149" i="1"/>
  <c r="HE158" i="1"/>
  <c r="HE140" i="1"/>
  <c r="HE283" i="1"/>
  <c r="HE282" i="1"/>
  <c r="HE284" i="1"/>
  <c r="HE281" i="1"/>
  <c r="HE246" i="1"/>
  <c r="HE250" i="1"/>
  <c r="HE266" i="1"/>
  <c r="HE242" i="1"/>
  <c r="HE254" i="1"/>
  <c r="HE262" i="1"/>
  <c r="HE251" i="1"/>
  <c r="HE243" i="1"/>
  <c r="HE267" i="1"/>
  <c r="HE263" i="1"/>
  <c r="HE255" i="1"/>
  <c r="HE247" i="1"/>
  <c r="HE268" i="1"/>
  <c r="HE264" i="1"/>
  <c r="HE248" i="1"/>
  <c r="HE244" i="1"/>
  <c r="HE256" i="1"/>
  <c r="HE252" i="1"/>
  <c r="HE265" i="1"/>
  <c r="HE245" i="1"/>
  <c r="HE249" i="1"/>
  <c r="HE253" i="1"/>
  <c r="HE269" i="1"/>
  <c r="HE257" i="1"/>
  <c r="HE232" i="1"/>
  <c r="HE233" i="1"/>
  <c r="HE234" i="1"/>
  <c r="HE235" i="1"/>
  <c r="HE221" i="1"/>
  <c r="HE216" i="1"/>
  <c r="HE229" i="1"/>
  <c r="HE220" i="1"/>
  <c r="HE228" i="1"/>
  <c r="HE212" i="1"/>
  <c r="HE213" i="1"/>
  <c r="HE217" i="1"/>
  <c r="HE222" i="1"/>
  <c r="HE230" i="1"/>
  <c r="HE231" i="1"/>
  <c r="HE214" i="1"/>
  <c r="HE223" i="1"/>
  <c r="HE218" i="1"/>
  <c r="HE215" i="1"/>
  <c r="HE219" i="1"/>
  <c r="HE209" i="1"/>
  <c r="HE210" i="1"/>
  <c r="HE211" i="1"/>
  <c r="HE77" i="1"/>
  <c r="HE104" i="1"/>
  <c r="HE113" i="1"/>
  <c r="HE208" i="1"/>
  <c r="HE195" i="1"/>
  <c r="HE202" i="1"/>
  <c r="HE203" i="1"/>
  <c r="HE204" i="1"/>
  <c r="HE199" i="1"/>
  <c r="HE200" i="1"/>
  <c r="HE201" i="1"/>
  <c r="HE59" i="1"/>
  <c r="HE68" i="1"/>
  <c r="HE48" i="1"/>
  <c r="HE189" i="1"/>
  <c r="HE190" i="1"/>
  <c r="HE191" i="1"/>
  <c r="HF9" i="1"/>
  <c r="HF86" i="1" s="1"/>
  <c r="HF258" i="1" l="1"/>
  <c r="HF259" i="1"/>
  <c r="HF260" i="1"/>
  <c r="HF261" i="1"/>
  <c r="HF95" i="1"/>
  <c r="HF224" i="1"/>
  <c r="HF225" i="1"/>
  <c r="HF226" i="1"/>
  <c r="HF227" i="1"/>
  <c r="HF274" i="1"/>
  <c r="HF275" i="1"/>
  <c r="HF276" i="1"/>
  <c r="HF277" i="1"/>
  <c r="HF122" i="1"/>
  <c r="HF131" i="1"/>
  <c r="HF176" i="1"/>
  <c r="HF185" i="1"/>
  <c r="HF312" i="1"/>
  <c r="HF310" i="1"/>
  <c r="HF308" i="1"/>
  <c r="HF306" i="1"/>
  <c r="HF304" i="1"/>
  <c r="HF301" i="1"/>
  <c r="HF303" i="1"/>
  <c r="HF296" i="1"/>
  <c r="HF297" i="1"/>
  <c r="HF295" i="1"/>
  <c r="HF294" i="1"/>
  <c r="HF302" i="1"/>
  <c r="HF299" i="1"/>
  <c r="HF300" i="1"/>
  <c r="HF305" i="1"/>
  <c r="HF298" i="1"/>
  <c r="HF307" i="1"/>
  <c r="HF311" i="1"/>
  <c r="HF309" i="1"/>
  <c r="HF313" i="1"/>
  <c r="HF293" i="1"/>
  <c r="HF291" i="1"/>
  <c r="HF290" i="1"/>
  <c r="HF292" i="1"/>
  <c r="HF285" i="1"/>
  <c r="HF289" i="1"/>
  <c r="HF270" i="1"/>
  <c r="HF271" i="1"/>
  <c r="HF272" i="1"/>
  <c r="HF273" i="1"/>
  <c r="HF236" i="1"/>
  <c r="HF237" i="1"/>
  <c r="HF238" i="1"/>
  <c r="HF239" i="1"/>
  <c r="HF167" i="1"/>
  <c r="HF149" i="1"/>
  <c r="HF158" i="1"/>
  <c r="HF140" i="1"/>
  <c r="HF283" i="1"/>
  <c r="HF282" i="1"/>
  <c r="HF281" i="1"/>
  <c r="HF284" i="1"/>
  <c r="HF262" i="1"/>
  <c r="HF246" i="1"/>
  <c r="HF250" i="1"/>
  <c r="HF266" i="1"/>
  <c r="HF254" i="1"/>
  <c r="HF242" i="1"/>
  <c r="HF247" i="1"/>
  <c r="HF251" i="1"/>
  <c r="HF263" i="1"/>
  <c r="HF255" i="1"/>
  <c r="HF267" i="1"/>
  <c r="HF243" i="1"/>
  <c r="HF252" i="1"/>
  <c r="HF244" i="1"/>
  <c r="HF268" i="1"/>
  <c r="HF248" i="1"/>
  <c r="HF256" i="1"/>
  <c r="HF264" i="1"/>
  <c r="HF249" i="1"/>
  <c r="HF253" i="1"/>
  <c r="HF265" i="1"/>
  <c r="HF269" i="1"/>
  <c r="HF245" i="1"/>
  <c r="HF257" i="1"/>
  <c r="HF232" i="1"/>
  <c r="HF233" i="1"/>
  <c r="HF234" i="1"/>
  <c r="HF235" i="1"/>
  <c r="HF212" i="1"/>
  <c r="HF229" i="1"/>
  <c r="HF221" i="1"/>
  <c r="HF228" i="1"/>
  <c r="HF216" i="1"/>
  <c r="HF220" i="1"/>
  <c r="HF217" i="1"/>
  <c r="HF222" i="1"/>
  <c r="HF230" i="1"/>
  <c r="HF213" i="1"/>
  <c r="HF214" i="1"/>
  <c r="HF231" i="1"/>
  <c r="HF223" i="1"/>
  <c r="HF218" i="1"/>
  <c r="HF219" i="1"/>
  <c r="HF215" i="1"/>
  <c r="HF209" i="1"/>
  <c r="HF210" i="1"/>
  <c r="HF211" i="1"/>
  <c r="HF77" i="1"/>
  <c r="HF104" i="1"/>
  <c r="HF113" i="1"/>
  <c r="HF208" i="1"/>
  <c r="HF195" i="1"/>
  <c r="HF202" i="1"/>
  <c r="HF203" i="1"/>
  <c r="HF204" i="1"/>
  <c r="HF199" i="1"/>
  <c r="HF200" i="1"/>
  <c r="HF201" i="1"/>
  <c r="HF59" i="1"/>
  <c r="HF68" i="1"/>
  <c r="HF48" i="1"/>
  <c r="HF189" i="1"/>
  <c r="HF190" i="1"/>
  <c r="HF191" i="1"/>
  <c r="HG9" i="1"/>
  <c r="HG86" i="1" s="1"/>
  <c r="HG259" i="1" l="1"/>
  <c r="HG258" i="1"/>
  <c r="HG260" i="1"/>
  <c r="HG261" i="1"/>
  <c r="HG95" i="1"/>
  <c r="HG224" i="1"/>
  <c r="HG225" i="1"/>
  <c r="HG226" i="1"/>
  <c r="HG227" i="1"/>
  <c r="HG274" i="1"/>
  <c r="HG275" i="1"/>
  <c r="HG276" i="1"/>
  <c r="HG277" i="1"/>
  <c r="HG122" i="1"/>
  <c r="HG131" i="1"/>
  <c r="HG176" i="1"/>
  <c r="HG185" i="1"/>
  <c r="HG313" i="1"/>
  <c r="HG310" i="1"/>
  <c r="HG306" i="1"/>
  <c r="HG300" i="1"/>
  <c r="HG298" i="1"/>
  <c r="HG294" i="1"/>
  <c r="HG303" i="1"/>
  <c r="HG308" i="1"/>
  <c r="HG309" i="1"/>
  <c r="HG297" i="1"/>
  <c r="HG296" i="1"/>
  <c r="HG299" i="1"/>
  <c r="HG302" i="1"/>
  <c r="HG305" i="1"/>
  <c r="HG301" i="1"/>
  <c r="HG295" i="1"/>
  <c r="HG304" i="1"/>
  <c r="HG307" i="1"/>
  <c r="HG311" i="1"/>
  <c r="HG312" i="1"/>
  <c r="HG290" i="1"/>
  <c r="HG291" i="1"/>
  <c r="HG292" i="1"/>
  <c r="HG293" i="1"/>
  <c r="HG285" i="1"/>
  <c r="HG289" i="1"/>
  <c r="HG270" i="1"/>
  <c r="HG271" i="1"/>
  <c r="HG272" i="1"/>
  <c r="HG273" i="1"/>
  <c r="HG236" i="1"/>
  <c r="HG237" i="1"/>
  <c r="HG238" i="1"/>
  <c r="HG239" i="1"/>
  <c r="HG167" i="1"/>
  <c r="HG158" i="1"/>
  <c r="HG149" i="1"/>
  <c r="HG140" i="1"/>
  <c r="HG283" i="1"/>
  <c r="HG282" i="1"/>
  <c r="HG284" i="1"/>
  <c r="HG281" i="1"/>
  <c r="HG246" i="1"/>
  <c r="HG250" i="1"/>
  <c r="HG262" i="1"/>
  <c r="HG254" i="1"/>
  <c r="HG242" i="1"/>
  <c r="HG266" i="1"/>
  <c r="HG243" i="1"/>
  <c r="HG247" i="1"/>
  <c r="HG251" i="1"/>
  <c r="HG263" i="1"/>
  <c r="HG255" i="1"/>
  <c r="HG267" i="1"/>
  <c r="HG264" i="1"/>
  <c r="HG252" i="1"/>
  <c r="HG248" i="1"/>
  <c r="HG244" i="1"/>
  <c r="HG268" i="1"/>
  <c r="HG256" i="1"/>
  <c r="HG257" i="1"/>
  <c r="HG245" i="1"/>
  <c r="HG253" i="1"/>
  <c r="HG249" i="1"/>
  <c r="HG265" i="1"/>
  <c r="HG269" i="1"/>
  <c r="HG232" i="1"/>
  <c r="HG233" i="1"/>
  <c r="HG234" i="1"/>
  <c r="HG235" i="1"/>
  <c r="HG228" i="1"/>
  <c r="HG220" i="1"/>
  <c r="HG216" i="1"/>
  <c r="HG229" i="1"/>
  <c r="HG212" i="1"/>
  <c r="HG221" i="1"/>
  <c r="HG230" i="1"/>
  <c r="HG213" i="1"/>
  <c r="HG217" i="1"/>
  <c r="HG222" i="1"/>
  <c r="HG218" i="1"/>
  <c r="HG223" i="1"/>
  <c r="HG214" i="1"/>
  <c r="HG231" i="1"/>
  <c r="HG219" i="1"/>
  <c r="HG215" i="1"/>
  <c r="HG209" i="1"/>
  <c r="HG210" i="1"/>
  <c r="HG211" i="1"/>
  <c r="HG77" i="1"/>
  <c r="HG104" i="1"/>
  <c r="HG113" i="1"/>
  <c r="HG208" i="1"/>
  <c r="HG195" i="1"/>
  <c r="HG202" i="1"/>
  <c r="HG203" i="1"/>
  <c r="HG204" i="1"/>
  <c r="HG200" i="1"/>
  <c r="HG199" i="1"/>
  <c r="HG201" i="1"/>
  <c r="HG59" i="1"/>
  <c r="HG68" i="1"/>
  <c r="HG48" i="1"/>
  <c r="HG189" i="1"/>
  <c r="HG190" i="1"/>
  <c r="HG191" i="1"/>
  <c r="HH9" i="1"/>
  <c r="HH86" i="1" s="1"/>
  <c r="HH258" i="1" l="1"/>
  <c r="HH259" i="1"/>
  <c r="HH260" i="1"/>
  <c r="HH261" i="1"/>
  <c r="HH95" i="1"/>
  <c r="HH224" i="1"/>
  <c r="HH225" i="1"/>
  <c r="HH226" i="1"/>
  <c r="HH227" i="1"/>
  <c r="HH274" i="1"/>
  <c r="HH275" i="1"/>
  <c r="HH276" i="1"/>
  <c r="HH277" i="1"/>
  <c r="HH122" i="1"/>
  <c r="HH131" i="1"/>
  <c r="HH176" i="1"/>
  <c r="HH185" i="1"/>
  <c r="HH312" i="1"/>
  <c r="HH308" i="1"/>
  <c r="HH298" i="1"/>
  <c r="HH297" i="1"/>
  <c r="HH294" i="1"/>
  <c r="HH306" i="1"/>
  <c r="HH295" i="1"/>
  <c r="HH299" i="1"/>
  <c r="HH303" i="1"/>
  <c r="HH304" i="1"/>
  <c r="HH307" i="1"/>
  <c r="HH296" i="1"/>
  <c r="HH305" i="1"/>
  <c r="HH302" i="1"/>
  <c r="HH300" i="1"/>
  <c r="HH301" i="1"/>
  <c r="HH311" i="1"/>
  <c r="HH313" i="1"/>
  <c r="HH310" i="1"/>
  <c r="HH309" i="1"/>
  <c r="HH292" i="1"/>
  <c r="HH293" i="1"/>
  <c r="HH291" i="1"/>
  <c r="HH290" i="1"/>
  <c r="HH285" i="1"/>
  <c r="HH289" i="1"/>
  <c r="HH270" i="1"/>
  <c r="HH271" i="1"/>
  <c r="HH272" i="1"/>
  <c r="HH273" i="1"/>
  <c r="HH236" i="1"/>
  <c r="HH237" i="1"/>
  <c r="HH238" i="1"/>
  <c r="HH239" i="1"/>
  <c r="HH167" i="1"/>
  <c r="HH140" i="1"/>
  <c r="HH158" i="1"/>
  <c r="HH149" i="1"/>
  <c r="HH283" i="1"/>
  <c r="HH282" i="1"/>
  <c r="HH281" i="1"/>
  <c r="HH284" i="1"/>
  <c r="HH262" i="1"/>
  <c r="HH266" i="1"/>
  <c r="HH254" i="1"/>
  <c r="HH246" i="1"/>
  <c r="HH250" i="1"/>
  <c r="HH242" i="1"/>
  <c r="HH263" i="1"/>
  <c r="HH255" i="1"/>
  <c r="HH267" i="1"/>
  <c r="HH243" i="1"/>
  <c r="HH251" i="1"/>
  <c r="HH247" i="1"/>
  <c r="HH264" i="1"/>
  <c r="HH248" i="1"/>
  <c r="HH244" i="1"/>
  <c r="HH268" i="1"/>
  <c r="HH256" i="1"/>
  <c r="HH252" i="1"/>
  <c r="HH257" i="1"/>
  <c r="HH269" i="1"/>
  <c r="HH249" i="1"/>
  <c r="HH265" i="1"/>
  <c r="HH245" i="1"/>
  <c r="HH253" i="1"/>
  <c r="HH232" i="1"/>
  <c r="HH233" i="1"/>
  <c r="HH234" i="1"/>
  <c r="HH235" i="1"/>
  <c r="HH220" i="1"/>
  <c r="HH212" i="1"/>
  <c r="HH228" i="1"/>
  <c r="HH221" i="1"/>
  <c r="HH216" i="1"/>
  <c r="HH229" i="1"/>
  <c r="HH230" i="1"/>
  <c r="HH213" i="1"/>
  <c r="HH217" i="1"/>
  <c r="HH222" i="1"/>
  <c r="HH218" i="1"/>
  <c r="HH231" i="1"/>
  <c r="HH214" i="1"/>
  <c r="HH223" i="1"/>
  <c r="HH219" i="1"/>
  <c r="HH215" i="1"/>
  <c r="HH209" i="1"/>
  <c r="HH210" i="1"/>
  <c r="HH211" i="1"/>
  <c r="HH77" i="1"/>
  <c r="HH104" i="1"/>
  <c r="HH113" i="1"/>
  <c r="HH208" i="1"/>
  <c r="HH195" i="1"/>
  <c r="HH202" i="1"/>
  <c r="HH203" i="1"/>
  <c r="HH204" i="1"/>
  <c r="HH199" i="1"/>
  <c r="HH200" i="1"/>
  <c r="HH201" i="1"/>
  <c r="HH59" i="1"/>
  <c r="HH68" i="1"/>
  <c r="HH48" i="1"/>
  <c r="HH189" i="1"/>
  <c r="HH190" i="1"/>
  <c r="HH191" i="1"/>
  <c r="HI9" i="1"/>
  <c r="HI86" i="1" s="1"/>
  <c r="HI259" i="1" l="1"/>
  <c r="HI258" i="1"/>
  <c r="HI260" i="1"/>
  <c r="HI261" i="1"/>
  <c r="HI95" i="1"/>
  <c r="HI224" i="1"/>
  <c r="HI225" i="1"/>
  <c r="HI226" i="1"/>
  <c r="HI227" i="1"/>
  <c r="HI274" i="1"/>
  <c r="HI275" i="1"/>
  <c r="HI276" i="1"/>
  <c r="HI277" i="1"/>
  <c r="HI122" i="1"/>
  <c r="HI131" i="1"/>
  <c r="HI176" i="1"/>
  <c r="HI185" i="1"/>
  <c r="HI311" i="1"/>
  <c r="HI297" i="1"/>
  <c r="HI296" i="1"/>
  <c r="HI300" i="1"/>
  <c r="HI305" i="1"/>
  <c r="HI304" i="1"/>
  <c r="HI302" i="1"/>
  <c r="HI303" i="1"/>
  <c r="HI295" i="1"/>
  <c r="HI306" i="1"/>
  <c r="HI294" i="1"/>
  <c r="HI298" i="1"/>
  <c r="HI299" i="1"/>
  <c r="HI301" i="1"/>
  <c r="HI307" i="1"/>
  <c r="HI310" i="1"/>
  <c r="HI312" i="1"/>
  <c r="HI308" i="1"/>
  <c r="HI309" i="1"/>
  <c r="HI313" i="1"/>
  <c r="HI293" i="1"/>
  <c r="HI290" i="1"/>
  <c r="HI292" i="1"/>
  <c r="HI291" i="1"/>
  <c r="HI285" i="1"/>
  <c r="HI289" i="1"/>
  <c r="HI270" i="1"/>
  <c r="HI271" i="1"/>
  <c r="HI272" i="1"/>
  <c r="HI273" i="1"/>
  <c r="HI236" i="1"/>
  <c r="HI237" i="1"/>
  <c r="HI238" i="1"/>
  <c r="HI239" i="1"/>
  <c r="HI167" i="1"/>
  <c r="HI149" i="1"/>
  <c r="HI158" i="1"/>
  <c r="HI140" i="1"/>
  <c r="HI283" i="1"/>
  <c r="HI282" i="1"/>
  <c r="HI281" i="1"/>
  <c r="HI284" i="1"/>
  <c r="HI254" i="1"/>
  <c r="HI266" i="1"/>
  <c r="HI262" i="1"/>
  <c r="HI242" i="1"/>
  <c r="HI246" i="1"/>
  <c r="HI250" i="1"/>
  <c r="HI263" i="1"/>
  <c r="HI247" i="1"/>
  <c r="HI251" i="1"/>
  <c r="HI255" i="1"/>
  <c r="HI267" i="1"/>
  <c r="HI243" i="1"/>
  <c r="HI268" i="1"/>
  <c r="HI264" i="1"/>
  <c r="HI248" i="1"/>
  <c r="HI252" i="1"/>
  <c r="HI244" i="1"/>
  <c r="HI256" i="1"/>
  <c r="HI253" i="1"/>
  <c r="HI265" i="1"/>
  <c r="HI257" i="1"/>
  <c r="HI269" i="1"/>
  <c r="HI249" i="1"/>
  <c r="HI245" i="1"/>
  <c r="HI232" i="1"/>
  <c r="HI233" i="1"/>
  <c r="HI234" i="1"/>
  <c r="HI235" i="1"/>
  <c r="HI220" i="1"/>
  <c r="HI216" i="1"/>
  <c r="HI212" i="1"/>
  <c r="HI229" i="1"/>
  <c r="HI221" i="1"/>
  <c r="HI228" i="1"/>
  <c r="HI222" i="1"/>
  <c r="HI213" i="1"/>
  <c r="HI217" i="1"/>
  <c r="HI230" i="1"/>
  <c r="HI223" i="1"/>
  <c r="HI231" i="1"/>
  <c r="HI218" i="1"/>
  <c r="HI214" i="1"/>
  <c r="HI215" i="1"/>
  <c r="HI219" i="1"/>
  <c r="HI209" i="1"/>
  <c r="HI210" i="1"/>
  <c r="HI211" i="1"/>
  <c r="HI77" i="1"/>
  <c r="HI104" i="1"/>
  <c r="HI113" i="1"/>
  <c r="HI208" i="1"/>
  <c r="HI195" i="1"/>
  <c r="HI202" i="1"/>
  <c r="HI203" i="1"/>
  <c r="HI204" i="1"/>
  <c r="HI199" i="1"/>
  <c r="HI200" i="1"/>
  <c r="HI201" i="1"/>
  <c r="HI59" i="1"/>
  <c r="HI68" i="1"/>
  <c r="HI48" i="1"/>
  <c r="HI189" i="1"/>
  <c r="HI190" i="1"/>
  <c r="HI191" i="1"/>
  <c r="HJ9" i="1"/>
  <c r="HJ86" i="1" s="1"/>
  <c r="HJ259" i="1" l="1"/>
  <c r="HJ258" i="1"/>
  <c r="HJ260" i="1"/>
  <c r="HJ261" i="1"/>
  <c r="HJ95" i="1"/>
  <c r="HJ224" i="1"/>
  <c r="HJ225" i="1"/>
  <c r="HJ226" i="1"/>
  <c r="HJ227" i="1"/>
  <c r="HJ274" i="1"/>
  <c r="HJ275" i="1"/>
  <c r="HJ276" i="1"/>
  <c r="HJ277" i="1"/>
  <c r="HJ122" i="1"/>
  <c r="HJ131" i="1"/>
  <c r="HJ176" i="1"/>
  <c r="HJ185" i="1"/>
  <c r="HJ304" i="1"/>
  <c r="HJ297" i="1"/>
  <c r="HJ296" i="1"/>
  <c r="HJ305" i="1"/>
  <c r="HJ309" i="1"/>
  <c r="HJ295" i="1"/>
  <c r="HJ294" i="1"/>
  <c r="HJ299" i="1"/>
  <c r="HJ303" i="1"/>
  <c r="HJ306" i="1"/>
  <c r="HJ298" i="1"/>
  <c r="HJ300" i="1"/>
  <c r="HJ302" i="1"/>
  <c r="HJ301" i="1"/>
  <c r="HJ307" i="1"/>
  <c r="HJ308" i="1"/>
  <c r="HJ311" i="1"/>
  <c r="HJ310" i="1"/>
  <c r="HJ312" i="1"/>
  <c r="HJ313" i="1"/>
  <c r="HJ293" i="1"/>
  <c r="HJ291" i="1"/>
  <c r="HJ290" i="1"/>
  <c r="HJ292" i="1"/>
  <c r="HJ285" i="1"/>
  <c r="HJ289" i="1"/>
  <c r="HJ270" i="1"/>
  <c r="HJ271" i="1"/>
  <c r="HJ272" i="1"/>
  <c r="HJ273" i="1"/>
  <c r="HJ236" i="1"/>
  <c r="HJ237" i="1"/>
  <c r="HJ238" i="1"/>
  <c r="HJ239" i="1"/>
  <c r="HJ167" i="1"/>
  <c r="HJ158" i="1"/>
  <c r="HJ149" i="1"/>
  <c r="HJ140" i="1"/>
  <c r="HJ282" i="1"/>
  <c r="HJ283" i="1"/>
  <c r="HJ281" i="1"/>
  <c r="HJ284" i="1"/>
  <c r="HJ250" i="1"/>
  <c r="HJ246" i="1"/>
  <c r="HJ242" i="1"/>
  <c r="HJ266" i="1"/>
  <c r="HJ262" i="1"/>
  <c r="HJ254" i="1"/>
  <c r="HJ251" i="1"/>
  <c r="HJ267" i="1"/>
  <c r="HJ243" i="1"/>
  <c r="HJ255" i="1"/>
  <c r="HJ263" i="1"/>
  <c r="HJ247" i="1"/>
  <c r="HJ244" i="1"/>
  <c r="HJ256" i="1"/>
  <c r="HJ248" i="1"/>
  <c r="HJ264" i="1"/>
  <c r="HJ252" i="1"/>
  <c r="HJ268" i="1"/>
  <c r="HJ249" i="1"/>
  <c r="HJ265" i="1"/>
  <c r="HJ257" i="1"/>
  <c r="HJ253" i="1"/>
  <c r="HJ245" i="1"/>
  <c r="HJ269" i="1"/>
  <c r="HJ232" i="1"/>
  <c r="HJ233" i="1"/>
  <c r="HJ234" i="1"/>
  <c r="HJ235" i="1"/>
  <c r="HJ220" i="1"/>
  <c r="HJ212" i="1"/>
  <c r="HJ221" i="1"/>
  <c r="HJ228" i="1"/>
  <c r="HJ216" i="1"/>
  <c r="HJ229" i="1"/>
  <c r="HJ222" i="1"/>
  <c r="HJ213" i="1"/>
  <c r="HJ230" i="1"/>
  <c r="HJ217" i="1"/>
  <c r="HJ214" i="1"/>
  <c r="HJ223" i="1"/>
  <c r="HJ218" i="1"/>
  <c r="HJ231" i="1"/>
  <c r="HJ215" i="1"/>
  <c r="HJ219" i="1"/>
  <c r="HJ209" i="1"/>
  <c r="HJ210" i="1"/>
  <c r="HJ211" i="1"/>
  <c r="HJ77" i="1"/>
  <c r="HJ104" i="1"/>
  <c r="HJ113" i="1"/>
  <c r="HJ208" i="1"/>
  <c r="HJ195" i="1"/>
  <c r="HJ202" i="1"/>
  <c r="HJ203" i="1"/>
  <c r="HJ204" i="1"/>
  <c r="HJ199" i="1"/>
  <c r="HJ200" i="1"/>
  <c r="HJ201" i="1"/>
  <c r="HJ59" i="1"/>
  <c r="HJ68" i="1"/>
  <c r="HJ48" i="1"/>
  <c r="HJ189" i="1"/>
  <c r="HJ190" i="1"/>
  <c r="HJ191" i="1"/>
  <c r="HK9" i="1"/>
  <c r="HK86" i="1" s="1"/>
  <c r="HK258" i="1" l="1"/>
  <c r="HK259" i="1"/>
  <c r="HK260" i="1"/>
  <c r="HK261" i="1"/>
  <c r="HK95" i="1"/>
  <c r="HK224" i="1"/>
  <c r="HK225" i="1"/>
  <c r="HK226" i="1"/>
  <c r="HK227" i="1"/>
  <c r="HK274" i="1"/>
  <c r="HK275" i="1"/>
  <c r="HK276" i="1"/>
  <c r="HK277" i="1"/>
  <c r="HK122" i="1"/>
  <c r="HK131" i="1"/>
  <c r="HK176" i="1"/>
  <c r="HK185" i="1"/>
  <c r="HK310" i="1"/>
  <c r="HK301" i="1"/>
  <c r="HK302" i="1"/>
  <c r="HK294" i="1"/>
  <c r="HK297" i="1"/>
  <c r="HK299" i="1"/>
  <c r="HK307" i="1"/>
  <c r="HK298" i="1"/>
  <c r="HK306" i="1"/>
  <c r="HK295" i="1"/>
  <c r="HK305" i="1"/>
  <c r="HK304" i="1"/>
  <c r="HK296" i="1"/>
  <c r="HK300" i="1"/>
  <c r="HK303" i="1"/>
  <c r="HK311" i="1"/>
  <c r="HK312" i="1"/>
  <c r="HK313" i="1"/>
  <c r="HK308" i="1"/>
  <c r="HK309" i="1"/>
  <c r="HK291" i="1"/>
  <c r="HK292" i="1"/>
  <c r="HK290" i="1"/>
  <c r="HK293" i="1"/>
  <c r="HK285" i="1"/>
  <c r="HK289" i="1"/>
  <c r="HK270" i="1"/>
  <c r="HK271" i="1"/>
  <c r="HK272" i="1"/>
  <c r="HK273" i="1"/>
  <c r="HK236" i="1"/>
  <c r="HK237" i="1"/>
  <c r="HK238" i="1"/>
  <c r="HK239" i="1"/>
  <c r="HK167" i="1"/>
  <c r="HK140" i="1"/>
  <c r="HK158" i="1"/>
  <c r="HK149" i="1"/>
  <c r="HK282" i="1"/>
  <c r="HK283" i="1"/>
  <c r="HK284" i="1"/>
  <c r="HK281" i="1"/>
  <c r="HK246" i="1"/>
  <c r="HK262" i="1"/>
  <c r="HK250" i="1"/>
  <c r="HK254" i="1"/>
  <c r="HK266" i="1"/>
  <c r="HK242" i="1"/>
  <c r="HK247" i="1"/>
  <c r="HK255" i="1"/>
  <c r="HK243" i="1"/>
  <c r="HK251" i="1"/>
  <c r="HK263" i="1"/>
  <c r="HK267" i="1"/>
  <c r="HK252" i="1"/>
  <c r="HK248" i="1"/>
  <c r="HK244" i="1"/>
  <c r="HK256" i="1"/>
  <c r="HK268" i="1"/>
  <c r="HK264" i="1"/>
  <c r="HK253" i="1"/>
  <c r="HK269" i="1"/>
  <c r="HK249" i="1"/>
  <c r="HK245" i="1"/>
  <c r="HK265" i="1"/>
  <c r="HK257" i="1"/>
  <c r="HK232" i="1"/>
  <c r="HK233" i="1"/>
  <c r="HK234" i="1"/>
  <c r="HK235" i="1"/>
  <c r="HK221" i="1"/>
  <c r="HK212" i="1"/>
  <c r="HK216" i="1"/>
  <c r="HK229" i="1"/>
  <c r="HK220" i="1"/>
  <c r="HK228" i="1"/>
  <c r="HK217" i="1"/>
  <c r="HK213" i="1"/>
  <c r="HK222" i="1"/>
  <c r="HK230" i="1"/>
  <c r="HK231" i="1"/>
  <c r="HK218" i="1"/>
  <c r="HK214" i="1"/>
  <c r="HK223" i="1"/>
  <c r="HK219" i="1"/>
  <c r="HK215" i="1"/>
  <c r="HK209" i="1"/>
  <c r="HK210" i="1"/>
  <c r="HK211" i="1"/>
  <c r="HK77" i="1"/>
  <c r="HK104" i="1"/>
  <c r="HK113" i="1"/>
  <c r="HK208" i="1"/>
  <c r="HK195" i="1"/>
  <c r="HK202" i="1"/>
  <c r="HK203" i="1"/>
  <c r="HK204" i="1"/>
  <c r="HK199" i="1"/>
  <c r="HK200" i="1"/>
  <c r="HK201" i="1"/>
  <c r="HK59" i="1"/>
  <c r="HK68" i="1"/>
  <c r="HK48" i="1"/>
  <c r="HK189" i="1"/>
  <c r="HK190" i="1"/>
  <c r="HK191" i="1"/>
  <c r="HL9" i="1"/>
  <c r="HL86" i="1" s="1"/>
  <c r="HL259" i="1" l="1"/>
  <c r="HL258" i="1"/>
  <c r="HL260" i="1"/>
  <c r="HL261" i="1"/>
  <c r="HL95" i="1"/>
  <c r="HL224" i="1"/>
  <c r="HL225" i="1"/>
  <c r="HL226" i="1"/>
  <c r="HL227" i="1"/>
  <c r="HL274" i="1"/>
  <c r="HL275" i="1"/>
  <c r="HL276" i="1"/>
  <c r="HL277" i="1"/>
  <c r="HL122" i="1"/>
  <c r="HL131" i="1"/>
  <c r="HL176" i="1"/>
  <c r="HL185" i="1"/>
  <c r="HL310" i="1"/>
  <c r="HL305" i="1"/>
  <c r="HL300" i="1"/>
  <c r="HL301" i="1"/>
  <c r="HL298" i="1"/>
  <c r="HL295" i="1"/>
  <c r="HL294" i="1"/>
  <c r="HL302" i="1"/>
  <c r="HL296" i="1"/>
  <c r="HL297" i="1"/>
  <c r="HL304" i="1"/>
  <c r="HL299" i="1"/>
  <c r="HL303" i="1"/>
  <c r="HL306" i="1"/>
  <c r="HL312" i="1"/>
  <c r="HL313" i="1"/>
  <c r="HL311" i="1"/>
  <c r="HL308" i="1"/>
  <c r="HL307" i="1"/>
  <c r="HL309" i="1"/>
  <c r="HL292" i="1"/>
  <c r="HL290" i="1"/>
  <c r="HL293" i="1"/>
  <c r="HL291" i="1"/>
  <c r="HL285" i="1"/>
  <c r="HL289" i="1"/>
  <c r="HL270" i="1"/>
  <c r="HL271" i="1"/>
  <c r="HL272" i="1"/>
  <c r="HL273" i="1"/>
  <c r="HL236" i="1"/>
  <c r="HL237" i="1"/>
  <c r="HL238" i="1"/>
  <c r="HL239" i="1"/>
  <c r="HL167" i="1"/>
  <c r="HL158" i="1"/>
  <c r="HL149" i="1"/>
  <c r="HL140" i="1"/>
  <c r="HL283" i="1"/>
  <c r="HL282" i="1"/>
  <c r="HL281" i="1"/>
  <c r="HL284" i="1"/>
  <c r="HL262" i="1"/>
  <c r="HL242" i="1"/>
  <c r="HL254" i="1"/>
  <c r="HL266" i="1"/>
  <c r="HL250" i="1"/>
  <c r="HL246" i="1"/>
  <c r="HL243" i="1"/>
  <c r="HL267" i="1"/>
  <c r="HL247" i="1"/>
  <c r="HL255" i="1"/>
  <c r="HL251" i="1"/>
  <c r="HL263" i="1"/>
  <c r="HL264" i="1"/>
  <c r="HL248" i="1"/>
  <c r="HL252" i="1"/>
  <c r="HL268" i="1"/>
  <c r="HL244" i="1"/>
  <c r="HL256" i="1"/>
  <c r="HL249" i="1"/>
  <c r="HL253" i="1"/>
  <c r="HL245" i="1"/>
  <c r="HL269" i="1"/>
  <c r="HL265" i="1"/>
  <c r="HL257" i="1"/>
  <c r="HL232" i="1"/>
  <c r="HL233" i="1"/>
  <c r="HL234" i="1"/>
  <c r="HL235" i="1"/>
  <c r="HL228" i="1"/>
  <c r="HL216" i="1"/>
  <c r="HL212" i="1"/>
  <c r="HL221" i="1"/>
  <c r="HL229" i="1"/>
  <c r="HL220" i="1"/>
  <c r="HL230" i="1"/>
  <c r="HL222" i="1"/>
  <c r="HL217" i="1"/>
  <c r="HL213" i="1"/>
  <c r="HL223" i="1"/>
  <c r="HL231" i="1"/>
  <c r="HL214" i="1"/>
  <c r="HL218" i="1"/>
  <c r="HL219" i="1"/>
  <c r="HL215" i="1"/>
  <c r="HL209" i="1"/>
  <c r="HL210" i="1"/>
  <c r="HL211" i="1"/>
  <c r="HL77" i="1"/>
  <c r="HL104" i="1"/>
  <c r="HL113" i="1"/>
  <c r="HL208" i="1"/>
  <c r="HL195" i="1"/>
  <c r="HL202" i="1"/>
  <c r="HL203" i="1"/>
  <c r="HL204" i="1"/>
  <c r="HL199" i="1"/>
  <c r="HL200" i="1"/>
  <c r="HL201" i="1"/>
  <c r="HL59" i="1"/>
  <c r="HL68" i="1"/>
  <c r="HL48" i="1"/>
  <c r="HL189" i="1"/>
  <c r="HL190" i="1"/>
  <c r="HL191" i="1"/>
  <c r="HM9" i="1"/>
  <c r="HM86" i="1" s="1"/>
  <c r="HM258" i="1" l="1"/>
  <c r="HM259" i="1"/>
  <c r="HM260" i="1"/>
  <c r="HM261" i="1"/>
  <c r="HM95" i="1"/>
  <c r="HM224" i="1"/>
  <c r="HM225" i="1"/>
  <c r="HM226" i="1"/>
  <c r="HM227" i="1"/>
  <c r="HM274" i="1"/>
  <c r="HM275" i="1"/>
  <c r="HM276" i="1"/>
  <c r="HM277" i="1"/>
  <c r="HM122" i="1"/>
  <c r="HM131" i="1"/>
  <c r="HM176" i="1"/>
  <c r="HM185" i="1"/>
  <c r="HM310" i="1"/>
  <c r="HM301" i="1"/>
  <c r="HM299" i="1"/>
  <c r="HM296" i="1"/>
  <c r="HM297" i="1"/>
  <c r="HM294" i="1"/>
  <c r="HM309" i="1"/>
  <c r="HM295" i="1"/>
  <c r="HM304" i="1"/>
  <c r="HM306" i="1"/>
  <c r="HM300" i="1"/>
  <c r="HM305" i="1"/>
  <c r="HM302" i="1"/>
  <c r="HM303" i="1"/>
  <c r="HM298" i="1"/>
  <c r="HM307" i="1"/>
  <c r="HM312" i="1"/>
  <c r="HM313" i="1"/>
  <c r="HM308" i="1"/>
  <c r="HM311" i="1"/>
  <c r="HM292" i="1"/>
  <c r="HM293" i="1"/>
  <c r="HM291" i="1"/>
  <c r="HM290" i="1"/>
  <c r="HM285" i="1"/>
  <c r="HM289" i="1"/>
  <c r="HM270" i="1"/>
  <c r="HM271" i="1"/>
  <c r="HM272" i="1"/>
  <c r="HM273" i="1"/>
  <c r="HM236" i="1"/>
  <c r="HM237" i="1"/>
  <c r="HM238" i="1"/>
  <c r="HM239" i="1"/>
  <c r="HM167" i="1"/>
  <c r="HM149" i="1"/>
  <c r="HM140" i="1"/>
  <c r="HM158" i="1"/>
  <c r="HM282" i="1"/>
  <c r="HM283" i="1"/>
  <c r="HM284" i="1"/>
  <c r="HM281" i="1"/>
  <c r="HM266" i="1"/>
  <c r="HM254" i="1"/>
  <c r="HM246" i="1"/>
  <c r="HM242" i="1"/>
  <c r="HM262" i="1"/>
  <c r="HM250" i="1"/>
  <c r="HM263" i="1"/>
  <c r="HM243" i="1"/>
  <c r="HM251" i="1"/>
  <c r="HM247" i="1"/>
  <c r="HM255" i="1"/>
  <c r="HM267" i="1"/>
  <c r="HM256" i="1"/>
  <c r="HM264" i="1"/>
  <c r="HM252" i="1"/>
  <c r="HM268" i="1"/>
  <c r="HM248" i="1"/>
  <c r="HM244" i="1"/>
  <c r="HM245" i="1"/>
  <c r="HM257" i="1"/>
  <c r="HM249" i="1"/>
  <c r="HM253" i="1"/>
  <c r="HM265" i="1"/>
  <c r="HM269" i="1"/>
  <c r="HM232" i="1"/>
  <c r="HM233" i="1"/>
  <c r="HM234" i="1"/>
  <c r="HM235" i="1"/>
  <c r="HM221" i="1"/>
  <c r="HM229" i="1"/>
  <c r="HM228" i="1"/>
  <c r="HM220" i="1"/>
  <c r="HM216" i="1"/>
  <c r="HM212" i="1"/>
  <c r="HM230" i="1"/>
  <c r="HM213" i="1"/>
  <c r="HM217" i="1"/>
  <c r="HM222" i="1"/>
  <c r="HM223" i="1"/>
  <c r="HM231" i="1"/>
  <c r="HM218" i="1"/>
  <c r="HM214" i="1"/>
  <c r="HM215" i="1"/>
  <c r="HM219" i="1"/>
  <c r="HM209" i="1"/>
  <c r="HM210" i="1"/>
  <c r="HM211" i="1"/>
  <c r="HM77" i="1"/>
  <c r="HM104" i="1"/>
  <c r="HM113" i="1"/>
  <c r="HM208" i="1"/>
  <c r="HM195" i="1"/>
  <c r="HM202" i="1"/>
  <c r="HM203" i="1"/>
  <c r="HM204" i="1"/>
  <c r="HM200" i="1"/>
  <c r="HM199" i="1"/>
  <c r="HM201" i="1"/>
  <c r="HM59" i="1"/>
  <c r="HM68" i="1"/>
  <c r="HM48" i="1"/>
  <c r="HM189" i="1"/>
  <c r="HM190" i="1"/>
  <c r="HM191" i="1"/>
  <c r="HN9" i="1"/>
  <c r="HN86" i="1" s="1"/>
  <c r="HN258" i="1" l="1"/>
  <c r="HN259" i="1"/>
  <c r="HN260" i="1"/>
  <c r="HN261" i="1"/>
  <c r="HN95" i="1"/>
  <c r="HN224" i="1"/>
  <c r="HN225" i="1"/>
  <c r="HN226" i="1"/>
  <c r="HN227" i="1"/>
  <c r="HN274" i="1"/>
  <c r="HN275" i="1"/>
  <c r="HN276" i="1"/>
  <c r="HN277" i="1"/>
  <c r="HN122" i="1"/>
  <c r="HN131" i="1"/>
  <c r="HN176" i="1"/>
  <c r="HN185" i="1"/>
  <c r="HN310" i="1"/>
  <c r="HN304" i="1"/>
  <c r="HN306" i="1"/>
  <c r="HN301" i="1"/>
  <c r="HN296" i="1"/>
  <c r="HN297" i="1"/>
  <c r="HN294" i="1"/>
  <c r="HN295" i="1"/>
  <c r="HN299" i="1"/>
  <c r="HN305" i="1"/>
  <c r="HN298" i="1"/>
  <c r="HN300" i="1"/>
  <c r="HN303" i="1"/>
  <c r="HN307" i="1"/>
  <c r="HN309" i="1"/>
  <c r="HN302" i="1"/>
  <c r="HN311" i="1"/>
  <c r="HN308" i="1"/>
  <c r="HN312" i="1"/>
  <c r="HN313" i="1"/>
  <c r="HN293" i="1"/>
  <c r="HN290" i="1"/>
  <c r="HN291" i="1"/>
  <c r="HN292" i="1"/>
  <c r="HN285" i="1"/>
  <c r="HN289" i="1"/>
  <c r="HN270" i="1"/>
  <c r="HN271" i="1"/>
  <c r="HN272" i="1"/>
  <c r="HN273" i="1"/>
  <c r="HN236" i="1"/>
  <c r="HN237" i="1"/>
  <c r="HN238" i="1"/>
  <c r="HN239" i="1"/>
  <c r="HN167" i="1"/>
  <c r="HN149" i="1"/>
  <c r="HN158" i="1"/>
  <c r="HN140" i="1"/>
  <c r="HN283" i="1"/>
  <c r="HN282" i="1"/>
  <c r="HN281" i="1"/>
  <c r="HN284" i="1"/>
  <c r="HN262" i="1"/>
  <c r="HN246" i="1"/>
  <c r="HN250" i="1"/>
  <c r="HN266" i="1"/>
  <c r="HN254" i="1"/>
  <c r="HN242" i="1"/>
  <c r="HN247" i="1"/>
  <c r="HN251" i="1"/>
  <c r="HN263" i="1"/>
  <c r="HN255" i="1"/>
  <c r="HN267" i="1"/>
  <c r="HN243" i="1"/>
  <c r="HN252" i="1"/>
  <c r="HN268" i="1"/>
  <c r="HN248" i="1"/>
  <c r="HN256" i="1"/>
  <c r="HN264" i="1"/>
  <c r="HN244" i="1"/>
  <c r="HN257" i="1"/>
  <c r="HN269" i="1"/>
  <c r="HN265" i="1"/>
  <c r="HN245" i="1"/>
  <c r="HN249" i="1"/>
  <c r="HN253" i="1"/>
  <c r="HN232" i="1"/>
  <c r="HN233" i="1"/>
  <c r="HN234" i="1"/>
  <c r="HN235" i="1"/>
  <c r="HN228" i="1"/>
  <c r="HN212" i="1"/>
  <c r="HN229" i="1"/>
  <c r="HN221" i="1"/>
  <c r="HN216" i="1"/>
  <c r="HN220" i="1"/>
  <c r="HN217" i="1"/>
  <c r="HN222" i="1"/>
  <c r="HN230" i="1"/>
  <c r="HN213" i="1"/>
  <c r="HN218" i="1"/>
  <c r="HN223" i="1"/>
  <c r="HN214" i="1"/>
  <c r="HN231" i="1"/>
  <c r="HN219" i="1"/>
  <c r="HN215" i="1"/>
  <c r="HN209" i="1"/>
  <c r="HN210" i="1"/>
  <c r="HN211" i="1"/>
  <c r="HN77" i="1"/>
  <c r="HN104" i="1"/>
  <c r="HN113" i="1"/>
  <c r="HN208" i="1"/>
  <c r="HN195" i="1"/>
  <c r="HN202" i="1"/>
  <c r="HN203" i="1"/>
  <c r="HN204" i="1"/>
  <c r="HN199" i="1"/>
  <c r="HN200" i="1"/>
  <c r="HN201" i="1"/>
  <c r="HN59" i="1"/>
  <c r="HN68" i="1"/>
  <c r="HN48" i="1"/>
  <c r="HN189" i="1"/>
  <c r="HN190" i="1"/>
  <c r="HN191" i="1"/>
  <c r="HO9" i="1"/>
  <c r="HO86" i="1" s="1"/>
  <c r="HO259" i="1" l="1"/>
  <c r="HO258" i="1"/>
  <c r="HO260" i="1"/>
  <c r="HO261" i="1"/>
  <c r="HO95" i="1"/>
  <c r="HO224" i="1"/>
  <c r="HO225" i="1"/>
  <c r="HO226" i="1"/>
  <c r="HO227" i="1"/>
  <c r="HO274" i="1"/>
  <c r="HO275" i="1"/>
  <c r="HO276" i="1"/>
  <c r="HO277" i="1"/>
  <c r="HO122" i="1"/>
  <c r="HO131" i="1"/>
  <c r="HO176" i="1"/>
  <c r="HO185" i="1"/>
  <c r="HO313" i="1"/>
  <c r="HO312" i="1"/>
  <c r="HO310" i="1"/>
  <c r="HO306" i="1"/>
  <c r="HO300" i="1"/>
  <c r="HO294" i="1"/>
  <c r="HO304" i="1"/>
  <c r="HO298" i="1"/>
  <c r="HO299" i="1"/>
  <c r="HO302" i="1"/>
  <c r="HO305" i="1"/>
  <c r="HO297" i="1"/>
  <c r="HO296" i="1"/>
  <c r="HO309" i="1"/>
  <c r="HO295" i="1"/>
  <c r="HO301" i="1"/>
  <c r="HO303" i="1"/>
  <c r="HO307" i="1"/>
  <c r="HO311" i="1"/>
  <c r="HO308" i="1"/>
  <c r="HO290" i="1"/>
  <c r="HO291" i="1"/>
  <c r="HO292" i="1"/>
  <c r="HO293" i="1"/>
  <c r="HO285" i="1"/>
  <c r="HO289" i="1"/>
  <c r="HO270" i="1"/>
  <c r="HO271" i="1"/>
  <c r="HO272" i="1"/>
  <c r="HO273" i="1"/>
  <c r="HO236" i="1"/>
  <c r="HO237" i="1"/>
  <c r="HO238" i="1"/>
  <c r="HO239" i="1"/>
  <c r="HO167" i="1"/>
  <c r="HO158" i="1"/>
  <c r="HO140" i="1"/>
  <c r="HO149" i="1"/>
  <c r="HO283" i="1"/>
  <c r="HO282" i="1"/>
  <c r="HO284" i="1"/>
  <c r="HO281" i="1"/>
  <c r="HO250" i="1"/>
  <c r="HO266" i="1"/>
  <c r="HO246" i="1"/>
  <c r="HO254" i="1"/>
  <c r="HO242" i="1"/>
  <c r="HO262" i="1"/>
  <c r="HO251" i="1"/>
  <c r="HO247" i="1"/>
  <c r="HO263" i="1"/>
  <c r="HO255" i="1"/>
  <c r="HO267" i="1"/>
  <c r="HO243" i="1"/>
  <c r="HO264" i="1"/>
  <c r="HO268" i="1"/>
  <c r="HO252" i="1"/>
  <c r="HO248" i="1"/>
  <c r="HO244" i="1"/>
  <c r="HO256" i="1"/>
  <c r="HO253" i="1"/>
  <c r="HO245" i="1"/>
  <c r="HO269" i="1"/>
  <c r="HO265" i="1"/>
  <c r="HO249" i="1"/>
  <c r="HO257" i="1"/>
  <c r="HO232" i="1"/>
  <c r="HO233" i="1"/>
  <c r="HO234" i="1"/>
  <c r="HO235" i="1"/>
  <c r="HO220" i="1"/>
  <c r="HO216" i="1"/>
  <c r="HO228" i="1"/>
  <c r="HO221" i="1"/>
  <c r="HO212" i="1"/>
  <c r="HO229" i="1"/>
  <c r="HO213" i="1"/>
  <c r="HO222" i="1"/>
  <c r="HO217" i="1"/>
  <c r="HO230" i="1"/>
  <c r="HO214" i="1"/>
  <c r="HO223" i="1"/>
  <c r="HO231" i="1"/>
  <c r="HO218" i="1"/>
  <c r="HO215" i="1"/>
  <c r="HO219" i="1"/>
  <c r="HO209" i="1"/>
  <c r="HO210" i="1"/>
  <c r="HO211" i="1"/>
  <c r="HO77" i="1"/>
  <c r="HO104" i="1"/>
  <c r="HO113" i="1"/>
  <c r="HO208" i="1"/>
  <c r="HO195" i="1"/>
  <c r="HO202" i="1"/>
  <c r="HO203" i="1"/>
  <c r="HO204" i="1"/>
  <c r="HO200" i="1"/>
  <c r="HO199" i="1"/>
  <c r="HO201" i="1"/>
  <c r="HO59" i="1"/>
  <c r="HO68" i="1"/>
  <c r="HO48" i="1"/>
  <c r="HO189" i="1"/>
  <c r="HO190" i="1"/>
  <c r="HO191" i="1"/>
  <c r="HO24" i="1"/>
  <c r="HP9" i="1"/>
  <c r="HP86" i="1" s="1"/>
  <c r="HP258" i="1" l="1"/>
  <c r="HP259" i="1"/>
  <c r="HP260" i="1"/>
  <c r="HP261" i="1"/>
  <c r="HP95" i="1"/>
  <c r="HP224" i="1"/>
  <c r="HP225" i="1"/>
  <c r="HP226" i="1"/>
  <c r="HP227" i="1"/>
  <c r="HP274" i="1"/>
  <c r="HP275" i="1"/>
  <c r="HP276" i="1"/>
  <c r="HP277" i="1"/>
  <c r="HP122" i="1"/>
  <c r="HP131" i="1"/>
  <c r="HP176" i="1"/>
  <c r="HP185" i="1"/>
  <c r="HP299" i="1"/>
  <c r="HP300" i="1"/>
  <c r="HP301" i="1"/>
  <c r="HP307" i="1"/>
  <c r="HP295" i="1"/>
  <c r="HP297" i="1"/>
  <c r="HP309" i="1"/>
  <c r="HP294" i="1"/>
  <c r="HP303" i="1"/>
  <c r="HP306" i="1"/>
  <c r="HP305" i="1"/>
  <c r="HP298" i="1"/>
  <c r="HP304" i="1"/>
  <c r="HP302" i="1"/>
  <c r="HP296" i="1"/>
  <c r="HP313" i="1"/>
  <c r="HP312" i="1"/>
  <c r="HP310" i="1"/>
  <c r="HP308" i="1"/>
  <c r="HP311" i="1"/>
  <c r="HP290" i="1"/>
  <c r="HP292" i="1"/>
  <c r="HP293" i="1"/>
  <c r="HP291" i="1"/>
  <c r="HP285" i="1"/>
  <c r="HP289" i="1"/>
  <c r="HP270" i="1"/>
  <c r="HP271" i="1"/>
  <c r="HP272" i="1"/>
  <c r="HP273" i="1"/>
  <c r="HP236" i="1"/>
  <c r="HP237" i="1"/>
  <c r="HP238" i="1"/>
  <c r="HP239" i="1"/>
  <c r="HP167" i="1"/>
  <c r="HP149" i="1"/>
  <c r="HP140" i="1"/>
  <c r="HP158" i="1"/>
  <c r="HP283" i="1"/>
  <c r="HP282" i="1"/>
  <c r="HP281" i="1"/>
  <c r="HP284" i="1"/>
  <c r="HP242" i="1"/>
  <c r="HP262" i="1"/>
  <c r="HP250" i="1"/>
  <c r="HP246" i="1"/>
  <c r="HP254" i="1"/>
  <c r="HP266" i="1"/>
  <c r="HP255" i="1"/>
  <c r="HP267" i="1"/>
  <c r="HP247" i="1"/>
  <c r="HP243" i="1"/>
  <c r="HP251" i="1"/>
  <c r="HP263" i="1"/>
  <c r="HP248" i="1"/>
  <c r="HP244" i="1"/>
  <c r="HP256" i="1"/>
  <c r="HP252" i="1"/>
  <c r="HP268" i="1"/>
  <c r="HP264" i="1"/>
  <c r="HP257" i="1"/>
  <c r="HP269" i="1"/>
  <c r="HP249" i="1"/>
  <c r="HP245" i="1"/>
  <c r="HP265" i="1"/>
  <c r="HP253" i="1"/>
  <c r="HP232" i="1"/>
  <c r="HP233" i="1"/>
  <c r="HP234" i="1"/>
  <c r="HP235" i="1"/>
  <c r="HP220" i="1"/>
  <c r="HP212" i="1"/>
  <c r="HP221" i="1"/>
  <c r="HP216" i="1"/>
  <c r="HP229" i="1"/>
  <c r="HP228" i="1"/>
  <c r="HP230" i="1"/>
  <c r="HP213" i="1"/>
  <c r="HP222" i="1"/>
  <c r="HP217" i="1"/>
  <c r="HP218" i="1"/>
  <c r="HP214" i="1"/>
  <c r="HP223" i="1"/>
  <c r="HP231" i="1"/>
  <c r="HP219" i="1"/>
  <c r="HP215" i="1"/>
  <c r="HP209" i="1"/>
  <c r="HP210" i="1"/>
  <c r="HP211" i="1"/>
  <c r="HP77" i="1"/>
  <c r="HP104" i="1"/>
  <c r="HP113" i="1"/>
  <c r="HP208" i="1"/>
  <c r="HP195" i="1"/>
  <c r="HP202" i="1"/>
  <c r="HP203" i="1"/>
  <c r="HP204" i="1"/>
  <c r="HP199" i="1"/>
  <c r="HP200" i="1"/>
  <c r="HP201" i="1"/>
  <c r="HP59" i="1"/>
  <c r="HP68" i="1"/>
  <c r="HP48" i="1"/>
  <c r="HP189" i="1"/>
  <c r="HP190" i="1"/>
  <c r="HP191" i="1"/>
  <c r="HP24" i="1"/>
  <c r="HQ9" i="1"/>
  <c r="HQ86" i="1" s="1"/>
  <c r="HQ258" i="1" l="1"/>
  <c r="HQ259" i="1"/>
  <c r="HQ260" i="1"/>
  <c r="HQ261" i="1"/>
  <c r="HQ95" i="1"/>
  <c r="HQ224" i="1"/>
  <c r="HQ225" i="1"/>
  <c r="HQ226" i="1"/>
  <c r="HQ227" i="1"/>
  <c r="HQ274" i="1"/>
  <c r="HQ275" i="1"/>
  <c r="HQ276" i="1"/>
  <c r="HQ277" i="1"/>
  <c r="HQ122" i="1"/>
  <c r="HQ131" i="1"/>
  <c r="HQ176" i="1"/>
  <c r="HQ185" i="1"/>
  <c r="HQ297" i="1"/>
  <c r="HQ300" i="1"/>
  <c r="HQ296" i="1"/>
  <c r="HQ302" i="1"/>
  <c r="HQ305" i="1"/>
  <c r="HQ303" i="1"/>
  <c r="HQ304" i="1"/>
  <c r="HQ299" i="1"/>
  <c r="HQ298" i="1"/>
  <c r="HQ306" i="1"/>
  <c r="HQ294" i="1"/>
  <c r="HQ295" i="1"/>
  <c r="HQ301" i="1"/>
  <c r="HQ312" i="1"/>
  <c r="HQ313" i="1"/>
  <c r="HQ310" i="1"/>
  <c r="HQ309" i="1"/>
  <c r="HQ307" i="1"/>
  <c r="HQ308" i="1"/>
  <c r="HQ311" i="1"/>
  <c r="HQ290" i="1"/>
  <c r="HQ292" i="1"/>
  <c r="HQ291" i="1"/>
  <c r="HQ293" i="1"/>
  <c r="HQ285" i="1"/>
  <c r="HQ289" i="1"/>
  <c r="HQ270" i="1"/>
  <c r="HQ271" i="1"/>
  <c r="HQ272" i="1"/>
  <c r="HQ273" i="1"/>
  <c r="HQ236" i="1"/>
  <c r="HQ237" i="1"/>
  <c r="HQ238" i="1"/>
  <c r="HQ239" i="1"/>
  <c r="HQ167" i="1"/>
  <c r="HQ140" i="1"/>
  <c r="HQ149" i="1"/>
  <c r="HQ158" i="1"/>
  <c r="HQ283" i="1"/>
  <c r="HQ282" i="1"/>
  <c r="HQ281" i="1"/>
  <c r="HQ284" i="1"/>
  <c r="HQ254" i="1"/>
  <c r="HQ262" i="1"/>
  <c r="HQ242" i="1"/>
  <c r="HQ250" i="1"/>
  <c r="HQ266" i="1"/>
  <c r="HQ246" i="1"/>
  <c r="HQ251" i="1"/>
  <c r="HQ263" i="1"/>
  <c r="HQ247" i="1"/>
  <c r="HQ255" i="1"/>
  <c r="HQ243" i="1"/>
  <c r="HQ267" i="1"/>
  <c r="HQ252" i="1"/>
  <c r="HQ248" i="1"/>
  <c r="HQ264" i="1"/>
  <c r="HQ244" i="1"/>
  <c r="HQ256" i="1"/>
  <c r="HQ268" i="1"/>
  <c r="HQ253" i="1"/>
  <c r="HQ265" i="1"/>
  <c r="HQ257" i="1"/>
  <c r="HQ269" i="1"/>
  <c r="HQ249" i="1"/>
  <c r="HQ245" i="1"/>
  <c r="HQ232" i="1"/>
  <c r="HQ233" i="1"/>
  <c r="HQ234" i="1"/>
  <c r="HQ235" i="1"/>
  <c r="HQ220" i="1"/>
  <c r="HQ212" i="1"/>
  <c r="HQ229" i="1"/>
  <c r="HQ228" i="1"/>
  <c r="HQ221" i="1"/>
  <c r="HQ216" i="1"/>
  <c r="HQ230" i="1"/>
  <c r="HQ213" i="1"/>
  <c r="HQ217" i="1"/>
  <c r="HQ222" i="1"/>
  <c r="HQ231" i="1"/>
  <c r="HQ218" i="1"/>
  <c r="HQ223" i="1"/>
  <c r="HQ214" i="1"/>
  <c r="HQ215" i="1"/>
  <c r="HQ219" i="1"/>
  <c r="HQ209" i="1"/>
  <c r="HQ210" i="1"/>
  <c r="HQ211" i="1"/>
  <c r="HQ77" i="1"/>
  <c r="HQ104" i="1"/>
  <c r="HQ113" i="1"/>
  <c r="HQ208" i="1"/>
  <c r="HQ195" i="1"/>
  <c r="HQ202" i="1"/>
  <c r="HQ203" i="1"/>
  <c r="HQ204" i="1"/>
  <c r="HQ199" i="1"/>
  <c r="HQ200" i="1"/>
  <c r="HQ201" i="1"/>
  <c r="HQ59" i="1"/>
  <c r="HQ68" i="1"/>
  <c r="HQ48" i="1"/>
  <c r="HQ189" i="1"/>
  <c r="HQ190" i="1"/>
  <c r="HQ191" i="1"/>
  <c r="HQ24" i="1"/>
  <c r="HR9" i="1"/>
  <c r="HR86" i="1" s="1"/>
  <c r="HR259" i="1" l="1"/>
  <c r="HR258" i="1"/>
  <c r="HR260" i="1"/>
  <c r="HR261" i="1"/>
  <c r="HR95" i="1"/>
  <c r="HR224" i="1"/>
  <c r="HR225" i="1"/>
  <c r="HR226" i="1"/>
  <c r="HR227" i="1"/>
  <c r="HR274" i="1"/>
  <c r="HR275" i="1"/>
  <c r="HR276" i="1"/>
  <c r="HR277" i="1"/>
  <c r="HR122" i="1"/>
  <c r="HR131" i="1"/>
  <c r="HR176" i="1"/>
  <c r="HR185" i="1"/>
  <c r="HR312" i="1"/>
  <c r="HR308" i="1"/>
  <c r="HR304" i="1"/>
  <c r="HR297" i="1"/>
  <c r="HR296" i="1"/>
  <c r="HR298" i="1"/>
  <c r="HR299" i="1"/>
  <c r="HR301" i="1"/>
  <c r="HR307" i="1"/>
  <c r="HR294" i="1"/>
  <c r="HR302" i="1"/>
  <c r="HR303" i="1"/>
  <c r="HR306" i="1"/>
  <c r="HR295" i="1"/>
  <c r="HR300" i="1"/>
  <c r="HR305" i="1"/>
  <c r="HR310" i="1"/>
  <c r="HR309" i="1"/>
  <c r="HR313" i="1"/>
  <c r="HR311" i="1"/>
  <c r="HR290" i="1"/>
  <c r="HR291" i="1"/>
  <c r="HR293" i="1"/>
  <c r="HR292" i="1"/>
  <c r="HR285" i="1"/>
  <c r="HR289" i="1"/>
  <c r="HR270" i="1"/>
  <c r="HR271" i="1"/>
  <c r="HR272" i="1"/>
  <c r="HR273" i="1"/>
  <c r="HR236" i="1"/>
  <c r="HR237" i="1"/>
  <c r="HR238" i="1"/>
  <c r="HR239" i="1"/>
  <c r="HR167" i="1"/>
  <c r="HR158" i="1"/>
  <c r="HR149" i="1"/>
  <c r="HR140" i="1"/>
  <c r="HR282" i="1"/>
  <c r="HR283" i="1"/>
  <c r="HR284" i="1"/>
  <c r="HR281" i="1"/>
  <c r="HR250" i="1"/>
  <c r="HR242" i="1"/>
  <c r="HR246" i="1"/>
  <c r="HR266" i="1"/>
  <c r="HR254" i="1"/>
  <c r="HR262" i="1"/>
  <c r="HR243" i="1"/>
  <c r="HR267" i="1"/>
  <c r="HR263" i="1"/>
  <c r="HR247" i="1"/>
  <c r="HR251" i="1"/>
  <c r="HR255" i="1"/>
  <c r="HR256" i="1"/>
  <c r="HR268" i="1"/>
  <c r="HR264" i="1"/>
  <c r="HR248" i="1"/>
  <c r="HR252" i="1"/>
  <c r="HR244" i="1"/>
  <c r="HR249" i="1"/>
  <c r="HR265" i="1"/>
  <c r="HR257" i="1"/>
  <c r="HR253" i="1"/>
  <c r="HR245" i="1"/>
  <c r="HR269" i="1"/>
  <c r="HR232" i="1"/>
  <c r="HR233" i="1"/>
  <c r="HR234" i="1"/>
  <c r="HR235" i="1"/>
  <c r="HR220" i="1"/>
  <c r="HR212" i="1"/>
  <c r="HR228" i="1"/>
  <c r="HR216" i="1"/>
  <c r="HR229" i="1"/>
  <c r="HR221" i="1"/>
  <c r="HR222" i="1"/>
  <c r="HR217" i="1"/>
  <c r="HR213" i="1"/>
  <c r="HR230" i="1"/>
  <c r="HR223" i="1"/>
  <c r="HR231" i="1"/>
  <c r="HR218" i="1"/>
  <c r="HR214" i="1"/>
  <c r="HR219" i="1"/>
  <c r="HR215" i="1"/>
  <c r="HR209" i="1"/>
  <c r="HR210" i="1"/>
  <c r="HR211" i="1"/>
  <c r="HR77" i="1"/>
  <c r="HR104" i="1"/>
  <c r="HR113" i="1"/>
  <c r="HR208" i="1"/>
  <c r="HR195" i="1"/>
  <c r="HR202" i="1"/>
  <c r="HR203" i="1"/>
  <c r="HR204" i="1"/>
  <c r="HR200" i="1"/>
  <c r="HR199" i="1"/>
  <c r="HR201" i="1"/>
  <c r="HR59" i="1"/>
  <c r="HR68" i="1"/>
  <c r="HR48" i="1"/>
  <c r="HR189" i="1"/>
  <c r="HR190" i="1"/>
  <c r="HR191" i="1"/>
  <c r="HR24" i="1"/>
  <c r="HS9" i="1"/>
  <c r="HS86" i="1" s="1"/>
  <c r="HS259" i="1" l="1"/>
  <c r="HS258" i="1"/>
  <c r="HS260" i="1"/>
  <c r="HS261" i="1"/>
  <c r="HS95" i="1"/>
  <c r="HS224" i="1"/>
  <c r="HS225" i="1"/>
  <c r="HS226" i="1"/>
  <c r="HS227" i="1"/>
  <c r="HS274" i="1"/>
  <c r="HS275" i="1"/>
  <c r="HS276" i="1"/>
  <c r="HS277" i="1"/>
  <c r="HS122" i="1"/>
  <c r="HS131" i="1"/>
  <c r="HS176" i="1"/>
  <c r="HS185" i="1"/>
  <c r="HS310" i="1"/>
  <c r="HS299" i="1"/>
  <c r="HS301" i="1"/>
  <c r="HS305" i="1"/>
  <c r="HS307" i="1"/>
  <c r="HS294" i="1"/>
  <c r="HS298" i="1"/>
  <c r="HS297" i="1"/>
  <c r="HS308" i="1"/>
  <c r="HS295" i="1"/>
  <c r="HS303" i="1"/>
  <c r="HS306" i="1"/>
  <c r="HS304" i="1"/>
  <c r="HS296" i="1"/>
  <c r="HS300" i="1"/>
  <c r="HS302" i="1"/>
  <c r="HS309" i="1"/>
  <c r="HS313" i="1"/>
  <c r="HS311" i="1"/>
  <c r="HS312" i="1"/>
  <c r="HS291" i="1"/>
  <c r="HS292" i="1"/>
  <c r="HS290" i="1"/>
  <c r="HS293" i="1"/>
  <c r="HS285" i="1"/>
  <c r="HS289" i="1"/>
  <c r="HS270" i="1"/>
  <c r="HS271" i="1"/>
  <c r="HS272" i="1"/>
  <c r="HS273" i="1"/>
  <c r="HS236" i="1"/>
  <c r="HS237" i="1"/>
  <c r="HS238" i="1"/>
  <c r="HS239" i="1"/>
  <c r="HS167" i="1"/>
  <c r="HS158" i="1"/>
  <c r="HS149" i="1"/>
  <c r="HS140" i="1"/>
  <c r="HS282" i="1"/>
  <c r="HS283" i="1"/>
  <c r="HS281" i="1"/>
  <c r="HS284" i="1"/>
  <c r="HS266" i="1"/>
  <c r="HS262" i="1"/>
  <c r="HS246" i="1"/>
  <c r="HS250" i="1"/>
  <c r="HS254" i="1"/>
  <c r="HS242" i="1"/>
  <c r="HS255" i="1"/>
  <c r="HS243" i="1"/>
  <c r="HS251" i="1"/>
  <c r="HS267" i="1"/>
  <c r="HS263" i="1"/>
  <c r="HS247" i="1"/>
  <c r="HS268" i="1"/>
  <c r="HS244" i="1"/>
  <c r="HS256" i="1"/>
  <c r="HS264" i="1"/>
  <c r="HS248" i="1"/>
  <c r="HS252" i="1"/>
  <c r="HS269" i="1"/>
  <c r="HS249" i="1"/>
  <c r="HS245" i="1"/>
  <c r="HS253" i="1"/>
  <c r="HS265" i="1"/>
  <c r="HS257" i="1"/>
  <c r="HS232" i="1"/>
  <c r="HS233" i="1"/>
  <c r="HS234" i="1"/>
  <c r="HS235" i="1"/>
  <c r="HS216" i="1"/>
  <c r="HS212" i="1"/>
  <c r="HS229" i="1"/>
  <c r="HS221" i="1"/>
  <c r="HS220" i="1"/>
  <c r="HS228" i="1"/>
  <c r="HS213" i="1"/>
  <c r="HS217" i="1"/>
  <c r="HS230" i="1"/>
  <c r="HS222" i="1"/>
  <c r="HS218" i="1"/>
  <c r="HS214" i="1"/>
  <c r="HS223" i="1"/>
  <c r="HS231" i="1"/>
  <c r="HS215" i="1"/>
  <c r="HS219" i="1"/>
  <c r="HS209" i="1"/>
  <c r="HS210" i="1"/>
  <c r="HS211" i="1"/>
  <c r="HS77" i="1"/>
  <c r="HS104" i="1"/>
  <c r="HS113" i="1"/>
  <c r="HS208" i="1"/>
  <c r="HS195" i="1"/>
  <c r="HS202" i="1"/>
  <c r="HS203" i="1"/>
  <c r="HS204" i="1"/>
  <c r="HS200" i="1"/>
  <c r="HS199" i="1"/>
  <c r="HS201" i="1"/>
  <c r="HS59" i="1"/>
  <c r="HS68" i="1"/>
  <c r="HS48" i="1"/>
  <c r="HS189" i="1"/>
  <c r="HS190" i="1"/>
  <c r="HS191" i="1"/>
  <c r="HS24" i="1"/>
  <c r="HT9" i="1"/>
  <c r="HT86" i="1" s="1"/>
  <c r="HT259" i="1" l="1"/>
  <c r="HT258" i="1"/>
  <c r="HT260" i="1"/>
  <c r="HT261" i="1"/>
  <c r="HT95" i="1"/>
  <c r="HT224" i="1"/>
  <c r="HT225" i="1"/>
  <c r="HT226" i="1"/>
  <c r="HT227" i="1"/>
  <c r="HT274" i="1"/>
  <c r="HT275" i="1"/>
  <c r="HT276" i="1"/>
  <c r="HT277" i="1"/>
  <c r="HT122" i="1"/>
  <c r="HT131" i="1"/>
  <c r="HT176" i="1"/>
  <c r="HT185" i="1"/>
  <c r="HT310" i="1"/>
  <c r="HT300" i="1"/>
  <c r="HT301" i="1"/>
  <c r="HT298" i="1"/>
  <c r="HT306" i="1"/>
  <c r="HT302" i="1"/>
  <c r="HT305" i="1"/>
  <c r="HT308" i="1"/>
  <c r="HT294" i="1"/>
  <c r="HT296" i="1"/>
  <c r="HT297" i="1"/>
  <c r="HT307" i="1"/>
  <c r="HT299" i="1"/>
  <c r="HT303" i="1"/>
  <c r="HT304" i="1"/>
  <c r="HT295" i="1"/>
  <c r="HT311" i="1"/>
  <c r="HT309" i="1"/>
  <c r="HT313" i="1"/>
  <c r="HT312" i="1"/>
  <c r="HT292" i="1"/>
  <c r="HT291" i="1"/>
  <c r="HT293" i="1"/>
  <c r="HT290" i="1"/>
  <c r="HT285" i="1"/>
  <c r="HT289" i="1"/>
  <c r="HT270" i="1"/>
  <c r="HT271" i="1"/>
  <c r="HT272" i="1"/>
  <c r="HT273" i="1"/>
  <c r="HT236" i="1"/>
  <c r="HT237" i="1"/>
  <c r="HT238" i="1"/>
  <c r="HT239" i="1"/>
  <c r="HT167" i="1"/>
  <c r="HT140" i="1"/>
  <c r="HT158" i="1"/>
  <c r="HT149" i="1"/>
  <c r="HT283" i="1"/>
  <c r="HT282" i="1"/>
  <c r="HT281" i="1"/>
  <c r="HT284" i="1"/>
  <c r="HT262" i="1"/>
  <c r="HT250" i="1"/>
  <c r="HT246" i="1"/>
  <c r="HT266" i="1"/>
  <c r="HT242" i="1"/>
  <c r="HT254" i="1"/>
  <c r="HT267" i="1"/>
  <c r="HT247" i="1"/>
  <c r="HT255" i="1"/>
  <c r="HT251" i="1"/>
  <c r="HT263" i="1"/>
  <c r="HT243" i="1"/>
  <c r="HT248" i="1"/>
  <c r="HT252" i="1"/>
  <c r="HT244" i="1"/>
  <c r="HT268" i="1"/>
  <c r="HT256" i="1"/>
  <c r="HT264" i="1"/>
  <c r="HT253" i="1"/>
  <c r="HT245" i="1"/>
  <c r="HT265" i="1"/>
  <c r="HT249" i="1"/>
  <c r="HT269" i="1"/>
  <c r="HT257" i="1"/>
  <c r="HT232" i="1"/>
  <c r="HT233" i="1"/>
  <c r="HT234" i="1"/>
  <c r="HT235" i="1"/>
  <c r="HT216" i="1"/>
  <c r="HT221" i="1"/>
  <c r="HT212" i="1"/>
  <c r="HT228" i="1"/>
  <c r="HT220" i="1"/>
  <c r="HT229" i="1"/>
  <c r="HT222" i="1"/>
  <c r="HT230" i="1"/>
  <c r="HT213" i="1"/>
  <c r="HT217" i="1"/>
  <c r="HT231" i="1"/>
  <c r="HT218" i="1"/>
  <c r="HT223" i="1"/>
  <c r="HT214" i="1"/>
  <c r="HT219" i="1"/>
  <c r="HT215" i="1"/>
  <c r="HT209" i="1"/>
  <c r="HT210" i="1"/>
  <c r="HT211" i="1"/>
  <c r="HT77" i="1"/>
  <c r="HT104" i="1"/>
  <c r="HT113" i="1"/>
  <c r="HT208" i="1"/>
  <c r="HT195" i="1"/>
  <c r="HT202" i="1"/>
  <c r="HT203" i="1"/>
  <c r="HT204" i="1"/>
  <c r="HT199" i="1"/>
  <c r="HT200" i="1"/>
  <c r="HT201" i="1"/>
  <c r="HT59" i="1"/>
  <c r="HT68" i="1"/>
  <c r="HT48" i="1"/>
  <c r="HT189" i="1"/>
  <c r="HT190" i="1"/>
  <c r="HT191" i="1"/>
  <c r="HT24" i="1"/>
  <c r="HU9" i="1"/>
  <c r="HU86" i="1" s="1"/>
  <c r="HU258" i="1" l="1"/>
  <c r="HU259" i="1"/>
  <c r="HU260" i="1"/>
  <c r="HU261" i="1"/>
  <c r="HU95" i="1"/>
  <c r="HU224" i="1"/>
  <c r="HU225" i="1"/>
  <c r="HU226" i="1"/>
  <c r="HU227" i="1"/>
  <c r="HU274" i="1"/>
  <c r="HU275" i="1"/>
  <c r="HU276" i="1"/>
  <c r="HU277" i="1"/>
  <c r="HU122" i="1"/>
  <c r="HU131" i="1"/>
  <c r="HU176" i="1"/>
  <c r="HU185" i="1"/>
  <c r="HU310" i="1"/>
  <c r="HU308" i="1"/>
  <c r="HU301" i="1"/>
  <c r="HU295" i="1"/>
  <c r="HU297" i="1"/>
  <c r="HU296" i="1"/>
  <c r="HU309" i="1"/>
  <c r="HU294" i="1"/>
  <c r="HU299" i="1"/>
  <c r="HU302" i="1"/>
  <c r="HU303" i="1"/>
  <c r="HU304" i="1"/>
  <c r="HU306" i="1"/>
  <c r="HU298" i="1"/>
  <c r="HU300" i="1"/>
  <c r="HU305" i="1"/>
  <c r="HU307" i="1"/>
  <c r="HU313" i="1"/>
  <c r="HU312" i="1"/>
  <c r="HU311" i="1"/>
  <c r="HU292" i="1"/>
  <c r="HU290" i="1"/>
  <c r="HU293" i="1"/>
  <c r="HU291" i="1"/>
  <c r="HU285" i="1"/>
  <c r="HU289" i="1"/>
  <c r="HU270" i="1"/>
  <c r="HU271" i="1"/>
  <c r="HU272" i="1"/>
  <c r="HU273" i="1"/>
  <c r="HU236" i="1"/>
  <c r="HU237" i="1"/>
  <c r="HU238" i="1"/>
  <c r="HU239" i="1"/>
  <c r="HU167" i="1"/>
  <c r="HU149" i="1"/>
  <c r="HU140" i="1"/>
  <c r="HU158" i="1"/>
  <c r="HU283" i="1"/>
  <c r="HU282" i="1"/>
  <c r="HU284" i="1"/>
  <c r="HU281" i="1"/>
  <c r="HU246" i="1"/>
  <c r="HU242" i="1"/>
  <c r="HU262" i="1"/>
  <c r="HU266" i="1"/>
  <c r="HU254" i="1"/>
  <c r="HU250" i="1"/>
  <c r="HU251" i="1"/>
  <c r="HU263" i="1"/>
  <c r="HU243" i="1"/>
  <c r="HU247" i="1"/>
  <c r="HU255" i="1"/>
  <c r="HU267" i="1"/>
  <c r="HU256" i="1"/>
  <c r="HU252" i="1"/>
  <c r="HU268" i="1"/>
  <c r="HU248" i="1"/>
  <c r="HU244" i="1"/>
  <c r="HU264" i="1"/>
  <c r="HU265" i="1"/>
  <c r="HU249" i="1"/>
  <c r="HU253" i="1"/>
  <c r="HU269" i="1"/>
  <c r="HU245" i="1"/>
  <c r="HU257" i="1"/>
  <c r="HU232" i="1"/>
  <c r="HU233" i="1"/>
  <c r="HU234" i="1"/>
  <c r="HU235" i="1"/>
  <c r="HU228" i="1"/>
  <c r="HU220" i="1"/>
  <c r="HU216" i="1"/>
  <c r="HU221" i="1"/>
  <c r="HU212" i="1"/>
  <c r="HU229" i="1"/>
  <c r="HU213" i="1"/>
  <c r="HU217" i="1"/>
  <c r="HU230" i="1"/>
  <c r="HU222" i="1"/>
  <c r="HU223" i="1"/>
  <c r="HU214" i="1"/>
  <c r="HU218" i="1"/>
  <c r="HU231" i="1"/>
  <c r="HU219" i="1"/>
  <c r="HU215" i="1"/>
  <c r="HU209" i="1"/>
  <c r="HU210" i="1"/>
  <c r="HU211" i="1"/>
  <c r="HU77" i="1"/>
  <c r="HU104" i="1"/>
  <c r="HU113" i="1"/>
  <c r="HU208" i="1"/>
  <c r="HU195" i="1"/>
  <c r="HU202" i="1"/>
  <c r="HU203" i="1"/>
  <c r="HU204" i="1"/>
  <c r="HU199" i="1"/>
  <c r="HU200" i="1"/>
  <c r="HU201" i="1"/>
  <c r="HU59" i="1"/>
  <c r="HU68" i="1"/>
  <c r="HU48" i="1"/>
  <c r="HU189" i="1"/>
  <c r="HU190" i="1"/>
  <c r="HU191" i="1"/>
  <c r="HU24" i="1"/>
  <c r="HV9" i="1"/>
  <c r="HV86" i="1" s="1"/>
  <c r="HV258" i="1" l="1"/>
  <c r="HV259" i="1"/>
  <c r="HV260" i="1"/>
  <c r="HV261" i="1"/>
  <c r="HV95" i="1"/>
  <c r="HV224" i="1"/>
  <c r="HV225" i="1"/>
  <c r="HV226" i="1"/>
  <c r="HV227" i="1"/>
  <c r="HV274" i="1"/>
  <c r="HV275" i="1"/>
  <c r="HV276" i="1"/>
  <c r="HV277" i="1"/>
  <c r="HV122" i="1"/>
  <c r="HV131" i="1"/>
  <c r="HV176" i="1"/>
  <c r="HV185" i="1"/>
  <c r="HV310" i="1"/>
  <c r="HV304" i="1"/>
  <c r="HV306" i="1"/>
  <c r="HV303" i="1"/>
  <c r="HV296" i="1"/>
  <c r="HV301" i="1"/>
  <c r="HV297" i="1"/>
  <c r="HV295" i="1"/>
  <c r="HV294" i="1"/>
  <c r="HV298" i="1"/>
  <c r="HV308" i="1"/>
  <c r="HV307" i="1"/>
  <c r="HV300" i="1"/>
  <c r="HV309" i="1"/>
  <c r="HV302" i="1"/>
  <c r="HV299" i="1"/>
  <c r="HV305" i="1"/>
  <c r="HV312" i="1"/>
  <c r="HV311" i="1"/>
  <c r="HV313" i="1"/>
  <c r="HV293" i="1"/>
  <c r="HV290" i="1"/>
  <c r="HV291" i="1"/>
  <c r="HV292" i="1"/>
  <c r="HV285" i="1"/>
  <c r="HV289" i="1"/>
  <c r="HV270" i="1"/>
  <c r="HV271" i="1"/>
  <c r="HV272" i="1"/>
  <c r="HV273" i="1"/>
  <c r="HV236" i="1"/>
  <c r="HV237" i="1"/>
  <c r="HV238" i="1"/>
  <c r="HV239" i="1"/>
  <c r="HV167" i="1"/>
  <c r="HV149" i="1"/>
  <c r="HV158" i="1"/>
  <c r="HV140" i="1"/>
  <c r="HV283" i="1"/>
  <c r="HV282" i="1"/>
  <c r="HV284" i="1"/>
  <c r="HV281" i="1"/>
  <c r="HV262" i="1"/>
  <c r="HV254" i="1"/>
  <c r="HV250" i="1"/>
  <c r="HV246" i="1"/>
  <c r="HV266" i="1"/>
  <c r="HV242" i="1"/>
  <c r="HV251" i="1"/>
  <c r="HV263" i="1"/>
  <c r="HV255" i="1"/>
  <c r="HV267" i="1"/>
  <c r="HV243" i="1"/>
  <c r="HV247" i="1"/>
  <c r="HV268" i="1"/>
  <c r="HV248" i="1"/>
  <c r="HV256" i="1"/>
  <c r="HV264" i="1"/>
  <c r="HV244" i="1"/>
  <c r="HV252" i="1"/>
  <c r="HV265" i="1"/>
  <c r="HV245" i="1"/>
  <c r="HV257" i="1"/>
  <c r="HV269" i="1"/>
  <c r="HV249" i="1"/>
  <c r="HV253" i="1"/>
  <c r="HV232" i="1"/>
  <c r="HV233" i="1"/>
  <c r="HV234" i="1"/>
  <c r="HV235" i="1"/>
  <c r="HV228" i="1"/>
  <c r="HV212" i="1"/>
  <c r="HV216" i="1"/>
  <c r="HV221" i="1"/>
  <c r="HV220" i="1"/>
  <c r="HV229" i="1"/>
  <c r="HV222" i="1"/>
  <c r="HV230" i="1"/>
  <c r="HV213" i="1"/>
  <c r="HV217" i="1"/>
  <c r="HV214" i="1"/>
  <c r="HV223" i="1"/>
  <c r="HV231" i="1"/>
  <c r="HV218" i="1"/>
  <c r="HV215" i="1"/>
  <c r="HV219" i="1"/>
  <c r="HV209" i="1"/>
  <c r="HV210" i="1"/>
  <c r="HV211" i="1"/>
  <c r="HV77" i="1"/>
  <c r="HV104" i="1"/>
  <c r="HV113" i="1"/>
  <c r="HV208" i="1"/>
  <c r="HV195" i="1"/>
  <c r="HV202" i="1"/>
  <c r="HV203" i="1"/>
  <c r="HV204" i="1"/>
  <c r="HV199" i="1"/>
  <c r="HV200" i="1"/>
  <c r="HV201" i="1"/>
  <c r="HV59" i="1"/>
  <c r="HV68" i="1"/>
  <c r="HV48" i="1"/>
  <c r="HV189" i="1"/>
  <c r="HV190" i="1"/>
  <c r="HV191" i="1"/>
  <c r="HV24" i="1"/>
  <c r="HW9" i="1"/>
  <c r="HW86" i="1" s="1"/>
  <c r="HW259" i="1" l="1"/>
  <c r="HW258" i="1"/>
  <c r="HW260" i="1"/>
  <c r="HW261" i="1"/>
  <c r="HW95" i="1"/>
  <c r="HW224" i="1"/>
  <c r="HW225" i="1"/>
  <c r="HW226" i="1"/>
  <c r="HW227" i="1"/>
  <c r="HW274" i="1"/>
  <c r="HW275" i="1"/>
  <c r="HW276" i="1"/>
  <c r="HW277" i="1"/>
  <c r="HW122" i="1"/>
  <c r="HW131" i="1"/>
  <c r="HW176" i="1"/>
  <c r="HW185" i="1"/>
  <c r="HW313" i="1"/>
  <c r="HW310" i="1"/>
  <c r="HW309" i="1"/>
  <c r="HW306" i="1"/>
  <c r="HW301" i="1"/>
  <c r="HW300" i="1"/>
  <c r="HW294" i="1"/>
  <c r="HW299" i="1"/>
  <c r="HW302" i="1"/>
  <c r="HW305" i="1"/>
  <c r="HW295" i="1"/>
  <c r="HW307" i="1"/>
  <c r="HW297" i="1"/>
  <c r="HW296" i="1"/>
  <c r="HW298" i="1"/>
  <c r="HW303" i="1"/>
  <c r="HW304" i="1"/>
  <c r="HW311" i="1"/>
  <c r="HW308" i="1"/>
  <c r="HW312" i="1"/>
  <c r="HW290" i="1"/>
  <c r="HW291" i="1"/>
  <c r="HW292" i="1"/>
  <c r="HW293" i="1"/>
  <c r="HW285" i="1"/>
  <c r="HW289" i="1"/>
  <c r="HW270" i="1"/>
  <c r="HW271" i="1"/>
  <c r="HW272" i="1"/>
  <c r="HW273" i="1"/>
  <c r="HW236" i="1"/>
  <c r="HW237" i="1"/>
  <c r="HW238" i="1"/>
  <c r="HW239" i="1"/>
  <c r="HW167" i="1"/>
  <c r="HW140" i="1"/>
  <c r="HW158" i="1"/>
  <c r="HW149" i="1"/>
  <c r="HW282" i="1"/>
  <c r="HW283" i="1"/>
  <c r="HW284" i="1"/>
  <c r="HW281" i="1"/>
  <c r="HW254" i="1"/>
  <c r="HW242" i="1"/>
  <c r="HW246" i="1"/>
  <c r="HW250" i="1"/>
  <c r="HW262" i="1"/>
  <c r="HW266" i="1"/>
  <c r="HW251" i="1"/>
  <c r="HW247" i="1"/>
  <c r="HW263" i="1"/>
  <c r="HW267" i="1"/>
  <c r="HW255" i="1"/>
  <c r="HW243" i="1"/>
  <c r="HW252" i="1"/>
  <c r="HW268" i="1"/>
  <c r="HW248" i="1"/>
  <c r="HW244" i="1"/>
  <c r="HW256" i="1"/>
  <c r="HW264" i="1"/>
  <c r="HW249" i="1"/>
  <c r="HW269" i="1"/>
  <c r="HW253" i="1"/>
  <c r="HW257" i="1"/>
  <c r="HW245" i="1"/>
  <c r="HW265" i="1"/>
  <c r="HW232" i="1"/>
  <c r="HW233" i="1"/>
  <c r="HW234" i="1"/>
  <c r="HW235" i="1"/>
  <c r="HW228" i="1"/>
  <c r="HW220" i="1"/>
  <c r="HW212" i="1"/>
  <c r="HW229" i="1"/>
  <c r="HW216" i="1"/>
  <c r="HW221" i="1"/>
  <c r="HW217" i="1"/>
  <c r="HW230" i="1"/>
  <c r="HW222" i="1"/>
  <c r="HW213" i="1"/>
  <c r="HW218" i="1"/>
  <c r="HW231" i="1"/>
  <c r="HW223" i="1"/>
  <c r="HW214" i="1"/>
  <c r="HW219" i="1"/>
  <c r="HW215" i="1"/>
  <c r="HW209" i="1"/>
  <c r="HW210" i="1"/>
  <c r="HW211" i="1"/>
  <c r="HW77" i="1"/>
  <c r="HW104" i="1"/>
  <c r="HW113" i="1"/>
  <c r="HW208" i="1"/>
  <c r="HW195" i="1"/>
  <c r="HW202" i="1"/>
  <c r="HW203" i="1"/>
  <c r="HW204" i="1"/>
  <c r="HW200" i="1"/>
  <c r="HW199" i="1"/>
  <c r="HW201" i="1"/>
  <c r="HW59" i="1"/>
  <c r="HW68" i="1"/>
  <c r="HW48" i="1"/>
  <c r="HW189" i="1"/>
  <c r="HW190" i="1"/>
  <c r="HW191" i="1"/>
  <c r="HW24" i="1"/>
  <c r="HX9" i="1"/>
  <c r="HX86" i="1" s="1"/>
  <c r="HX259" i="1" l="1"/>
  <c r="HX258" i="1"/>
  <c r="HX260" i="1"/>
  <c r="HX261" i="1"/>
  <c r="HX95" i="1"/>
  <c r="HX224" i="1"/>
  <c r="HX225" i="1"/>
  <c r="HX226" i="1"/>
  <c r="HX227" i="1"/>
  <c r="HX274" i="1"/>
  <c r="HX275" i="1"/>
  <c r="HX276" i="1"/>
  <c r="HX277" i="1"/>
  <c r="HX122" i="1"/>
  <c r="HX131" i="1"/>
  <c r="HX176" i="1"/>
  <c r="HX185" i="1"/>
  <c r="HX312" i="1"/>
  <c r="HX299" i="1"/>
  <c r="HX295" i="1"/>
  <c r="HX300" i="1"/>
  <c r="HX305" i="1"/>
  <c r="HX297" i="1"/>
  <c r="HX301" i="1"/>
  <c r="HX307" i="1"/>
  <c r="HX294" i="1"/>
  <c r="HX306" i="1"/>
  <c r="HX302" i="1"/>
  <c r="HX303" i="1"/>
  <c r="HX298" i="1"/>
  <c r="HX304" i="1"/>
  <c r="HX296" i="1"/>
  <c r="HX313" i="1"/>
  <c r="HX308" i="1"/>
  <c r="HX309" i="1"/>
  <c r="HX311" i="1"/>
  <c r="HX310" i="1"/>
  <c r="HX291" i="1"/>
  <c r="HX290" i="1"/>
  <c r="HX293" i="1"/>
  <c r="HX292" i="1"/>
  <c r="HX285" i="1"/>
  <c r="HX289" i="1"/>
  <c r="HX270" i="1"/>
  <c r="HX271" i="1"/>
  <c r="HX272" i="1"/>
  <c r="HX273" i="1"/>
  <c r="HX236" i="1"/>
  <c r="HX237" i="1"/>
  <c r="HX238" i="1"/>
  <c r="HX239" i="1"/>
  <c r="HX167" i="1"/>
  <c r="HX158" i="1"/>
  <c r="HX140" i="1"/>
  <c r="HX149" i="1"/>
  <c r="HX282" i="1"/>
  <c r="HX283" i="1"/>
  <c r="HX281" i="1"/>
  <c r="HX284" i="1"/>
  <c r="HX250" i="1"/>
  <c r="HX266" i="1"/>
  <c r="HX242" i="1"/>
  <c r="HX254" i="1"/>
  <c r="HX262" i="1"/>
  <c r="HX246" i="1"/>
  <c r="HX247" i="1"/>
  <c r="HX243" i="1"/>
  <c r="HX251" i="1"/>
  <c r="HX267" i="1"/>
  <c r="HX263" i="1"/>
  <c r="HX255" i="1"/>
  <c r="HX264" i="1"/>
  <c r="HX252" i="1"/>
  <c r="HX244" i="1"/>
  <c r="HX256" i="1"/>
  <c r="HX268" i="1"/>
  <c r="HX248" i="1"/>
  <c r="HX269" i="1"/>
  <c r="HX249" i="1"/>
  <c r="HX245" i="1"/>
  <c r="HX265" i="1"/>
  <c r="HX253" i="1"/>
  <c r="HX257" i="1"/>
  <c r="HX232" i="1"/>
  <c r="HX233" i="1"/>
  <c r="HX234" i="1"/>
  <c r="HX235" i="1"/>
  <c r="HX220" i="1"/>
  <c r="HX212" i="1"/>
  <c r="HX216" i="1"/>
  <c r="HX221" i="1"/>
  <c r="HX229" i="1"/>
  <c r="HX228" i="1"/>
  <c r="HX230" i="1"/>
  <c r="HX222" i="1"/>
  <c r="HX213" i="1"/>
  <c r="HX217" i="1"/>
  <c r="HX214" i="1"/>
  <c r="HX223" i="1"/>
  <c r="HX218" i="1"/>
  <c r="HX231" i="1"/>
  <c r="HX219" i="1"/>
  <c r="HX215" i="1"/>
  <c r="HX209" i="1"/>
  <c r="HX210" i="1"/>
  <c r="HX211" i="1"/>
  <c r="HX77" i="1"/>
  <c r="HX104" i="1"/>
  <c r="HX113" i="1"/>
  <c r="HX208" i="1"/>
  <c r="HX195" i="1"/>
  <c r="HX202" i="1"/>
  <c r="HX203" i="1"/>
  <c r="HX204" i="1"/>
  <c r="HX200" i="1"/>
  <c r="HX199" i="1"/>
  <c r="HX201" i="1"/>
  <c r="HX59" i="1"/>
  <c r="HX68" i="1"/>
  <c r="HX48" i="1"/>
  <c r="HX189" i="1"/>
  <c r="HX190" i="1"/>
  <c r="HX191" i="1"/>
  <c r="HX24" i="1"/>
  <c r="HY9" i="1"/>
  <c r="HY86" i="1" s="1"/>
  <c r="HY258" i="1" l="1"/>
  <c r="HY259" i="1"/>
  <c r="HY260" i="1"/>
  <c r="HY261" i="1"/>
  <c r="HY95" i="1"/>
  <c r="HY224" i="1"/>
  <c r="HY225" i="1"/>
  <c r="HY226" i="1"/>
  <c r="HY227" i="1"/>
  <c r="HY274" i="1"/>
  <c r="HY275" i="1"/>
  <c r="HY276" i="1"/>
  <c r="HY277" i="1"/>
  <c r="HY122" i="1"/>
  <c r="HY131" i="1"/>
  <c r="HY176" i="1"/>
  <c r="HY185" i="1"/>
  <c r="HY305" i="1"/>
  <c r="HY300" i="1"/>
  <c r="HY298" i="1"/>
  <c r="HY297" i="1"/>
  <c r="HY296" i="1"/>
  <c r="HY302" i="1"/>
  <c r="HY303" i="1"/>
  <c r="HY304" i="1"/>
  <c r="HY309" i="1"/>
  <c r="HY299" i="1"/>
  <c r="HY295" i="1"/>
  <c r="HY306" i="1"/>
  <c r="HY294" i="1"/>
  <c r="HY301" i="1"/>
  <c r="HY313" i="1"/>
  <c r="HY310" i="1"/>
  <c r="HY307" i="1"/>
  <c r="HY308" i="1"/>
  <c r="HY311" i="1"/>
  <c r="HY312" i="1"/>
  <c r="HY291" i="1"/>
  <c r="HY292" i="1"/>
  <c r="HY290" i="1"/>
  <c r="HY293" i="1"/>
  <c r="HY285" i="1"/>
  <c r="HY289" i="1"/>
  <c r="HY270" i="1"/>
  <c r="HY271" i="1"/>
  <c r="HY272" i="1"/>
  <c r="HY273" i="1"/>
  <c r="HY236" i="1"/>
  <c r="HY237" i="1"/>
  <c r="HY238" i="1"/>
  <c r="HY239" i="1"/>
  <c r="HY167" i="1"/>
  <c r="HY140" i="1"/>
  <c r="HY149" i="1"/>
  <c r="HY158" i="1"/>
  <c r="HY283" i="1"/>
  <c r="HY282" i="1"/>
  <c r="HY281" i="1"/>
  <c r="HY284" i="1"/>
  <c r="HY246" i="1"/>
  <c r="HY266" i="1"/>
  <c r="HY262" i="1"/>
  <c r="HY242" i="1"/>
  <c r="HY250" i="1"/>
  <c r="HY254" i="1"/>
  <c r="HY263" i="1"/>
  <c r="HY247" i="1"/>
  <c r="HY255" i="1"/>
  <c r="HY243" i="1"/>
  <c r="HY251" i="1"/>
  <c r="HY267" i="1"/>
  <c r="HY268" i="1"/>
  <c r="HY264" i="1"/>
  <c r="HY252" i="1"/>
  <c r="HY248" i="1"/>
  <c r="HY244" i="1"/>
  <c r="HY256" i="1"/>
  <c r="HY253" i="1"/>
  <c r="HY257" i="1"/>
  <c r="HY245" i="1"/>
  <c r="HY269" i="1"/>
  <c r="HY265" i="1"/>
  <c r="HY249" i="1"/>
  <c r="HY232" i="1"/>
  <c r="HY233" i="1"/>
  <c r="HY234" i="1"/>
  <c r="HY235" i="1"/>
  <c r="HY220" i="1"/>
  <c r="HY229" i="1"/>
  <c r="HY221" i="1"/>
  <c r="HY212" i="1"/>
  <c r="HY216" i="1"/>
  <c r="HY228" i="1"/>
  <c r="HY213" i="1"/>
  <c r="HY217" i="1"/>
  <c r="HY222" i="1"/>
  <c r="HY230" i="1"/>
  <c r="HY231" i="1"/>
  <c r="HY218" i="1"/>
  <c r="HY214" i="1"/>
  <c r="HY223" i="1"/>
  <c r="HY215" i="1"/>
  <c r="HY219" i="1"/>
  <c r="HY209" i="1"/>
  <c r="HY210" i="1"/>
  <c r="HY211" i="1"/>
  <c r="HY77" i="1"/>
  <c r="HY104" i="1"/>
  <c r="HY113" i="1"/>
  <c r="HY208" i="1"/>
  <c r="HY195" i="1"/>
  <c r="HY202" i="1"/>
  <c r="HY203" i="1"/>
  <c r="HY204" i="1"/>
  <c r="HY199" i="1"/>
  <c r="HY200" i="1"/>
  <c r="HY201" i="1"/>
  <c r="HY59" i="1"/>
  <c r="HY68" i="1"/>
  <c r="HY48" i="1"/>
  <c r="HY189" i="1"/>
  <c r="HY190" i="1"/>
  <c r="HY191" i="1"/>
  <c r="HY24" i="1"/>
  <c r="HZ9" i="1"/>
  <c r="HZ86" i="1" s="1"/>
  <c r="HZ259" i="1" l="1"/>
  <c r="HZ258" i="1"/>
  <c r="HZ260" i="1"/>
  <c r="HZ261" i="1"/>
  <c r="HZ95" i="1"/>
  <c r="HZ224" i="1"/>
  <c r="HZ225" i="1"/>
  <c r="HZ226" i="1"/>
  <c r="HZ227" i="1"/>
  <c r="HZ274" i="1"/>
  <c r="HZ275" i="1"/>
  <c r="HZ276" i="1"/>
  <c r="HZ277" i="1"/>
  <c r="HZ122" i="1"/>
  <c r="HZ131" i="1"/>
  <c r="HZ176" i="1"/>
  <c r="HZ185" i="1"/>
  <c r="HZ304" i="1"/>
  <c r="HZ297" i="1"/>
  <c r="HZ296" i="1"/>
  <c r="HZ309" i="1"/>
  <c r="HZ301" i="1"/>
  <c r="HZ295" i="1"/>
  <c r="HZ298" i="1"/>
  <c r="HZ303" i="1"/>
  <c r="HZ294" i="1"/>
  <c r="HZ302" i="1"/>
  <c r="HZ305" i="1"/>
  <c r="HZ307" i="1"/>
  <c r="HZ306" i="1"/>
  <c r="HZ299" i="1"/>
  <c r="HZ300" i="1"/>
  <c r="HZ310" i="1"/>
  <c r="HZ308" i="1"/>
  <c r="HZ311" i="1"/>
  <c r="HZ312" i="1"/>
  <c r="HZ313" i="1"/>
  <c r="HZ293" i="1"/>
  <c r="HZ291" i="1"/>
  <c r="HZ290" i="1"/>
  <c r="HZ292" i="1"/>
  <c r="HZ285" i="1"/>
  <c r="HZ289" i="1"/>
  <c r="HZ270" i="1"/>
  <c r="HZ271" i="1"/>
  <c r="HZ272" i="1"/>
  <c r="HZ273" i="1"/>
  <c r="HZ236" i="1"/>
  <c r="HZ237" i="1"/>
  <c r="HZ238" i="1"/>
  <c r="HZ239" i="1"/>
  <c r="HZ167" i="1"/>
  <c r="HZ149" i="1"/>
  <c r="HZ158" i="1"/>
  <c r="HZ140" i="1"/>
  <c r="HZ283" i="1"/>
  <c r="HZ282" i="1"/>
  <c r="HZ284" i="1"/>
  <c r="HZ281" i="1"/>
  <c r="HZ242" i="1"/>
  <c r="HZ266" i="1"/>
  <c r="HZ254" i="1"/>
  <c r="HZ246" i="1"/>
  <c r="HZ262" i="1"/>
  <c r="HZ250" i="1"/>
  <c r="HZ243" i="1"/>
  <c r="HZ263" i="1"/>
  <c r="HZ247" i="1"/>
  <c r="HZ255" i="1"/>
  <c r="HZ251" i="1"/>
  <c r="HZ267" i="1"/>
  <c r="HZ268" i="1"/>
  <c r="HZ264" i="1"/>
  <c r="HZ248" i="1"/>
  <c r="HZ256" i="1"/>
  <c r="HZ252" i="1"/>
  <c r="HZ244" i="1"/>
  <c r="HZ269" i="1"/>
  <c r="HZ253" i="1"/>
  <c r="HZ245" i="1"/>
  <c r="HZ249" i="1"/>
  <c r="HZ265" i="1"/>
  <c r="HZ257" i="1"/>
  <c r="HZ232" i="1"/>
  <c r="HZ233" i="1"/>
  <c r="HZ234" i="1"/>
  <c r="HZ235" i="1"/>
  <c r="HZ220" i="1"/>
  <c r="HZ212" i="1"/>
  <c r="HZ228" i="1"/>
  <c r="HZ216" i="1"/>
  <c r="HZ229" i="1"/>
  <c r="HZ221" i="1"/>
  <c r="HZ230" i="1"/>
  <c r="HZ217" i="1"/>
  <c r="HZ213" i="1"/>
  <c r="HZ222" i="1"/>
  <c r="HZ223" i="1"/>
  <c r="HZ231" i="1"/>
  <c r="HZ218" i="1"/>
  <c r="HZ214" i="1"/>
  <c r="HZ219" i="1"/>
  <c r="HZ215" i="1"/>
  <c r="HZ209" i="1"/>
  <c r="HZ210" i="1"/>
  <c r="HZ211" i="1"/>
  <c r="HZ77" i="1"/>
  <c r="HZ104" i="1"/>
  <c r="HZ113" i="1"/>
  <c r="HZ208" i="1"/>
  <c r="HZ195" i="1"/>
  <c r="HZ202" i="1"/>
  <c r="HZ203" i="1"/>
  <c r="HZ204" i="1"/>
  <c r="HZ200" i="1"/>
  <c r="HZ199" i="1"/>
  <c r="HZ201" i="1"/>
  <c r="HZ59" i="1"/>
  <c r="HZ68" i="1"/>
  <c r="HZ48" i="1"/>
  <c r="HZ189" i="1"/>
  <c r="HZ190" i="1"/>
  <c r="HZ191" i="1"/>
  <c r="HZ24" i="1"/>
  <c r="IA9" i="1"/>
  <c r="IA86" i="1" s="1"/>
  <c r="IA258" i="1" l="1"/>
  <c r="IA259" i="1"/>
  <c r="IA260" i="1"/>
  <c r="IA261" i="1"/>
  <c r="IA95" i="1"/>
  <c r="IA224" i="1"/>
  <c r="IA225" i="1"/>
  <c r="IA226" i="1"/>
  <c r="IA227" i="1"/>
  <c r="IA274" i="1"/>
  <c r="IA275" i="1"/>
  <c r="IA276" i="1"/>
  <c r="IA277" i="1"/>
  <c r="IA122" i="1"/>
  <c r="IA131" i="1"/>
  <c r="IA176" i="1"/>
  <c r="IA185" i="1"/>
  <c r="IA310" i="1"/>
  <c r="IA312" i="1"/>
  <c r="IA299" i="1"/>
  <c r="IA296" i="1"/>
  <c r="IA300" i="1"/>
  <c r="IA301" i="1"/>
  <c r="IA307" i="1"/>
  <c r="IA298" i="1"/>
  <c r="IA308" i="1"/>
  <c r="IA294" i="1"/>
  <c r="IA295" i="1"/>
  <c r="IA297" i="1"/>
  <c r="IA303" i="1"/>
  <c r="IA305" i="1"/>
  <c r="IA302" i="1"/>
  <c r="IA304" i="1"/>
  <c r="IA309" i="1"/>
  <c r="IA311" i="1"/>
  <c r="IA306" i="1"/>
  <c r="IA313" i="1"/>
  <c r="IA291" i="1"/>
  <c r="IA292" i="1"/>
  <c r="IA290" i="1"/>
  <c r="IA293" i="1"/>
  <c r="IA285" i="1"/>
  <c r="IA289" i="1"/>
  <c r="IA270" i="1"/>
  <c r="IA271" i="1"/>
  <c r="IA272" i="1"/>
  <c r="IA273" i="1"/>
  <c r="IA236" i="1"/>
  <c r="IA237" i="1"/>
  <c r="IA238" i="1"/>
  <c r="IA239" i="1"/>
  <c r="IA167" i="1"/>
  <c r="IA158" i="1"/>
  <c r="IA149" i="1"/>
  <c r="IA140" i="1"/>
  <c r="IA283" i="1"/>
  <c r="IA282" i="1"/>
  <c r="IA281" i="1"/>
  <c r="IA284" i="1"/>
  <c r="IA266" i="1"/>
  <c r="IA250" i="1"/>
  <c r="IA254" i="1"/>
  <c r="IA246" i="1"/>
  <c r="IA242" i="1"/>
  <c r="IA262" i="1"/>
  <c r="IA251" i="1"/>
  <c r="IA263" i="1"/>
  <c r="IA243" i="1"/>
  <c r="IA255" i="1"/>
  <c r="IA247" i="1"/>
  <c r="IA267" i="1"/>
  <c r="IA268" i="1"/>
  <c r="IA244" i="1"/>
  <c r="IA256" i="1"/>
  <c r="IA264" i="1"/>
  <c r="IA252" i="1"/>
  <c r="IA248" i="1"/>
  <c r="IA245" i="1"/>
  <c r="IA249" i="1"/>
  <c r="IA253" i="1"/>
  <c r="IA265" i="1"/>
  <c r="IA257" i="1"/>
  <c r="IA269" i="1"/>
  <c r="IA232" i="1"/>
  <c r="IA233" i="1"/>
  <c r="IA234" i="1"/>
  <c r="IA235" i="1"/>
  <c r="IA221" i="1"/>
  <c r="IA216" i="1"/>
  <c r="IA212" i="1"/>
  <c r="IA220" i="1"/>
  <c r="IA228" i="1"/>
  <c r="IA229" i="1"/>
  <c r="IA230" i="1"/>
  <c r="IA213" i="1"/>
  <c r="IA217" i="1"/>
  <c r="IA222" i="1"/>
  <c r="IA218" i="1"/>
  <c r="IA214" i="1"/>
  <c r="IA231" i="1"/>
  <c r="IA223" i="1"/>
  <c r="IA215" i="1"/>
  <c r="IA219" i="1"/>
  <c r="IA209" i="1"/>
  <c r="IA210" i="1"/>
  <c r="IA211" i="1"/>
  <c r="IA77" i="1"/>
  <c r="IA104" i="1"/>
  <c r="IA113" i="1"/>
  <c r="IA208" i="1"/>
  <c r="IA195" i="1"/>
  <c r="IA202" i="1"/>
  <c r="IA203" i="1"/>
  <c r="IA204" i="1"/>
  <c r="IA200" i="1"/>
  <c r="IA199" i="1"/>
  <c r="IA201" i="1"/>
  <c r="IA59" i="1"/>
  <c r="IA68" i="1"/>
  <c r="IA48" i="1"/>
  <c r="IA189" i="1"/>
  <c r="IA190" i="1"/>
  <c r="IA191" i="1"/>
  <c r="IA24" i="1"/>
  <c r="IB9" i="1"/>
  <c r="IB86" i="1" s="1"/>
  <c r="IB259" i="1" l="1"/>
  <c r="IB258" i="1"/>
  <c r="IB260" i="1"/>
  <c r="IB261" i="1"/>
  <c r="IB95" i="1"/>
  <c r="IB224" i="1"/>
  <c r="IB225" i="1"/>
  <c r="IB226" i="1"/>
  <c r="IB227" i="1"/>
  <c r="IB274" i="1"/>
  <c r="IB275" i="1"/>
  <c r="IB276" i="1"/>
  <c r="IB277" i="1"/>
  <c r="IB122" i="1"/>
  <c r="IB131" i="1"/>
  <c r="IB176" i="1"/>
  <c r="IB185" i="1"/>
  <c r="IB310" i="1"/>
  <c r="IB300" i="1"/>
  <c r="IB301" i="1"/>
  <c r="IB302" i="1"/>
  <c r="IB306" i="1"/>
  <c r="IB305" i="1"/>
  <c r="IB307" i="1"/>
  <c r="IB294" i="1"/>
  <c r="IB299" i="1"/>
  <c r="IB309" i="1"/>
  <c r="IB296" i="1"/>
  <c r="IB298" i="1"/>
  <c r="IB297" i="1"/>
  <c r="IB295" i="1"/>
  <c r="IB303" i="1"/>
  <c r="IB304" i="1"/>
  <c r="IB311" i="1"/>
  <c r="IB308" i="1"/>
  <c r="IB313" i="1"/>
  <c r="IB312" i="1"/>
  <c r="IB293" i="1"/>
  <c r="IB290" i="1"/>
  <c r="IB292" i="1"/>
  <c r="IB291" i="1"/>
  <c r="IB285" i="1"/>
  <c r="IB289" i="1"/>
  <c r="IB270" i="1"/>
  <c r="IB271" i="1"/>
  <c r="IB272" i="1"/>
  <c r="IB273" i="1"/>
  <c r="IB236" i="1"/>
  <c r="IB237" i="1"/>
  <c r="IB238" i="1"/>
  <c r="IB239" i="1"/>
  <c r="IB167" i="1"/>
  <c r="IB140" i="1"/>
  <c r="IB158" i="1"/>
  <c r="IB149" i="1"/>
  <c r="IB282" i="1"/>
  <c r="IB283" i="1"/>
  <c r="IB281" i="1"/>
  <c r="IB284" i="1"/>
  <c r="IB242" i="1"/>
  <c r="IB246" i="1"/>
  <c r="IB254" i="1"/>
  <c r="IB250" i="1"/>
  <c r="IB262" i="1"/>
  <c r="IB266" i="1"/>
  <c r="IB247" i="1"/>
  <c r="IB255" i="1"/>
  <c r="IB267" i="1"/>
  <c r="IB251" i="1"/>
  <c r="IB263" i="1"/>
  <c r="IB243" i="1"/>
  <c r="IB268" i="1"/>
  <c r="IB252" i="1"/>
  <c r="IB248" i="1"/>
  <c r="IB244" i="1"/>
  <c r="IB256" i="1"/>
  <c r="IB264" i="1"/>
  <c r="IB253" i="1"/>
  <c r="IB269" i="1"/>
  <c r="IB257" i="1"/>
  <c r="IB245" i="1"/>
  <c r="IB265" i="1"/>
  <c r="IB249" i="1"/>
  <c r="IB232" i="1"/>
  <c r="IB233" i="1"/>
  <c r="IB234" i="1"/>
  <c r="IB235" i="1"/>
  <c r="IB228" i="1"/>
  <c r="IB220" i="1"/>
  <c r="IB212" i="1"/>
  <c r="IB216" i="1"/>
  <c r="IB229" i="1"/>
  <c r="IB221" i="1"/>
  <c r="IB217" i="1"/>
  <c r="IB213" i="1"/>
  <c r="IB230" i="1"/>
  <c r="IB222" i="1"/>
  <c r="IB218" i="1"/>
  <c r="IB214" i="1"/>
  <c r="IB231" i="1"/>
  <c r="IB223" i="1"/>
  <c r="IB219" i="1"/>
  <c r="IB215" i="1"/>
  <c r="IB209" i="1"/>
  <c r="IB210" i="1"/>
  <c r="IB211" i="1"/>
  <c r="IB77" i="1"/>
  <c r="IB104" i="1"/>
  <c r="IB113" i="1"/>
  <c r="IB208" i="1"/>
  <c r="IB195" i="1"/>
  <c r="IB202" i="1"/>
  <c r="IB203" i="1"/>
  <c r="IB204" i="1"/>
  <c r="IB200" i="1"/>
  <c r="IB199" i="1"/>
  <c r="IB201" i="1"/>
  <c r="IB59" i="1"/>
  <c r="IB68" i="1"/>
  <c r="IB48" i="1"/>
  <c r="IB189" i="1"/>
  <c r="IB190" i="1"/>
  <c r="IB191" i="1"/>
  <c r="IB24" i="1"/>
  <c r="IC9" i="1"/>
  <c r="IC86" i="1" s="1"/>
  <c r="IC258" i="1" l="1"/>
  <c r="IC259" i="1"/>
  <c r="IC260" i="1"/>
  <c r="IC261" i="1"/>
  <c r="IC95" i="1"/>
  <c r="IC224" i="1"/>
  <c r="IC225" i="1"/>
  <c r="IC226" i="1"/>
  <c r="IC227" i="1"/>
  <c r="IC274" i="1"/>
  <c r="IC275" i="1"/>
  <c r="IC276" i="1"/>
  <c r="IC277" i="1"/>
  <c r="IC122" i="1"/>
  <c r="IC131" i="1"/>
  <c r="IC176" i="1"/>
  <c r="IC185" i="1"/>
  <c r="IC310" i="1"/>
  <c r="IC297" i="1"/>
  <c r="IC296" i="1"/>
  <c r="IC305" i="1"/>
  <c r="IC294" i="1"/>
  <c r="IC301" i="1"/>
  <c r="IC302" i="1"/>
  <c r="IC303" i="1"/>
  <c r="IC295" i="1"/>
  <c r="IC298" i="1"/>
  <c r="IC304" i="1"/>
  <c r="IC299" i="1"/>
  <c r="IC300" i="1"/>
  <c r="IC306" i="1"/>
  <c r="IC307" i="1"/>
  <c r="IC308" i="1"/>
  <c r="IC309" i="1"/>
  <c r="IC313" i="1"/>
  <c r="IC311" i="1"/>
  <c r="IC312" i="1"/>
  <c r="IC292" i="1"/>
  <c r="IC291" i="1"/>
  <c r="IC290" i="1"/>
  <c r="IC293" i="1"/>
  <c r="IC285" i="1"/>
  <c r="IC289" i="1"/>
  <c r="IC270" i="1"/>
  <c r="IC271" i="1"/>
  <c r="IC272" i="1"/>
  <c r="IC273" i="1"/>
  <c r="IC236" i="1"/>
  <c r="IC237" i="1"/>
  <c r="IC238" i="1"/>
  <c r="IC239" i="1"/>
  <c r="IC167" i="1"/>
  <c r="IC140" i="1"/>
  <c r="IC158" i="1"/>
  <c r="IC149" i="1"/>
  <c r="IC283" i="1"/>
  <c r="IC282" i="1"/>
  <c r="IC281" i="1"/>
  <c r="IC284" i="1"/>
  <c r="IC254" i="1"/>
  <c r="IC246" i="1"/>
  <c r="IC242" i="1"/>
  <c r="IC262" i="1"/>
  <c r="IC266" i="1"/>
  <c r="IC250" i="1"/>
  <c r="IC243" i="1"/>
  <c r="IC251" i="1"/>
  <c r="IC247" i="1"/>
  <c r="IC255" i="1"/>
  <c r="IC263" i="1"/>
  <c r="IC267" i="1"/>
  <c r="IC264" i="1"/>
  <c r="IC252" i="1"/>
  <c r="IC268" i="1"/>
  <c r="IC248" i="1"/>
  <c r="IC244" i="1"/>
  <c r="IC256" i="1"/>
  <c r="IC245" i="1"/>
  <c r="IC249" i="1"/>
  <c r="IC253" i="1"/>
  <c r="IC269" i="1"/>
  <c r="IC265" i="1"/>
  <c r="IC257" i="1"/>
  <c r="IC232" i="1"/>
  <c r="IC233" i="1"/>
  <c r="IC234" i="1"/>
  <c r="IC235" i="1"/>
  <c r="IC216" i="1"/>
  <c r="IC229" i="1"/>
  <c r="IC212" i="1"/>
  <c r="IC221" i="1"/>
  <c r="IC220" i="1"/>
  <c r="IC228" i="1"/>
  <c r="IC213" i="1"/>
  <c r="IC217" i="1"/>
  <c r="IC222" i="1"/>
  <c r="IC230" i="1"/>
  <c r="IC214" i="1"/>
  <c r="IC218" i="1"/>
  <c r="IC231" i="1"/>
  <c r="IC223" i="1"/>
  <c r="IC219" i="1"/>
  <c r="IC215" i="1"/>
  <c r="IC209" i="1"/>
  <c r="IC210" i="1"/>
  <c r="IC211" i="1"/>
  <c r="IC77" i="1"/>
  <c r="IC104" i="1"/>
  <c r="IC113" i="1"/>
  <c r="IC208" i="1"/>
  <c r="IC195" i="1"/>
  <c r="IC202" i="1"/>
  <c r="IC203" i="1"/>
  <c r="IC204" i="1"/>
  <c r="IC199" i="1"/>
  <c r="IC200" i="1"/>
  <c r="IC201" i="1"/>
  <c r="IC59" i="1"/>
  <c r="IC68" i="1"/>
  <c r="IC48" i="1"/>
  <c r="IC189" i="1"/>
  <c r="IC190" i="1"/>
  <c r="IC191" i="1"/>
  <c r="IC24" i="1"/>
  <c r="ID9" i="1"/>
  <c r="ID86" i="1" s="1"/>
  <c r="ID258" i="1" l="1"/>
  <c r="ID259" i="1"/>
  <c r="ID260" i="1"/>
  <c r="ID261" i="1"/>
  <c r="ID95" i="1"/>
  <c r="ID224" i="1"/>
  <c r="ID225" i="1"/>
  <c r="ID226" i="1"/>
  <c r="ID227" i="1"/>
  <c r="ID274" i="1"/>
  <c r="ID275" i="1"/>
  <c r="ID276" i="1"/>
  <c r="ID277" i="1"/>
  <c r="ID122" i="1"/>
  <c r="ID131" i="1"/>
  <c r="ID176" i="1"/>
  <c r="ID185" i="1"/>
  <c r="ID310" i="1"/>
  <c r="ID308" i="1"/>
  <c r="ID306" i="1"/>
  <c r="ID296" i="1"/>
  <c r="ID301" i="1"/>
  <c r="ID297" i="1"/>
  <c r="ID294" i="1"/>
  <c r="ID307" i="1"/>
  <c r="ID309" i="1"/>
  <c r="ID295" i="1"/>
  <c r="ID300" i="1"/>
  <c r="ID302" i="1"/>
  <c r="ID304" i="1"/>
  <c r="ID299" i="1"/>
  <c r="ID305" i="1"/>
  <c r="ID298" i="1"/>
  <c r="ID303" i="1"/>
  <c r="ID312" i="1"/>
  <c r="ID313" i="1"/>
  <c r="ID311" i="1"/>
  <c r="ID292" i="1"/>
  <c r="ID290" i="1"/>
  <c r="ID291" i="1"/>
  <c r="ID293" i="1"/>
  <c r="ID285" i="1"/>
  <c r="ID289" i="1"/>
  <c r="ID270" i="1"/>
  <c r="ID271" i="1"/>
  <c r="ID272" i="1"/>
  <c r="ID273" i="1"/>
  <c r="ID236" i="1"/>
  <c r="ID237" i="1"/>
  <c r="ID238" i="1"/>
  <c r="ID239" i="1"/>
  <c r="ID167" i="1"/>
  <c r="ID149" i="1"/>
  <c r="ID158" i="1"/>
  <c r="ID140" i="1"/>
  <c r="ID283" i="1"/>
  <c r="ID282" i="1"/>
  <c r="ID284" i="1"/>
  <c r="ID281" i="1"/>
  <c r="ID250" i="1"/>
  <c r="ID266" i="1"/>
  <c r="ID242" i="1"/>
  <c r="ID246" i="1"/>
  <c r="ID254" i="1"/>
  <c r="ID262" i="1"/>
  <c r="ID267" i="1"/>
  <c r="ID243" i="1"/>
  <c r="ID251" i="1"/>
  <c r="ID247" i="1"/>
  <c r="ID263" i="1"/>
  <c r="ID255" i="1"/>
  <c r="ID268" i="1"/>
  <c r="ID248" i="1"/>
  <c r="ID256" i="1"/>
  <c r="ID244" i="1"/>
  <c r="ID264" i="1"/>
  <c r="ID252" i="1"/>
  <c r="ID265" i="1"/>
  <c r="ID245" i="1"/>
  <c r="ID257" i="1"/>
  <c r="ID249" i="1"/>
  <c r="ID253" i="1"/>
  <c r="ID269" i="1"/>
  <c r="ID232" i="1"/>
  <c r="ID233" i="1"/>
  <c r="ID234" i="1"/>
  <c r="ID235" i="1"/>
  <c r="ID228" i="1"/>
  <c r="ID221" i="1"/>
  <c r="ID216" i="1"/>
  <c r="ID220" i="1"/>
  <c r="ID212" i="1"/>
  <c r="ID229" i="1"/>
  <c r="ID230" i="1"/>
  <c r="ID213" i="1"/>
  <c r="ID222" i="1"/>
  <c r="ID217" i="1"/>
  <c r="ID223" i="1"/>
  <c r="ID214" i="1"/>
  <c r="ID218" i="1"/>
  <c r="ID231" i="1"/>
  <c r="ID215" i="1"/>
  <c r="ID219" i="1"/>
  <c r="ID209" i="1"/>
  <c r="ID210" i="1"/>
  <c r="ID211" i="1"/>
  <c r="ID77" i="1"/>
  <c r="ID104" i="1"/>
  <c r="ID113" i="1"/>
  <c r="ID208" i="1"/>
  <c r="ID195" i="1"/>
  <c r="ID202" i="1"/>
  <c r="ID203" i="1"/>
  <c r="ID204" i="1"/>
  <c r="ID199" i="1"/>
  <c r="ID200" i="1"/>
  <c r="ID201" i="1"/>
  <c r="ID59" i="1"/>
  <c r="ID68" i="1"/>
  <c r="ID48" i="1"/>
  <c r="ID189" i="1"/>
  <c r="ID190" i="1"/>
  <c r="ID191" i="1"/>
  <c r="ID24" i="1"/>
  <c r="D4" i="4" l="1"/>
  <c r="D4" i="7"/>
  <c r="D4" i="6"/>
  <c r="D4" i="8"/>
  <c r="JU24" i="1"/>
  <c r="JT24" i="1"/>
  <c r="JS24" i="1"/>
  <c r="JP14" i="1"/>
  <c r="JP41" i="1" s="1"/>
  <c r="EF5" i="1"/>
  <c r="EF321"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21" i="1"/>
  <c r="CA5" i="1"/>
  <c r="CA321" i="1" s="1"/>
  <c r="BZ5" i="1"/>
  <c r="BZ321" i="1" s="1"/>
  <c r="BY5" i="1"/>
  <c r="BY321" i="1" s="1"/>
  <c r="BX5" i="1"/>
  <c r="BX321" i="1" s="1"/>
  <c r="BW5" i="1"/>
  <c r="BW321" i="1" s="1"/>
  <c r="BV5" i="1"/>
  <c r="BV321" i="1" s="1"/>
  <c r="BU5" i="1"/>
  <c r="BT5" i="1"/>
  <c r="BS5" i="1"/>
  <c r="BR5" i="1"/>
  <c r="BR32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1"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21" i="1"/>
  <c r="BS13" i="1"/>
  <c r="BT321" i="1"/>
  <c r="BT13" i="1"/>
  <c r="BU32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81" i="1" s="1"/>
  <c r="MY17" i="1"/>
  <c r="MS14" i="1"/>
  <c r="MS81" i="1" s="1"/>
  <c r="MS16" i="1"/>
  <c r="MT14" i="1"/>
  <c r="MT81" i="1" s="1"/>
  <c r="MT16" i="1"/>
  <c r="MU14" i="1"/>
  <c r="MU81" i="1" s="1"/>
  <c r="MU16" i="1"/>
  <c r="MW14" i="1"/>
  <c r="MW81" i="1" s="1"/>
  <c r="MW16" i="1"/>
  <c r="MV14" i="1"/>
  <c r="MV81" i="1" s="1"/>
  <c r="MV16" i="1"/>
  <c r="MX14" i="1"/>
  <c r="MX81" i="1" s="1"/>
  <c r="MX16" i="1"/>
  <c r="MR14" i="1"/>
  <c r="MR81" i="1" s="1"/>
  <c r="MR16" i="1"/>
  <c r="A783" i="2"/>
  <c r="MT82" i="1" l="1"/>
  <c r="MT83" i="1"/>
  <c r="MT84" i="1"/>
  <c r="MT85" i="1"/>
  <c r="MT86" i="1"/>
  <c r="MX82" i="1"/>
  <c r="MX83" i="1"/>
  <c r="MX84" i="1"/>
  <c r="MX85" i="1"/>
  <c r="MX86" i="1"/>
  <c r="MU82" i="1"/>
  <c r="MU83" i="1"/>
  <c r="MU84" i="1"/>
  <c r="MU85" i="1"/>
  <c r="MU86" i="1"/>
  <c r="MS82" i="1"/>
  <c r="MS83" i="1"/>
  <c r="MS84" i="1"/>
  <c r="MS85" i="1"/>
  <c r="MS86" i="1"/>
  <c r="MR82" i="1"/>
  <c r="MR83" i="1"/>
  <c r="MR84" i="1"/>
  <c r="MR85" i="1"/>
  <c r="MR86" i="1"/>
  <c r="MV82" i="1"/>
  <c r="MV83" i="1"/>
  <c r="MV84" i="1"/>
  <c r="MV85" i="1"/>
  <c r="MV86" i="1"/>
  <c r="MW82" i="1"/>
  <c r="MW83" i="1"/>
  <c r="MW84" i="1"/>
  <c r="MW85" i="1"/>
  <c r="MW86" i="1"/>
  <c r="MY82" i="1"/>
  <c r="MY83" i="1"/>
  <c r="MY84" i="1"/>
  <c r="MY85" i="1"/>
  <c r="MY86" i="1"/>
  <c r="MR224" i="1"/>
  <c r="MR258" i="1"/>
  <c r="MX224" i="1"/>
  <c r="MX258" i="1"/>
  <c r="MU224" i="1"/>
  <c r="MU258" i="1"/>
  <c r="MS224" i="1"/>
  <c r="MS258" i="1"/>
  <c r="MT224" i="1"/>
  <c r="MT258" i="1"/>
  <c r="MV224" i="1"/>
  <c r="MV258" i="1"/>
  <c r="MW224" i="1"/>
  <c r="MW258" i="1"/>
  <c r="MY224" i="1"/>
  <c r="MY258" i="1"/>
  <c r="MT274" i="1"/>
  <c r="MT90" i="1"/>
  <c r="MR274" i="1"/>
  <c r="MR90" i="1"/>
  <c r="MU274" i="1"/>
  <c r="MU90" i="1"/>
  <c r="MX274" i="1"/>
  <c r="MX90" i="1"/>
  <c r="MS274" i="1"/>
  <c r="MS90" i="1"/>
  <c r="MV274" i="1"/>
  <c r="MV90" i="1"/>
  <c r="MW274" i="1"/>
  <c r="MW90" i="1"/>
  <c r="MY274" i="1"/>
  <c r="MY90" i="1"/>
  <c r="MR117" i="1"/>
  <c r="MR119" i="1" s="1"/>
  <c r="MR126" i="1"/>
  <c r="MX117" i="1"/>
  <c r="MX118" i="1" s="1"/>
  <c r="MX126" i="1"/>
  <c r="MV117" i="1"/>
  <c r="MV118" i="1" s="1"/>
  <c r="MV126" i="1"/>
  <c r="MU117" i="1"/>
  <c r="MU121" i="1" s="1"/>
  <c r="MU126" i="1"/>
  <c r="MT117" i="1"/>
  <c r="MT119" i="1" s="1"/>
  <c r="MT126" i="1"/>
  <c r="MS117" i="1"/>
  <c r="MS121" i="1" s="1"/>
  <c r="MS126" i="1"/>
  <c r="MW117" i="1"/>
  <c r="MW120" i="1" s="1"/>
  <c r="MW126" i="1"/>
  <c r="MY117" i="1"/>
  <c r="MY122" i="1" s="1"/>
  <c r="MY126" i="1"/>
  <c r="MT118" i="1"/>
  <c r="MU171" i="1"/>
  <c r="MU175" i="1" s="1"/>
  <c r="MU180" i="1"/>
  <c r="MT171" i="1"/>
  <c r="MT172" i="1" s="1"/>
  <c r="MT180" i="1"/>
  <c r="MX171" i="1"/>
  <c r="MX176" i="1" s="1"/>
  <c r="MX180" i="1"/>
  <c r="MV171" i="1"/>
  <c r="MV172" i="1" s="1"/>
  <c r="MV180" i="1"/>
  <c r="MR171" i="1"/>
  <c r="MR172" i="1" s="1"/>
  <c r="MR180" i="1"/>
  <c r="MS171" i="1"/>
  <c r="MS175" i="1" s="1"/>
  <c r="MS180" i="1"/>
  <c r="MW171" i="1"/>
  <c r="MW174" i="1" s="1"/>
  <c r="MW180" i="1"/>
  <c r="MY171" i="1"/>
  <c r="MY174" i="1" s="1"/>
  <c r="MY180" i="1"/>
  <c r="MX236" i="1"/>
  <c r="MX270" i="1"/>
  <c r="MR236" i="1"/>
  <c r="MR270" i="1"/>
  <c r="MS236" i="1"/>
  <c r="MS270" i="1"/>
  <c r="MU236" i="1"/>
  <c r="MU270" i="1"/>
  <c r="MT236" i="1"/>
  <c r="MT270" i="1"/>
  <c r="MV236" i="1"/>
  <c r="MV270" i="1"/>
  <c r="MW236" i="1"/>
  <c r="MW270" i="1"/>
  <c r="MY236" i="1"/>
  <c r="MY270" i="1"/>
  <c r="MU135" i="1"/>
  <c r="MU153" i="1"/>
  <c r="MU162" i="1"/>
  <c r="MU144" i="1"/>
  <c r="MT153" i="1"/>
  <c r="MT135" i="1"/>
  <c r="MT144" i="1"/>
  <c r="MT162" i="1"/>
  <c r="MX162" i="1"/>
  <c r="MX135" i="1"/>
  <c r="MX153" i="1"/>
  <c r="MX144" i="1"/>
  <c r="MR153" i="1"/>
  <c r="MR135" i="1"/>
  <c r="MR162" i="1"/>
  <c r="MR144" i="1"/>
  <c r="MV153" i="1"/>
  <c r="MV144" i="1"/>
  <c r="MV135" i="1"/>
  <c r="MV162" i="1"/>
  <c r="MS135" i="1"/>
  <c r="MS153" i="1"/>
  <c r="MS162" i="1"/>
  <c r="MS144" i="1"/>
  <c r="MW144" i="1"/>
  <c r="MW135" i="1"/>
  <c r="MW153" i="1"/>
  <c r="MW162" i="1"/>
  <c r="MY153" i="1"/>
  <c r="MY144" i="1"/>
  <c r="MY162" i="1"/>
  <c r="MY135" i="1"/>
  <c r="MR246" i="1"/>
  <c r="MR262" i="1"/>
  <c r="MR242" i="1"/>
  <c r="MR254" i="1"/>
  <c r="MR266" i="1"/>
  <c r="MR250" i="1"/>
  <c r="MT250" i="1"/>
  <c r="MT254" i="1"/>
  <c r="MT242" i="1"/>
  <c r="MT266" i="1"/>
  <c r="MT246" i="1"/>
  <c r="MT262" i="1"/>
  <c r="MS266" i="1"/>
  <c r="MS262" i="1"/>
  <c r="MS242" i="1"/>
  <c r="MS246" i="1"/>
  <c r="MS250" i="1"/>
  <c r="MS254" i="1"/>
  <c r="MU246" i="1"/>
  <c r="MU254" i="1"/>
  <c r="MU250" i="1"/>
  <c r="MU242" i="1"/>
  <c r="MU262" i="1"/>
  <c r="MU266" i="1"/>
  <c r="MX242" i="1"/>
  <c r="MX246" i="1"/>
  <c r="MX262" i="1"/>
  <c r="MX250" i="1"/>
  <c r="MX266" i="1"/>
  <c r="MX254" i="1"/>
  <c r="MV262" i="1"/>
  <c r="MV246" i="1"/>
  <c r="MV266" i="1"/>
  <c r="MV254" i="1"/>
  <c r="MV250" i="1"/>
  <c r="MV242" i="1"/>
  <c r="MW250" i="1"/>
  <c r="MW266" i="1"/>
  <c r="MW246" i="1"/>
  <c r="MW262" i="1"/>
  <c r="MW242" i="1"/>
  <c r="MW254" i="1"/>
  <c r="MY250" i="1"/>
  <c r="MY246" i="1"/>
  <c r="MY242" i="1"/>
  <c r="MY254" i="1"/>
  <c r="MY262" i="1"/>
  <c r="MY266" i="1"/>
  <c r="MU232" i="1"/>
  <c r="MX232" i="1"/>
  <c r="MT232" i="1"/>
  <c r="MR232" i="1"/>
  <c r="MS232" i="1"/>
  <c r="MV232" i="1"/>
  <c r="MW232" i="1"/>
  <c r="MY232" i="1"/>
  <c r="MX216" i="1"/>
  <c r="MX220" i="1"/>
  <c r="MX228" i="1"/>
  <c r="MX212" i="1"/>
  <c r="MU212" i="1"/>
  <c r="MU216" i="1"/>
  <c r="MU220" i="1"/>
  <c r="MU228" i="1"/>
  <c r="MT212" i="1"/>
  <c r="MT220" i="1"/>
  <c r="MT228" i="1"/>
  <c r="MT216" i="1"/>
  <c r="MV228" i="1"/>
  <c r="MV216" i="1"/>
  <c r="MV220" i="1"/>
  <c r="MV212" i="1"/>
  <c r="MR220" i="1"/>
  <c r="MR228" i="1"/>
  <c r="MR212" i="1"/>
  <c r="MR216" i="1"/>
  <c r="MS212" i="1"/>
  <c r="MS228" i="1"/>
  <c r="MS216" i="1"/>
  <c r="MS220" i="1"/>
  <c r="MW212" i="1"/>
  <c r="MW228" i="1"/>
  <c r="MW216" i="1"/>
  <c r="MW220" i="1"/>
  <c r="MY212" i="1"/>
  <c r="MY216" i="1"/>
  <c r="MY228" i="1"/>
  <c r="MY220" i="1"/>
  <c r="MX99" i="1"/>
  <c r="MX108" i="1"/>
  <c r="MU108" i="1"/>
  <c r="MU99" i="1"/>
  <c r="MV108" i="1"/>
  <c r="MV99" i="1"/>
  <c r="MR108" i="1"/>
  <c r="MR99" i="1"/>
  <c r="MT99" i="1"/>
  <c r="MT108" i="1"/>
  <c r="MS99" i="1"/>
  <c r="MS108" i="1"/>
  <c r="MW99" i="1"/>
  <c r="MW108" i="1"/>
  <c r="MY99" i="1"/>
  <c r="MY108" i="1"/>
  <c r="MU208" i="1"/>
  <c r="MU72" i="1"/>
  <c r="MT208" i="1"/>
  <c r="MT72" i="1"/>
  <c r="MX208" i="1"/>
  <c r="MX72" i="1"/>
  <c r="MR208" i="1"/>
  <c r="MR72" i="1"/>
  <c r="MS208" i="1"/>
  <c r="MS72" i="1"/>
  <c r="MV208" i="1"/>
  <c r="MV72" i="1"/>
  <c r="MW208" i="1"/>
  <c r="MW72" i="1"/>
  <c r="MY208" i="1"/>
  <c r="MY72" i="1"/>
  <c r="MU199" i="1"/>
  <c r="MU195" i="1"/>
  <c r="MT199" i="1"/>
  <c r="MT195" i="1"/>
  <c r="MV199" i="1"/>
  <c r="MV195" i="1"/>
  <c r="MS199" i="1"/>
  <c r="MS195" i="1"/>
  <c r="MR199" i="1"/>
  <c r="MR195" i="1"/>
  <c r="MX199" i="1"/>
  <c r="MX195" i="1"/>
  <c r="MW199" i="1"/>
  <c r="MW195" i="1"/>
  <c r="MY199" i="1"/>
  <c r="MY195"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9" i="1"/>
  <c r="MX41" i="1"/>
  <c r="MX42" i="1" s="1"/>
  <c r="MX189" i="1"/>
  <c r="MS41" i="1"/>
  <c r="MS43" i="1" s="1"/>
  <c r="MS189" i="1"/>
  <c r="MR41" i="1"/>
  <c r="MR44" i="1" s="1"/>
  <c r="MR189" i="1"/>
  <c r="MT41" i="1"/>
  <c r="MT43" i="1" s="1"/>
  <c r="MT189" i="1"/>
  <c r="MV41" i="1"/>
  <c r="MV44" i="1" s="1"/>
  <c r="MV189" i="1"/>
  <c r="MW41" i="1"/>
  <c r="MW46" i="1" s="1"/>
  <c r="MW189" i="1"/>
  <c r="MY41" i="1"/>
  <c r="MY47" i="1" s="1"/>
  <c r="MY189" i="1"/>
  <c r="AJ171" i="4"/>
  <c r="AI171" i="4"/>
  <c r="AH171" i="4"/>
  <c r="AG171" i="4"/>
  <c r="MX91" i="1" l="1"/>
  <c r="MX92" i="1"/>
  <c r="MX93" i="1"/>
  <c r="MX94" i="1"/>
  <c r="MX95" i="1"/>
  <c r="MW91" i="1"/>
  <c r="MW92" i="1"/>
  <c r="MW93" i="1"/>
  <c r="MW94" i="1"/>
  <c r="MW95" i="1"/>
  <c r="MU91" i="1"/>
  <c r="MU92" i="1"/>
  <c r="MU93" i="1"/>
  <c r="MU94" i="1"/>
  <c r="MU95" i="1"/>
  <c r="MY91" i="1"/>
  <c r="MY92" i="1"/>
  <c r="MY93" i="1"/>
  <c r="MY94" i="1"/>
  <c r="MY95" i="1"/>
  <c r="MV91" i="1"/>
  <c r="MV92" i="1"/>
  <c r="MV93" i="1"/>
  <c r="MV94" i="1"/>
  <c r="MV95" i="1"/>
  <c r="MR91" i="1"/>
  <c r="MR92" i="1"/>
  <c r="MR93" i="1"/>
  <c r="MR94" i="1"/>
  <c r="MR95" i="1"/>
  <c r="MS91" i="1"/>
  <c r="MS92" i="1"/>
  <c r="MS93" i="1"/>
  <c r="MS94" i="1"/>
  <c r="MS95" i="1"/>
  <c r="MT91" i="1"/>
  <c r="MT92" i="1"/>
  <c r="MT93" i="1"/>
  <c r="MT94" i="1"/>
  <c r="MT95" i="1"/>
  <c r="MR122" i="1"/>
  <c r="MR121" i="1"/>
  <c r="MR118" i="1"/>
  <c r="MR120" i="1"/>
  <c r="MU172" i="1"/>
  <c r="MT122" i="1"/>
  <c r="MT121" i="1"/>
  <c r="MT120" i="1"/>
  <c r="MR176" i="1"/>
  <c r="MR175" i="1"/>
  <c r="MU53" i="1"/>
  <c r="MR174" i="1"/>
  <c r="MS172" i="1"/>
  <c r="MY118" i="1"/>
  <c r="MS173" i="1"/>
  <c r="MS120" i="1"/>
  <c r="MS119" i="1"/>
  <c r="MV119" i="1"/>
  <c r="MS118" i="1"/>
  <c r="MU174" i="1"/>
  <c r="MU173" i="1"/>
  <c r="MW122" i="1"/>
  <c r="MR173" i="1"/>
  <c r="MW119" i="1"/>
  <c r="MU176" i="1"/>
  <c r="MV121" i="1"/>
  <c r="MS122" i="1"/>
  <c r="MS174" i="1"/>
  <c r="MV120" i="1"/>
  <c r="MW176" i="1"/>
  <c r="MW175" i="1"/>
  <c r="MY121" i="1"/>
  <c r="MU120" i="1"/>
  <c r="MS176" i="1"/>
  <c r="MY120" i="1"/>
  <c r="MU119" i="1"/>
  <c r="MY119" i="1"/>
  <c r="MX122" i="1"/>
  <c r="MW173" i="1"/>
  <c r="MU118" i="1"/>
  <c r="MV174" i="1"/>
  <c r="MX175" i="1"/>
  <c r="MW118" i="1"/>
  <c r="MX121" i="1"/>
  <c r="MX174" i="1"/>
  <c r="MV122" i="1"/>
  <c r="MX120" i="1"/>
  <c r="MY127" i="1"/>
  <c r="MY128" i="1"/>
  <c r="MY129" i="1"/>
  <c r="MY130" i="1"/>
  <c r="MY131" i="1"/>
  <c r="MU127" i="1"/>
  <c r="MU128" i="1"/>
  <c r="MU129" i="1"/>
  <c r="MU130" i="1"/>
  <c r="MU131" i="1"/>
  <c r="MW127" i="1"/>
  <c r="MW128" i="1"/>
  <c r="MW129" i="1"/>
  <c r="MW130" i="1"/>
  <c r="MW131" i="1"/>
  <c r="MV127" i="1"/>
  <c r="MV128" i="1"/>
  <c r="MV129" i="1"/>
  <c r="MV130" i="1"/>
  <c r="MV131" i="1"/>
  <c r="MS127" i="1"/>
  <c r="MS128" i="1"/>
  <c r="MS129" i="1"/>
  <c r="MS130" i="1"/>
  <c r="MS131" i="1"/>
  <c r="MX127" i="1"/>
  <c r="MX128" i="1"/>
  <c r="MX129" i="1"/>
  <c r="MX130" i="1"/>
  <c r="MX131" i="1"/>
  <c r="MY173" i="1"/>
  <c r="MX173" i="1"/>
  <c r="MW121" i="1"/>
  <c r="MU122" i="1"/>
  <c r="MX119" i="1"/>
  <c r="MT127" i="1"/>
  <c r="MT128" i="1"/>
  <c r="MT129" i="1"/>
  <c r="MT130" i="1"/>
  <c r="MT131" i="1"/>
  <c r="MR127" i="1"/>
  <c r="MR128" i="1"/>
  <c r="MR129" i="1"/>
  <c r="MR130" i="1"/>
  <c r="MR131" i="1"/>
  <c r="MY172" i="1"/>
  <c r="MX172" i="1"/>
  <c r="MT175" i="1"/>
  <c r="MT176" i="1"/>
  <c r="MT174" i="1"/>
  <c r="MT173" i="1"/>
  <c r="MY176" i="1"/>
  <c r="MW172" i="1"/>
  <c r="MY175" i="1"/>
  <c r="MV176" i="1"/>
  <c r="MV175" i="1"/>
  <c r="MV181" i="1"/>
  <c r="MV182" i="1"/>
  <c r="MV183" i="1"/>
  <c r="MV184" i="1"/>
  <c r="MV185" i="1"/>
  <c r="MY181" i="1"/>
  <c r="MY182" i="1"/>
  <c r="MY183" i="1"/>
  <c r="MY184" i="1"/>
  <c r="MY185" i="1"/>
  <c r="MW181" i="1"/>
  <c r="MW182" i="1"/>
  <c r="MW183" i="1"/>
  <c r="MW184" i="1"/>
  <c r="MW185" i="1"/>
  <c r="MX181" i="1"/>
  <c r="MX182" i="1"/>
  <c r="MX183" i="1"/>
  <c r="MX184" i="1"/>
  <c r="MX185" i="1"/>
  <c r="MS181" i="1"/>
  <c r="MS182" i="1"/>
  <c r="MS183" i="1"/>
  <c r="MS184" i="1"/>
  <c r="MS185" i="1"/>
  <c r="MT181" i="1"/>
  <c r="MT182" i="1"/>
  <c r="MT183" i="1"/>
  <c r="MT184" i="1"/>
  <c r="MT185" i="1"/>
  <c r="MV173" i="1"/>
  <c r="MR181" i="1"/>
  <c r="MR182" i="1"/>
  <c r="MR183" i="1"/>
  <c r="MR184" i="1"/>
  <c r="MR185" i="1"/>
  <c r="MU181" i="1"/>
  <c r="MU182" i="1"/>
  <c r="MU183" i="1"/>
  <c r="MU184" i="1"/>
  <c r="MU185" i="1"/>
  <c r="MY136" i="1"/>
  <c r="MY137" i="1"/>
  <c r="MY138" i="1"/>
  <c r="MY139" i="1"/>
  <c r="MY140" i="1"/>
  <c r="MS145" i="1"/>
  <c r="MS146" i="1"/>
  <c r="MS147" i="1"/>
  <c r="MS148" i="1"/>
  <c r="MS149" i="1"/>
  <c r="MR145" i="1"/>
  <c r="MR146" i="1"/>
  <c r="MR147" i="1"/>
  <c r="MR148" i="1"/>
  <c r="MR149" i="1"/>
  <c r="MT163" i="1"/>
  <c r="MT164" i="1"/>
  <c r="MT165" i="1"/>
  <c r="MT166" i="1"/>
  <c r="MT167" i="1"/>
  <c r="MY163" i="1"/>
  <c r="MY164" i="1"/>
  <c r="MY165" i="1"/>
  <c r="MY166" i="1"/>
  <c r="MY167" i="1"/>
  <c r="MS163" i="1"/>
  <c r="MS164" i="1"/>
  <c r="MS165" i="1"/>
  <c r="MS166" i="1"/>
  <c r="MS167" i="1"/>
  <c r="MR163" i="1"/>
  <c r="MR164" i="1"/>
  <c r="MR165" i="1"/>
  <c r="MR166" i="1"/>
  <c r="MR167" i="1"/>
  <c r="MT145" i="1"/>
  <c r="MT146" i="1"/>
  <c r="MT147" i="1"/>
  <c r="MT148" i="1"/>
  <c r="MT149" i="1"/>
  <c r="MY145" i="1"/>
  <c r="MY146" i="1"/>
  <c r="MY147" i="1"/>
  <c r="MY148" i="1"/>
  <c r="MY149" i="1"/>
  <c r="MS154" i="1"/>
  <c r="MS155" i="1"/>
  <c r="MS156" i="1"/>
  <c r="MS157" i="1"/>
  <c r="MS158" i="1"/>
  <c r="MR136" i="1"/>
  <c r="MR137" i="1"/>
  <c r="MR138" i="1"/>
  <c r="MR139" i="1"/>
  <c r="MR140" i="1"/>
  <c r="MT136" i="1"/>
  <c r="MT137" i="1"/>
  <c r="MT138" i="1"/>
  <c r="MT139" i="1"/>
  <c r="MT140" i="1"/>
  <c r="MY154" i="1"/>
  <c r="MY155" i="1"/>
  <c r="MY156" i="1"/>
  <c r="MY157" i="1"/>
  <c r="MY158" i="1"/>
  <c r="MS136" i="1"/>
  <c r="MS137" i="1"/>
  <c r="MS138" i="1"/>
  <c r="MS139" i="1"/>
  <c r="MS140" i="1"/>
  <c r="MR154" i="1"/>
  <c r="MR155" i="1"/>
  <c r="MR156" i="1"/>
  <c r="MR157" i="1"/>
  <c r="MR158" i="1"/>
  <c r="MT154" i="1"/>
  <c r="MT155" i="1"/>
  <c r="MT156" i="1"/>
  <c r="MT157" i="1"/>
  <c r="MT158" i="1"/>
  <c r="MW163" i="1"/>
  <c r="MW164" i="1"/>
  <c r="MW165" i="1"/>
  <c r="MW166" i="1"/>
  <c r="MW167" i="1"/>
  <c r="MV163" i="1"/>
  <c r="MV164" i="1"/>
  <c r="MV165" i="1"/>
  <c r="MV166" i="1"/>
  <c r="MV167" i="1"/>
  <c r="MX145" i="1"/>
  <c r="MX146" i="1"/>
  <c r="MX147" i="1"/>
  <c r="MX148" i="1"/>
  <c r="MX149" i="1"/>
  <c r="MU145" i="1"/>
  <c r="MU146" i="1"/>
  <c r="MU147" i="1"/>
  <c r="MU148" i="1"/>
  <c r="MU149" i="1"/>
  <c r="MW154" i="1"/>
  <c r="MW155" i="1"/>
  <c r="MW156" i="1"/>
  <c r="MW157" i="1"/>
  <c r="MW158" i="1"/>
  <c r="MV136" i="1"/>
  <c r="MV137" i="1"/>
  <c r="MV138" i="1"/>
  <c r="MV139" i="1"/>
  <c r="MV140" i="1"/>
  <c r="MX154" i="1"/>
  <c r="MX155" i="1"/>
  <c r="MX156" i="1"/>
  <c r="MX157" i="1"/>
  <c r="MX158" i="1"/>
  <c r="MU163" i="1"/>
  <c r="MU164" i="1"/>
  <c r="MU165" i="1"/>
  <c r="MU166" i="1"/>
  <c r="MU167" i="1"/>
  <c r="MW136" i="1"/>
  <c r="MW137" i="1"/>
  <c r="MW138" i="1"/>
  <c r="MW139" i="1"/>
  <c r="MW140" i="1"/>
  <c r="MV145" i="1"/>
  <c r="MV146" i="1"/>
  <c r="MV147" i="1"/>
  <c r="MV148" i="1"/>
  <c r="MV149" i="1"/>
  <c r="MX136" i="1"/>
  <c r="MX137" i="1"/>
  <c r="MX138" i="1"/>
  <c r="MX139" i="1"/>
  <c r="MX140" i="1"/>
  <c r="MU154" i="1"/>
  <c r="MU155" i="1"/>
  <c r="MU156" i="1"/>
  <c r="MU157" i="1"/>
  <c r="MU158" i="1"/>
  <c r="MW145" i="1"/>
  <c r="MW146" i="1"/>
  <c r="MW147" i="1"/>
  <c r="MW148" i="1"/>
  <c r="MW149" i="1"/>
  <c r="MV154" i="1"/>
  <c r="MV155" i="1"/>
  <c r="MV156" i="1"/>
  <c r="MV157" i="1"/>
  <c r="MV158" i="1"/>
  <c r="MX163" i="1"/>
  <c r="MX164" i="1"/>
  <c r="MX165" i="1"/>
  <c r="MX166" i="1"/>
  <c r="MX167" i="1"/>
  <c r="MU136" i="1"/>
  <c r="MU137" i="1"/>
  <c r="MU138" i="1"/>
  <c r="MU139" i="1"/>
  <c r="MU140" i="1"/>
  <c r="MY109" i="1"/>
  <c r="MY110" i="1"/>
  <c r="MY111" i="1"/>
  <c r="MY112" i="1"/>
  <c r="MY113" i="1"/>
  <c r="MR100" i="1"/>
  <c r="MR101" i="1"/>
  <c r="MR102" i="1"/>
  <c r="MR103" i="1"/>
  <c r="MR104" i="1"/>
  <c r="MY100" i="1"/>
  <c r="MY101" i="1"/>
  <c r="MY102" i="1"/>
  <c r="MY103" i="1"/>
  <c r="MY104" i="1"/>
  <c r="MR109" i="1"/>
  <c r="MR110" i="1"/>
  <c r="MR111" i="1"/>
  <c r="MR112" i="1"/>
  <c r="MR113" i="1"/>
  <c r="MW109" i="1"/>
  <c r="MW110" i="1"/>
  <c r="MW111" i="1"/>
  <c r="MW112" i="1"/>
  <c r="MW113" i="1"/>
  <c r="MV100" i="1"/>
  <c r="MV101" i="1"/>
  <c r="MV102" i="1"/>
  <c r="MV103" i="1"/>
  <c r="MV104" i="1"/>
  <c r="MW100" i="1"/>
  <c r="MW101" i="1"/>
  <c r="MW102" i="1"/>
  <c r="MW103" i="1"/>
  <c r="MW104" i="1"/>
  <c r="MV109" i="1"/>
  <c r="MV110" i="1"/>
  <c r="MV111" i="1"/>
  <c r="MV112" i="1"/>
  <c r="MV113" i="1"/>
  <c r="MS109" i="1"/>
  <c r="MS110" i="1"/>
  <c r="MS111" i="1"/>
  <c r="MS112" i="1"/>
  <c r="MS113" i="1"/>
  <c r="MU100" i="1"/>
  <c r="MU101" i="1"/>
  <c r="MU102" i="1"/>
  <c r="MU103" i="1"/>
  <c r="MU104" i="1"/>
  <c r="MS100" i="1"/>
  <c r="MS101" i="1"/>
  <c r="MS102" i="1"/>
  <c r="MS103" i="1"/>
  <c r="MS104" i="1"/>
  <c r="MU109" i="1"/>
  <c r="MU110" i="1"/>
  <c r="MU111" i="1"/>
  <c r="MU112" i="1"/>
  <c r="MU113" i="1"/>
  <c r="MT109" i="1"/>
  <c r="MT110" i="1"/>
  <c r="MT111" i="1"/>
  <c r="MT112" i="1"/>
  <c r="MT113" i="1"/>
  <c r="MX109" i="1"/>
  <c r="MX110" i="1"/>
  <c r="MX111" i="1"/>
  <c r="MX112" i="1"/>
  <c r="MX113" i="1"/>
  <c r="MT100" i="1"/>
  <c r="MT101" i="1"/>
  <c r="MT102" i="1"/>
  <c r="MT103" i="1"/>
  <c r="MT104" i="1"/>
  <c r="MX100" i="1"/>
  <c r="MX101" i="1"/>
  <c r="MX102" i="1"/>
  <c r="MX103" i="1"/>
  <c r="MX104"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21"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21"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1"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6" i="1"/>
  <c r="A315"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18" i="1" l="1"/>
  <c r="CO117" i="1"/>
  <c r="CO171" i="1"/>
  <c r="CO172" i="1"/>
  <c r="CO173" i="1"/>
  <c r="CO119" i="1"/>
  <c r="CO120" i="1"/>
  <c r="CO174" i="1"/>
  <c r="CO121" i="1"/>
  <c r="CO175" i="1"/>
  <c r="CO176" i="1"/>
  <c r="CO122" i="1"/>
  <c r="CO308" i="1"/>
  <c r="CO296" i="1"/>
  <c r="CO304" i="1"/>
  <c r="CO293" i="1"/>
  <c r="CO289" i="1"/>
  <c r="CO295" i="1"/>
  <c r="CO307" i="1"/>
  <c r="CO310" i="1"/>
  <c r="CO312" i="1"/>
  <c r="CO291" i="1"/>
  <c r="CO311" i="1"/>
  <c r="CO297" i="1"/>
  <c r="CO270" i="1"/>
  <c r="CO301" i="1"/>
  <c r="CO299" i="1"/>
  <c r="CO290" i="1"/>
  <c r="CO303" i="1"/>
  <c r="CO298" i="1"/>
  <c r="CO305" i="1"/>
  <c r="CO285" i="1"/>
  <c r="CO309" i="1"/>
  <c r="CO294" i="1"/>
  <c r="CO302" i="1"/>
  <c r="CO306" i="1"/>
  <c r="CO292" i="1"/>
  <c r="CO313" i="1"/>
  <c r="CO300" i="1"/>
  <c r="CO271" i="1"/>
  <c r="CO272" i="1"/>
  <c r="CO273" i="1"/>
  <c r="CQ118" i="1"/>
  <c r="CQ171" i="1"/>
  <c r="CQ172" i="1"/>
  <c r="CQ117" i="1"/>
  <c r="CQ173" i="1"/>
  <c r="CQ119" i="1"/>
  <c r="CQ120" i="1"/>
  <c r="CQ174" i="1"/>
  <c r="CQ121" i="1"/>
  <c r="CQ175" i="1"/>
  <c r="CQ176" i="1"/>
  <c r="CQ122" i="1"/>
  <c r="CQ291" i="1"/>
  <c r="CQ289" i="1"/>
  <c r="CQ295" i="1"/>
  <c r="CQ307" i="1"/>
  <c r="CQ308" i="1"/>
  <c r="CQ293" i="1"/>
  <c r="CQ296" i="1"/>
  <c r="CQ301" i="1"/>
  <c r="CQ285" i="1"/>
  <c r="CQ312" i="1"/>
  <c r="CQ306" i="1"/>
  <c r="CQ305" i="1"/>
  <c r="CQ303" i="1"/>
  <c r="CQ270" i="1"/>
  <c r="CQ313" i="1"/>
  <c r="CQ309" i="1"/>
  <c r="CQ302" i="1"/>
  <c r="CQ290" i="1"/>
  <c r="CQ299" i="1"/>
  <c r="CQ298" i="1"/>
  <c r="CQ292" i="1"/>
  <c r="CQ310" i="1"/>
  <c r="CQ300" i="1"/>
  <c r="CQ294" i="1"/>
  <c r="CQ304" i="1"/>
  <c r="CQ311" i="1"/>
  <c r="CQ297" i="1"/>
  <c r="CQ271" i="1"/>
  <c r="CQ272" i="1"/>
  <c r="CQ273" i="1"/>
  <c r="CP118" i="1"/>
  <c r="CP117" i="1"/>
  <c r="CP171" i="1"/>
  <c r="CP172" i="1"/>
  <c r="CP173" i="1"/>
  <c r="CP119" i="1"/>
  <c r="CP120" i="1"/>
  <c r="CP174" i="1"/>
  <c r="CP175" i="1"/>
  <c r="CP121" i="1"/>
  <c r="CP176" i="1"/>
  <c r="CP122" i="1"/>
  <c r="CP295" i="1"/>
  <c r="CP296" i="1"/>
  <c r="CP308" i="1"/>
  <c r="CP291" i="1"/>
  <c r="CP289" i="1"/>
  <c r="CP307" i="1"/>
  <c r="CP293" i="1"/>
  <c r="CP310" i="1"/>
  <c r="CP303" i="1"/>
  <c r="CP285" i="1"/>
  <c r="CP312" i="1"/>
  <c r="CP306" i="1"/>
  <c r="CP305" i="1"/>
  <c r="CP270" i="1"/>
  <c r="CP300" i="1"/>
  <c r="CP309" i="1"/>
  <c r="CP302" i="1"/>
  <c r="CP299" i="1"/>
  <c r="CP297" i="1"/>
  <c r="CP304" i="1"/>
  <c r="CP292" i="1"/>
  <c r="CP301" i="1"/>
  <c r="CP298" i="1"/>
  <c r="CP313" i="1"/>
  <c r="CP294" i="1"/>
  <c r="CP290" i="1"/>
  <c r="CP311" i="1"/>
  <c r="CP271" i="1"/>
  <c r="CP272" i="1"/>
  <c r="CP273" i="1"/>
  <c r="CO236" i="1"/>
  <c r="CO237" i="1"/>
  <c r="CO238" i="1"/>
  <c r="CO239" i="1"/>
  <c r="CO162" i="1"/>
  <c r="CO163" i="1"/>
  <c r="CO135" i="1"/>
  <c r="CO282" i="1"/>
  <c r="CO144" i="1"/>
  <c r="CO153" i="1"/>
  <c r="CO283" i="1"/>
  <c r="CO154" i="1"/>
  <c r="CO164" i="1"/>
  <c r="CO136" i="1"/>
  <c r="CO212" i="1"/>
  <c r="CO216" i="1"/>
  <c r="CO284" i="1"/>
  <c r="CO145" i="1"/>
  <c r="CO281" i="1"/>
  <c r="CO242" i="1"/>
  <c r="CO250" i="1"/>
  <c r="CO220" i="1"/>
  <c r="CO246" i="1"/>
  <c r="CO221" i="1"/>
  <c r="CO155" i="1"/>
  <c r="CO262" i="1"/>
  <c r="CO254" i="1"/>
  <c r="CO165" i="1"/>
  <c r="CO266" i="1"/>
  <c r="CO229" i="1"/>
  <c r="CO146" i="1"/>
  <c r="CO137" i="1"/>
  <c r="CO228" i="1"/>
  <c r="CO232" i="1"/>
  <c r="CO166" i="1"/>
  <c r="CO267" i="1"/>
  <c r="CO147" i="1"/>
  <c r="CO156" i="1"/>
  <c r="CO255" i="1"/>
  <c r="CO213" i="1"/>
  <c r="CO251" i="1"/>
  <c r="CO263" i="1"/>
  <c r="CO233" i="1"/>
  <c r="CO247" i="1"/>
  <c r="CO138" i="1"/>
  <c r="CO222" i="1"/>
  <c r="CO217" i="1"/>
  <c r="CO243" i="1"/>
  <c r="CO230" i="1"/>
  <c r="CO223" i="1"/>
  <c r="CO148" i="1"/>
  <c r="CO139" i="1"/>
  <c r="CO167" i="1"/>
  <c r="CO214" i="1"/>
  <c r="CO252" i="1"/>
  <c r="CO268" i="1"/>
  <c r="CO256" i="1"/>
  <c r="CO248" i="1"/>
  <c r="CO157" i="1"/>
  <c r="CO264" i="1"/>
  <c r="CO231" i="1"/>
  <c r="CO234" i="1"/>
  <c r="CO218" i="1"/>
  <c r="CO244" i="1"/>
  <c r="CO149" i="1"/>
  <c r="CO245" i="1"/>
  <c r="CO257" i="1"/>
  <c r="CO269" i="1"/>
  <c r="CO140" i="1"/>
  <c r="CO215" i="1"/>
  <c r="CO249" i="1"/>
  <c r="CO235" i="1"/>
  <c r="CO158" i="1"/>
  <c r="CO265" i="1"/>
  <c r="CO253" i="1"/>
  <c r="CO219" i="1"/>
  <c r="CO72" i="1"/>
  <c r="CO73" i="1"/>
  <c r="CO108" i="1"/>
  <c r="CO100" i="1"/>
  <c r="CO99" i="1"/>
  <c r="CO101" i="1"/>
  <c r="CO74" i="1"/>
  <c r="CO109" i="1"/>
  <c r="CO110" i="1"/>
  <c r="CO75" i="1"/>
  <c r="CO102" i="1"/>
  <c r="CO76" i="1"/>
  <c r="CO111" i="1"/>
  <c r="CO103" i="1"/>
  <c r="CO112" i="1"/>
  <c r="CO77" i="1"/>
  <c r="CO104" i="1"/>
  <c r="CO113" i="1"/>
  <c r="CO211" i="1"/>
  <c r="CO209" i="1"/>
  <c r="CO210" i="1"/>
  <c r="CQ236" i="1"/>
  <c r="CQ237" i="1"/>
  <c r="CQ238" i="1"/>
  <c r="CQ239" i="1"/>
  <c r="CQ162" i="1"/>
  <c r="CQ144" i="1"/>
  <c r="CQ153" i="1"/>
  <c r="CQ283" i="1"/>
  <c r="CQ282" i="1"/>
  <c r="CQ163" i="1"/>
  <c r="CQ135" i="1"/>
  <c r="CQ136" i="1"/>
  <c r="CQ154" i="1"/>
  <c r="CQ212" i="1"/>
  <c r="CQ281" i="1"/>
  <c r="CQ145" i="1"/>
  <c r="CQ284" i="1"/>
  <c r="CQ164" i="1"/>
  <c r="CQ216" i="1"/>
  <c r="CQ262" i="1"/>
  <c r="CQ229" i="1"/>
  <c r="CQ146" i="1"/>
  <c r="CQ250" i="1"/>
  <c r="CQ221" i="1"/>
  <c r="CQ266" i="1"/>
  <c r="CQ137" i="1"/>
  <c r="CQ228" i="1"/>
  <c r="CQ246" i="1"/>
  <c r="CQ254" i="1"/>
  <c r="CQ220" i="1"/>
  <c r="CQ232" i="1"/>
  <c r="CQ242" i="1"/>
  <c r="CQ165" i="1"/>
  <c r="CQ155" i="1"/>
  <c r="CQ251" i="1"/>
  <c r="CQ138" i="1"/>
  <c r="CQ230" i="1"/>
  <c r="CQ166" i="1"/>
  <c r="CQ267" i="1"/>
  <c r="CQ213" i="1"/>
  <c r="CQ243" i="1"/>
  <c r="CQ147" i="1"/>
  <c r="CQ255" i="1"/>
  <c r="CQ247" i="1"/>
  <c r="CQ263" i="1"/>
  <c r="CQ233" i="1"/>
  <c r="CQ217" i="1"/>
  <c r="CQ156" i="1"/>
  <c r="CQ222" i="1"/>
  <c r="CQ148" i="1"/>
  <c r="CQ256" i="1"/>
  <c r="CQ244" i="1"/>
  <c r="CQ248" i="1"/>
  <c r="CQ218" i="1"/>
  <c r="CQ234" i="1"/>
  <c r="CQ214" i="1"/>
  <c r="CQ231" i="1"/>
  <c r="CQ223" i="1"/>
  <c r="CQ167" i="1"/>
  <c r="CQ157" i="1"/>
  <c r="CQ264" i="1"/>
  <c r="CQ268" i="1"/>
  <c r="CQ139" i="1"/>
  <c r="CQ252" i="1"/>
  <c r="CQ219" i="1"/>
  <c r="CQ215" i="1"/>
  <c r="CQ149" i="1"/>
  <c r="CQ158" i="1"/>
  <c r="CQ235" i="1"/>
  <c r="CQ269" i="1"/>
  <c r="CQ253" i="1"/>
  <c r="CQ249" i="1"/>
  <c r="CQ265" i="1"/>
  <c r="CQ140" i="1"/>
  <c r="CQ245" i="1"/>
  <c r="CQ257" i="1"/>
  <c r="CQ108" i="1"/>
  <c r="CQ72" i="1"/>
  <c r="CQ100" i="1"/>
  <c r="CQ99" i="1"/>
  <c r="CQ73" i="1"/>
  <c r="CQ74" i="1"/>
  <c r="CQ101" i="1"/>
  <c r="CQ109" i="1"/>
  <c r="CQ110" i="1"/>
  <c r="CQ75" i="1"/>
  <c r="CQ102" i="1"/>
  <c r="CQ111" i="1"/>
  <c r="CQ103" i="1"/>
  <c r="CQ76" i="1"/>
  <c r="CQ112" i="1"/>
  <c r="CQ77" i="1"/>
  <c r="CQ104" i="1"/>
  <c r="CQ113" i="1"/>
  <c r="CQ211" i="1"/>
  <c r="CQ209" i="1"/>
  <c r="CQ210" i="1"/>
  <c r="CP236" i="1"/>
  <c r="CP237" i="1"/>
  <c r="CP238" i="1"/>
  <c r="CP239" i="1"/>
  <c r="CP162" i="1"/>
  <c r="CP283" i="1"/>
  <c r="CP163" i="1"/>
  <c r="CP144" i="1"/>
  <c r="CP153" i="1"/>
  <c r="CP135" i="1"/>
  <c r="CP282" i="1"/>
  <c r="CP216" i="1"/>
  <c r="CP154" i="1"/>
  <c r="CP145" i="1"/>
  <c r="CP212" i="1"/>
  <c r="CP281" i="1"/>
  <c r="CP136" i="1"/>
  <c r="CP284" i="1"/>
  <c r="CP164" i="1"/>
  <c r="CP155" i="1"/>
  <c r="CP266" i="1"/>
  <c r="CP254" i="1"/>
  <c r="CP229" i="1"/>
  <c r="CP250" i="1"/>
  <c r="CP232" i="1"/>
  <c r="CP228" i="1"/>
  <c r="CP146" i="1"/>
  <c r="CP262" i="1"/>
  <c r="CP220" i="1"/>
  <c r="CP246" i="1"/>
  <c r="CP242" i="1"/>
  <c r="CP221" i="1"/>
  <c r="CP137" i="1"/>
  <c r="CP165" i="1"/>
  <c r="CP147" i="1"/>
  <c r="CP156" i="1"/>
  <c r="CP255" i="1"/>
  <c r="CP251" i="1"/>
  <c r="CP213" i="1"/>
  <c r="CP233" i="1"/>
  <c r="CP166" i="1"/>
  <c r="CP222" i="1"/>
  <c r="CP247" i="1"/>
  <c r="CP263" i="1"/>
  <c r="CP243" i="1"/>
  <c r="CP230" i="1"/>
  <c r="CP217" i="1"/>
  <c r="CP138" i="1"/>
  <c r="CP267" i="1"/>
  <c r="CP139" i="1"/>
  <c r="CP157" i="1"/>
  <c r="CP268" i="1"/>
  <c r="CP256" i="1"/>
  <c r="CP244" i="1"/>
  <c r="CP248" i="1"/>
  <c r="CP264" i="1"/>
  <c r="CP214" i="1"/>
  <c r="CP167" i="1"/>
  <c r="CP234" i="1"/>
  <c r="CP148" i="1"/>
  <c r="CP223" i="1"/>
  <c r="CP218" i="1"/>
  <c r="CP231" i="1"/>
  <c r="CP252" i="1"/>
  <c r="CP257" i="1"/>
  <c r="CP235" i="1"/>
  <c r="CP215" i="1"/>
  <c r="CP149" i="1"/>
  <c r="CP158" i="1"/>
  <c r="CP249" i="1"/>
  <c r="CP269" i="1"/>
  <c r="CP265" i="1"/>
  <c r="CP253" i="1"/>
  <c r="CP219" i="1"/>
  <c r="CP140" i="1"/>
  <c r="CP245" i="1"/>
  <c r="CP108" i="1"/>
  <c r="CP72" i="1"/>
  <c r="CP73" i="1"/>
  <c r="CP100" i="1"/>
  <c r="CP99" i="1"/>
  <c r="CP74" i="1"/>
  <c r="CP101" i="1"/>
  <c r="CP109" i="1"/>
  <c r="CP110" i="1"/>
  <c r="CP75" i="1"/>
  <c r="CP102" i="1"/>
  <c r="CP111" i="1"/>
  <c r="CP103" i="1"/>
  <c r="CP76" i="1"/>
  <c r="CP112" i="1"/>
  <c r="CP77" i="1"/>
  <c r="CP104" i="1"/>
  <c r="CP113" i="1"/>
  <c r="CP211" i="1"/>
  <c r="CP209" i="1"/>
  <c r="CP210" i="1"/>
  <c r="CO208" i="1"/>
  <c r="CO195" i="1"/>
  <c r="CO199" i="1"/>
  <c r="CO200" i="1"/>
  <c r="CO63" i="1"/>
  <c r="CO64" i="1"/>
  <c r="CO52" i="1"/>
  <c r="CO201" i="1"/>
  <c r="CO54" i="1"/>
  <c r="CO53" i="1"/>
  <c r="CO202" i="1"/>
  <c r="CO65" i="1"/>
  <c r="CO203" i="1"/>
  <c r="CO66" i="1"/>
  <c r="CO56" i="1"/>
  <c r="CO55" i="1"/>
  <c r="CO204" i="1"/>
  <c r="CO67" i="1"/>
  <c r="CO57" i="1"/>
  <c r="CO58" i="1"/>
  <c r="CO59" i="1"/>
  <c r="CO68" i="1"/>
  <c r="CO41" i="1"/>
  <c r="CO189" i="1"/>
  <c r="CO42" i="1"/>
  <c r="CO190" i="1"/>
  <c r="CO43" i="1"/>
  <c r="CO191" i="1"/>
  <c r="CO44" i="1"/>
  <c r="CO45" i="1"/>
  <c r="CO46" i="1"/>
  <c r="CO47" i="1"/>
  <c r="CO48" i="1"/>
  <c r="CQ208" i="1"/>
  <c r="CQ195" i="1"/>
  <c r="CQ199" i="1"/>
  <c r="CQ63" i="1"/>
  <c r="CQ200" i="1"/>
  <c r="CQ52" i="1"/>
  <c r="CQ64" i="1"/>
  <c r="CQ201" i="1"/>
  <c r="CQ202" i="1"/>
  <c r="CQ53" i="1"/>
  <c r="CQ54" i="1"/>
  <c r="CQ65" i="1"/>
  <c r="CQ203" i="1"/>
  <c r="CQ204" i="1"/>
  <c r="CQ66" i="1"/>
  <c r="CQ55" i="1"/>
  <c r="CQ56" i="1"/>
  <c r="CQ57" i="1"/>
  <c r="CQ67" i="1"/>
  <c r="CQ58" i="1"/>
  <c r="CQ59" i="1"/>
  <c r="CQ68" i="1"/>
  <c r="CQ189" i="1"/>
  <c r="CQ41" i="1"/>
  <c r="CQ42" i="1"/>
  <c r="CQ43" i="1"/>
  <c r="CQ191" i="1"/>
  <c r="CQ190" i="1"/>
  <c r="CQ44" i="1"/>
  <c r="CQ45" i="1"/>
  <c r="CQ46" i="1"/>
  <c r="CQ47" i="1"/>
  <c r="CQ48" i="1"/>
  <c r="CP208" i="1"/>
  <c r="CP199" i="1"/>
  <c r="CP195" i="1"/>
  <c r="CP200" i="1"/>
  <c r="CP201" i="1"/>
  <c r="CP64" i="1"/>
  <c r="CP52" i="1"/>
  <c r="CP63" i="1"/>
  <c r="CP53" i="1"/>
  <c r="CP65" i="1"/>
  <c r="CP202" i="1"/>
  <c r="CP54" i="1"/>
  <c r="CP203" i="1"/>
  <c r="CP56" i="1"/>
  <c r="CP204" i="1"/>
  <c r="CP55" i="1"/>
  <c r="CP66" i="1"/>
  <c r="CP67" i="1"/>
  <c r="CP57" i="1"/>
  <c r="CP58" i="1"/>
  <c r="CP59" i="1"/>
  <c r="CP68" i="1"/>
  <c r="CP41" i="1"/>
  <c r="CP189" i="1"/>
  <c r="CP42" i="1"/>
  <c r="CP190" i="1"/>
  <c r="CP43" i="1"/>
  <c r="CP191"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21" i="1" l="1"/>
  <c r="JP32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21" i="1"/>
  <c r="CQ13" i="1"/>
  <c r="CP321" i="1"/>
  <c r="CQ321"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21" i="1" s="1"/>
  <c r="CX5" i="1"/>
  <c r="CX321" i="1" s="1"/>
  <c r="CT5" i="1"/>
  <c r="CT321" i="1" s="1"/>
  <c r="CS5" i="1"/>
  <c r="CS321"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21"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21" i="1" s="1"/>
  <c r="LF5" i="1"/>
  <c r="LF321" i="1" s="1"/>
  <c r="MP5" i="1"/>
  <c r="MP321" i="1" s="1"/>
  <c r="MO5" i="1"/>
  <c r="MO321" i="1" s="1"/>
  <c r="CC5" i="1"/>
  <c r="CC13" i="1" s="1"/>
  <c r="CC32" i="1"/>
  <c r="CC33" i="1" s="1"/>
  <c r="A317" i="1"/>
  <c r="A318" i="1"/>
  <c r="A319" i="1"/>
  <c r="A320" i="1"/>
  <c r="A32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21" i="1" s="1"/>
  <c r="MN321" i="1"/>
  <c r="LT321" i="1"/>
  <c r="JO321" i="1"/>
  <c r="IF321" i="1"/>
  <c r="CN321" i="1"/>
  <c r="BE321" i="1"/>
  <c r="CB321" i="1"/>
  <c r="AW321" i="1"/>
  <c r="AN32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21" i="1" s="1"/>
  <c r="BC5" i="1"/>
  <c r="BC321" i="1" s="1"/>
  <c r="LS274" i="1" l="1"/>
  <c r="LS117" i="1"/>
  <c r="LS126" i="1"/>
  <c r="LS276" i="1"/>
  <c r="LS180" i="1"/>
  <c r="LS171" i="1"/>
  <c r="LS172" i="1"/>
  <c r="LS127" i="1"/>
  <c r="LS118" i="1"/>
  <c r="LS182" i="1"/>
  <c r="LS181" i="1"/>
  <c r="LS119" i="1"/>
  <c r="LS183" i="1"/>
  <c r="LS128" i="1"/>
  <c r="LS173" i="1"/>
  <c r="LS120" i="1"/>
  <c r="LS174" i="1"/>
  <c r="LS129" i="1"/>
  <c r="LS184" i="1"/>
  <c r="LS175" i="1"/>
  <c r="LS121" i="1"/>
  <c r="LS130" i="1"/>
  <c r="LS185" i="1"/>
  <c r="LS176" i="1"/>
  <c r="LS122" i="1"/>
  <c r="LS131" i="1"/>
  <c r="LS310" i="1"/>
  <c r="LS297" i="1"/>
  <c r="LS290" i="1"/>
  <c r="LS313" i="1"/>
  <c r="LS309" i="1"/>
  <c r="LS306" i="1"/>
  <c r="LS293" i="1"/>
  <c r="LS302" i="1"/>
  <c r="LS295" i="1"/>
  <c r="LS299" i="1"/>
  <c r="LS311" i="1"/>
  <c r="LS298" i="1"/>
  <c r="LS294" i="1"/>
  <c r="LS291" i="1"/>
  <c r="LS289" i="1"/>
  <c r="LS307" i="1"/>
  <c r="LS300" i="1"/>
  <c r="LS303" i="1"/>
  <c r="LS312" i="1"/>
  <c r="LS305" i="1"/>
  <c r="LS292" i="1"/>
  <c r="LS285" i="1"/>
  <c r="LS270" i="1"/>
  <c r="LS296" i="1"/>
  <c r="LS308" i="1"/>
  <c r="LS304" i="1"/>
  <c r="LS301" i="1"/>
  <c r="LS272" i="1"/>
  <c r="LS275" i="1"/>
  <c r="LS273" i="1"/>
  <c r="LS271" i="1"/>
  <c r="LS277" i="1"/>
  <c r="LS236" i="1"/>
  <c r="LS238" i="1"/>
  <c r="LS239" i="1"/>
  <c r="LS237" i="1"/>
  <c r="LS162" i="1"/>
  <c r="LS144" i="1"/>
  <c r="LS135" i="1"/>
  <c r="LS153" i="1"/>
  <c r="LS136" i="1"/>
  <c r="LS154" i="1"/>
  <c r="LS146" i="1"/>
  <c r="LS145" i="1"/>
  <c r="LS163" i="1"/>
  <c r="LS164" i="1"/>
  <c r="LS254" i="1"/>
  <c r="LS220" i="1"/>
  <c r="LS262" i="1"/>
  <c r="LS242" i="1"/>
  <c r="LS155" i="1"/>
  <c r="LS246" i="1"/>
  <c r="LS232" i="1"/>
  <c r="LS212" i="1"/>
  <c r="LS137" i="1"/>
  <c r="LS266" i="1"/>
  <c r="LS147" i="1"/>
  <c r="LS281" i="1"/>
  <c r="LS250" i="1"/>
  <c r="LS228" i="1"/>
  <c r="LS216" i="1"/>
  <c r="LS283" i="1"/>
  <c r="LS268" i="1"/>
  <c r="LS256" i="1"/>
  <c r="LS244" i="1"/>
  <c r="LS217" i="1"/>
  <c r="LS282" i="1"/>
  <c r="LS247" i="1"/>
  <c r="LS156" i="1"/>
  <c r="LS284" i="1"/>
  <c r="LS138" i="1"/>
  <c r="LS214" i="1"/>
  <c r="LS218" i="1"/>
  <c r="LS213" i="1"/>
  <c r="LS148" i="1"/>
  <c r="LS165" i="1"/>
  <c r="LS252" i="1"/>
  <c r="LS222" i="1"/>
  <c r="LS139" i="1"/>
  <c r="LS166" i="1"/>
  <c r="LS229" i="1"/>
  <c r="LS233" i="1"/>
  <c r="LS219" i="1"/>
  <c r="LS234" i="1"/>
  <c r="LS149" i="1"/>
  <c r="LS264" i="1"/>
  <c r="LS248" i="1"/>
  <c r="LS157" i="1"/>
  <c r="LS211" i="1"/>
  <c r="LS230" i="1"/>
  <c r="LS140" i="1"/>
  <c r="LS167" i="1"/>
  <c r="LS235" i="1"/>
  <c r="LS263" i="1"/>
  <c r="LS158" i="1"/>
  <c r="LS253" i="1"/>
  <c r="LS223" i="1"/>
  <c r="LS269" i="1"/>
  <c r="LS245" i="1"/>
  <c r="LS251" i="1"/>
  <c r="LS257" i="1"/>
  <c r="LS267" i="1"/>
  <c r="LS99" i="1"/>
  <c r="LS72" i="1"/>
  <c r="LS243" i="1"/>
  <c r="LS108" i="1"/>
  <c r="LS249" i="1"/>
  <c r="LS109" i="1"/>
  <c r="LS100" i="1"/>
  <c r="LS73" i="1"/>
  <c r="LS101" i="1"/>
  <c r="LS74" i="1"/>
  <c r="LS255" i="1"/>
  <c r="LS110" i="1"/>
  <c r="LS265" i="1"/>
  <c r="LS111" i="1"/>
  <c r="LS102" i="1"/>
  <c r="LS75" i="1"/>
  <c r="LS103" i="1"/>
  <c r="LS112" i="1"/>
  <c r="LS76" i="1"/>
  <c r="LS104" i="1"/>
  <c r="LS77" i="1"/>
  <c r="LS113" i="1"/>
  <c r="LS215" i="1"/>
  <c r="LS221" i="1"/>
  <c r="LS209" i="1"/>
  <c r="LS231" i="1"/>
  <c r="LS210" i="1"/>
  <c r="LS208" i="1"/>
  <c r="LS195" i="1"/>
  <c r="LS199" i="1"/>
  <c r="LS200" i="1"/>
  <c r="LS63" i="1"/>
  <c r="LS52" i="1"/>
  <c r="LS201" i="1"/>
  <c r="LS202" i="1"/>
  <c r="LS54" i="1"/>
  <c r="LS64" i="1"/>
  <c r="LS203" i="1"/>
  <c r="LS53" i="1"/>
  <c r="LS65" i="1"/>
  <c r="LS204" i="1"/>
  <c r="LS55" i="1"/>
  <c r="LS56" i="1"/>
  <c r="LS57" i="1"/>
  <c r="LS66" i="1"/>
  <c r="LS58" i="1"/>
  <c r="LS67" i="1"/>
  <c r="LS59" i="1"/>
  <c r="LS68" i="1"/>
  <c r="LS189" i="1"/>
  <c r="LS41" i="1"/>
  <c r="LS190" i="1"/>
  <c r="LS42" i="1"/>
  <c r="LS191"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21" i="1"/>
  <c r="CU321"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21"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81" i="1" l="1"/>
  <c r="LF90" i="1"/>
  <c r="LG81" i="1"/>
  <c r="LG84" i="1" s="1"/>
  <c r="LG90" i="1"/>
  <c r="LE81" i="1"/>
  <c r="LE82" i="1" s="1"/>
  <c r="LE90" i="1"/>
  <c r="LG82" i="1"/>
  <c r="LG83" i="1"/>
  <c r="LF82" i="1"/>
  <c r="LF83" i="1"/>
  <c r="LF84" i="1"/>
  <c r="LF85" i="1"/>
  <c r="LF86" i="1"/>
  <c r="LE84" i="1"/>
  <c r="LE85" i="1"/>
  <c r="LF258" i="1"/>
  <c r="LE258" i="1"/>
  <c r="LG258" i="1"/>
  <c r="LF274" i="1"/>
  <c r="LF224" i="1"/>
  <c r="LG274" i="1"/>
  <c r="LG224" i="1"/>
  <c r="LE274" i="1"/>
  <c r="LE224" i="1"/>
  <c r="LG236" i="1"/>
  <c r="LG270" i="1"/>
  <c r="LE236" i="1"/>
  <c r="LE270" i="1"/>
  <c r="LF236" i="1"/>
  <c r="LF270" i="1"/>
  <c r="LF250" i="1"/>
  <c r="LF254" i="1"/>
  <c r="LF262" i="1"/>
  <c r="LF266" i="1"/>
  <c r="LF242" i="1"/>
  <c r="LF246" i="1"/>
  <c r="LE242" i="1"/>
  <c r="LE254" i="1"/>
  <c r="LE266" i="1"/>
  <c r="LE246" i="1"/>
  <c r="LE250" i="1"/>
  <c r="LE262" i="1"/>
  <c r="LG250" i="1"/>
  <c r="LG254" i="1"/>
  <c r="LG242" i="1"/>
  <c r="LG266" i="1"/>
  <c r="LG262" i="1"/>
  <c r="LG246" i="1"/>
  <c r="LG232" i="1"/>
  <c r="LF232" i="1"/>
  <c r="LE232" i="1"/>
  <c r="LG208" i="1"/>
  <c r="LG212" i="1"/>
  <c r="LG228" i="1"/>
  <c r="LG216" i="1"/>
  <c r="LG220" i="1"/>
  <c r="LF208" i="1"/>
  <c r="LF212" i="1"/>
  <c r="LF228" i="1"/>
  <c r="LF216" i="1"/>
  <c r="LF220" i="1"/>
  <c r="LE208" i="1"/>
  <c r="LE212" i="1"/>
  <c r="LE216" i="1"/>
  <c r="LE220" i="1"/>
  <c r="LE228" i="1"/>
  <c r="LG199" i="1"/>
  <c r="LG195" i="1"/>
  <c r="LE199" i="1"/>
  <c r="LE195" i="1"/>
  <c r="LF199" i="1"/>
  <c r="LF195" i="1"/>
  <c r="LF189" i="1"/>
  <c r="LE189" i="1"/>
  <c r="LG189"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1" i="1" s="1"/>
  <c r="LE86" i="1" l="1"/>
  <c r="LG86" i="1"/>
  <c r="LE91" i="1"/>
  <c r="LE92" i="1"/>
  <c r="LE93" i="1"/>
  <c r="LE94" i="1"/>
  <c r="LE95" i="1"/>
  <c r="LG91" i="1"/>
  <c r="LG92" i="1"/>
  <c r="LG93" i="1"/>
  <c r="LG94" i="1"/>
  <c r="LG95" i="1"/>
  <c r="LE83" i="1"/>
  <c r="LG85" i="1"/>
  <c r="LF91" i="1"/>
  <c r="LF92" i="1"/>
  <c r="LF93" i="1"/>
  <c r="LF94" i="1"/>
  <c r="LF95" i="1"/>
  <c r="LS34" i="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21"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21" i="1" s="1"/>
  <c r="IE274" i="1" l="1"/>
  <c r="IE275" i="1"/>
  <c r="IE171" i="1"/>
  <c r="IE180" i="1"/>
  <c r="IE126" i="1"/>
  <c r="IE276" i="1"/>
  <c r="IE117" i="1"/>
  <c r="IE118" i="1"/>
  <c r="IE182" i="1"/>
  <c r="IE127" i="1"/>
  <c r="IE172" i="1"/>
  <c r="IE277" i="1"/>
  <c r="IE181" i="1"/>
  <c r="IE183" i="1"/>
  <c r="IE119" i="1"/>
  <c r="IE184" i="1"/>
  <c r="IE173" i="1"/>
  <c r="IE128" i="1"/>
  <c r="IE129" i="1"/>
  <c r="IE185" i="1"/>
  <c r="IE120" i="1"/>
  <c r="IE174" i="1"/>
  <c r="IE130" i="1"/>
  <c r="IE121" i="1"/>
  <c r="IE175" i="1"/>
  <c r="IE176" i="1"/>
  <c r="IE122" i="1"/>
  <c r="IE131" i="1"/>
  <c r="IE307" i="1"/>
  <c r="IE300" i="1"/>
  <c r="IE294" i="1"/>
  <c r="IE303" i="1"/>
  <c r="IE296" i="1"/>
  <c r="IE312" i="1"/>
  <c r="IE305" i="1"/>
  <c r="IE299" i="1"/>
  <c r="IE292" i="1"/>
  <c r="IE308" i="1"/>
  <c r="IE301" i="1"/>
  <c r="IE285" i="1"/>
  <c r="IE270" i="1"/>
  <c r="IE313" i="1"/>
  <c r="IE306" i="1"/>
  <c r="IE310" i="1"/>
  <c r="IE304" i="1"/>
  <c r="IE297" i="1"/>
  <c r="IE290" i="1"/>
  <c r="IE293" i="1"/>
  <c r="IE309" i="1"/>
  <c r="IE302" i="1"/>
  <c r="IE295" i="1"/>
  <c r="IE311" i="1"/>
  <c r="IE298" i="1"/>
  <c r="IE291" i="1"/>
  <c r="IE289" i="1"/>
  <c r="IE271" i="1"/>
  <c r="IE272" i="1"/>
  <c r="IE273" i="1"/>
  <c r="IE236" i="1"/>
  <c r="IE238" i="1"/>
  <c r="IE237" i="1"/>
  <c r="IE239" i="1"/>
  <c r="IE153" i="1"/>
  <c r="IE162" i="1"/>
  <c r="IE144" i="1"/>
  <c r="IE135" i="1"/>
  <c r="IE136" i="1"/>
  <c r="IE281" i="1"/>
  <c r="IE146" i="1"/>
  <c r="IE284" i="1"/>
  <c r="IE145" i="1"/>
  <c r="IE283" i="1"/>
  <c r="IE154" i="1"/>
  <c r="IE163" i="1"/>
  <c r="IE282" i="1"/>
  <c r="IE246" i="1"/>
  <c r="IE232" i="1"/>
  <c r="IE212" i="1"/>
  <c r="IE147" i="1"/>
  <c r="IE137" i="1"/>
  <c r="IE266" i="1"/>
  <c r="IE164" i="1"/>
  <c r="IE250" i="1"/>
  <c r="IE228" i="1"/>
  <c r="IE216" i="1"/>
  <c r="IE254" i="1"/>
  <c r="IE220" i="1"/>
  <c r="IE155" i="1"/>
  <c r="IE262" i="1"/>
  <c r="IE242" i="1"/>
  <c r="IE156" i="1"/>
  <c r="IE214" i="1"/>
  <c r="IE217" i="1"/>
  <c r="IE218" i="1"/>
  <c r="IE165" i="1"/>
  <c r="IE251" i="1"/>
  <c r="IE243" i="1"/>
  <c r="IE268" i="1"/>
  <c r="IE148" i="1"/>
  <c r="IE256" i="1"/>
  <c r="IE247" i="1"/>
  <c r="IE213" i="1"/>
  <c r="IE138" i="1"/>
  <c r="IE229" i="1"/>
  <c r="IE267" i="1"/>
  <c r="IE233" i="1"/>
  <c r="IE221" i="1"/>
  <c r="IE255" i="1"/>
  <c r="IE244" i="1"/>
  <c r="IE263" i="1"/>
  <c r="IE245" i="1"/>
  <c r="IE166" i="1"/>
  <c r="IE252" i="1"/>
  <c r="IE149" i="1"/>
  <c r="IE234" i="1"/>
  <c r="IE248" i="1"/>
  <c r="IE269" i="1"/>
  <c r="IE264" i="1"/>
  <c r="IE139" i="1"/>
  <c r="IE257" i="1"/>
  <c r="IE215" i="1"/>
  <c r="IE230" i="1"/>
  <c r="IE157" i="1"/>
  <c r="IE222" i="1"/>
  <c r="IE219" i="1"/>
  <c r="IE249" i="1"/>
  <c r="IE158" i="1"/>
  <c r="IE167" i="1"/>
  <c r="IE265" i="1"/>
  <c r="IE231" i="1"/>
  <c r="IE211" i="1"/>
  <c r="IE235" i="1"/>
  <c r="IE253" i="1"/>
  <c r="IE223" i="1"/>
  <c r="IE140" i="1"/>
  <c r="IE108" i="1"/>
  <c r="IE99" i="1"/>
  <c r="IE72" i="1"/>
  <c r="IE101" i="1"/>
  <c r="IE100" i="1"/>
  <c r="IE73" i="1"/>
  <c r="IE109" i="1"/>
  <c r="IE74" i="1"/>
  <c r="IE110" i="1"/>
  <c r="IE102" i="1"/>
  <c r="IE75" i="1"/>
  <c r="IE111" i="1"/>
  <c r="IE103" i="1"/>
  <c r="IE112" i="1"/>
  <c r="IE76" i="1"/>
  <c r="IE104" i="1"/>
  <c r="IE113" i="1"/>
  <c r="IE77" i="1"/>
  <c r="IE209" i="1"/>
  <c r="IE210" i="1"/>
  <c r="IE208" i="1"/>
  <c r="IE195" i="1"/>
  <c r="IE199" i="1"/>
  <c r="IE200" i="1"/>
  <c r="IE201" i="1"/>
  <c r="IE63" i="1"/>
  <c r="IE202" i="1"/>
  <c r="IE52" i="1"/>
  <c r="IE64" i="1"/>
  <c r="IE203" i="1"/>
  <c r="IE53" i="1"/>
  <c r="IE54" i="1"/>
  <c r="IE204" i="1"/>
  <c r="IE55" i="1"/>
  <c r="IE65" i="1"/>
  <c r="IE56" i="1"/>
  <c r="IE66" i="1"/>
  <c r="IE57" i="1"/>
  <c r="IE67" i="1"/>
  <c r="IE58" i="1"/>
  <c r="IE59" i="1"/>
  <c r="IE68" i="1"/>
  <c r="IE189" i="1"/>
  <c r="IE41" i="1"/>
  <c r="IE42" i="1"/>
  <c r="IE190" i="1"/>
  <c r="IE43" i="1"/>
  <c r="IE191"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21"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21"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21" i="1" s="1"/>
  <c r="A37" i="1"/>
  <c r="A36" i="1"/>
  <c r="A33" i="1"/>
  <c r="A32" i="1"/>
  <c r="A31" i="1"/>
  <c r="AL38" i="1"/>
  <c r="A38" i="1"/>
  <c r="LD30" i="1"/>
  <c r="LC30" i="1"/>
  <c r="LB30" i="1"/>
  <c r="LA30" i="1"/>
  <c r="A30" i="1"/>
  <c r="A29" i="1"/>
  <c r="A28" i="1"/>
  <c r="M134" i="8"/>
  <c r="M134" i="7"/>
  <c r="M134" i="6"/>
  <c r="M133" i="8"/>
  <c r="M133" i="7"/>
  <c r="M133" i="6"/>
  <c r="LR5" i="1"/>
  <c r="LR32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7" i="1" l="1"/>
  <c r="AF171" i="1"/>
  <c r="AF172" i="1"/>
  <c r="AF118" i="1"/>
  <c r="AF119" i="1"/>
  <c r="AF173" i="1"/>
  <c r="AF120" i="1"/>
  <c r="AF174" i="1"/>
  <c r="AF175" i="1"/>
  <c r="AF121" i="1"/>
  <c r="AF176" i="1"/>
  <c r="AF122" i="1"/>
  <c r="AF311" i="1"/>
  <c r="AF298" i="1"/>
  <c r="AF307" i="1"/>
  <c r="AF300" i="1"/>
  <c r="AF294" i="1"/>
  <c r="AF289" i="1"/>
  <c r="AF304" i="1"/>
  <c r="AF303" i="1"/>
  <c r="AF296" i="1"/>
  <c r="AF290" i="1"/>
  <c r="AF312" i="1"/>
  <c r="AF305" i="1"/>
  <c r="AF299" i="1"/>
  <c r="AF292" i="1"/>
  <c r="AF308" i="1"/>
  <c r="AF301" i="1"/>
  <c r="AF285" i="1"/>
  <c r="AF310" i="1"/>
  <c r="AF297" i="1"/>
  <c r="AF313" i="1"/>
  <c r="AF306" i="1"/>
  <c r="AF293" i="1"/>
  <c r="AF291" i="1"/>
  <c r="AF309" i="1"/>
  <c r="AF302" i="1"/>
  <c r="AF295" i="1"/>
  <c r="AF270" i="1"/>
  <c r="AF271" i="1"/>
  <c r="AF272" i="1"/>
  <c r="AF273" i="1"/>
  <c r="AF274" i="1"/>
  <c r="AF275" i="1"/>
  <c r="AF126" i="1"/>
  <c r="AF180" i="1"/>
  <c r="AF276" i="1"/>
  <c r="AF181" i="1"/>
  <c r="AF277" i="1"/>
  <c r="AF127" i="1"/>
  <c r="AF128" i="1"/>
  <c r="AF182" i="1"/>
  <c r="AF183" i="1"/>
  <c r="AF129" i="1"/>
  <c r="AF130" i="1"/>
  <c r="AF184" i="1"/>
  <c r="AF185" i="1"/>
  <c r="AF131" i="1"/>
  <c r="AF236" i="1"/>
  <c r="AF237" i="1"/>
  <c r="AF238" i="1"/>
  <c r="AF239" i="1"/>
  <c r="AF135" i="1"/>
  <c r="AF153" i="1"/>
  <c r="AF162" i="1"/>
  <c r="AF144" i="1"/>
  <c r="AF163" i="1"/>
  <c r="AF145" i="1"/>
  <c r="AF136" i="1"/>
  <c r="AF154" i="1"/>
  <c r="AF283" i="1"/>
  <c r="AF284" i="1"/>
  <c r="AF281" i="1"/>
  <c r="AF282" i="1"/>
  <c r="AF164" i="1"/>
  <c r="AF220" i="1"/>
  <c r="AF262" i="1"/>
  <c r="AF242" i="1"/>
  <c r="AF155" i="1"/>
  <c r="AF146" i="1"/>
  <c r="AF246" i="1"/>
  <c r="AF232" i="1"/>
  <c r="AF212" i="1"/>
  <c r="AF266" i="1"/>
  <c r="AF137" i="1"/>
  <c r="AF250" i="1"/>
  <c r="AF228" i="1"/>
  <c r="AF216" i="1"/>
  <c r="AF254" i="1"/>
  <c r="AF147" i="1"/>
  <c r="AF156" i="1"/>
  <c r="AF221" i="1"/>
  <c r="AF217" i="1"/>
  <c r="AF267" i="1"/>
  <c r="AF263" i="1"/>
  <c r="AF165" i="1"/>
  <c r="AF255" i="1"/>
  <c r="AF229" i="1"/>
  <c r="AF251" i="1"/>
  <c r="AF247" i="1"/>
  <c r="AF213" i="1"/>
  <c r="AF243" i="1"/>
  <c r="AF138" i="1"/>
  <c r="AF233" i="1"/>
  <c r="AF214" i="1"/>
  <c r="AF222" i="1"/>
  <c r="AF157" i="1"/>
  <c r="AF166" i="1"/>
  <c r="AF256" i="1"/>
  <c r="AF244" i="1"/>
  <c r="AF252" i="1"/>
  <c r="AF230" i="1"/>
  <c r="AF268" i="1"/>
  <c r="AF148" i="1"/>
  <c r="AF248" i="1"/>
  <c r="AF264" i="1"/>
  <c r="AF139" i="1"/>
  <c r="AF218" i="1"/>
  <c r="AF234" i="1"/>
  <c r="AF215" i="1"/>
  <c r="AF245" i="1"/>
  <c r="AF223" i="1"/>
  <c r="AF167" i="1"/>
  <c r="AF265" i="1"/>
  <c r="AF140" i="1"/>
  <c r="AF231" i="1"/>
  <c r="AF158" i="1"/>
  <c r="AF257" i="1"/>
  <c r="AF249" i="1"/>
  <c r="AF235" i="1"/>
  <c r="AF269" i="1"/>
  <c r="AF149" i="1"/>
  <c r="AF219" i="1"/>
  <c r="AF253" i="1"/>
  <c r="AF211" i="1"/>
  <c r="AF72" i="1"/>
  <c r="AF108" i="1"/>
  <c r="AF99" i="1"/>
  <c r="AF100" i="1"/>
  <c r="AF109" i="1"/>
  <c r="AF73" i="1"/>
  <c r="AF74" i="1"/>
  <c r="AF101" i="1"/>
  <c r="AF110" i="1"/>
  <c r="AF102" i="1"/>
  <c r="AF75" i="1"/>
  <c r="AF111" i="1"/>
  <c r="AF103" i="1"/>
  <c r="AF76" i="1"/>
  <c r="AF112" i="1"/>
  <c r="AF104" i="1"/>
  <c r="AF113" i="1"/>
  <c r="AF77" i="1"/>
  <c r="AF209" i="1"/>
  <c r="AF210" i="1"/>
  <c r="AF208" i="1"/>
  <c r="AF195" i="1"/>
  <c r="AF199" i="1"/>
  <c r="AF200" i="1"/>
  <c r="AF52" i="1"/>
  <c r="AF63" i="1"/>
  <c r="AF64" i="1"/>
  <c r="AF53" i="1"/>
  <c r="AF201" i="1"/>
  <c r="AF202" i="1"/>
  <c r="AF65" i="1"/>
  <c r="AF54" i="1"/>
  <c r="AF55" i="1"/>
  <c r="AF203" i="1"/>
  <c r="AF204" i="1"/>
  <c r="AF66" i="1"/>
  <c r="AF56" i="1"/>
  <c r="AF67" i="1"/>
  <c r="AF57" i="1"/>
  <c r="AF58" i="1"/>
  <c r="AF59" i="1"/>
  <c r="AF68" i="1"/>
  <c r="AF189" i="1"/>
  <c r="AF41" i="1"/>
  <c r="AF42" i="1"/>
  <c r="AF43" i="1"/>
  <c r="AF190" i="1"/>
  <c r="AF44" i="1"/>
  <c r="AF19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21" i="1"/>
  <c r="LB13" i="1"/>
  <c r="LC321" i="1"/>
  <c r="LC13" i="1"/>
  <c r="LD321"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21" i="1" s="1"/>
  <c r="JZ5" i="1"/>
  <c r="JZ321"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84" i="1"/>
  <c r="JJ284" i="1"/>
  <c r="JI284" i="1"/>
  <c r="JH284" i="1"/>
  <c r="JG284" i="1"/>
  <c r="JK153" i="1"/>
  <c r="JH153" i="1"/>
  <c r="JJ153" i="1"/>
  <c r="JI153" i="1"/>
  <c r="JG153" i="1"/>
  <c r="JG184" i="1"/>
  <c r="JI184" i="1"/>
  <c r="JH184" i="1"/>
  <c r="JK184" i="1"/>
  <c r="JJ184" i="1"/>
  <c r="JH181" i="1"/>
  <c r="JG181" i="1"/>
  <c r="JI181" i="1"/>
  <c r="JK181" i="1"/>
  <c r="JJ181" i="1"/>
  <c r="JG271" i="1"/>
  <c r="KD271" i="1"/>
  <c r="JK271" i="1"/>
  <c r="JJ271" i="1"/>
  <c r="KA271" i="1"/>
  <c r="JI271" i="1"/>
  <c r="JH271" i="1"/>
  <c r="KB271" i="1"/>
  <c r="KC271" i="1"/>
  <c r="JZ271" i="1"/>
  <c r="JK313" i="1"/>
  <c r="JI313" i="1"/>
  <c r="JH313" i="1"/>
  <c r="JG313" i="1"/>
  <c r="JJ313" i="1"/>
  <c r="JZ313" i="1"/>
  <c r="KB313" i="1"/>
  <c r="KC313" i="1"/>
  <c r="KA313" i="1"/>
  <c r="KD313" i="1"/>
  <c r="JK305" i="1"/>
  <c r="JI305" i="1"/>
  <c r="JH305" i="1"/>
  <c r="JG305" i="1"/>
  <c r="JJ305" i="1"/>
  <c r="KB305" i="1"/>
  <c r="KA305" i="1"/>
  <c r="KD305" i="1"/>
  <c r="JZ305" i="1"/>
  <c r="KC305" i="1"/>
  <c r="JJ300" i="1"/>
  <c r="JI300" i="1"/>
  <c r="JH300" i="1"/>
  <c r="JG300" i="1"/>
  <c r="JK300" i="1"/>
  <c r="KD300" i="1"/>
  <c r="KB300" i="1"/>
  <c r="KA300" i="1"/>
  <c r="KC300" i="1"/>
  <c r="JZ300" i="1"/>
  <c r="JG174" i="1"/>
  <c r="JK174" i="1"/>
  <c r="JJ174" i="1"/>
  <c r="JI174" i="1"/>
  <c r="JH174" i="1"/>
  <c r="JJ242" i="1"/>
  <c r="JI242" i="1"/>
  <c r="JH242" i="1"/>
  <c r="JG242" i="1"/>
  <c r="JK242" i="1"/>
  <c r="JJ283" i="1"/>
  <c r="JI283" i="1"/>
  <c r="JH283" i="1"/>
  <c r="JG283" i="1"/>
  <c r="JK283" i="1"/>
  <c r="JH135" i="1"/>
  <c r="JG135" i="1"/>
  <c r="JK135" i="1"/>
  <c r="JJ135" i="1"/>
  <c r="JI135" i="1"/>
  <c r="JJ130" i="1"/>
  <c r="JK130" i="1"/>
  <c r="JI130" i="1"/>
  <c r="JH130" i="1"/>
  <c r="JG130" i="1"/>
  <c r="KC276" i="1"/>
  <c r="JK276" i="1"/>
  <c r="KB276" i="1"/>
  <c r="KA276" i="1"/>
  <c r="JJ276" i="1"/>
  <c r="JZ276" i="1"/>
  <c r="JI276" i="1"/>
  <c r="JH276" i="1"/>
  <c r="JG276" i="1"/>
  <c r="KD276" i="1"/>
  <c r="JK270" i="1"/>
  <c r="JJ270" i="1"/>
  <c r="JI270" i="1"/>
  <c r="JG270" i="1"/>
  <c r="JH270" i="1"/>
  <c r="KD270" i="1"/>
  <c r="KC270" i="1"/>
  <c r="JZ270" i="1"/>
  <c r="KA270" i="1"/>
  <c r="KB270" i="1"/>
  <c r="JK297" i="1"/>
  <c r="JI297" i="1"/>
  <c r="JH297" i="1"/>
  <c r="JG297" i="1"/>
  <c r="JJ297" i="1"/>
  <c r="JZ297" i="1"/>
  <c r="KB297" i="1"/>
  <c r="KA297" i="1"/>
  <c r="KC297" i="1"/>
  <c r="KD297" i="1"/>
  <c r="JH312" i="1"/>
  <c r="JK312" i="1"/>
  <c r="JI312" i="1"/>
  <c r="JG312" i="1"/>
  <c r="JJ312" i="1"/>
  <c r="KD312" i="1"/>
  <c r="JZ312" i="1"/>
  <c r="KB312" i="1"/>
  <c r="KC312" i="1"/>
  <c r="KA312" i="1"/>
  <c r="JI307" i="1"/>
  <c r="JG307" i="1"/>
  <c r="JJ307" i="1"/>
  <c r="JK307" i="1"/>
  <c r="JH307" i="1"/>
  <c r="KC307" i="1"/>
  <c r="KA307" i="1"/>
  <c r="KB307" i="1"/>
  <c r="JZ307" i="1"/>
  <c r="KD307" i="1"/>
  <c r="JK120" i="1"/>
  <c r="JI120" i="1"/>
  <c r="JH120" i="1"/>
  <c r="JG120" i="1"/>
  <c r="JJ120" i="1"/>
  <c r="JH199" i="1"/>
  <c r="JG199" i="1"/>
  <c r="JK199" i="1"/>
  <c r="JI199" i="1"/>
  <c r="JJ199" i="1"/>
  <c r="JK254" i="1"/>
  <c r="JJ254" i="1"/>
  <c r="JI254" i="1"/>
  <c r="JH254" i="1"/>
  <c r="JG254" i="1"/>
  <c r="JK266" i="1"/>
  <c r="JI266" i="1"/>
  <c r="JH266" i="1"/>
  <c r="JG266" i="1"/>
  <c r="JJ266" i="1"/>
  <c r="JH262" i="1"/>
  <c r="JG262" i="1"/>
  <c r="JK262" i="1"/>
  <c r="JJ262" i="1"/>
  <c r="JI262" i="1"/>
  <c r="JI129" i="1"/>
  <c r="JG129" i="1"/>
  <c r="JH129" i="1"/>
  <c r="JJ129" i="1"/>
  <c r="JK129" i="1"/>
  <c r="JI180" i="1"/>
  <c r="JG180" i="1"/>
  <c r="JJ180" i="1"/>
  <c r="JH180" i="1"/>
  <c r="JK180" i="1"/>
  <c r="JK295" i="1"/>
  <c r="JJ295" i="1"/>
  <c r="JI295" i="1"/>
  <c r="JH295" i="1"/>
  <c r="JG295" i="1"/>
  <c r="JZ295" i="1"/>
  <c r="KC295" i="1"/>
  <c r="KA295" i="1"/>
  <c r="KD295" i="1"/>
  <c r="KB295" i="1"/>
  <c r="JJ310" i="1"/>
  <c r="JI310" i="1"/>
  <c r="JH310" i="1"/>
  <c r="JG310" i="1"/>
  <c r="JK310" i="1"/>
  <c r="JZ310" i="1"/>
  <c r="KC310" i="1"/>
  <c r="KA310" i="1"/>
  <c r="KD310" i="1"/>
  <c r="KB310" i="1"/>
  <c r="JK290" i="1"/>
  <c r="JJ290" i="1"/>
  <c r="JI290" i="1"/>
  <c r="JG290" i="1"/>
  <c r="JH290" i="1"/>
  <c r="KB290" i="1"/>
  <c r="KC290" i="1"/>
  <c r="KA290" i="1"/>
  <c r="JZ290" i="1"/>
  <c r="KD290" i="1"/>
  <c r="JK298" i="1"/>
  <c r="JJ298" i="1"/>
  <c r="JI298" i="1"/>
  <c r="JH298" i="1"/>
  <c r="JG298" i="1"/>
  <c r="KB298" i="1"/>
  <c r="JZ298" i="1"/>
  <c r="KA298" i="1"/>
  <c r="KD298" i="1"/>
  <c r="KC298" i="1"/>
  <c r="JK173" i="1"/>
  <c r="JJ173" i="1"/>
  <c r="JI173" i="1"/>
  <c r="JH173" i="1"/>
  <c r="JG173" i="1"/>
  <c r="JJ195" i="1"/>
  <c r="JG195" i="1"/>
  <c r="JI195" i="1"/>
  <c r="JH195" i="1"/>
  <c r="JK195" i="1"/>
  <c r="JH212" i="1"/>
  <c r="JK212" i="1"/>
  <c r="JJ212" i="1"/>
  <c r="JI212" i="1"/>
  <c r="JG212" i="1"/>
  <c r="JK220" i="1"/>
  <c r="JJ220" i="1"/>
  <c r="JI220" i="1"/>
  <c r="JH220" i="1"/>
  <c r="JG220" i="1"/>
  <c r="JJ183" i="1"/>
  <c r="JI183" i="1"/>
  <c r="JK183" i="1"/>
  <c r="JH183" i="1"/>
  <c r="JG183" i="1"/>
  <c r="JJ126" i="1"/>
  <c r="JG126" i="1"/>
  <c r="JI126" i="1"/>
  <c r="JH126" i="1"/>
  <c r="JK126" i="1"/>
  <c r="JJ302" i="1"/>
  <c r="JH302" i="1"/>
  <c r="JG302" i="1"/>
  <c r="JK302" i="1"/>
  <c r="JI302" i="1"/>
  <c r="KD302" i="1"/>
  <c r="KA302" i="1"/>
  <c r="KB302" i="1"/>
  <c r="JZ302" i="1"/>
  <c r="KC302" i="1"/>
  <c r="JH285" i="1"/>
  <c r="JK285" i="1"/>
  <c r="JJ285" i="1"/>
  <c r="JI285" i="1"/>
  <c r="JG285" i="1"/>
  <c r="KA285" i="1"/>
  <c r="KB285" i="1"/>
  <c r="KC285" i="1"/>
  <c r="JZ285" i="1"/>
  <c r="KD285" i="1"/>
  <c r="JH296" i="1"/>
  <c r="JK296" i="1"/>
  <c r="JI296" i="1"/>
  <c r="JJ296" i="1"/>
  <c r="JG296" i="1"/>
  <c r="KB296" i="1"/>
  <c r="KC296" i="1"/>
  <c r="KA296" i="1"/>
  <c r="JZ296" i="1"/>
  <c r="KD296" i="1"/>
  <c r="JK311" i="1"/>
  <c r="JJ311" i="1"/>
  <c r="JI311" i="1"/>
  <c r="JH311" i="1"/>
  <c r="JG311" i="1"/>
  <c r="KA311" i="1"/>
  <c r="JZ311" i="1"/>
  <c r="KC311" i="1"/>
  <c r="KD311" i="1"/>
  <c r="KB311" i="1"/>
  <c r="JH119" i="1"/>
  <c r="JJ119" i="1"/>
  <c r="JK119" i="1"/>
  <c r="JI119" i="1"/>
  <c r="JG119" i="1"/>
  <c r="JK208" i="1"/>
  <c r="JJ208" i="1"/>
  <c r="JH208" i="1"/>
  <c r="JG208" i="1"/>
  <c r="JI208" i="1"/>
  <c r="JJ232" i="1"/>
  <c r="JH232" i="1"/>
  <c r="JI232" i="1"/>
  <c r="JG232" i="1"/>
  <c r="JK232" i="1"/>
  <c r="JH182" i="1"/>
  <c r="JI182" i="1"/>
  <c r="JG182" i="1"/>
  <c r="JK182" i="1"/>
  <c r="JJ182" i="1"/>
  <c r="JK275" i="1"/>
  <c r="JZ275" i="1"/>
  <c r="JH275" i="1"/>
  <c r="JJ275" i="1"/>
  <c r="JI275" i="1"/>
  <c r="KC275" i="1"/>
  <c r="JG275" i="1"/>
  <c r="KB275" i="1"/>
  <c r="KD275" i="1"/>
  <c r="KA275" i="1"/>
  <c r="JG309" i="1"/>
  <c r="JK309" i="1"/>
  <c r="JJ309" i="1"/>
  <c r="JH309" i="1"/>
  <c r="JI309" i="1"/>
  <c r="KA309" i="1"/>
  <c r="KB309" i="1"/>
  <c r="KC309" i="1"/>
  <c r="KD309" i="1"/>
  <c r="JZ309" i="1"/>
  <c r="JG301" i="1"/>
  <c r="JK301" i="1"/>
  <c r="JJ301" i="1"/>
  <c r="JI301" i="1"/>
  <c r="JH301" i="1"/>
  <c r="JZ301" i="1"/>
  <c r="KD301" i="1"/>
  <c r="KA301" i="1"/>
  <c r="KB301" i="1"/>
  <c r="KC301" i="1"/>
  <c r="JK303" i="1"/>
  <c r="JJ303" i="1"/>
  <c r="JI303" i="1"/>
  <c r="JH303" i="1"/>
  <c r="JG303" i="1"/>
  <c r="KD303" i="1"/>
  <c r="KA303" i="1"/>
  <c r="KC303" i="1"/>
  <c r="JZ303" i="1"/>
  <c r="KB303" i="1"/>
  <c r="JI122" i="1"/>
  <c r="JG122" i="1"/>
  <c r="JJ122" i="1"/>
  <c r="JK122" i="1"/>
  <c r="JH122" i="1"/>
  <c r="JI118" i="1"/>
  <c r="JG118" i="1"/>
  <c r="JH118" i="1"/>
  <c r="JK118" i="1"/>
  <c r="JJ118" i="1"/>
  <c r="JH41" i="1"/>
  <c r="JG41" i="1"/>
  <c r="JK41" i="1"/>
  <c r="JJ41" i="1"/>
  <c r="JI41" i="1"/>
  <c r="JJ216" i="1"/>
  <c r="JI216" i="1"/>
  <c r="JG216" i="1"/>
  <c r="JH216" i="1"/>
  <c r="JK216" i="1"/>
  <c r="JG236" i="1"/>
  <c r="JK236" i="1"/>
  <c r="JJ236" i="1"/>
  <c r="JI236" i="1"/>
  <c r="JH236" i="1"/>
  <c r="JJ128" i="1"/>
  <c r="JH128" i="1"/>
  <c r="JG128" i="1"/>
  <c r="JI128" i="1"/>
  <c r="JK128" i="1"/>
  <c r="JI274" i="1"/>
  <c r="JG274" i="1"/>
  <c r="JH274" i="1"/>
  <c r="JK274" i="1"/>
  <c r="JJ274" i="1"/>
  <c r="KA274" i="1"/>
  <c r="KC274" i="1"/>
  <c r="KD274" i="1"/>
  <c r="KB274" i="1"/>
  <c r="JZ274" i="1"/>
  <c r="JI291" i="1"/>
  <c r="JH291" i="1"/>
  <c r="JG291" i="1"/>
  <c r="JK291" i="1"/>
  <c r="JJ291" i="1"/>
  <c r="KC291" i="1"/>
  <c r="KB291" i="1"/>
  <c r="JZ291" i="1"/>
  <c r="KD291" i="1"/>
  <c r="KA291" i="1"/>
  <c r="JJ308" i="1"/>
  <c r="JI308" i="1"/>
  <c r="JH308" i="1"/>
  <c r="JG308" i="1"/>
  <c r="JK308" i="1"/>
  <c r="KD308" i="1"/>
  <c r="KA308" i="1"/>
  <c r="KC308" i="1"/>
  <c r="KB308" i="1"/>
  <c r="JZ308" i="1"/>
  <c r="JH304" i="1"/>
  <c r="JK304" i="1"/>
  <c r="JJ304" i="1"/>
  <c r="JI304" i="1"/>
  <c r="JG304" i="1"/>
  <c r="KC304" i="1"/>
  <c r="KD304" i="1"/>
  <c r="KB304" i="1"/>
  <c r="KA304" i="1"/>
  <c r="JZ304" i="1"/>
  <c r="JK176" i="1"/>
  <c r="JJ176" i="1"/>
  <c r="JI176" i="1"/>
  <c r="JH176" i="1"/>
  <c r="JG176" i="1"/>
  <c r="JI172" i="1"/>
  <c r="JH172" i="1"/>
  <c r="JG172" i="1"/>
  <c r="JK172" i="1"/>
  <c r="JJ172" i="1"/>
  <c r="JJ189" i="1"/>
  <c r="JI189" i="1"/>
  <c r="JG189" i="1"/>
  <c r="JK189" i="1"/>
  <c r="JH189" i="1"/>
  <c r="JK99" i="1"/>
  <c r="JI99" i="1"/>
  <c r="JG99" i="1"/>
  <c r="JH99" i="1"/>
  <c r="JJ99" i="1"/>
  <c r="JI228" i="1"/>
  <c r="JG228" i="1"/>
  <c r="JJ228" i="1"/>
  <c r="JH228" i="1"/>
  <c r="JK228" i="1"/>
  <c r="JG246" i="1"/>
  <c r="JK246" i="1"/>
  <c r="JJ246" i="1"/>
  <c r="JI246" i="1"/>
  <c r="JH246" i="1"/>
  <c r="JG282" i="1"/>
  <c r="JK282" i="1"/>
  <c r="JJ282" i="1"/>
  <c r="JH282" i="1"/>
  <c r="JI282" i="1"/>
  <c r="JK144" i="1"/>
  <c r="JJ144" i="1"/>
  <c r="JH144" i="1"/>
  <c r="JG144" i="1"/>
  <c r="JI144" i="1"/>
  <c r="JG131" i="1"/>
  <c r="JI131" i="1"/>
  <c r="JJ131" i="1"/>
  <c r="JH131" i="1"/>
  <c r="JK131" i="1"/>
  <c r="JJ127" i="1"/>
  <c r="JG127" i="1"/>
  <c r="JK127" i="1"/>
  <c r="JI127" i="1"/>
  <c r="JH127" i="1"/>
  <c r="JK273" i="1"/>
  <c r="JJ273" i="1"/>
  <c r="JI273" i="1"/>
  <c r="KD273" i="1"/>
  <c r="JH273" i="1"/>
  <c r="KC273" i="1"/>
  <c r="KB273" i="1"/>
  <c r="KA273" i="1"/>
  <c r="JG273" i="1"/>
  <c r="JZ273" i="1"/>
  <c r="JG293" i="1"/>
  <c r="JK293" i="1"/>
  <c r="JJ293" i="1"/>
  <c r="JH293" i="1"/>
  <c r="JI293" i="1"/>
  <c r="KC293" i="1"/>
  <c r="KA293" i="1"/>
  <c r="JZ293" i="1"/>
  <c r="KB293" i="1"/>
  <c r="KD293" i="1"/>
  <c r="JJ292" i="1"/>
  <c r="JI292" i="1"/>
  <c r="JH292" i="1"/>
  <c r="JG292" i="1"/>
  <c r="JK292" i="1"/>
  <c r="KC292" i="1"/>
  <c r="JZ292" i="1"/>
  <c r="KA292" i="1"/>
  <c r="KB292" i="1"/>
  <c r="KD292" i="1"/>
  <c r="JK289" i="1"/>
  <c r="JI289" i="1"/>
  <c r="JH289" i="1"/>
  <c r="JG289" i="1"/>
  <c r="JJ289" i="1"/>
  <c r="JZ289" i="1"/>
  <c r="KA289" i="1"/>
  <c r="KB289" i="1"/>
  <c r="KC289" i="1"/>
  <c r="KD289" i="1"/>
  <c r="JK121" i="1"/>
  <c r="JJ121" i="1"/>
  <c r="JH121" i="1"/>
  <c r="JI121" i="1"/>
  <c r="JG121" i="1"/>
  <c r="JK171" i="1"/>
  <c r="JI171" i="1"/>
  <c r="JH171" i="1"/>
  <c r="JG171" i="1"/>
  <c r="JJ171" i="1"/>
  <c r="JI24" i="1"/>
  <c r="JJ24" i="1"/>
  <c r="JH24" i="1"/>
  <c r="JG24" i="1"/>
  <c r="JK24" i="1"/>
  <c r="JJ30" i="1"/>
  <c r="JI30" i="1"/>
  <c r="JH30" i="1"/>
  <c r="JG30" i="1"/>
  <c r="JK30" i="1"/>
  <c r="JK63" i="1"/>
  <c r="JH63" i="1"/>
  <c r="JJ63" i="1"/>
  <c r="JI63" i="1"/>
  <c r="JG63" i="1"/>
  <c r="JI108" i="1"/>
  <c r="JG108" i="1"/>
  <c r="JK108" i="1"/>
  <c r="JJ108" i="1"/>
  <c r="JH108" i="1"/>
  <c r="JJ250" i="1"/>
  <c r="JH250" i="1"/>
  <c r="JG250" i="1"/>
  <c r="JK250" i="1"/>
  <c r="JI250" i="1"/>
  <c r="JJ281" i="1"/>
  <c r="JI281" i="1"/>
  <c r="JH281" i="1"/>
  <c r="JG281" i="1"/>
  <c r="JK281" i="1"/>
  <c r="JI162" i="1"/>
  <c r="JH162" i="1"/>
  <c r="JK162" i="1"/>
  <c r="JJ162" i="1"/>
  <c r="JG162" i="1"/>
  <c r="JK185" i="1"/>
  <c r="JJ185" i="1"/>
  <c r="JI185" i="1"/>
  <c r="JG185" i="1"/>
  <c r="JH185" i="1"/>
  <c r="JI277" i="1"/>
  <c r="JH277" i="1"/>
  <c r="JG277" i="1"/>
  <c r="KA277" i="1"/>
  <c r="KD277" i="1"/>
  <c r="JK277" i="1"/>
  <c r="JZ277" i="1"/>
  <c r="JJ277" i="1"/>
  <c r="KC277" i="1"/>
  <c r="KB277" i="1"/>
  <c r="JJ272" i="1"/>
  <c r="KB272" i="1"/>
  <c r="JI272" i="1"/>
  <c r="KA272" i="1"/>
  <c r="JH272" i="1"/>
  <c r="JZ272" i="1"/>
  <c r="JG272" i="1"/>
  <c r="JK272" i="1"/>
  <c r="KD272" i="1"/>
  <c r="KC272" i="1"/>
  <c r="JK306" i="1"/>
  <c r="JJ306" i="1"/>
  <c r="JI306" i="1"/>
  <c r="JG306" i="1"/>
  <c r="JH306" i="1"/>
  <c r="KA306" i="1"/>
  <c r="JZ306" i="1"/>
  <c r="KB306" i="1"/>
  <c r="KD306" i="1"/>
  <c r="KC306" i="1"/>
  <c r="JI299" i="1"/>
  <c r="JH299" i="1"/>
  <c r="JG299" i="1"/>
  <c r="JJ299" i="1"/>
  <c r="JK299" i="1"/>
  <c r="KB299" i="1"/>
  <c r="KA299" i="1"/>
  <c r="JZ299" i="1"/>
  <c r="KC299" i="1"/>
  <c r="KD299" i="1"/>
  <c r="JJ294" i="1"/>
  <c r="JH294" i="1"/>
  <c r="JG294" i="1"/>
  <c r="JI294" i="1"/>
  <c r="JK294" i="1"/>
  <c r="KA294" i="1"/>
  <c r="KD294" i="1"/>
  <c r="KC294" i="1"/>
  <c r="JZ294" i="1"/>
  <c r="KB294" i="1"/>
  <c r="JK175" i="1"/>
  <c r="JJ175" i="1"/>
  <c r="JI175" i="1"/>
  <c r="JH175" i="1"/>
  <c r="JG175" i="1"/>
  <c r="JJ117" i="1"/>
  <c r="JI117" i="1"/>
  <c r="JG117" i="1"/>
  <c r="JK117" i="1"/>
  <c r="JH117" i="1"/>
  <c r="JG64" i="1"/>
  <c r="JI64" i="1"/>
  <c r="JH64" i="1"/>
  <c r="JK64" i="1"/>
  <c r="JJ64" i="1"/>
  <c r="JK140" i="1"/>
  <c r="JJ140" i="1"/>
  <c r="JI140" i="1"/>
  <c r="JG140" i="1"/>
  <c r="JH140" i="1"/>
  <c r="JH45" i="1"/>
  <c r="JG45" i="1"/>
  <c r="JK45" i="1"/>
  <c r="JI45" i="1"/>
  <c r="JJ45" i="1"/>
  <c r="JI68" i="1"/>
  <c r="JK68" i="1"/>
  <c r="JG68" i="1"/>
  <c r="JH68" i="1"/>
  <c r="JJ68" i="1"/>
  <c r="JJ203" i="1"/>
  <c r="JI203" i="1"/>
  <c r="JH203" i="1"/>
  <c r="JG203" i="1"/>
  <c r="JK203" i="1"/>
  <c r="JK77" i="1"/>
  <c r="JI77" i="1"/>
  <c r="JH77" i="1"/>
  <c r="JG77" i="1"/>
  <c r="JJ77" i="1"/>
  <c r="JG102" i="1"/>
  <c r="JK102" i="1"/>
  <c r="JI102" i="1"/>
  <c r="JH102" i="1"/>
  <c r="JJ102" i="1"/>
  <c r="JJ234" i="1"/>
  <c r="JI234" i="1"/>
  <c r="JH234" i="1"/>
  <c r="JG234" i="1"/>
  <c r="JK234" i="1"/>
  <c r="JK230" i="1"/>
  <c r="JJ230" i="1"/>
  <c r="JI230" i="1"/>
  <c r="JH230" i="1"/>
  <c r="JG230" i="1"/>
  <c r="JG138" i="1"/>
  <c r="JK138" i="1"/>
  <c r="JI138" i="1"/>
  <c r="JJ138" i="1"/>
  <c r="JH138" i="1"/>
  <c r="JK165" i="1"/>
  <c r="JJ165" i="1"/>
  <c r="JI165" i="1"/>
  <c r="JH165" i="1"/>
  <c r="JG165" i="1"/>
  <c r="JK156" i="1"/>
  <c r="JJ156" i="1"/>
  <c r="JI156" i="1"/>
  <c r="JH156" i="1"/>
  <c r="JG156" i="1"/>
  <c r="JK146" i="1"/>
  <c r="JJ146" i="1"/>
  <c r="JH146" i="1"/>
  <c r="JI146" i="1"/>
  <c r="JG146" i="1"/>
  <c r="JK209" i="1"/>
  <c r="JJ209" i="1"/>
  <c r="JI209" i="1"/>
  <c r="JH209" i="1"/>
  <c r="JG209" i="1"/>
  <c r="JK215" i="1"/>
  <c r="JJ215" i="1"/>
  <c r="JI215" i="1"/>
  <c r="JH215" i="1"/>
  <c r="JG215" i="1"/>
  <c r="JG33" i="1"/>
  <c r="JK33" i="1"/>
  <c r="JH33" i="1"/>
  <c r="JJ33" i="1"/>
  <c r="JI33" i="1"/>
  <c r="JH191" i="1"/>
  <c r="JG191" i="1"/>
  <c r="JK191" i="1"/>
  <c r="JJ191" i="1"/>
  <c r="JI191" i="1"/>
  <c r="JI59" i="1"/>
  <c r="JH59" i="1"/>
  <c r="JG59" i="1"/>
  <c r="JK59" i="1"/>
  <c r="JJ59" i="1"/>
  <c r="JG55" i="1"/>
  <c r="JK55" i="1"/>
  <c r="JJ55" i="1"/>
  <c r="JH55" i="1"/>
  <c r="JI55" i="1"/>
  <c r="JG113" i="1"/>
  <c r="JK113" i="1"/>
  <c r="JI113" i="1"/>
  <c r="JH113" i="1"/>
  <c r="JJ113" i="1"/>
  <c r="JK110" i="1"/>
  <c r="JJ110" i="1"/>
  <c r="JH110" i="1"/>
  <c r="JI110" i="1"/>
  <c r="JG110" i="1"/>
  <c r="JK235" i="1"/>
  <c r="JJ235" i="1"/>
  <c r="JI235" i="1"/>
  <c r="JH235" i="1"/>
  <c r="JG235" i="1"/>
  <c r="JK218" i="1"/>
  <c r="JJ218" i="1"/>
  <c r="JI218" i="1"/>
  <c r="JH218" i="1"/>
  <c r="JG218" i="1"/>
  <c r="JJ222" i="1"/>
  <c r="JI222" i="1"/>
  <c r="JH222" i="1"/>
  <c r="JG222" i="1"/>
  <c r="JK222" i="1"/>
  <c r="JI147" i="1"/>
  <c r="JH147" i="1"/>
  <c r="JG147" i="1"/>
  <c r="JK147" i="1"/>
  <c r="JJ147" i="1"/>
  <c r="JJ137" i="1"/>
  <c r="JI137" i="1"/>
  <c r="JH137" i="1"/>
  <c r="JG137" i="1"/>
  <c r="JK137" i="1"/>
  <c r="JH155" i="1"/>
  <c r="JG155" i="1"/>
  <c r="JJ155" i="1"/>
  <c r="JI155" i="1"/>
  <c r="JK155"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200" i="1"/>
  <c r="JH200" i="1"/>
  <c r="JG200" i="1"/>
  <c r="JK200" i="1"/>
  <c r="JJ200" i="1"/>
  <c r="JK104" i="1"/>
  <c r="JJ104" i="1"/>
  <c r="JI104" i="1"/>
  <c r="JG104" i="1"/>
  <c r="JH104" i="1"/>
  <c r="JJ101" i="1"/>
  <c r="JI101" i="1"/>
  <c r="JH101" i="1"/>
  <c r="JG101" i="1"/>
  <c r="JK101" i="1"/>
  <c r="JI211" i="1"/>
  <c r="JH211" i="1"/>
  <c r="JG211" i="1"/>
  <c r="JK211" i="1"/>
  <c r="JJ211" i="1"/>
  <c r="JI249" i="1"/>
  <c r="JH249" i="1"/>
  <c r="JG249" i="1"/>
  <c r="JK249" i="1"/>
  <c r="JJ249" i="1"/>
  <c r="JK265" i="1"/>
  <c r="JJ265" i="1"/>
  <c r="JI265" i="1"/>
  <c r="JH265" i="1"/>
  <c r="JG265" i="1"/>
  <c r="JJ252" i="1"/>
  <c r="JI252" i="1"/>
  <c r="JH252" i="1"/>
  <c r="JG252" i="1"/>
  <c r="JK252" i="1"/>
  <c r="JG243" i="1"/>
  <c r="JK243" i="1"/>
  <c r="JJ243" i="1"/>
  <c r="JI243" i="1"/>
  <c r="JH243" i="1"/>
  <c r="JG263" i="1"/>
  <c r="JK263" i="1"/>
  <c r="JJ263" i="1"/>
  <c r="JI263" i="1"/>
  <c r="JH263" i="1"/>
  <c r="JK204" i="1"/>
  <c r="JJ204" i="1"/>
  <c r="JI204" i="1"/>
  <c r="JH204" i="1"/>
  <c r="JG204" i="1"/>
  <c r="JK255" i="1"/>
  <c r="JJ255" i="1"/>
  <c r="JI255" i="1"/>
  <c r="JH255" i="1"/>
  <c r="JG255" i="1"/>
  <c r="JH36" i="1"/>
  <c r="JK36" i="1"/>
  <c r="JJ36" i="1"/>
  <c r="JG36" i="1"/>
  <c r="JI36" i="1"/>
  <c r="JK190" i="1"/>
  <c r="JJ190" i="1"/>
  <c r="JI190" i="1"/>
  <c r="JH190" i="1"/>
  <c r="JG190" i="1"/>
  <c r="JK57" i="1"/>
  <c r="JJ57" i="1"/>
  <c r="JI57" i="1"/>
  <c r="JH57" i="1"/>
  <c r="JG57" i="1"/>
  <c r="JH65" i="1"/>
  <c r="JJ65" i="1"/>
  <c r="JK65" i="1"/>
  <c r="JI65" i="1"/>
  <c r="JG65" i="1"/>
  <c r="JJ112" i="1"/>
  <c r="JI112" i="1"/>
  <c r="JH112" i="1"/>
  <c r="JG112" i="1"/>
  <c r="JK112" i="1"/>
  <c r="JJ74" i="1"/>
  <c r="JH74" i="1"/>
  <c r="JG74" i="1"/>
  <c r="JK74" i="1"/>
  <c r="JI74" i="1"/>
  <c r="JK253" i="1"/>
  <c r="JJ253" i="1"/>
  <c r="JI253" i="1"/>
  <c r="JH253" i="1"/>
  <c r="JG253" i="1"/>
  <c r="JI257" i="1"/>
  <c r="JH257" i="1"/>
  <c r="JG257" i="1"/>
  <c r="JK257" i="1"/>
  <c r="JJ257" i="1"/>
  <c r="JK167" i="1"/>
  <c r="JJ167" i="1"/>
  <c r="JI167" i="1"/>
  <c r="JH167" i="1"/>
  <c r="JG167" i="1"/>
  <c r="JJ139" i="1"/>
  <c r="JH139" i="1"/>
  <c r="JG139" i="1"/>
  <c r="JK139" i="1"/>
  <c r="JI139" i="1"/>
  <c r="JJ244" i="1"/>
  <c r="JI244" i="1"/>
  <c r="JH244" i="1"/>
  <c r="JG244" i="1"/>
  <c r="JK244" i="1"/>
  <c r="JG213" i="1"/>
  <c r="JK213" i="1"/>
  <c r="JJ213" i="1"/>
  <c r="JI213" i="1"/>
  <c r="JH213" i="1"/>
  <c r="JK154" i="1"/>
  <c r="JJ154" i="1"/>
  <c r="JI154" i="1"/>
  <c r="JG154" i="1"/>
  <c r="JH154" i="1"/>
  <c r="JI239" i="1"/>
  <c r="JH239" i="1"/>
  <c r="JG239" i="1"/>
  <c r="JK239" i="1"/>
  <c r="JJ239" i="1"/>
  <c r="JK46" i="1"/>
  <c r="JJ46" i="1"/>
  <c r="JI46" i="1"/>
  <c r="JH46" i="1"/>
  <c r="JG46" i="1"/>
  <c r="JI269" i="1"/>
  <c r="JH269" i="1"/>
  <c r="JG269" i="1"/>
  <c r="JK269" i="1"/>
  <c r="JJ269" i="1"/>
  <c r="JK35" i="1"/>
  <c r="JJ35" i="1"/>
  <c r="JI35" i="1"/>
  <c r="JH35" i="1"/>
  <c r="JG35" i="1"/>
  <c r="JJ43" i="1"/>
  <c r="JI43" i="1"/>
  <c r="JH43" i="1"/>
  <c r="JG43" i="1"/>
  <c r="JK43" i="1"/>
  <c r="JH67" i="1"/>
  <c r="JK67" i="1"/>
  <c r="JJ67" i="1"/>
  <c r="JI67" i="1"/>
  <c r="JG67" i="1"/>
  <c r="JG202" i="1"/>
  <c r="JK202" i="1"/>
  <c r="JJ202" i="1"/>
  <c r="JI202" i="1"/>
  <c r="JH202" i="1"/>
  <c r="JH76" i="1"/>
  <c r="JJ76" i="1"/>
  <c r="JK76" i="1"/>
  <c r="JI76" i="1"/>
  <c r="JG76" i="1"/>
  <c r="JG73" i="1"/>
  <c r="JK73" i="1"/>
  <c r="JI73" i="1"/>
  <c r="JH73" i="1"/>
  <c r="JJ73" i="1"/>
  <c r="JI219" i="1"/>
  <c r="JH219" i="1"/>
  <c r="JG219" i="1"/>
  <c r="JK219" i="1"/>
  <c r="JJ219" i="1"/>
  <c r="JI158" i="1"/>
  <c r="JH158" i="1"/>
  <c r="JG158" i="1"/>
  <c r="JK158" i="1"/>
  <c r="JJ158" i="1"/>
  <c r="JJ264" i="1"/>
  <c r="JI264" i="1"/>
  <c r="JH264" i="1"/>
  <c r="JG264" i="1"/>
  <c r="JK264" i="1"/>
  <c r="JK256" i="1"/>
  <c r="JJ256" i="1"/>
  <c r="JI256" i="1"/>
  <c r="JH256" i="1"/>
  <c r="JG256" i="1"/>
  <c r="JJ214" i="1"/>
  <c r="JI214" i="1"/>
  <c r="JH214" i="1"/>
  <c r="JG214" i="1"/>
  <c r="JK214" i="1"/>
  <c r="JK247" i="1"/>
  <c r="JJ247" i="1"/>
  <c r="JI247" i="1"/>
  <c r="JH247" i="1"/>
  <c r="JG247" i="1"/>
  <c r="JK267" i="1"/>
  <c r="JJ267" i="1"/>
  <c r="JI267" i="1"/>
  <c r="JH267" i="1"/>
  <c r="JG267" i="1"/>
  <c r="JI136" i="1"/>
  <c r="JG136" i="1"/>
  <c r="JK136" i="1"/>
  <c r="JJ136" i="1"/>
  <c r="JH136" i="1"/>
  <c r="JK238" i="1"/>
  <c r="JJ238" i="1"/>
  <c r="JI238" i="1"/>
  <c r="JH238" i="1"/>
  <c r="JG238" i="1"/>
  <c r="JH34" i="1"/>
  <c r="JG34" i="1"/>
  <c r="JK34" i="1"/>
  <c r="JI34" i="1"/>
  <c r="JJ34" i="1"/>
  <c r="JG221" i="1"/>
  <c r="JK221" i="1"/>
  <c r="JJ221" i="1"/>
  <c r="JI221" i="1"/>
  <c r="JH221" i="1"/>
  <c r="JG31" i="1"/>
  <c r="JK31" i="1"/>
  <c r="JJ31" i="1"/>
  <c r="JI31" i="1"/>
  <c r="JH31" i="1"/>
  <c r="JI48" i="1"/>
  <c r="JH48" i="1"/>
  <c r="JK48" i="1"/>
  <c r="JG48" i="1"/>
  <c r="JJ48" i="1"/>
  <c r="JG42" i="1"/>
  <c r="JI42" i="1"/>
  <c r="JH42" i="1"/>
  <c r="JJ42" i="1"/>
  <c r="JK42" i="1"/>
  <c r="JH56" i="1"/>
  <c r="JG56" i="1"/>
  <c r="JI56" i="1"/>
  <c r="JJ56" i="1"/>
  <c r="JK56" i="1"/>
  <c r="JK201" i="1"/>
  <c r="JJ201" i="1"/>
  <c r="JI201" i="1"/>
  <c r="JH201" i="1"/>
  <c r="JG201" i="1"/>
  <c r="JJ103" i="1"/>
  <c r="JH103" i="1"/>
  <c r="JG103" i="1"/>
  <c r="JK103" i="1"/>
  <c r="JI103" i="1"/>
  <c r="JK109" i="1"/>
  <c r="JI109" i="1"/>
  <c r="JH109" i="1"/>
  <c r="JG109" i="1"/>
  <c r="JJ109" i="1"/>
  <c r="JK223" i="1"/>
  <c r="JJ223" i="1"/>
  <c r="JI223" i="1"/>
  <c r="JH223" i="1"/>
  <c r="JG223" i="1"/>
  <c r="JK248" i="1"/>
  <c r="JJ248" i="1"/>
  <c r="JI248" i="1"/>
  <c r="JH248" i="1"/>
  <c r="JG248" i="1"/>
  <c r="JH166" i="1"/>
  <c r="JG166" i="1"/>
  <c r="JK166" i="1"/>
  <c r="JJ166" i="1"/>
  <c r="JI166" i="1"/>
  <c r="JG251" i="1"/>
  <c r="JK251" i="1"/>
  <c r="JJ251" i="1"/>
  <c r="JI251" i="1"/>
  <c r="JH251" i="1"/>
  <c r="JK145" i="1"/>
  <c r="JJ145" i="1"/>
  <c r="JI145" i="1"/>
  <c r="JH145" i="1"/>
  <c r="JG145" i="1"/>
  <c r="JK237" i="1"/>
  <c r="JJ237" i="1"/>
  <c r="JI237" i="1"/>
  <c r="JH237" i="1"/>
  <c r="JG237" i="1"/>
  <c r="JK268" i="1"/>
  <c r="JJ268" i="1"/>
  <c r="JI268" i="1"/>
  <c r="JH268" i="1"/>
  <c r="JG268" i="1"/>
  <c r="JI37" i="1"/>
  <c r="JJ37" i="1"/>
  <c r="JH37" i="1"/>
  <c r="JG37" i="1"/>
  <c r="JK37" i="1"/>
  <c r="JG47" i="1"/>
  <c r="JI47" i="1"/>
  <c r="JH47" i="1"/>
  <c r="JK47" i="1"/>
  <c r="JJ47" i="1"/>
  <c r="JK66" i="1"/>
  <c r="JG66" i="1"/>
  <c r="JI66" i="1"/>
  <c r="JJ66" i="1"/>
  <c r="JH66" i="1"/>
  <c r="JG53" i="1"/>
  <c r="JI53" i="1"/>
  <c r="JH53" i="1"/>
  <c r="JJ53" i="1"/>
  <c r="JK53" i="1"/>
  <c r="JK210" i="1"/>
  <c r="JJ210" i="1"/>
  <c r="JI210" i="1"/>
  <c r="JH210" i="1"/>
  <c r="JG210" i="1"/>
  <c r="JI111" i="1"/>
  <c r="JG111" i="1"/>
  <c r="JK111" i="1"/>
  <c r="JJ111" i="1"/>
  <c r="JH111" i="1"/>
  <c r="JI100" i="1"/>
  <c r="JG100" i="1"/>
  <c r="JK100" i="1"/>
  <c r="JJ100" i="1"/>
  <c r="JH100" i="1"/>
  <c r="JG149" i="1"/>
  <c r="JK149" i="1"/>
  <c r="JI149" i="1"/>
  <c r="JH149" i="1"/>
  <c r="JJ149" i="1"/>
  <c r="JI231" i="1"/>
  <c r="JH231" i="1"/>
  <c r="JG231" i="1"/>
  <c r="JK231" i="1"/>
  <c r="JJ231" i="1"/>
  <c r="JK245" i="1"/>
  <c r="JJ245" i="1"/>
  <c r="JI245" i="1"/>
  <c r="JH245" i="1"/>
  <c r="JG245" i="1"/>
  <c r="JK148" i="1"/>
  <c r="JJ148" i="1"/>
  <c r="JI148" i="1"/>
  <c r="JH148" i="1"/>
  <c r="JG148" i="1"/>
  <c r="JK157" i="1"/>
  <c r="JJ157" i="1"/>
  <c r="JH157" i="1"/>
  <c r="JG157" i="1"/>
  <c r="JI157" i="1"/>
  <c r="JG233" i="1"/>
  <c r="JK233" i="1"/>
  <c r="JJ233" i="1"/>
  <c r="JI233" i="1"/>
  <c r="JH233" i="1"/>
  <c r="JK229" i="1"/>
  <c r="JJ229" i="1"/>
  <c r="JI229" i="1"/>
  <c r="JH229" i="1"/>
  <c r="JG229" i="1"/>
  <c r="JK217" i="1"/>
  <c r="JJ217" i="1"/>
  <c r="JI217" i="1"/>
  <c r="JH217" i="1"/>
  <c r="JG217" i="1"/>
  <c r="JJ164" i="1"/>
  <c r="JI164" i="1"/>
  <c r="JH164" i="1"/>
  <c r="JG164" i="1"/>
  <c r="JK164" i="1"/>
  <c r="JG163" i="1"/>
  <c r="JK163" i="1"/>
  <c r="JJ163" i="1"/>
  <c r="JI163" i="1"/>
  <c r="JH163" i="1"/>
  <c r="KA209" i="1"/>
  <c r="JZ209" i="1"/>
  <c r="KD209" i="1"/>
  <c r="KC209" i="1"/>
  <c r="KB209" i="1"/>
  <c r="KD269" i="1"/>
  <c r="JZ269" i="1"/>
  <c r="KB269" i="1"/>
  <c r="KC269" i="1"/>
  <c r="KA269" i="1"/>
  <c r="KC215" i="1"/>
  <c r="KA215" i="1"/>
  <c r="JZ215" i="1"/>
  <c r="KB215" i="1"/>
  <c r="KD215" i="1"/>
  <c r="KC268" i="1"/>
  <c r="JZ268" i="1"/>
  <c r="KB268" i="1"/>
  <c r="KD268" i="1"/>
  <c r="KA268" i="1"/>
  <c r="KA255" i="1"/>
  <c r="JZ255" i="1"/>
  <c r="KD255" i="1"/>
  <c r="KC255" i="1"/>
  <c r="KB255" i="1"/>
  <c r="KD221" i="1"/>
  <c r="KC221" i="1"/>
  <c r="KA221" i="1"/>
  <c r="JZ221" i="1"/>
  <c r="KB221" i="1"/>
  <c r="KC228" i="1"/>
  <c r="KA228" i="1"/>
  <c r="KD228" i="1"/>
  <c r="KB228" i="1"/>
  <c r="JZ228" i="1"/>
  <c r="KD246" i="1"/>
  <c r="KC246" i="1"/>
  <c r="KB246" i="1"/>
  <c r="KA246" i="1"/>
  <c r="JZ246" i="1"/>
  <c r="JZ282" i="1"/>
  <c r="KB282" i="1"/>
  <c r="KD282" i="1"/>
  <c r="KC282" i="1"/>
  <c r="KA282" i="1"/>
  <c r="KD234" i="1"/>
  <c r="KB234" i="1"/>
  <c r="JZ234" i="1"/>
  <c r="KA234" i="1"/>
  <c r="KC234" i="1"/>
  <c r="JZ230" i="1"/>
  <c r="KC230" i="1"/>
  <c r="KB230" i="1"/>
  <c r="KA230" i="1"/>
  <c r="KD230" i="1"/>
  <c r="KD250" i="1"/>
  <c r="KA250" i="1"/>
  <c r="KC250" i="1"/>
  <c r="JZ250" i="1"/>
  <c r="KB250" i="1"/>
  <c r="KA281" i="1"/>
  <c r="JZ281" i="1"/>
  <c r="KD281" i="1"/>
  <c r="KC281" i="1"/>
  <c r="KB281" i="1"/>
  <c r="JZ235" i="1"/>
  <c r="KC235" i="1"/>
  <c r="KA235" i="1"/>
  <c r="KD235" i="1"/>
  <c r="KB235" i="1"/>
  <c r="KC218" i="1"/>
  <c r="KA218" i="1"/>
  <c r="KD218" i="1"/>
  <c r="JZ218" i="1"/>
  <c r="KB218" i="1"/>
  <c r="KB222" i="1"/>
  <c r="JZ222" i="1"/>
  <c r="KD222" i="1"/>
  <c r="KC222" i="1"/>
  <c r="KA222" i="1"/>
  <c r="KB284" i="1"/>
  <c r="KD284" i="1"/>
  <c r="KA284" i="1"/>
  <c r="KC284" i="1"/>
  <c r="JZ284" i="1"/>
  <c r="KC211" i="1"/>
  <c r="KD211" i="1"/>
  <c r="KA211" i="1"/>
  <c r="KB211" i="1"/>
  <c r="JZ211" i="1"/>
  <c r="KA249" i="1"/>
  <c r="KD249" i="1"/>
  <c r="KC249" i="1"/>
  <c r="KB249" i="1"/>
  <c r="JZ249" i="1"/>
  <c r="JZ265" i="1"/>
  <c r="KD265" i="1"/>
  <c r="KC265" i="1"/>
  <c r="KB265" i="1"/>
  <c r="KA265" i="1"/>
  <c r="JZ252" i="1"/>
  <c r="KD252" i="1"/>
  <c r="KC252" i="1"/>
  <c r="KB252" i="1"/>
  <c r="KA252" i="1"/>
  <c r="KD243" i="1"/>
  <c r="KC243" i="1"/>
  <c r="KB243" i="1"/>
  <c r="KA243" i="1"/>
  <c r="JZ243" i="1"/>
  <c r="KD263" i="1"/>
  <c r="KC263" i="1"/>
  <c r="KB263" i="1"/>
  <c r="KA263" i="1"/>
  <c r="JZ263" i="1"/>
  <c r="KB242" i="1"/>
  <c r="KA242" i="1"/>
  <c r="JZ242" i="1"/>
  <c r="KD242" i="1"/>
  <c r="KC242" i="1"/>
  <c r="KA283" i="1"/>
  <c r="KB283" i="1"/>
  <c r="JZ283" i="1"/>
  <c r="KD283" i="1"/>
  <c r="KC283" i="1"/>
  <c r="KC253" i="1"/>
  <c r="KB253" i="1"/>
  <c r="KA253" i="1"/>
  <c r="JZ253" i="1"/>
  <c r="KD253" i="1"/>
  <c r="KD257" i="1"/>
  <c r="KB257" i="1"/>
  <c r="KC257" i="1"/>
  <c r="KA257" i="1"/>
  <c r="JZ257" i="1"/>
  <c r="KC244" i="1"/>
  <c r="KA244" i="1"/>
  <c r="KB244" i="1"/>
  <c r="KD244" i="1"/>
  <c r="JZ244" i="1"/>
  <c r="KA213" i="1"/>
  <c r="KC213" i="1"/>
  <c r="KD213" i="1"/>
  <c r="KB213" i="1"/>
  <c r="JZ213" i="1"/>
  <c r="JZ254" i="1"/>
  <c r="KD254" i="1"/>
  <c r="KC254" i="1"/>
  <c r="KB254" i="1"/>
  <c r="KA254" i="1"/>
  <c r="KB266" i="1"/>
  <c r="KC266" i="1"/>
  <c r="KD266" i="1"/>
  <c r="KA266" i="1"/>
  <c r="JZ266" i="1"/>
  <c r="KA262" i="1"/>
  <c r="KB262" i="1"/>
  <c r="KC262" i="1"/>
  <c r="KD262" i="1"/>
  <c r="JZ262" i="1"/>
  <c r="JZ239" i="1"/>
  <c r="KD239" i="1"/>
  <c r="KC239" i="1"/>
  <c r="KA239" i="1"/>
  <c r="KB239" i="1"/>
  <c r="JZ219" i="1"/>
  <c r="KB219" i="1"/>
  <c r="KC219" i="1"/>
  <c r="KD219" i="1"/>
  <c r="KA219" i="1"/>
  <c r="KD264" i="1"/>
  <c r="KB264" i="1"/>
  <c r="KA264" i="1"/>
  <c r="JZ264" i="1"/>
  <c r="KC264" i="1"/>
  <c r="KC256" i="1"/>
  <c r="KB256" i="1"/>
  <c r="KA256" i="1"/>
  <c r="JZ256" i="1"/>
  <c r="KD256" i="1"/>
  <c r="KC214" i="1"/>
  <c r="KA214" i="1"/>
  <c r="KB214" i="1"/>
  <c r="JZ214" i="1"/>
  <c r="KD214" i="1"/>
  <c r="KC247" i="1"/>
  <c r="KB247" i="1"/>
  <c r="KA247" i="1"/>
  <c r="JZ247" i="1"/>
  <c r="KD247" i="1"/>
  <c r="KA267" i="1"/>
  <c r="JZ267" i="1"/>
  <c r="KC267" i="1"/>
  <c r="KD267" i="1"/>
  <c r="KB267" i="1"/>
  <c r="KC212" i="1"/>
  <c r="KB212" i="1"/>
  <c r="KD212" i="1"/>
  <c r="KA212" i="1"/>
  <c r="JZ212" i="1"/>
  <c r="KD220" i="1"/>
  <c r="KB220" i="1"/>
  <c r="JZ220" i="1"/>
  <c r="KA220" i="1"/>
  <c r="KC220" i="1"/>
  <c r="KC238" i="1"/>
  <c r="KD238" i="1"/>
  <c r="KA238" i="1"/>
  <c r="KB238" i="1"/>
  <c r="JZ238" i="1"/>
  <c r="KD223" i="1"/>
  <c r="JZ223" i="1"/>
  <c r="KC223" i="1"/>
  <c r="KB223" i="1"/>
  <c r="KA223" i="1"/>
  <c r="KD248" i="1"/>
  <c r="KC248" i="1"/>
  <c r="KB248" i="1"/>
  <c r="KA248" i="1"/>
  <c r="JZ248" i="1"/>
  <c r="KC251" i="1"/>
  <c r="JZ251" i="1"/>
  <c r="KA251" i="1"/>
  <c r="KD251" i="1"/>
  <c r="KB251" i="1"/>
  <c r="KA232" i="1"/>
  <c r="JZ232" i="1"/>
  <c r="KD232" i="1"/>
  <c r="KC232" i="1"/>
  <c r="KB232" i="1"/>
  <c r="KD237" i="1"/>
  <c r="KC237" i="1"/>
  <c r="KA237" i="1"/>
  <c r="JZ237" i="1"/>
  <c r="KB237" i="1"/>
  <c r="KC210" i="1"/>
  <c r="KB210" i="1"/>
  <c r="KA210" i="1"/>
  <c r="JZ210" i="1"/>
  <c r="KD210" i="1"/>
  <c r="JZ231" i="1"/>
  <c r="KD231" i="1"/>
  <c r="KC231" i="1"/>
  <c r="KB231" i="1"/>
  <c r="KA231" i="1"/>
  <c r="KB245" i="1"/>
  <c r="KA245" i="1"/>
  <c r="JZ245" i="1"/>
  <c r="KC245" i="1"/>
  <c r="KD245" i="1"/>
  <c r="JZ233" i="1"/>
  <c r="KD233" i="1"/>
  <c r="KA233" i="1"/>
  <c r="KB233" i="1"/>
  <c r="KC233" i="1"/>
  <c r="KC229" i="1"/>
  <c r="KD229" i="1"/>
  <c r="JZ229" i="1"/>
  <c r="KA229" i="1"/>
  <c r="KB229" i="1"/>
  <c r="KA217" i="1"/>
  <c r="KD217" i="1"/>
  <c r="JZ217" i="1"/>
  <c r="KC217" i="1"/>
  <c r="KB217" i="1"/>
  <c r="KD216" i="1"/>
  <c r="KC216" i="1"/>
  <c r="KB216" i="1"/>
  <c r="JZ216" i="1"/>
  <c r="KA216" i="1"/>
  <c r="KB236" i="1"/>
  <c r="KC236" i="1"/>
  <c r="KD236" i="1"/>
  <c r="JZ236" i="1"/>
  <c r="KA236" i="1"/>
  <c r="KC202" i="1"/>
  <c r="KB202" i="1"/>
  <c r="JZ202" i="1"/>
  <c r="KD202" i="1"/>
  <c r="KA202" i="1"/>
  <c r="KC199" i="1"/>
  <c r="JZ199" i="1"/>
  <c r="KA199" i="1"/>
  <c r="KD199" i="1"/>
  <c r="KB199" i="1"/>
  <c r="KA189" i="1"/>
  <c r="KD189" i="1"/>
  <c r="JZ189" i="1"/>
  <c r="KC189" i="1"/>
  <c r="KB189" i="1"/>
  <c r="KA201" i="1"/>
  <c r="KD201" i="1"/>
  <c r="KB201" i="1"/>
  <c r="JZ201" i="1"/>
  <c r="KC201" i="1"/>
  <c r="KB195" i="1"/>
  <c r="KA195" i="1"/>
  <c r="KC195" i="1"/>
  <c r="KD195" i="1"/>
  <c r="JZ195" i="1"/>
  <c r="KD204" i="1"/>
  <c r="KC204" i="1"/>
  <c r="KB204" i="1"/>
  <c r="KA204" i="1"/>
  <c r="JZ204" i="1"/>
  <c r="KD191" i="1"/>
  <c r="KC191" i="1"/>
  <c r="KA191" i="1"/>
  <c r="JZ191" i="1"/>
  <c r="KB191" i="1"/>
  <c r="KC203" i="1"/>
  <c r="KB203" i="1"/>
  <c r="JZ203" i="1"/>
  <c r="KD203" i="1"/>
  <c r="KA203" i="1"/>
  <c r="KB190" i="1"/>
  <c r="KD190" i="1"/>
  <c r="KC190" i="1"/>
  <c r="KA190" i="1"/>
  <c r="JZ190" i="1"/>
  <c r="KD200" i="1"/>
  <c r="KC200" i="1"/>
  <c r="KB200" i="1"/>
  <c r="KA200" i="1"/>
  <c r="JZ200" i="1"/>
  <c r="KD208" i="1"/>
  <c r="JZ208" i="1"/>
  <c r="KB208" i="1"/>
  <c r="KC208" i="1"/>
  <c r="KA208"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21"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21"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7" i="1"/>
  <c r="CS172" i="1"/>
  <c r="CS171" i="1"/>
  <c r="CS119" i="1"/>
  <c r="CS173" i="1"/>
  <c r="CS174" i="1"/>
  <c r="CS120" i="1"/>
  <c r="CS121" i="1"/>
  <c r="CS175" i="1"/>
  <c r="CS176" i="1"/>
  <c r="CS122" i="1"/>
  <c r="CS293" i="1"/>
  <c r="CS308" i="1"/>
  <c r="CS295" i="1"/>
  <c r="CS310" i="1"/>
  <c r="CS291" i="1"/>
  <c r="CS307" i="1"/>
  <c r="CS304" i="1"/>
  <c r="CS289" i="1"/>
  <c r="CS296" i="1"/>
  <c r="CS302" i="1"/>
  <c r="CS312" i="1"/>
  <c r="CS311" i="1"/>
  <c r="CS298" i="1"/>
  <c r="CS305" i="1"/>
  <c r="CS300" i="1"/>
  <c r="CS303" i="1"/>
  <c r="CS297" i="1"/>
  <c r="CS292" i="1"/>
  <c r="CS285" i="1"/>
  <c r="CS301" i="1"/>
  <c r="CS313" i="1"/>
  <c r="CS306" i="1"/>
  <c r="CS270" i="1"/>
  <c r="CS309" i="1"/>
  <c r="CS299" i="1"/>
  <c r="CS294" i="1"/>
  <c r="CS290" i="1"/>
  <c r="CS271" i="1"/>
  <c r="CS272" i="1"/>
  <c r="CS273" i="1"/>
  <c r="CR172" i="1"/>
  <c r="CR117" i="1"/>
  <c r="CR118" i="1"/>
  <c r="CR171" i="1"/>
  <c r="CR119" i="1"/>
  <c r="CR173" i="1"/>
  <c r="CR120" i="1"/>
  <c r="CR174" i="1"/>
  <c r="CR121" i="1"/>
  <c r="CR175" i="1"/>
  <c r="CR122" i="1"/>
  <c r="CR176" i="1"/>
  <c r="CR307" i="1"/>
  <c r="CR295" i="1"/>
  <c r="CR293" i="1"/>
  <c r="CR296" i="1"/>
  <c r="CR291" i="1"/>
  <c r="CR308" i="1"/>
  <c r="CR310" i="1"/>
  <c r="CR289" i="1"/>
  <c r="CR290" i="1"/>
  <c r="CR299" i="1"/>
  <c r="CR302" i="1"/>
  <c r="CR270" i="1"/>
  <c r="CR309" i="1"/>
  <c r="CR294" i="1"/>
  <c r="CR298" i="1"/>
  <c r="CR313" i="1"/>
  <c r="CR311" i="1"/>
  <c r="CR306" i="1"/>
  <c r="CR300" i="1"/>
  <c r="CR285" i="1"/>
  <c r="CR305" i="1"/>
  <c r="CR304" i="1"/>
  <c r="CR301" i="1"/>
  <c r="CR297" i="1"/>
  <c r="CR292" i="1"/>
  <c r="CR312" i="1"/>
  <c r="CR303" i="1"/>
  <c r="CR271" i="1"/>
  <c r="CR272" i="1"/>
  <c r="CR273" i="1"/>
  <c r="CT118" i="1"/>
  <c r="CT171" i="1"/>
  <c r="CT117" i="1"/>
  <c r="CT172" i="1"/>
  <c r="CT119" i="1"/>
  <c r="CT173" i="1"/>
  <c r="CT120" i="1"/>
  <c r="CT174" i="1"/>
  <c r="CT121" i="1"/>
  <c r="CT175" i="1"/>
  <c r="CT122" i="1"/>
  <c r="CT176" i="1"/>
  <c r="CT291" i="1"/>
  <c r="CT295" i="1"/>
  <c r="CT307" i="1"/>
  <c r="CT308" i="1"/>
  <c r="CT293" i="1"/>
  <c r="CT289" i="1"/>
  <c r="CT296" i="1"/>
  <c r="CT299" i="1"/>
  <c r="CT311" i="1"/>
  <c r="CT298" i="1"/>
  <c r="CT305" i="1"/>
  <c r="CT270" i="1"/>
  <c r="CT302" i="1"/>
  <c r="CT309" i="1"/>
  <c r="CT285" i="1"/>
  <c r="CT304" i="1"/>
  <c r="CT312" i="1"/>
  <c r="CT297" i="1"/>
  <c r="CT292" i="1"/>
  <c r="CT300" i="1"/>
  <c r="CT313" i="1"/>
  <c r="CT306" i="1"/>
  <c r="CT301" i="1"/>
  <c r="CT294" i="1"/>
  <c r="CT290" i="1"/>
  <c r="CT310" i="1"/>
  <c r="CT303" i="1"/>
  <c r="CT271" i="1"/>
  <c r="CT272" i="1"/>
  <c r="CT273" i="1"/>
  <c r="CS236" i="1"/>
  <c r="CS237" i="1"/>
  <c r="CS238" i="1"/>
  <c r="CS239" i="1"/>
  <c r="CS162" i="1"/>
  <c r="CS163" i="1"/>
  <c r="CS135" i="1"/>
  <c r="CS283" i="1"/>
  <c r="CS153" i="1"/>
  <c r="CS144" i="1"/>
  <c r="CS282" i="1"/>
  <c r="CS136" i="1"/>
  <c r="CS281" i="1"/>
  <c r="CS242" i="1"/>
  <c r="CS145" i="1"/>
  <c r="CS212" i="1"/>
  <c r="CS154" i="1"/>
  <c r="CS164" i="1"/>
  <c r="CS284" i="1"/>
  <c r="CS216" i="1"/>
  <c r="CS246" i="1"/>
  <c r="CS250" i="1"/>
  <c r="CS232" i="1"/>
  <c r="CS229" i="1"/>
  <c r="CS155" i="1"/>
  <c r="CS137" i="1"/>
  <c r="CS228" i="1"/>
  <c r="CS262" i="1"/>
  <c r="CS146" i="1"/>
  <c r="CS266" i="1"/>
  <c r="CS220" i="1"/>
  <c r="CS221" i="1"/>
  <c r="CS165" i="1"/>
  <c r="CS254" i="1"/>
  <c r="CS247" i="1"/>
  <c r="CS166" i="1"/>
  <c r="CS267" i="1"/>
  <c r="CS255" i="1"/>
  <c r="CS251" i="1"/>
  <c r="CS147" i="1"/>
  <c r="CS263" i="1"/>
  <c r="CS222" i="1"/>
  <c r="CS243" i="1"/>
  <c r="CS138" i="1"/>
  <c r="CS233" i="1"/>
  <c r="CS230" i="1"/>
  <c r="CS156" i="1"/>
  <c r="CS217" i="1"/>
  <c r="CS213" i="1"/>
  <c r="CS244" i="1"/>
  <c r="CS139" i="1"/>
  <c r="CS148" i="1"/>
  <c r="CS214" i="1"/>
  <c r="CS218" i="1"/>
  <c r="CS157" i="1"/>
  <c r="CS167" i="1"/>
  <c r="CS256" i="1"/>
  <c r="CS231" i="1"/>
  <c r="CS264" i="1"/>
  <c r="CS252" i="1"/>
  <c r="CS268" i="1"/>
  <c r="CS248" i="1"/>
  <c r="CS234" i="1"/>
  <c r="CS223" i="1"/>
  <c r="CS149" i="1"/>
  <c r="CS253" i="1"/>
  <c r="CS249" i="1"/>
  <c r="CS257" i="1"/>
  <c r="CS140" i="1"/>
  <c r="CS265" i="1"/>
  <c r="CS245" i="1"/>
  <c r="CS158" i="1"/>
  <c r="CS235" i="1"/>
  <c r="CS215" i="1"/>
  <c r="CS269" i="1"/>
  <c r="CS219" i="1"/>
  <c r="CS99" i="1"/>
  <c r="CS100" i="1"/>
  <c r="CS72" i="1"/>
  <c r="CS73" i="1"/>
  <c r="CS108" i="1"/>
  <c r="CS109" i="1"/>
  <c r="CS74" i="1"/>
  <c r="CS101" i="1"/>
  <c r="CS110" i="1"/>
  <c r="CS102" i="1"/>
  <c r="CS75" i="1"/>
  <c r="CS111" i="1"/>
  <c r="CS103" i="1"/>
  <c r="CS76" i="1"/>
  <c r="CS112" i="1"/>
  <c r="CS104" i="1"/>
  <c r="CS77" i="1"/>
  <c r="CS113" i="1"/>
  <c r="CS211" i="1"/>
  <c r="CS209" i="1"/>
  <c r="CS210" i="1"/>
  <c r="CR236" i="1"/>
  <c r="CR237" i="1"/>
  <c r="CR238" i="1"/>
  <c r="CR239" i="1"/>
  <c r="CR162" i="1"/>
  <c r="CR135" i="1"/>
  <c r="CR283" i="1"/>
  <c r="CR163" i="1"/>
  <c r="CR144" i="1"/>
  <c r="CR153" i="1"/>
  <c r="CR282" i="1"/>
  <c r="CR212" i="1"/>
  <c r="CR136" i="1"/>
  <c r="CR281" i="1"/>
  <c r="CR145" i="1"/>
  <c r="CR284" i="1"/>
  <c r="CR216" i="1"/>
  <c r="CR242" i="1"/>
  <c r="CR154" i="1"/>
  <c r="CR164" i="1"/>
  <c r="CR165" i="1"/>
  <c r="CR266" i="1"/>
  <c r="CR232" i="1"/>
  <c r="CR254" i="1"/>
  <c r="CR220" i="1"/>
  <c r="CR221" i="1"/>
  <c r="CR246" i="1"/>
  <c r="CR137" i="1"/>
  <c r="CR250" i="1"/>
  <c r="CR155" i="1"/>
  <c r="CR146" i="1"/>
  <c r="CR262" i="1"/>
  <c r="CR229" i="1"/>
  <c r="CR228" i="1"/>
  <c r="CR213" i="1"/>
  <c r="CR230" i="1"/>
  <c r="CR138" i="1"/>
  <c r="CR247" i="1"/>
  <c r="CR166" i="1"/>
  <c r="CR267" i="1"/>
  <c r="CR217" i="1"/>
  <c r="CR255" i="1"/>
  <c r="CR251" i="1"/>
  <c r="CR263" i="1"/>
  <c r="CR147" i="1"/>
  <c r="CR243" i="1"/>
  <c r="CR233" i="1"/>
  <c r="CR222" i="1"/>
  <c r="CR156" i="1"/>
  <c r="CR268" i="1"/>
  <c r="CR157" i="1"/>
  <c r="CR244" i="1"/>
  <c r="CR248" i="1"/>
  <c r="CR148" i="1"/>
  <c r="CR234" i="1"/>
  <c r="CR139" i="1"/>
  <c r="CR167" i="1"/>
  <c r="CR256" i="1"/>
  <c r="CR264" i="1"/>
  <c r="CR252" i="1"/>
  <c r="CR214" i="1"/>
  <c r="CR218" i="1"/>
  <c r="CR231" i="1"/>
  <c r="CR223" i="1"/>
  <c r="CR158" i="1"/>
  <c r="CR269" i="1"/>
  <c r="CR219" i="1"/>
  <c r="CR149" i="1"/>
  <c r="CR253" i="1"/>
  <c r="CR249" i="1"/>
  <c r="CR257" i="1"/>
  <c r="CR215" i="1"/>
  <c r="CR140" i="1"/>
  <c r="CR265" i="1"/>
  <c r="CR235" i="1"/>
  <c r="CR245" i="1"/>
  <c r="CR73" i="1"/>
  <c r="CR99" i="1"/>
  <c r="CR100" i="1"/>
  <c r="CR72" i="1"/>
  <c r="CR108" i="1"/>
  <c r="CR101" i="1"/>
  <c r="CR74" i="1"/>
  <c r="CR109" i="1"/>
  <c r="CR110" i="1"/>
  <c r="CR102" i="1"/>
  <c r="CR75" i="1"/>
  <c r="CR111" i="1"/>
  <c r="CR76" i="1"/>
  <c r="CR103" i="1"/>
  <c r="CR112" i="1"/>
  <c r="CR104" i="1"/>
  <c r="CR77" i="1"/>
  <c r="CR113" i="1"/>
  <c r="CR211" i="1"/>
  <c r="CR209" i="1"/>
  <c r="CR210" i="1"/>
  <c r="CT236" i="1"/>
  <c r="CT237" i="1"/>
  <c r="CT238" i="1"/>
  <c r="CT239" i="1"/>
  <c r="CT162" i="1"/>
  <c r="CT153" i="1"/>
  <c r="CT163" i="1"/>
  <c r="CT144" i="1"/>
  <c r="CT135" i="1"/>
  <c r="CT282" i="1"/>
  <c r="CT283" i="1"/>
  <c r="CT145" i="1"/>
  <c r="CT284" i="1"/>
  <c r="CT154" i="1"/>
  <c r="CT164" i="1"/>
  <c r="CT242" i="1"/>
  <c r="CT216" i="1"/>
  <c r="CT212" i="1"/>
  <c r="CT136" i="1"/>
  <c r="CT281" i="1"/>
  <c r="CT246" i="1"/>
  <c r="CT232" i="1"/>
  <c r="CT250" i="1"/>
  <c r="CT155" i="1"/>
  <c r="CT137" i="1"/>
  <c r="CT220" i="1"/>
  <c r="CT262" i="1"/>
  <c r="CT146" i="1"/>
  <c r="CT228" i="1"/>
  <c r="CT165" i="1"/>
  <c r="CT254" i="1"/>
  <c r="CT266" i="1"/>
  <c r="CT221" i="1"/>
  <c r="CT229" i="1"/>
  <c r="CT166" i="1"/>
  <c r="CT267" i="1"/>
  <c r="CT255" i="1"/>
  <c r="CT251" i="1"/>
  <c r="CT233" i="1"/>
  <c r="CT147" i="1"/>
  <c r="CT263" i="1"/>
  <c r="CT243" i="1"/>
  <c r="CT217" i="1"/>
  <c r="CT156" i="1"/>
  <c r="CT213" i="1"/>
  <c r="CT222" i="1"/>
  <c r="CT138" i="1"/>
  <c r="CT247" i="1"/>
  <c r="CT230" i="1"/>
  <c r="CT148" i="1"/>
  <c r="CT167" i="1"/>
  <c r="CT256" i="1"/>
  <c r="CT264" i="1"/>
  <c r="CT157" i="1"/>
  <c r="CT139" i="1"/>
  <c r="CT252" i="1"/>
  <c r="CT234" i="1"/>
  <c r="CT214" i="1"/>
  <c r="CT218" i="1"/>
  <c r="CT231" i="1"/>
  <c r="CT223" i="1"/>
  <c r="CT268" i="1"/>
  <c r="CT248" i="1"/>
  <c r="CT244" i="1"/>
  <c r="CT140" i="1"/>
  <c r="CT265" i="1"/>
  <c r="CT245" i="1"/>
  <c r="CT235" i="1"/>
  <c r="CT269" i="1"/>
  <c r="CT158" i="1"/>
  <c r="CT215" i="1"/>
  <c r="CT149" i="1"/>
  <c r="CT219" i="1"/>
  <c r="CT253" i="1"/>
  <c r="CT249" i="1"/>
  <c r="CT257" i="1"/>
  <c r="CT73" i="1"/>
  <c r="CT99" i="1"/>
  <c r="CT100" i="1"/>
  <c r="CT108" i="1"/>
  <c r="CT72" i="1"/>
  <c r="CT109" i="1"/>
  <c r="CT74" i="1"/>
  <c r="CT101" i="1"/>
  <c r="CT110" i="1"/>
  <c r="CT75" i="1"/>
  <c r="CT102" i="1"/>
  <c r="CT111" i="1"/>
  <c r="CT103" i="1"/>
  <c r="CT76" i="1"/>
  <c r="CT112" i="1"/>
  <c r="CT77" i="1"/>
  <c r="CT104" i="1"/>
  <c r="CT113" i="1"/>
  <c r="CT211" i="1"/>
  <c r="CT209" i="1"/>
  <c r="CT210" i="1"/>
  <c r="CS208" i="1"/>
  <c r="CS199" i="1"/>
  <c r="CS195" i="1"/>
  <c r="CS200" i="1"/>
  <c r="CS63" i="1"/>
  <c r="CS201" i="1"/>
  <c r="CS64" i="1"/>
  <c r="CS52" i="1"/>
  <c r="CS53" i="1"/>
  <c r="CS54" i="1"/>
  <c r="CS202" i="1"/>
  <c r="CS65" i="1"/>
  <c r="CS203" i="1"/>
  <c r="CS204" i="1"/>
  <c r="CS66" i="1"/>
  <c r="CS56" i="1"/>
  <c r="CS55" i="1"/>
  <c r="CS57" i="1"/>
  <c r="CS67" i="1"/>
  <c r="CS58" i="1"/>
  <c r="CS59" i="1"/>
  <c r="CS68" i="1"/>
  <c r="CS41" i="1"/>
  <c r="CS189" i="1"/>
  <c r="CS42" i="1"/>
  <c r="CS190" i="1"/>
  <c r="CS191" i="1"/>
  <c r="CS43" i="1"/>
  <c r="CS44" i="1"/>
  <c r="CS45" i="1"/>
  <c r="CS46" i="1"/>
  <c r="CS47" i="1"/>
  <c r="CS48" i="1"/>
  <c r="CR208" i="1"/>
  <c r="CR195" i="1"/>
  <c r="CR199" i="1"/>
  <c r="CR200" i="1"/>
  <c r="CR63" i="1"/>
  <c r="CR201" i="1"/>
  <c r="CR52" i="1"/>
  <c r="CR64" i="1"/>
  <c r="CR54" i="1"/>
  <c r="CR65" i="1"/>
  <c r="CR202" i="1"/>
  <c r="CR53" i="1"/>
  <c r="CR203" i="1"/>
  <c r="CR55" i="1"/>
  <c r="CR204" i="1"/>
  <c r="CR66" i="1"/>
  <c r="CR56" i="1"/>
  <c r="CR57" i="1"/>
  <c r="CR67" i="1"/>
  <c r="CR58" i="1"/>
  <c r="CR59" i="1"/>
  <c r="CR68" i="1"/>
  <c r="CR41" i="1"/>
  <c r="CR189" i="1"/>
  <c r="CR42" i="1"/>
  <c r="CR43" i="1"/>
  <c r="CR191" i="1"/>
  <c r="CR190" i="1"/>
  <c r="CR44" i="1"/>
  <c r="CR45" i="1"/>
  <c r="CR46" i="1"/>
  <c r="CR47" i="1"/>
  <c r="CR48" i="1"/>
  <c r="CT208" i="1"/>
  <c r="CT195" i="1"/>
  <c r="CT199" i="1"/>
  <c r="CT200" i="1"/>
  <c r="CT201" i="1"/>
  <c r="CT52" i="1"/>
  <c r="CT63" i="1"/>
  <c r="CT64" i="1"/>
  <c r="CT53" i="1"/>
  <c r="CT54" i="1"/>
  <c r="CT202" i="1"/>
  <c r="CT65" i="1"/>
  <c r="CT203" i="1"/>
  <c r="CT56" i="1"/>
  <c r="CT66" i="1"/>
  <c r="CT55" i="1"/>
  <c r="CT204" i="1"/>
  <c r="CT67" i="1"/>
  <c r="CT57" i="1"/>
  <c r="CT58" i="1"/>
  <c r="CT68" i="1"/>
  <c r="CT59" i="1"/>
  <c r="CT41" i="1"/>
  <c r="CT189" i="1"/>
  <c r="CT42" i="1"/>
  <c r="CT43" i="1"/>
  <c r="CT191" i="1"/>
  <c r="CT190"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81" i="1" s="1"/>
  <c r="NQ16" i="1"/>
  <c r="NB14" i="1"/>
  <c r="NB81" i="1" s="1"/>
  <c r="NB16" i="1"/>
  <c r="NP14" i="1"/>
  <c r="NP81" i="1" s="1"/>
  <c r="NP16" i="1"/>
  <c r="OE14" i="1"/>
  <c r="OE81" i="1" s="1"/>
  <c r="OE16" i="1"/>
  <c r="NA16" i="1"/>
  <c r="NA14" i="1"/>
  <c r="NA81" i="1" s="1"/>
  <c r="OF14" i="1"/>
  <c r="OF81"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82" i="1" l="1"/>
  <c r="NA83" i="1"/>
  <c r="NA84" i="1"/>
  <c r="NA85" i="1"/>
  <c r="NA86" i="1"/>
  <c r="NQ82" i="1"/>
  <c r="NQ83" i="1"/>
  <c r="NQ84" i="1"/>
  <c r="NQ85" i="1"/>
  <c r="NQ86" i="1"/>
  <c r="OE82" i="1"/>
  <c r="OE83" i="1"/>
  <c r="OE84" i="1"/>
  <c r="OE85" i="1"/>
  <c r="OE86" i="1"/>
  <c r="NP82" i="1"/>
  <c r="NP83" i="1"/>
  <c r="NP84" i="1"/>
  <c r="NP85" i="1"/>
  <c r="NP86" i="1"/>
  <c r="OF82" i="1"/>
  <c r="OF83" i="1"/>
  <c r="OF84" i="1"/>
  <c r="OF85" i="1"/>
  <c r="OF86" i="1"/>
  <c r="NB82" i="1"/>
  <c r="NB83" i="1"/>
  <c r="NB84" i="1"/>
  <c r="NB85" i="1"/>
  <c r="NB86" i="1"/>
  <c r="NQ224" i="1"/>
  <c r="NQ258" i="1"/>
  <c r="NA224" i="1"/>
  <c r="NA258" i="1"/>
  <c r="OE224" i="1"/>
  <c r="OE258" i="1"/>
  <c r="NP224" i="1"/>
  <c r="NP258" i="1"/>
  <c r="OF224" i="1"/>
  <c r="OF258" i="1"/>
  <c r="NB224" i="1"/>
  <c r="NB258" i="1"/>
  <c r="NA274" i="1"/>
  <c r="NA90" i="1"/>
  <c r="NQ274" i="1"/>
  <c r="NQ90" i="1"/>
  <c r="OE274" i="1"/>
  <c r="OE90" i="1"/>
  <c r="NP274" i="1"/>
  <c r="NP90" i="1"/>
  <c r="OF274" i="1"/>
  <c r="OF90" i="1"/>
  <c r="NB274" i="1"/>
  <c r="NB90" i="1"/>
  <c r="NA117" i="1"/>
  <c r="NA119" i="1" s="1"/>
  <c r="NA126" i="1"/>
  <c r="NQ117" i="1"/>
  <c r="NQ118" i="1" s="1"/>
  <c r="NQ126" i="1"/>
  <c r="OE117" i="1"/>
  <c r="OE120" i="1" s="1"/>
  <c r="OE126" i="1"/>
  <c r="NP117" i="1"/>
  <c r="NP118" i="1" s="1"/>
  <c r="NP126" i="1"/>
  <c r="OF117" i="1"/>
  <c r="OF118" i="1" s="1"/>
  <c r="OF126" i="1"/>
  <c r="NB117" i="1"/>
  <c r="NB121" i="1" s="1"/>
  <c r="NB126" i="1"/>
  <c r="NA171" i="1"/>
  <c r="NA173" i="1" s="1"/>
  <c r="NA180" i="1"/>
  <c r="NQ171" i="1"/>
  <c r="NQ174" i="1" s="1"/>
  <c r="NQ180" i="1"/>
  <c r="OE171" i="1"/>
  <c r="OE174" i="1" s="1"/>
  <c r="OE180" i="1"/>
  <c r="NP171" i="1"/>
  <c r="NP172" i="1" s="1"/>
  <c r="NP180" i="1"/>
  <c r="OF171" i="1"/>
  <c r="OF174" i="1" s="1"/>
  <c r="OF180" i="1"/>
  <c r="NB171" i="1"/>
  <c r="NB172" i="1" s="1"/>
  <c r="NB180" i="1"/>
  <c r="NA236" i="1"/>
  <c r="NA270" i="1"/>
  <c r="NQ236" i="1"/>
  <c r="NQ270" i="1"/>
  <c r="OE236" i="1"/>
  <c r="OE270" i="1"/>
  <c r="NP236" i="1"/>
  <c r="NP270" i="1"/>
  <c r="OF236" i="1"/>
  <c r="OF270" i="1"/>
  <c r="NB236" i="1"/>
  <c r="NB270" i="1"/>
  <c r="NA162" i="1"/>
  <c r="NA144" i="1"/>
  <c r="NA135" i="1"/>
  <c r="NA153" i="1"/>
  <c r="NQ162" i="1"/>
  <c r="NQ135" i="1"/>
  <c r="NQ144" i="1"/>
  <c r="NQ153" i="1"/>
  <c r="OE144" i="1"/>
  <c r="OE135" i="1"/>
  <c r="OE153" i="1"/>
  <c r="OE162" i="1"/>
  <c r="NP144" i="1"/>
  <c r="NP153" i="1"/>
  <c r="NP162" i="1"/>
  <c r="NP135" i="1"/>
  <c r="OF144" i="1"/>
  <c r="OF153" i="1"/>
  <c r="OF135" i="1"/>
  <c r="OF162" i="1"/>
  <c r="NB135" i="1"/>
  <c r="NB144" i="1"/>
  <c r="NB162" i="1"/>
  <c r="NB153" i="1"/>
  <c r="NA266" i="1"/>
  <c r="NA246" i="1"/>
  <c r="NA262" i="1"/>
  <c r="NA250" i="1"/>
  <c r="NA242" i="1"/>
  <c r="NA254" i="1"/>
  <c r="NQ246" i="1"/>
  <c r="NQ266" i="1"/>
  <c r="NQ262" i="1"/>
  <c r="NQ250" i="1"/>
  <c r="NQ254" i="1"/>
  <c r="NQ242" i="1"/>
  <c r="OE242" i="1"/>
  <c r="OE254" i="1"/>
  <c r="OE266" i="1"/>
  <c r="OE262" i="1"/>
  <c r="OE250" i="1"/>
  <c r="OE246" i="1"/>
  <c r="NP250" i="1"/>
  <c r="NP262" i="1"/>
  <c r="NP242" i="1"/>
  <c r="NP254" i="1"/>
  <c r="NP266" i="1"/>
  <c r="NP246" i="1"/>
  <c r="OF262" i="1"/>
  <c r="OF242" i="1"/>
  <c r="OF254" i="1"/>
  <c r="OF266" i="1"/>
  <c r="OF250" i="1"/>
  <c r="OF246" i="1"/>
  <c r="NB250" i="1"/>
  <c r="NB254" i="1"/>
  <c r="NB262" i="1"/>
  <c r="NB242" i="1"/>
  <c r="NB266" i="1"/>
  <c r="NB246" i="1"/>
  <c r="NA232" i="1"/>
  <c r="NQ232" i="1"/>
  <c r="OE232" i="1"/>
  <c r="NP232" i="1"/>
  <c r="OF232" i="1"/>
  <c r="NB232" i="1"/>
  <c r="NA216" i="1"/>
  <c r="NA220" i="1"/>
  <c r="NA212" i="1"/>
  <c r="NA228" i="1"/>
  <c r="NQ228" i="1"/>
  <c r="NQ216" i="1"/>
  <c r="NQ220" i="1"/>
  <c r="NQ212" i="1"/>
  <c r="OE220" i="1"/>
  <c r="OE212" i="1"/>
  <c r="OE228" i="1"/>
  <c r="OE216" i="1"/>
  <c r="NP212" i="1"/>
  <c r="NP216" i="1"/>
  <c r="NP220" i="1"/>
  <c r="NP228" i="1"/>
  <c r="OF212" i="1"/>
  <c r="OF216" i="1"/>
  <c r="OF220" i="1"/>
  <c r="OF228" i="1"/>
  <c r="NB212" i="1"/>
  <c r="NB228" i="1"/>
  <c r="NB216" i="1"/>
  <c r="NB220" i="1"/>
  <c r="NA108" i="1"/>
  <c r="NA99" i="1"/>
  <c r="NQ108" i="1"/>
  <c r="NQ99" i="1"/>
  <c r="OE108" i="1"/>
  <c r="OE99" i="1"/>
  <c r="NP99" i="1"/>
  <c r="NP108" i="1"/>
  <c r="OF108" i="1"/>
  <c r="OF99" i="1"/>
  <c r="NB99" i="1"/>
  <c r="NB108" i="1"/>
  <c r="NA208" i="1"/>
  <c r="NA72" i="1"/>
  <c r="NQ208" i="1"/>
  <c r="NQ72" i="1"/>
  <c r="OE208" i="1"/>
  <c r="OE72" i="1"/>
  <c r="NP208" i="1"/>
  <c r="NP72" i="1"/>
  <c r="OF208" i="1"/>
  <c r="OF72" i="1"/>
  <c r="NB208" i="1"/>
  <c r="NB72" i="1"/>
  <c r="NQ199" i="1"/>
  <c r="NQ195" i="1"/>
  <c r="NA199" i="1"/>
  <c r="NA195" i="1"/>
  <c r="OE199" i="1"/>
  <c r="OE195" i="1"/>
  <c r="NP199" i="1"/>
  <c r="NP195" i="1"/>
  <c r="OF199" i="1"/>
  <c r="OF195" i="1"/>
  <c r="NB199" i="1"/>
  <c r="NB195" i="1"/>
  <c r="NA52" i="1"/>
  <c r="NA58" i="1" s="1"/>
  <c r="NA63" i="1"/>
  <c r="NQ52" i="1"/>
  <c r="NQ58" i="1" s="1"/>
  <c r="NQ63" i="1"/>
  <c r="OE52" i="1"/>
  <c r="OE59" i="1" s="1"/>
  <c r="OE63" i="1"/>
  <c r="NP52" i="1"/>
  <c r="NP53" i="1" s="1"/>
  <c r="NP63" i="1"/>
  <c r="OF52" i="1"/>
  <c r="OF54" i="1" s="1"/>
  <c r="OF63" i="1"/>
  <c r="NB52" i="1"/>
  <c r="NB56" i="1" s="1"/>
  <c r="NB63" i="1"/>
  <c r="NA41" i="1"/>
  <c r="NA48" i="1" s="1"/>
  <c r="NA189" i="1"/>
  <c r="NQ41" i="1"/>
  <c r="NQ45" i="1" s="1"/>
  <c r="NQ189" i="1"/>
  <c r="OE41" i="1"/>
  <c r="OE46" i="1" s="1"/>
  <c r="OE189" i="1"/>
  <c r="NP41" i="1"/>
  <c r="NP43" i="1" s="1"/>
  <c r="NP189" i="1"/>
  <c r="OF41" i="1"/>
  <c r="OF47" i="1" s="1"/>
  <c r="OF189" i="1"/>
  <c r="NB41" i="1"/>
  <c r="NB47" i="1" s="1"/>
  <c r="NB189" i="1"/>
  <c r="NC14" i="1"/>
  <c r="NC81" i="1" s="1"/>
  <c r="NC16" i="1"/>
  <c r="OG14" i="1"/>
  <c r="OG81" i="1" s="1"/>
  <c r="OG16" i="1"/>
  <c r="NR14" i="1"/>
  <c r="NR81"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82" i="1" l="1"/>
  <c r="NR83" i="1"/>
  <c r="NR84" i="1"/>
  <c r="NR85" i="1"/>
  <c r="NR86" i="1"/>
  <c r="OG82" i="1"/>
  <c r="OG83" i="1"/>
  <c r="OG84" i="1"/>
  <c r="OG85" i="1"/>
  <c r="OG86" i="1"/>
  <c r="NC82" i="1"/>
  <c r="NC83" i="1"/>
  <c r="NC84" i="1"/>
  <c r="NC85" i="1"/>
  <c r="NC86" i="1"/>
  <c r="NC224" i="1"/>
  <c r="NC258" i="1"/>
  <c r="NR224" i="1"/>
  <c r="NR258" i="1"/>
  <c r="OG224" i="1"/>
  <c r="OG258" i="1"/>
  <c r="NP91" i="1"/>
  <c r="NP92" i="1"/>
  <c r="NP93" i="1"/>
  <c r="NP94" i="1"/>
  <c r="NP95" i="1"/>
  <c r="NR274" i="1"/>
  <c r="NR90" i="1"/>
  <c r="OE91" i="1"/>
  <c r="OE92" i="1"/>
  <c r="OE93" i="1"/>
  <c r="OE94" i="1"/>
  <c r="OE95" i="1"/>
  <c r="OG274" i="1"/>
  <c r="OG90" i="1"/>
  <c r="NB91" i="1"/>
  <c r="NB92" i="1"/>
  <c r="NB93" i="1"/>
  <c r="NB94" i="1"/>
  <c r="NB95" i="1"/>
  <c r="NQ91" i="1"/>
  <c r="NQ92" i="1"/>
  <c r="NQ93" i="1"/>
  <c r="NQ94" i="1"/>
  <c r="NQ95" i="1"/>
  <c r="NC274" i="1"/>
  <c r="NC90" i="1"/>
  <c r="OF91" i="1"/>
  <c r="OF92" i="1"/>
  <c r="OF93" i="1"/>
  <c r="OF94" i="1"/>
  <c r="OF95" i="1"/>
  <c r="NA91" i="1"/>
  <c r="NA92" i="1"/>
  <c r="NA93" i="1"/>
  <c r="NA94" i="1"/>
  <c r="NA95" i="1"/>
  <c r="NA122" i="1"/>
  <c r="NA121" i="1"/>
  <c r="NA120" i="1"/>
  <c r="OF122" i="1"/>
  <c r="OF121" i="1"/>
  <c r="NA118" i="1"/>
  <c r="OF120" i="1"/>
  <c r="OF119" i="1"/>
  <c r="NQ122" i="1"/>
  <c r="NQ121" i="1"/>
  <c r="NB120" i="1"/>
  <c r="NB119" i="1"/>
  <c r="OE173" i="1"/>
  <c r="OE119" i="1"/>
  <c r="OE118" i="1"/>
  <c r="NB118" i="1"/>
  <c r="NQ120" i="1"/>
  <c r="NQ119" i="1"/>
  <c r="OF173" i="1"/>
  <c r="OF172" i="1"/>
  <c r="NB175" i="1"/>
  <c r="NB122" i="1"/>
  <c r="NA172" i="1"/>
  <c r="NQ176" i="1"/>
  <c r="NP121" i="1"/>
  <c r="NQ173" i="1"/>
  <c r="NP120" i="1"/>
  <c r="NB176" i="1"/>
  <c r="NQ172" i="1"/>
  <c r="OE122" i="1"/>
  <c r="NP122" i="1"/>
  <c r="NP127" i="1"/>
  <c r="NP128" i="1"/>
  <c r="NP129" i="1"/>
  <c r="NP130" i="1"/>
  <c r="NP131" i="1"/>
  <c r="OG117" i="1"/>
  <c r="OG118" i="1" s="1"/>
  <c r="OG126" i="1"/>
  <c r="OE127" i="1"/>
  <c r="OE128" i="1"/>
  <c r="OE129" i="1"/>
  <c r="OE130" i="1"/>
  <c r="OE131" i="1"/>
  <c r="NC117" i="1"/>
  <c r="NC122" i="1" s="1"/>
  <c r="NC126" i="1"/>
  <c r="OE172" i="1"/>
  <c r="NP119" i="1"/>
  <c r="NB174" i="1"/>
  <c r="NB127" i="1"/>
  <c r="NB128" i="1"/>
  <c r="NB129" i="1"/>
  <c r="NB130" i="1"/>
  <c r="NB131" i="1"/>
  <c r="NQ127" i="1"/>
  <c r="NQ128" i="1"/>
  <c r="NQ129" i="1"/>
  <c r="NQ130" i="1"/>
  <c r="NQ131" i="1"/>
  <c r="NB173" i="1"/>
  <c r="NQ175" i="1"/>
  <c r="OE121" i="1"/>
  <c r="OF127" i="1"/>
  <c r="OF128" i="1"/>
  <c r="OF129" i="1"/>
  <c r="OF130" i="1"/>
  <c r="OF131" i="1"/>
  <c r="NA127" i="1"/>
  <c r="NA128" i="1"/>
  <c r="NA129" i="1"/>
  <c r="NA130" i="1"/>
  <c r="NA131" i="1"/>
  <c r="NR117" i="1"/>
  <c r="NR118" i="1" s="1"/>
  <c r="NR126" i="1"/>
  <c r="OF176" i="1"/>
  <c r="NA176" i="1"/>
  <c r="NA175" i="1"/>
  <c r="OF175" i="1"/>
  <c r="NA174" i="1"/>
  <c r="NP176" i="1"/>
  <c r="NP175" i="1"/>
  <c r="NP174" i="1"/>
  <c r="NP173" i="1"/>
  <c r="NP181" i="1"/>
  <c r="NP182" i="1"/>
  <c r="NP183" i="1"/>
  <c r="NP184" i="1"/>
  <c r="NP185" i="1"/>
  <c r="OE181" i="1"/>
  <c r="OE182" i="1"/>
  <c r="OE183" i="1"/>
  <c r="OE184" i="1"/>
  <c r="OE185" i="1"/>
  <c r="NR171" i="1"/>
  <c r="NR175" i="1" s="1"/>
  <c r="NR180" i="1"/>
  <c r="NB181" i="1"/>
  <c r="NB182" i="1"/>
  <c r="NB183" i="1"/>
  <c r="NB184" i="1"/>
  <c r="NB185" i="1"/>
  <c r="NQ181" i="1"/>
  <c r="NQ182" i="1"/>
  <c r="NQ183" i="1"/>
  <c r="NQ184" i="1"/>
  <c r="NQ185" i="1"/>
  <c r="OG171" i="1"/>
  <c r="OG174" i="1" s="1"/>
  <c r="OG180" i="1"/>
  <c r="OE176" i="1"/>
  <c r="OE175" i="1"/>
  <c r="OF181" i="1"/>
  <c r="OF182" i="1"/>
  <c r="OF183" i="1"/>
  <c r="OF184" i="1"/>
  <c r="OF185" i="1"/>
  <c r="NA181" i="1"/>
  <c r="NA182" i="1"/>
  <c r="NA183" i="1"/>
  <c r="NA184" i="1"/>
  <c r="NA185" i="1"/>
  <c r="NC171" i="1"/>
  <c r="NC172" i="1" s="1"/>
  <c r="NC180" i="1"/>
  <c r="NC236" i="1"/>
  <c r="NC270" i="1"/>
  <c r="NR236" i="1"/>
  <c r="NR270" i="1"/>
  <c r="OG236" i="1"/>
  <c r="OG270" i="1"/>
  <c r="NB154" i="1"/>
  <c r="NB155" i="1"/>
  <c r="NB156" i="1"/>
  <c r="NB157" i="1"/>
  <c r="NB158" i="1"/>
  <c r="NP136" i="1"/>
  <c r="NP137" i="1"/>
  <c r="NP138" i="1"/>
  <c r="NP139" i="1"/>
  <c r="NP140" i="1"/>
  <c r="NQ154" i="1"/>
  <c r="NQ155" i="1"/>
  <c r="NQ156" i="1"/>
  <c r="NQ157" i="1"/>
  <c r="NQ158" i="1"/>
  <c r="NR135" i="1"/>
  <c r="NR162" i="1"/>
  <c r="NR144" i="1"/>
  <c r="NR153" i="1"/>
  <c r="NB163" i="1"/>
  <c r="NB164" i="1"/>
  <c r="NB165" i="1"/>
  <c r="NB166" i="1"/>
  <c r="NB167" i="1"/>
  <c r="NP163" i="1"/>
  <c r="NP164" i="1"/>
  <c r="NP165" i="1"/>
  <c r="NP166" i="1"/>
  <c r="NP167" i="1"/>
  <c r="NQ145" i="1"/>
  <c r="NQ146" i="1"/>
  <c r="NQ147" i="1"/>
  <c r="NQ148" i="1"/>
  <c r="NQ149" i="1"/>
  <c r="NB145" i="1"/>
  <c r="NB146" i="1"/>
  <c r="NB147" i="1"/>
  <c r="NB148" i="1"/>
  <c r="NB149" i="1"/>
  <c r="NP154" i="1"/>
  <c r="NP155" i="1"/>
  <c r="NP156" i="1"/>
  <c r="NP157" i="1"/>
  <c r="NP158" i="1"/>
  <c r="NQ136" i="1"/>
  <c r="NQ137" i="1"/>
  <c r="NQ138" i="1"/>
  <c r="NQ139" i="1"/>
  <c r="NQ140" i="1"/>
  <c r="OG144" i="1"/>
  <c r="OG135" i="1"/>
  <c r="OG153" i="1"/>
  <c r="OG162" i="1"/>
  <c r="NB136" i="1"/>
  <c r="NB137" i="1"/>
  <c r="NB138" i="1"/>
  <c r="NB139" i="1"/>
  <c r="NB140" i="1"/>
  <c r="NP145" i="1"/>
  <c r="NP146" i="1"/>
  <c r="NP147" i="1"/>
  <c r="NP148" i="1"/>
  <c r="NP149" i="1"/>
  <c r="NQ163" i="1"/>
  <c r="NQ164" i="1"/>
  <c r="NQ165" i="1"/>
  <c r="NQ166" i="1"/>
  <c r="NQ167" i="1"/>
  <c r="OF163" i="1"/>
  <c r="OF164" i="1"/>
  <c r="OF165" i="1"/>
  <c r="OF166" i="1"/>
  <c r="OF167" i="1"/>
  <c r="OE163" i="1"/>
  <c r="OE164" i="1"/>
  <c r="OE165" i="1"/>
  <c r="OE166" i="1"/>
  <c r="OE167" i="1"/>
  <c r="NA154" i="1"/>
  <c r="NA155" i="1"/>
  <c r="NA156" i="1"/>
  <c r="NA157" i="1"/>
  <c r="NA158" i="1"/>
  <c r="NC135" i="1"/>
  <c r="NC153" i="1"/>
  <c r="NC162" i="1"/>
  <c r="NC144" i="1"/>
  <c r="OF136" i="1"/>
  <c r="OF137" i="1"/>
  <c r="OF138" i="1"/>
  <c r="OF139" i="1"/>
  <c r="OF140" i="1"/>
  <c r="OE154" i="1"/>
  <c r="OE155" i="1"/>
  <c r="OE156" i="1"/>
  <c r="OE157" i="1"/>
  <c r="OE158" i="1"/>
  <c r="NA136" i="1"/>
  <c r="NA137" i="1"/>
  <c r="NA138" i="1"/>
  <c r="NA139" i="1"/>
  <c r="NA140" i="1"/>
  <c r="OF154" i="1"/>
  <c r="OF155" i="1"/>
  <c r="OF156" i="1"/>
  <c r="OF157" i="1"/>
  <c r="OF158" i="1"/>
  <c r="OE136" i="1"/>
  <c r="OE137" i="1"/>
  <c r="OE138" i="1"/>
  <c r="OE139" i="1"/>
  <c r="OE140" i="1"/>
  <c r="NA145" i="1"/>
  <c r="NA146" i="1"/>
  <c r="NA147" i="1"/>
  <c r="NA148" i="1"/>
  <c r="NA149" i="1"/>
  <c r="OF145" i="1"/>
  <c r="OF146" i="1"/>
  <c r="OF147" i="1"/>
  <c r="OF148" i="1"/>
  <c r="OF149" i="1"/>
  <c r="OE145" i="1"/>
  <c r="OE146" i="1"/>
  <c r="OE147" i="1"/>
  <c r="OE148" i="1"/>
  <c r="OE149" i="1"/>
  <c r="NA163" i="1"/>
  <c r="NA164" i="1"/>
  <c r="NA165" i="1"/>
  <c r="NA166" i="1"/>
  <c r="NA167" i="1"/>
  <c r="OE57" i="1"/>
  <c r="NR242" i="1"/>
  <c r="NR246" i="1"/>
  <c r="NR250" i="1"/>
  <c r="NR254" i="1"/>
  <c r="NR262" i="1"/>
  <c r="NR266" i="1"/>
  <c r="OG250" i="1"/>
  <c r="OG254" i="1"/>
  <c r="OG262" i="1"/>
  <c r="OG242" i="1"/>
  <c r="OG246" i="1"/>
  <c r="OG266" i="1"/>
  <c r="NC254" i="1"/>
  <c r="NC262" i="1"/>
  <c r="NC250" i="1"/>
  <c r="NC242" i="1"/>
  <c r="NC266" i="1"/>
  <c r="NC246" i="1"/>
  <c r="NC232" i="1"/>
  <c r="NR232" i="1"/>
  <c r="OG232" i="1"/>
  <c r="OG212" i="1"/>
  <c r="OG228" i="1"/>
  <c r="OG216" i="1"/>
  <c r="OG220" i="1"/>
  <c r="NC212" i="1"/>
  <c r="NC220" i="1"/>
  <c r="NC216" i="1"/>
  <c r="NC228" i="1"/>
  <c r="NR216" i="1"/>
  <c r="NR220" i="1"/>
  <c r="NR212" i="1"/>
  <c r="NR228" i="1"/>
  <c r="OG108" i="1"/>
  <c r="OG99" i="1"/>
  <c r="NP109" i="1"/>
  <c r="NP110" i="1"/>
  <c r="NP111" i="1"/>
  <c r="NP112" i="1"/>
  <c r="NP113" i="1"/>
  <c r="NP100" i="1"/>
  <c r="NP101" i="1"/>
  <c r="NP102" i="1"/>
  <c r="NP103" i="1"/>
  <c r="NP104" i="1"/>
  <c r="NC99" i="1"/>
  <c r="NC108" i="1"/>
  <c r="OE100" i="1"/>
  <c r="OE101" i="1"/>
  <c r="OE102" i="1"/>
  <c r="OE103" i="1"/>
  <c r="OE104" i="1"/>
  <c r="OE109" i="1"/>
  <c r="OE110" i="1"/>
  <c r="OE111" i="1"/>
  <c r="OE112" i="1"/>
  <c r="OE113" i="1"/>
  <c r="NB109" i="1"/>
  <c r="NB110" i="1"/>
  <c r="NB111" i="1"/>
  <c r="NB112" i="1"/>
  <c r="NB113" i="1"/>
  <c r="NQ100" i="1"/>
  <c r="NQ101" i="1"/>
  <c r="NQ102" i="1"/>
  <c r="NQ103" i="1"/>
  <c r="NQ104" i="1"/>
  <c r="NB100" i="1"/>
  <c r="NB101" i="1"/>
  <c r="NB102" i="1"/>
  <c r="NB103" i="1"/>
  <c r="NB104" i="1"/>
  <c r="NQ109" i="1"/>
  <c r="NQ110" i="1"/>
  <c r="NQ111" i="1"/>
  <c r="NQ112" i="1"/>
  <c r="NQ113" i="1"/>
  <c r="NR108" i="1"/>
  <c r="NR99" i="1"/>
  <c r="OF100" i="1"/>
  <c r="OF101" i="1"/>
  <c r="OF102" i="1"/>
  <c r="OF103" i="1"/>
  <c r="OF104" i="1"/>
  <c r="NA100" i="1"/>
  <c r="NA101" i="1"/>
  <c r="NA102" i="1"/>
  <c r="NA103" i="1"/>
  <c r="NA104" i="1"/>
  <c r="OF109" i="1"/>
  <c r="OF110" i="1"/>
  <c r="OF111" i="1"/>
  <c r="OF112" i="1"/>
  <c r="OF113" i="1"/>
  <c r="NA109" i="1"/>
  <c r="NA110" i="1"/>
  <c r="NA111" i="1"/>
  <c r="NA112" i="1"/>
  <c r="NA113" i="1"/>
  <c r="NP73" i="1"/>
  <c r="NP74" i="1"/>
  <c r="NP75" i="1"/>
  <c r="NP76" i="1"/>
  <c r="NP77" i="1"/>
  <c r="NR208" i="1"/>
  <c r="NR72" i="1"/>
  <c r="OE73" i="1"/>
  <c r="OE74" i="1"/>
  <c r="OE75" i="1"/>
  <c r="OE76" i="1"/>
  <c r="OE77" i="1"/>
  <c r="OG208" i="1"/>
  <c r="OG72" i="1"/>
  <c r="NB73" i="1"/>
  <c r="NB74" i="1"/>
  <c r="NB75" i="1"/>
  <c r="NB76" i="1"/>
  <c r="NB77" i="1"/>
  <c r="NQ73" i="1"/>
  <c r="NQ74" i="1"/>
  <c r="NQ75" i="1"/>
  <c r="NQ76" i="1"/>
  <c r="NQ77" i="1"/>
  <c r="NC208" i="1"/>
  <c r="NC72" i="1"/>
  <c r="OF73" i="1"/>
  <c r="OF74" i="1"/>
  <c r="OF75" i="1"/>
  <c r="OF76" i="1"/>
  <c r="OF77" i="1"/>
  <c r="NA73" i="1"/>
  <c r="NA74" i="1"/>
  <c r="NA75" i="1"/>
  <c r="NA76" i="1"/>
  <c r="NA77" i="1"/>
  <c r="NC199" i="1"/>
  <c r="NC195" i="1"/>
  <c r="NR199" i="1"/>
  <c r="NR195" i="1"/>
  <c r="OF53" i="1"/>
  <c r="OG199" i="1"/>
  <c r="OG195"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9" i="1"/>
  <c r="NP46" i="1"/>
  <c r="NB42" i="1"/>
  <c r="NR41" i="1"/>
  <c r="NR46" i="1" s="1"/>
  <c r="NR189" i="1"/>
  <c r="NP45" i="1"/>
  <c r="NP44" i="1"/>
  <c r="NB48" i="1"/>
  <c r="OG41" i="1"/>
  <c r="OG44" i="1" s="1"/>
  <c r="OG189" i="1"/>
  <c r="NS14" i="1"/>
  <c r="NS81" i="1" s="1"/>
  <c r="NS16" i="1"/>
  <c r="OH14" i="1"/>
  <c r="OH81" i="1" s="1"/>
  <c r="OH16" i="1"/>
  <c r="ND14" i="1"/>
  <c r="ND81"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D82" i="1" l="1"/>
  <c r="ND83" i="1"/>
  <c r="ND84" i="1"/>
  <c r="ND85" i="1"/>
  <c r="ND86" i="1"/>
  <c r="OH82" i="1"/>
  <c r="OH83" i="1"/>
  <c r="OH84" i="1"/>
  <c r="OH85" i="1"/>
  <c r="OH86" i="1"/>
  <c r="NS82" i="1"/>
  <c r="NS83" i="1"/>
  <c r="NS84" i="1"/>
  <c r="NS85" i="1"/>
  <c r="NS86" i="1"/>
  <c r="NS224" i="1"/>
  <c r="NS258" i="1"/>
  <c r="ND224" i="1"/>
  <c r="ND258" i="1"/>
  <c r="OH224" i="1"/>
  <c r="OH258" i="1"/>
  <c r="NS274" i="1"/>
  <c r="NS90" i="1"/>
  <c r="NR91" i="1"/>
  <c r="NR92" i="1"/>
  <c r="NR93" i="1"/>
  <c r="NR94" i="1"/>
  <c r="NR95" i="1"/>
  <c r="OG91" i="1"/>
  <c r="OG92" i="1"/>
  <c r="OG93" i="1"/>
  <c r="OG94" i="1"/>
  <c r="OG95" i="1"/>
  <c r="ND274" i="1"/>
  <c r="ND90" i="1"/>
  <c r="OH274" i="1"/>
  <c r="OH90" i="1"/>
  <c r="NC91" i="1"/>
  <c r="NC92" i="1"/>
  <c r="NC93" i="1"/>
  <c r="NC94" i="1"/>
  <c r="NC95" i="1"/>
  <c r="OG172" i="1"/>
  <c r="OG120" i="1"/>
  <c r="OG119" i="1"/>
  <c r="OG122" i="1"/>
  <c r="OG121" i="1"/>
  <c r="OG173" i="1"/>
  <c r="NR174" i="1"/>
  <c r="NR122" i="1"/>
  <c r="NR121" i="1"/>
  <c r="NR120" i="1"/>
  <c r="NR119" i="1"/>
  <c r="NC119" i="1"/>
  <c r="NC118" i="1"/>
  <c r="NR173" i="1"/>
  <c r="NR172" i="1"/>
  <c r="NC121" i="1"/>
  <c r="NC120" i="1"/>
  <c r="OH117" i="1"/>
  <c r="OH120" i="1" s="1"/>
  <c r="OH126" i="1"/>
  <c r="OG127" i="1"/>
  <c r="OG128" i="1"/>
  <c r="OG129" i="1"/>
  <c r="OG130" i="1"/>
  <c r="OG131" i="1"/>
  <c r="NC127" i="1"/>
  <c r="NC128" i="1"/>
  <c r="NC129" i="1"/>
  <c r="NC130" i="1"/>
  <c r="NC131" i="1"/>
  <c r="NS117" i="1"/>
  <c r="NS121" i="1" s="1"/>
  <c r="NS126" i="1"/>
  <c r="NC176" i="1"/>
  <c r="NC173" i="1"/>
  <c r="NR127" i="1"/>
  <c r="NR128" i="1"/>
  <c r="NR129" i="1"/>
  <c r="NR130" i="1"/>
  <c r="NR131" i="1"/>
  <c r="ND117" i="1"/>
  <c r="ND118" i="1" s="1"/>
  <c r="ND126" i="1"/>
  <c r="NR176" i="1"/>
  <c r="NC175" i="1"/>
  <c r="NC174" i="1"/>
  <c r="NC181" i="1"/>
  <c r="NC182" i="1"/>
  <c r="NC183" i="1"/>
  <c r="NC184" i="1"/>
  <c r="NC185" i="1"/>
  <c r="OG181" i="1"/>
  <c r="OG182" i="1"/>
  <c r="OG183" i="1"/>
  <c r="OG184" i="1"/>
  <c r="OG185" i="1"/>
  <c r="ND171" i="1"/>
  <c r="ND173" i="1" s="1"/>
  <c r="ND180" i="1"/>
  <c r="NR181" i="1"/>
  <c r="NR182" i="1"/>
  <c r="NR183" i="1"/>
  <c r="NR184" i="1"/>
  <c r="NR185" i="1"/>
  <c r="OH171" i="1"/>
  <c r="OH176" i="1" s="1"/>
  <c r="OH180" i="1"/>
  <c r="OG176" i="1"/>
  <c r="OG175" i="1"/>
  <c r="NS171" i="1"/>
  <c r="NS172" i="1" s="1"/>
  <c r="NS180" i="1"/>
  <c r="OH236" i="1"/>
  <c r="OH270" i="1"/>
  <c r="NS236" i="1"/>
  <c r="NS270" i="1"/>
  <c r="ND236" i="1"/>
  <c r="ND270" i="1"/>
  <c r="OH144" i="1"/>
  <c r="OH162" i="1"/>
  <c r="OH153" i="1"/>
  <c r="OH135" i="1"/>
  <c r="NR136" i="1"/>
  <c r="NR137" i="1"/>
  <c r="NR138" i="1"/>
  <c r="NR139" i="1"/>
  <c r="NR140" i="1"/>
  <c r="NC145" i="1"/>
  <c r="NC146" i="1"/>
  <c r="NC147" i="1"/>
  <c r="NC148" i="1"/>
  <c r="NC149" i="1"/>
  <c r="NS162" i="1"/>
  <c r="NS144" i="1"/>
  <c r="NS135" i="1"/>
  <c r="NS153" i="1"/>
  <c r="NC163" i="1"/>
  <c r="NC164" i="1"/>
  <c r="NC165" i="1"/>
  <c r="NC166" i="1"/>
  <c r="NC167" i="1"/>
  <c r="NC154" i="1"/>
  <c r="NC155" i="1"/>
  <c r="NC156" i="1"/>
  <c r="NC157" i="1"/>
  <c r="NC158" i="1"/>
  <c r="OG163" i="1"/>
  <c r="OG164" i="1"/>
  <c r="OG165" i="1"/>
  <c r="OG166" i="1"/>
  <c r="OG167" i="1"/>
  <c r="NC136" i="1"/>
  <c r="NC137" i="1"/>
  <c r="NC138" i="1"/>
  <c r="NC139" i="1"/>
  <c r="NC140" i="1"/>
  <c r="OG154" i="1"/>
  <c r="OG155" i="1"/>
  <c r="OG156" i="1"/>
  <c r="OG157" i="1"/>
  <c r="OG158" i="1"/>
  <c r="OG136" i="1"/>
  <c r="OG137" i="1"/>
  <c r="OG138" i="1"/>
  <c r="OG139" i="1"/>
  <c r="OG140" i="1"/>
  <c r="NR154" i="1"/>
  <c r="NR155" i="1"/>
  <c r="NR156" i="1"/>
  <c r="NR157" i="1"/>
  <c r="NR158" i="1"/>
  <c r="ND144" i="1"/>
  <c r="ND135" i="1"/>
  <c r="ND153" i="1"/>
  <c r="ND162" i="1"/>
  <c r="OG145" i="1"/>
  <c r="OG146" i="1"/>
  <c r="OG147" i="1"/>
  <c r="OG148" i="1"/>
  <c r="OG149" i="1"/>
  <c r="NR145" i="1"/>
  <c r="NR146" i="1"/>
  <c r="NR147" i="1"/>
  <c r="NR148" i="1"/>
  <c r="NR149" i="1"/>
  <c r="NR163" i="1"/>
  <c r="NR164" i="1"/>
  <c r="NR165" i="1"/>
  <c r="NR166" i="1"/>
  <c r="NR167" i="1"/>
  <c r="ND246" i="1"/>
  <c r="ND266" i="1"/>
  <c r="ND254" i="1"/>
  <c r="ND250" i="1"/>
  <c r="ND242" i="1"/>
  <c r="ND262" i="1"/>
  <c r="OH246" i="1"/>
  <c r="OH250" i="1"/>
  <c r="OH254" i="1"/>
  <c r="OH266" i="1"/>
  <c r="OH242" i="1"/>
  <c r="OH262" i="1"/>
  <c r="NS250" i="1"/>
  <c r="NS242" i="1"/>
  <c r="NS262" i="1"/>
  <c r="NS266" i="1"/>
  <c r="NS246" i="1"/>
  <c r="NS254" i="1"/>
  <c r="NS232" i="1"/>
  <c r="ND232" i="1"/>
  <c r="OH232" i="1"/>
  <c r="ND212" i="1"/>
  <c r="ND216" i="1"/>
  <c r="ND220" i="1"/>
  <c r="ND228" i="1"/>
  <c r="OH220" i="1"/>
  <c r="OH212" i="1"/>
  <c r="OH228" i="1"/>
  <c r="OH216" i="1"/>
  <c r="NS216" i="1"/>
  <c r="NS228" i="1"/>
  <c r="NS212" i="1"/>
  <c r="NS220" i="1"/>
  <c r="OH99" i="1"/>
  <c r="OH108" i="1"/>
  <c r="NS108" i="1"/>
  <c r="NS99" i="1"/>
  <c r="NR100" i="1"/>
  <c r="NR101" i="1"/>
  <c r="NR102" i="1"/>
  <c r="NR103" i="1"/>
  <c r="NR104" i="1"/>
  <c r="NR109" i="1"/>
  <c r="NR110" i="1"/>
  <c r="NR111" i="1"/>
  <c r="NR112" i="1"/>
  <c r="NR113" i="1"/>
  <c r="ND108" i="1"/>
  <c r="ND99" i="1"/>
  <c r="NC109" i="1"/>
  <c r="NC110" i="1"/>
  <c r="NC111" i="1"/>
  <c r="NC112" i="1"/>
  <c r="NC113" i="1"/>
  <c r="OG100" i="1"/>
  <c r="OG101" i="1"/>
  <c r="OG102" i="1"/>
  <c r="OG103" i="1"/>
  <c r="OG104" i="1"/>
  <c r="NC100" i="1"/>
  <c r="NC101" i="1"/>
  <c r="NC102" i="1"/>
  <c r="NC103" i="1"/>
  <c r="NC104" i="1"/>
  <c r="OG109" i="1"/>
  <c r="OG110" i="1"/>
  <c r="OG111" i="1"/>
  <c r="OG112" i="1"/>
  <c r="OG113" i="1"/>
  <c r="ND208" i="1"/>
  <c r="ND72" i="1"/>
  <c r="OH208" i="1"/>
  <c r="OH72" i="1"/>
  <c r="NS208" i="1"/>
  <c r="NS72" i="1"/>
  <c r="NC73" i="1"/>
  <c r="NC74" i="1"/>
  <c r="NC75" i="1"/>
  <c r="NC76" i="1"/>
  <c r="NC77" i="1"/>
  <c r="OG73" i="1"/>
  <c r="OG74" i="1"/>
  <c r="OG75" i="1"/>
  <c r="OG76" i="1"/>
  <c r="OG77" i="1"/>
  <c r="NR73" i="1"/>
  <c r="NR74" i="1"/>
  <c r="NR75" i="1"/>
  <c r="NR76" i="1"/>
  <c r="NR77" i="1"/>
  <c r="ND199" i="1"/>
  <c r="ND195" i="1"/>
  <c r="OH199" i="1"/>
  <c r="OH195" i="1"/>
  <c r="NS199" i="1"/>
  <c r="NS195"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9" i="1"/>
  <c r="NR44" i="1"/>
  <c r="OG42" i="1"/>
  <c r="NR42" i="1"/>
  <c r="NS41" i="1"/>
  <c r="NS44" i="1" s="1"/>
  <c r="NS189" i="1"/>
  <c r="OG47" i="1"/>
  <c r="OH41" i="1"/>
  <c r="OH46" i="1" s="1"/>
  <c r="OH189" i="1"/>
  <c r="NR48" i="1"/>
  <c r="OG46" i="1"/>
  <c r="NR47" i="1"/>
  <c r="OG45" i="1"/>
  <c r="OI14" i="1"/>
  <c r="OI81" i="1" s="1"/>
  <c r="OI16" i="1"/>
  <c r="NE14" i="1"/>
  <c r="NE81" i="1" s="1"/>
  <c r="NE16" i="1"/>
  <c r="NT14" i="1"/>
  <c r="NT81"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21" i="1" s="1"/>
  <c r="NT82" i="1" l="1"/>
  <c r="NT83" i="1"/>
  <c r="NT84" i="1"/>
  <c r="NT85" i="1"/>
  <c r="NT86" i="1"/>
  <c r="NE82" i="1"/>
  <c r="NE83" i="1"/>
  <c r="NE84" i="1"/>
  <c r="NE85" i="1"/>
  <c r="NE86" i="1"/>
  <c r="OI82" i="1"/>
  <c r="OI83" i="1"/>
  <c r="OI84" i="1"/>
  <c r="OI85" i="1"/>
  <c r="OI86" i="1"/>
  <c r="NE224" i="1"/>
  <c r="NE258" i="1"/>
  <c r="OI224" i="1"/>
  <c r="OI258" i="1"/>
  <c r="NT224" i="1"/>
  <c r="NT258" i="1"/>
  <c r="OH91" i="1"/>
  <c r="OH92" i="1"/>
  <c r="OH93" i="1"/>
  <c r="OH94" i="1"/>
  <c r="OH95" i="1"/>
  <c r="OI274" i="1"/>
  <c r="OI90" i="1"/>
  <c r="ND91" i="1"/>
  <c r="ND92" i="1"/>
  <c r="ND93" i="1"/>
  <c r="ND94" i="1"/>
  <c r="ND95" i="1"/>
  <c r="NT274" i="1"/>
  <c r="NT90" i="1"/>
  <c r="NS91" i="1"/>
  <c r="NS92" i="1"/>
  <c r="NS93" i="1"/>
  <c r="NS94" i="1"/>
  <c r="NS95" i="1"/>
  <c r="NE274" i="1"/>
  <c r="NE90" i="1"/>
  <c r="OH119" i="1"/>
  <c r="OH173" i="1"/>
  <c r="NS120" i="1"/>
  <c r="OH118" i="1"/>
  <c r="NS119" i="1"/>
  <c r="NS118" i="1"/>
  <c r="OH175" i="1"/>
  <c r="OH122" i="1"/>
  <c r="OH121" i="1"/>
  <c r="OH174" i="1"/>
  <c r="OH172" i="1"/>
  <c r="NS122" i="1"/>
  <c r="NE117" i="1"/>
  <c r="NE122" i="1" s="1"/>
  <c r="NE126" i="1"/>
  <c r="ND127" i="1"/>
  <c r="ND128" i="1"/>
  <c r="ND129" i="1"/>
  <c r="ND130" i="1"/>
  <c r="ND131" i="1"/>
  <c r="OI117" i="1"/>
  <c r="OI120" i="1" s="1"/>
  <c r="OI126" i="1"/>
  <c r="NS127" i="1"/>
  <c r="NS128" i="1"/>
  <c r="NS129" i="1"/>
  <c r="NS130" i="1"/>
  <c r="NS131" i="1"/>
  <c r="ND122" i="1"/>
  <c r="ND121" i="1"/>
  <c r="ND120" i="1"/>
  <c r="NT117" i="1"/>
  <c r="NT121" i="1" s="1"/>
  <c r="NT126" i="1"/>
  <c r="ND176" i="1"/>
  <c r="ND119" i="1"/>
  <c r="OH127" i="1"/>
  <c r="OH128" i="1"/>
  <c r="OH129" i="1"/>
  <c r="OH130" i="1"/>
  <c r="OH131" i="1"/>
  <c r="ND175" i="1"/>
  <c r="ND174" i="1"/>
  <c r="ND172" i="1"/>
  <c r="NS176" i="1"/>
  <c r="NS175" i="1"/>
  <c r="NS181" i="1"/>
  <c r="NS182" i="1"/>
  <c r="NS183" i="1"/>
  <c r="NS184" i="1"/>
  <c r="NS185" i="1"/>
  <c r="OI171" i="1"/>
  <c r="OI173" i="1" s="1"/>
  <c r="OI180" i="1"/>
  <c r="NS174" i="1"/>
  <c r="ND181" i="1"/>
  <c r="ND182" i="1"/>
  <c r="ND183" i="1"/>
  <c r="ND184" i="1"/>
  <c r="ND185" i="1"/>
  <c r="NS173" i="1"/>
  <c r="OH181" i="1"/>
  <c r="OH182" i="1"/>
  <c r="OH183" i="1"/>
  <c r="OH184" i="1"/>
  <c r="OH185" i="1"/>
  <c r="NE171" i="1"/>
  <c r="NE172" i="1" s="1"/>
  <c r="NE180" i="1"/>
  <c r="NT171" i="1"/>
  <c r="NT176" i="1" s="1"/>
  <c r="NT180" i="1"/>
  <c r="NT236" i="1"/>
  <c r="NT270" i="1"/>
  <c r="OI236" i="1"/>
  <c r="OI270" i="1"/>
  <c r="NE236" i="1"/>
  <c r="NE270" i="1"/>
  <c r="ND154" i="1"/>
  <c r="ND155" i="1"/>
  <c r="ND156" i="1"/>
  <c r="ND157" i="1"/>
  <c r="ND158" i="1"/>
  <c r="NS145" i="1"/>
  <c r="NS146" i="1"/>
  <c r="NS147" i="1"/>
  <c r="NS148" i="1"/>
  <c r="NS149" i="1"/>
  <c r="NT135" i="1"/>
  <c r="NT144" i="1"/>
  <c r="NT153" i="1"/>
  <c r="NT162" i="1"/>
  <c r="ND145" i="1"/>
  <c r="ND146" i="1"/>
  <c r="ND147" i="1"/>
  <c r="ND148" i="1"/>
  <c r="ND149" i="1"/>
  <c r="ND136" i="1"/>
  <c r="ND137" i="1"/>
  <c r="ND138" i="1"/>
  <c r="ND139" i="1"/>
  <c r="ND140" i="1"/>
  <c r="NS163" i="1"/>
  <c r="NS164" i="1"/>
  <c r="NS165" i="1"/>
  <c r="NS166" i="1"/>
  <c r="NS167" i="1"/>
  <c r="NE135" i="1"/>
  <c r="NE153" i="1"/>
  <c r="NE162" i="1"/>
  <c r="NE144" i="1"/>
  <c r="OH136" i="1"/>
  <c r="OH137" i="1"/>
  <c r="OH138" i="1"/>
  <c r="OH139" i="1"/>
  <c r="OH140" i="1"/>
  <c r="OH154" i="1"/>
  <c r="OH155" i="1"/>
  <c r="OH156" i="1"/>
  <c r="OH157" i="1"/>
  <c r="OH158" i="1"/>
  <c r="OI162" i="1"/>
  <c r="OI144" i="1"/>
  <c r="OI135" i="1"/>
  <c r="OI153" i="1"/>
  <c r="NS154" i="1"/>
  <c r="NS155" i="1"/>
  <c r="NS156" i="1"/>
  <c r="NS157" i="1"/>
  <c r="NS158" i="1"/>
  <c r="OH163" i="1"/>
  <c r="OH164" i="1"/>
  <c r="OH165" i="1"/>
  <c r="OH166" i="1"/>
  <c r="OH167" i="1"/>
  <c r="ND163" i="1"/>
  <c r="ND164" i="1"/>
  <c r="ND165" i="1"/>
  <c r="ND166" i="1"/>
  <c r="ND167" i="1"/>
  <c r="NS136" i="1"/>
  <c r="NS137" i="1"/>
  <c r="NS138" i="1"/>
  <c r="NS139" i="1"/>
  <c r="NS140" i="1"/>
  <c r="OH145" i="1"/>
  <c r="OH146" i="1"/>
  <c r="OH147" i="1"/>
  <c r="OH148" i="1"/>
  <c r="OH149" i="1"/>
  <c r="NT246" i="1"/>
  <c r="NT266" i="1"/>
  <c r="NT254" i="1"/>
  <c r="NT250" i="1"/>
  <c r="NT262" i="1"/>
  <c r="NT242" i="1"/>
  <c r="NE262" i="1"/>
  <c r="NE246" i="1"/>
  <c r="NE242" i="1"/>
  <c r="NE250" i="1"/>
  <c r="NE254" i="1"/>
  <c r="NE266" i="1"/>
  <c r="OI266" i="1"/>
  <c r="OI246" i="1"/>
  <c r="OI262" i="1"/>
  <c r="OI254" i="1"/>
  <c r="OI250" i="1"/>
  <c r="OI242" i="1"/>
  <c r="OI232" i="1"/>
  <c r="NT232" i="1"/>
  <c r="NE232" i="1"/>
  <c r="NT212" i="1"/>
  <c r="NT220" i="1"/>
  <c r="NT228" i="1"/>
  <c r="NT216" i="1"/>
  <c r="NE212" i="1"/>
  <c r="NE228" i="1"/>
  <c r="NE216" i="1"/>
  <c r="NE220" i="1"/>
  <c r="OI212" i="1"/>
  <c r="OI228" i="1"/>
  <c r="OI220" i="1"/>
  <c r="OI216" i="1"/>
  <c r="OI99" i="1"/>
  <c r="OI108" i="1"/>
  <c r="ND100" i="1"/>
  <c r="ND101" i="1"/>
  <c r="ND102" i="1"/>
  <c r="ND103" i="1"/>
  <c r="ND104" i="1"/>
  <c r="NS100" i="1"/>
  <c r="NS101" i="1"/>
  <c r="NS102" i="1"/>
  <c r="NS103" i="1"/>
  <c r="NS104" i="1"/>
  <c r="NT99" i="1"/>
  <c r="NT108" i="1"/>
  <c r="ND109" i="1"/>
  <c r="ND110" i="1"/>
  <c r="ND111" i="1"/>
  <c r="ND112" i="1"/>
  <c r="ND113" i="1"/>
  <c r="NS109" i="1"/>
  <c r="NS110" i="1"/>
  <c r="NS111" i="1"/>
  <c r="NS112" i="1"/>
  <c r="NS113" i="1"/>
  <c r="OH109" i="1"/>
  <c r="OH110" i="1"/>
  <c r="OH111" i="1"/>
  <c r="OH112" i="1"/>
  <c r="OH113" i="1"/>
  <c r="NE99" i="1"/>
  <c r="NE108" i="1"/>
  <c r="OH100" i="1"/>
  <c r="OH101" i="1"/>
  <c r="OH102" i="1"/>
  <c r="OH103" i="1"/>
  <c r="OH104" i="1"/>
  <c r="OI208" i="1"/>
  <c r="OI72" i="1"/>
  <c r="NS73" i="1"/>
  <c r="NS74" i="1"/>
  <c r="NS75" i="1"/>
  <c r="NS76" i="1"/>
  <c r="NS77" i="1"/>
  <c r="OH73" i="1"/>
  <c r="OH74" i="1"/>
  <c r="OH75" i="1"/>
  <c r="OH76" i="1"/>
  <c r="OH77" i="1"/>
  <c r="NT208" i="1"/>
  <c r="NT72" i="1"/>
  <c r="ND73" i="1"/>
  <c r="ND74" i="1"/>
  <c r="ND75" i="1"/>
  <c r="ND76" i="1"/>
  <c r="ND77" i="1"/>
  <c r="NE208" i="1"/>
  <c r="NE72" i="1"/>
  <c r="NE199" i="1"/>
  <c r="NE195" i="1"/>
  <c r="OI199" i="1"/>
  <c r="OI195" i="1"/>
  <c r="NS57" i="1"/>
  <c r="NT199" i="1"/>
  <c r="NT195"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9" i="1"/>
  <c r="NS48" i="1"/>
  <c r="NT41" i="1"/>
  <c r="NT42" i="1" s="1"/>
  <c r="NT189" i="1"/>
  <c r="OI41" i="1"/>
  <c r="OI48" i="1" s="1"/>
  <c r="OI189" i="1"/>
  <c r="NS47" i="1"/>
  <c r="NS46" i="1"/>
  <c r="NS45" i="1"/>
  <c r="NF14" i="1"/>
  <c r="NF81" i="1" s="1"/>
  <c r="NF16" i="1"/>
  <c r="OJ14" i="1"/>
  <c r="OJ81" i="1" s="1"/>
  <c r="OJ16" i="1"/>
  <c r="NU14" i="1"/>
  <c r="NU81"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U82" i="1" l="1"/>
  <c r="NU83" i="1"/>
  <c r="NU84" i="1"/>
  <c r="NU85" i="1"/>
  <c r="NU86" i="1"/>
  <c r="OJ82" i="1"/>
  <c r="OJ83" i="1"/>
  <c r="OJ84" i="1"/>
  <c r="OJ85" i="1"/>
  <c r="OJ86" i="1"/>
  <c r="NF82" i="1"/>
  <c r="NF83" i="1"/>
  <c r="NF84" i="1"/>
  <c r="NF85" i="1"/>
  <c r="NF86" i="1"/>
  <c r="OJ224" i="1"/>
  <c r="OJ258" i="1"/>
  <c r="NF224" i="1"/>
  <c r="NF258" i="1"/>
  <c r="NU224" i="1"/>
  <c r="NU258" i="1"/>
  <c r="NF274" i="1"/>
  <c r="NF90" i="1"/>
  <c r="OI91" i="1"/>
  <c r="OI92" i="1"/>
  <c r="OI93" i="1"/>
  <c r="OI94" i="1"/>
  <c r="OI95" i="1"/>
  <c r="NT91" i="1"/>
  <c r="NT92" i="1"/>
  <c r="NT93" i="1"/>
  <c r="NT94" i="1"/>
  <c r="NT95" i="1"/>
  <c r="NE91" i="1"/>
  <c r="NE92" i="1"/>
  <c r="NE93" i="1"/>
  <c r="NE94" i="1"/>
  <c r="NE95" i="1"/>
  <c r="NU274" i="1"/>
  <c r="NU90" i="1"/>
  <c r="OJ274" i="1"/>
  <c r="OJ90" i="1"/>
  <c r="NE120" i="1"/>
  <c r="NE121" i="1"/>
  <c r="OI118" i="1"/>
  <c r="NE119" i="1"/>
  <c r="NE118" i="1"/>
  <c r="OI122" i="1"/>
  <c r="OI119" i="1"/>
  <c r="NT122" i="1"/>
  <c r="NT120" i="1"/>
  <c r="NT119" i="1"/>
  <c r="NT118" i="1"/>
  <c r="OJ117" i="1"/>
  <c r="OJ122" i="1" s="1"/>
  <c r="OJ126" i="1"/>
  <c r="NF117" i="1"/>
  <c r="NF118" i="1" s="1"/>
  <c r="NF126" i="1"/>
  <c r="NT127" i="1"/>
  <c r="NT128" i="1"/>
  <c r="NT129" i="1"/>
  <c r="NT130" i="1"/>
  <c r="NT131" i="1"/>
  <c r="OI121" i="1"/>
  <c r="NE127" i="1"/>
  <c r="NE128" i="1"/>
  <c r="NE129" i="1"/>
  <c r="NE130" i="1"/>
  <c r="NE131" i="1"/>
  <c r="NU117" i="1"/>
  <c r="NU120" i="1" s="1"/>
  <c r="NU126" i="1"/>
  <c r="OI127" i="1"/>
  <c r="OI128" i="1"/>
  <c r="OI129" i="1"/>
  <c r="OI130" i="1"/>
  <c r="OI131" i="1"/>
  <c r="NE174" i="1"/>
  <c r="NT175" i="1"/>
  <c r="NT174" i="1"/>
  <c r="NT173" i="1"/>
  <c r="NT172" i="1"/>
  <c r="OI176" i="1"/>
  <c r="NE176" i="1"/>
  <c r="OI172" i="1"/>
  <c r="NE175" i="1"/>
  <c r="OJ171" i="1"/>
  <c r="OJ174" i="1" s="1"/>
  <c r="OJ180" i="1"/>
  <c r="NT181" i="1"/>
  <c r="NT182" i="1"/>
  <c r="NT183" i="1"/>
  <c r="NT184" i="1"/>
  <c r="NT185" i="1"/>
  <c r="OI181" i="1"/>
  <c r="OI182" i="1"/>
  <c r="OI183" i="1"/>
  <c r="OI184" i="1"/>
  <c r="OI185" i="1"/>
  <c r="NF171" i="1"/>
  <c r="NF172" i="1" s="1"/>
  <c r="NF180" i="1"/>
  <c r="NE181" i="1"/>
  <c r="NE182" i="1"/>
  <c r="NE183" i="1"/>
  <c r="NE184" i="1"/>
  <c r="NE185" i="1"/>
  <c r="NE173" i="1"/>
  <c r="OI175" i="1"/>
  <c r="NU171" i="1"/>
  <c r="NU175" i="1" s="1"/>
  <c r="NU180" i="1"/>
  <c r="OI174" i="1"/>
  <c r="NU236" i="1"/>
  <c r="NU270" i="1"/>
  <c r="OJ236" i="1"/>
  <c r="OJ270" i="1"/>
  <c r="NF236" i="1"/>
  <c r="NF270" i="1"/>
  <c r="OI154" i="1"/>
  <c r="OI155" i="1"/>
  <c r="OI156" i="1"/>
  <c r="OI157" i="1"/>
  <c r="OI158" i="1"/>
  <c r="NE163" i="1"/>
  <c r="NE164" i="1"/>
  <c r="NE165" i="1"/>
  <c r="NE166" i="1"/>
  <c r="NE167" i="1"/>
  <c r="NU135" i="1"/>
  <c r="NU153" i="1"/>
  <c r="NU162" i="1"/>
  <c r="NU144" i="1"/>
  <c r="OI136" i="1"/>
  <c r="OI137" i="1"/>
  <c r="OI138" i="1"/>
  <c r="OI139" i="1"/>
  <c r="OI140" i="1"/>
  <c r="NE136" i="1"/>
  <c r="NE137" i="1"/>
  <c r="NE138" i="1"/>
  <c r="NE139" i="1"/>
  <c r="NE140" i="1"/>
  <c r="NT163" i="1"/>
  <c r="NT164" i="1"/>
  <c r="NT165" i="1"/>
  <c r="NT166" i="1"/>
  <c r="NT167" i="1"/>
  <c r="OI145" i="1"/>
  <c r="OI146" i="1"/>
  <c r="OI147" i="1"/>
  <c r="OI148" i="1"/>
  <c r="OI149" i="1"/>
  <c r="NT154" i="1"/>
  <c r="NT155" i="1"/>
  <c r="NT156" i="1"/>
  <c r="NT157" i="1"/>
  <c r="NT158" i="1"/>
  <c r="OJ162" i="1"/>
  <c r="OJ153" i="1"/>
  <c r="OJ135" i="1"/>
  <c r="OJ144" i="1"/>
  <c r="OI163" i="1"/>
  <c r="OI164" i="1"/>
  <c r="OI165" i="1"/>
  <c r="OI166" i="1"/>
  <c r="OI167" i="1"/>
  <c r="NT145" i="1"/>
  <c r="NT146" i="1"/>
  <c r="NT147" i="1"/>
  <c r="NT148" i="1"/>
  <c r="NT149" i="1"/>
  <c r="NT136" i="1"/>
  <c r="NT137" i="1"/>
  <c r="NT138" i="1"/>
  <c r="NT139" i="1"/>
  <c r="NT140" i="1"/>
  <c r="NE154" i="1"/>
  <c r="NE155" i="1"/>
  <c r="NE156" i="1"/>
  <c r="NE157" i="1"/>
  <c r="NE158" i="1"/>
  <c r="NF162" i="1"/>
  <c r="NF135" i="1"/>
  <c r="NF153" i="1"/>
  <c r="NF144" i="1"/>
  <c r="NE145" i="1"/>
  <c r="NE146" i="1"/>
  <c r="NE147" i="1"/>
  <c r="NE148" i="1"/>
  <c r="NE149" i="1"/>
  <c r="NU262" i="1"/>
  <c r="NU246" i="1"/>
  <c r="NU242" i="1"/>
  <c r="NU266" i="1"/>
  <c r="NU250" i="1"/>
  <c r="NU254" i="1"/>
  <c r="OJ254" i="1"/>
  <c r="OJ250" i="1"/>
  <c r="OJ242" i="1"/>
  <c r="OJ246" i="1"/>
  <c r="OJ262" i="1"/>
  <c r="OJ266" i="1"/>
  <c r="NF262" i="1"/>
  <c r="NF246" i="1"/>
  <c r="NF250" i="1"/>
  <c r="NF266" i="1"/>
  <c r="NF254" i="1"/>
  <c r="NF242" i="1"/>
  <c r="NF232" i="1"/>
  <c r="NU232" i="1"/>
  <c r="OJ232" i="1"/>
  <c r="NU216" i="1"/>
  <c r="NU220" i="1"/>
  <c r="NU228" i="1"/>
  <c r="NU212" i="1"/>
  <c r="OJ228" i="1"/>
  <c r="OJ216" i="1"/>
  <c r="OJ212" i="1"/>
  <c r="OJ220" i="1"/>
  <c r="NF220" i="1"/>
  <c r="NF228" i="1"/>
  <c r="NF212" i="1"/>
  <c r="NF216" i="1"/>
  <c r="NE100" i="1"/>
  <c r="NE101" i="1"/>
  <c r="NE102" i="1"/>
  <c r="NE103" i="1"/>
  <c r="NE104" i="1"/>
  <c r="NF99" i="1"/>
  <c r="NF108" i="1"/>
  <c r="NU108" i="1"/>
  <c r="NU99" i="1"/>
  <c r="NT109" i="1"/>
  <c r="NT110" i="1"/>
  <c r="NT111" i="1"/>
  <c r="NT112" i="1"/>
  <c r="NT113" i="1"/>
  <c r="OI109" i="1"/>
  <c r="OI110" i="1"/>
  <c r="OI111" i="1"/>
  <c r="OI112" i="1"/>
  <c r="OI113" i="1"/>
  <c r="OJ99" i="1"/>
  <c r="OJ108" i="1"/>
  <c r="NE109" i="1"/>
  <c r="NE110" i="1"/>
  <c r="NE111" i="1"/>
  <c r="NE112" i="1"/>
  <c r="NE113" i="1"/>
  <c r="NT100" i="1"/>
  <c r="NT101" i="1"/>
  <c r="NT102" i="1"/>
  <c r="NT103" i="1"/>
  <c r="NT104" i="1"/>
  <c r="OI100" i="1"/>
  <c r="OI101" i="1"/>
  <c r="OI102" i="1"/>
  <c r="OI103" i="1"/>
  <c r="OI104" i="1"/>
  <c r="NF208" i="1"/>
  <c r="NF72" i="1"/>
  <c r="NU208" i="1"/>
  <c r="NU72" i="1"/>
  <c r="NE73" i="1"/>
  <c r="NE74" i="1"/>
  <c r="NE75" i="1"/>
  <c r="NE76" i="1"/>
  <c r="NE77" i="1"/>
  <c r="NT73" i="1"/>
  <c r="NT74" i="1"/>
  <c r="NT75" i="1"/>
  <c r="NT76" i="1"/>
  <c r="NT77" i="1"/>
  <c r="OI73" i="1"/>
  <c r="OI74" i="1"/>
  <c r="OI75" i="1"/>
  <c r="OI76" i="1"/>
  <c r="OI77" i="1"/>
  <c r="OJ208" i="1"/>
  <c r="OJ72" i="1"/>
  <c r="NU199" i="1"/>
  <c r="NU195" i="1"/>
  <c r="NF199" i="1"/>
  <c r="NF195" i="1"/>
  <c r="OJ199" i="1"/>
  <c r="OJ195"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9" i="1"/>
  <c r="NU41" i="1"/>
  <c r="NU47" i="1" s="1"/>
  <c r="NU189" i="1"/>
  <c r="OJ41" i="1"/>
  <c r="OJ44" i="1" s="1"/>
  <c r="OJ189" i="1"/>
  <c r="IE17" i="1"/>
  <c r="NV14" i="1"/>
  <c r="NV81" i="1" s="1"/>
  <c r="NV16" i="1"/>
  <c r="NG14" i="1"/>
  <c r="NG81" i="1" s="1"/>
  <c r="NG16" i="1"/>
  <c r="OK14" i="1"/>
  <c r="OK81"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K82" i="1" l="1"/>
  <c r="OK83" i="1"/>
  <c r="OK84" i="1"/>
  <c r="OK85" i="1"/>
  <c r="OK86" i="1"/>
  <c r="NG82" i="1"/>
  <c r="NG83" i="1"/>
  <c r="NG84" i="1"/>
  <c r="NG85" i="1"/>
  <c r="NG86" i="1"/>
  <c r="NV82" i="1"/>
  <c r="NV83" i="1"/>
  <c r="NV84" i="1"/>
  <c r="NV85" i="1"/>
  <c r="NV86" i="1"/>
  <c r="OJ172" i="1"/>
  <c r="NV224" i="1"/>
  <c r="NV258" i="1"/>
  <c r="OK224" i="1"/>
  <c r="OK258" i="1"/>
  <c r="NG224" i="1"/>
  <c r="NG258" i="1"/>
  <c r="OK274" i="1"/>
  <c r="OK90" i="1"/>
  <c r="OJ91" i="1"/>
  <c r="OJ92" i="1"/>
  <c r="OJ93" i="1"/>
  <c r="OJ94" i="1"/>
  <c r="OJ95" i="1"/>
  <c r="NG274" i="1"/>
  <c r="NG90" i="1"/>
  <c r="NU91" i="1"/>
  <c r="NU92" i="1"/>
  <c r="NU93" i="1"/>
  <c r="NU94" i="1"/>
  <c r="NU95" i="1"/>
  <c r="NF91" i="1"/>
  <c r="NF92" i="1"/>
  <c r="NF93" i="1"/>
  <c r="NF94" i="1"/>
  <c r="NF95" i="1"/>
  <c r="NV274" i="1"/>
  <c r="NV90" i="1"/>
  <c r="OJ173" i="1"/>
  <c r="OJ120" i="1"/>
  <c r="OJ119" i="1"/>
  <c r="NF121" i="1"/>
  <c r="OJ118" i="1"/>
  <c r="OJ121" i="1"/>
  <c r="NU119" i="1"/>
  <c r="NF120" i="1"/>
  <c r="NU118" i="1"/>
  <c r="NF119" i="1"/>
  <c r="NF122" i="1"/>
  <c r="OK117" i="1"/>
  <c r="OK118" i="1" s="1"/>
  <c r="OK126" i="1"/>
  <c r="NG117" i="1"/>
  <c r="NG121" i="1" s="1"/>
  <c r="NG126" i="1"/>
  <c r="NV117" i="1"/>
  <c r="NV120" i="1" s="1"/>
  <c r="NV126" i="1"/>
  <c r="NF127" i="1"/>
  <c r="NF128" i="1"/>
  <c r="NF129" i="1"/>
  <c r="NF130" i="1"/>
  <c r="NF131" i="1"/>
  <c r="OJ176" i="1"/>
  <c r="NU122" i="1"/>
  <c r="OJ175" i="1"/>
  <c r="NU121" i="1"/>
  <c r="OJ127" i="1"/>
  <c r="OJ128" i="1"/>
  <c r="OJ129" i="1"/>
  <c r="OJ130" i="1"/>
  <c r="OJ131" i="1"/>
  <c r="NU127" i="1"/>
  <c r="NU128" i="1"/>
  <c r="NU129" i="1"/>
  <c r="NU130" i="1"/>
  <c r="NU131" i="1"/>
  <c r="NU174" i="1"/>
  <c r="NU173" i="1"/>
  <c r="NU172" i="1"/>
  <c r="NF176" i="1"/>
  <c r="NU181" i="1"/>
  <c r="NU182" i="1"/>
  <c r="NU183" i="1"/>
  <c r="NU184" i="1"/>
  <c r="NU185" i="1"/>
  <c r="NF181" i="1"/>
  <c r="NF182" i="1"/>
  <c r="NF183" i="1"/>
  <c r="NF184" i="1"/>
  <c r="NF185" i="1"/>
  <c r="OK171" i="1"/>
  <c r="OK175" i="1" s="1"/>
  <c r="OK180" i="1"/>
  <c r="NF175" i="1"/>
  <c r="NF174" i="1"/>
  <c r="NV171" i="1"/>
  <c r="NV174" i="1" s="1"/>
  <c r="NV180" i="1"/>
  <c r="NG171" i="1"/>
  <c r="NG176" i="1" s="1"/>
  <c r="NG180" i="1"/>
  <c r="NU176" i="1"/>
  <c r="NF173" i="1"/>
  <c r="OJ181" i="1"/>
  <c r="OJ182" i="1"/>
  <c r="OJ183" i="1"/>
  <c r="OJ184" i="1"/>
  <c r="OJ185" i="1"/>
  <c r="OK236" i="1"/>
  <c r="OK270" i="1"/>
  <c r="NG236" i="1"/>
  <c r="NG270" i="1"/>
  <c r="NV236" i="1"/>
  <c r="NV270" i="1"/>
  <c r="NF163" i="1"/>
  <c r="NF164" i="1"/>
  <c r="NF165" i="1"/>
  <c r="NF166" i="1"/>
  <c r="NF167" i="1"/>
  <c r="OJ163" i="1"/>
  <c r="OJ164" i="1"/>
  <c r="OJ165" i="1"/>
  <c r="OJ166" i="1"/>
  <c r="OJ167" i="1"/>
  <c r="NU145" i="1"/>
  <c r="NU146" i="1"/>
  <c r="NU147" i="1"/>
  <c r="NU148" i="1"/>
  <c r="NU149" i="1"/>
  <c r="NG162" i="1"/>
  <c r="NG153" i="1"/>
  <c r="NG144" i="1"/>
  <c r="NG135" i="1"/>
  <c r="NU163" i="1"/>
  <c r="NU164" i="1"/>
  <c r="NU165" i="1"/>
  <c r="NU166" i="1"/>
  <c r="NU167" i="1"/>
  <c r="NU154" i="1"/>
  <c r="NU155" i="1"/>
  <c r="NU156" i="1"/>
  <c r="NU157" i="1"/>
  <c r="NU158" i="1"/>
  <c r="NV135" i="1"/>
  <c r="NV153" i="1"/>
  <c r="NV144" i="1"/>
  <c r="NV162" i="1"/>
  <c r="NF145" i="1"/>
  <c r="NF146" i="1"/>
  <c r="NF147" i="1"/>
  <c r="NF148" i="1"/>
  <c r="NF149" i="1"/>
  <c r="OJ145" i="1"/>
  <c r="OJ146" i="1"/>
  <c r="OJ147" i="1"/>
  <c r="OJ148" i="1"/>
  <c r="OJ149" i="1"/>
  <c r="NU136" i="1"/>
  <c r="NU137" i="1"/>
  <c r="NU138" i="1"/>
  <c r="NU139" i="1"/>
  <c r="NU140" i="1"/>
  <c r="NF154" i="1"/>
  <c r="NF155" i="1"/>
  <c r="NF156" i="1"/>
  <c r="NF157" i="1"/>
  <c r="NF158" i="1"/>
  <c r="OJ136" i="1"/>
  <c r="OJ137" i="1"/>
  <c r="OJ138" i="1"/>
  <c r="OJ139" i="1"/>
  <c r="OJ140" i="1"/>
  <c r="OK135" i="1"/>
  <c r="OK153" i="1"/>
  <c r="OK162" i="1"/>
  <c r="OK144" i="1"/>
  <c r="NF136" i="1"/>
  <c r="NF137" i="1"/>
  <c r="NF138" i="1"/>
  <c r="NF139" i="1"/>
  <c r="NF140" i="1"/>
  <c r="OJ154" i="1"/>
  <c r="OJ155" i="1"/>
  <c r="OJ156" i="1"/>
  <c r="OJ157" i="1"/>
  <c r="OJ158" i="1"/>
  <c r="OK246" i="1"/>
  <c r="OK242" i="1"/>
  <c r="OK254" i="1"/>
  <c r="OK266" i="1"/>
  <c r="OK250" i="1"/>
  <c r="OK262" i="1"/>
  <c r="NG250" i="1"/>
  <c r="NG246" i="1"/>
  <c r="NG242" i="1"/>
  <c r="NG254" i="1"/>
  <c r="NG266" i="1"/>
  <c r="NG262" i="1"/>
  <c r="NV262" i="1"/>
  <c r="NV250" i="1"/>
  <c r="NV254" i="1"/>
  <c r="NV242" i="1"/>
  <c r="NV246" i="1"/>
  <c r="NV266" i="1"/>
  <c r="OK232" i="1"/>
  <c r="NG232" i="1"/>
  <c r="NV232" i="1"/>
  <c r="OK220" i="1"/>
  <c r="OK228" i="1"/>
  <c r="OK216" i="1"/>
  <c r="OK212" i="1"/>
  <c r="NG212" i="1"/>
  <c r="NG216" i="1"/>
  <c r="NG220" i="1"/>
  <c r="NG228" i="1"/>
  <c r="NV228" i="1"/>
  <c r="NV212" i="1"/>
  <c r="NV216" i="1"/>
  <c r="NV220" i="1"/>
  <c r="NV99" i="1"/>
  <c r="NV108" i="1"/>
  <c r="NF100" i="1"/>
  <c r="NF101" i="1"/>
  <c r="NF102" i="1"/>
  <c r="NF103" i="1"/>
  <c r="NF104" i="1"/>
  <c r="OK99" i="1"/>
  <c r="OK108" i="1"/>
  <c r="OJ109" i="1"/>
  <c r="OJ110" i="1"/>
  <c r="OJ111" i="1"/>
  <c r="OJ112" i="1"/>
  <c r="OJ113" i="1"/>
  <c r="NU100" i="1"/>
  <c r="NU101" i="1"/>
  <c r="NU102" i="1"/>
  <c r="NU103" i="1"/>
  <c r="NU104" i="1"/>
  <c r="NG99" i="1"/>
  <c r="NG108" i="1"/>
  <c r="OJ100" i="1"/>
  <c r="OJ101" i="1"/>
  <c r="OJ102" i="1"/>
  <c r="OJ103" i="1"/>
  <c r="OJ104" i="1"/>
  <c r="NU109" i="1"/>
  <c r="NU110" i="1"/>
  <c r="NU111" i="1"/>
  <c r="NU112" i="1"/>
  <c r="NU113" i="1"/>
  <c r="NF109" i="1"/>
  <c r="NF110" i="1"/>
  <c r="NF111" i="1"/>
  <c r="NF112" i="1"/>
  <c r="NF113" i="1"/>
  <c r="NV208" i="1"/>
  <c r="NV72" i="1"/>
  <c r="OK208" i="1"/>
  <c r="OK72" i="1"/>
  <c r="NU73" i="1"/>
  <c r="NU74" i="1"/>
  <c r="NU75" i="1"/>
  <c r="NU76" i="1"/>
  <c r="NU77" i="1"/>
  <c r="OJ73" i="1"/>
  <c r="OJ74" i="1"/>
  <c r="OJ75" i="1"/>
  <c r="OJ76" i="1"/>
  <c r="OJ77" i="1"/>
  <c r="NG208" i="1"/>
  <c r="NG72" i="1"/>
  <c r="NF73" i="1"/>
  <c r="NF74" i="1"/>
  <c r="NF75" i="1"/>
  <c r="NF76" i="1"/>
  <c r="NF77" i="1"/>
  <c r="NG199" i="1"/>
  <c r="NG195" i="1"/>
  <c r="NV199" i="1"/>
  <c r="NV195" i="1"/>
  <c r="OK199" i="1"/>
  <c r="OK195"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9" i="1"/>
  <c r="NU45" i="1"/>
  <c r="NU44" i="1"/>
  <c r="NG41" i="1"/>
  <c r="NG47" i="1" s="1"/>
  <c r="NG189" i="1"/>
  <c r="NU43" i="1"/>
  <c r="NF42" i="1"/>
  <c r="NU42" i="1"/>
  <c r="NV41" i="1"/>
  <c r="NV44" i="1" s="1"/>
  <c r="NV189" i="1"/>
  <c r="NW14" i="1"/>
  <c r="NW81" i="1" s="1"/>
  <c r="NW16" i="1"/>
  <c r="NH14" i="1"/>
  <c r="NH81" i="1" s="1"/>
  <c r="NH16" i="1"/>
  <c r="OL14" i="1"/>
  <c r="OL81"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21" i="1" s="1"/>
  <c r="OL82" i="1" l="1"/>
  <c r="OL83" i="1"/>
  <c r="OL84" i="1"/>
  <c r="OL85" i="1"/>
  <c r="OL86" i="1"/>
  <c r="NH82" i="1"/>
  <c r="NH83" i="1"/>
  <c r="NH84" i="1"/>
  <c r="NH85" i="1"/>
  <c r="NH86" i="1"/>
  <c r="NW82" i="1"/>
  <c r="NW83" i="1"/>
  <c r="NW84" i="1"/>
  <c r="NW85" i="1"/>
  <c r="NW86" i="1"/>
  <c r="NH224" i="1"/>
  <c r="NH258" i="1"/>
  <c r="NW224" i="1"/>
  <c r="NW258" i="1"/>
  <c r="OL224" i="1"/>
  <c r="OL258" i="1"/>
  <c r="NH274" i="1"/>
  <c r="NH90" i="1"/>
  <c r="NW274" i="1"/>
  <c r="NW90" i="1"/>
  <c r="NV91" i="1"/>
  <c r="NV92" i="1"/>
  <c r="NV93" i="1"/>
  <c r="NV94" i="1"/>
  <c r="NV95" i="1"/>
  <c r="OL274" i="1"/>
  <c r="OL90" i="1"/>
  <c r="OK91" i="1"/>
  <c r="OK92" i="1"/>
  <c r="OK93" i="1"/>
  <c r="OK94" i="1"/>
  <c r="OK95" i="1"/>
  <c r="NG91" i="1"/>
  <c r="NG92" i="1"/>
  <c r="NG93" i="1"/>
  <c r="NG94" i="1"/>
  <c r="NG95" i="1"/>
  <c r="NV122" i="1"/>
  <c r="NV118" i="1"/>
  <c r="OK122" i="1"/>
  <c r="OK121" i="1"/>
  <c r="NG119" i="1"/>
  <c r="OK120" i="1"/>
  <c r="OK119" i="1"/>
  <c r="NG118" i="1"/>
  <c r="OK173" i="1"/>
  <c r="NG120" i="1"/>
  <c r="OK172" i="1"/>
  <c r="NG175" i="1"/>
  <c r="NG174" i="1"/>
  <c r="NG122" i="1"/>
  <c r="OK174" i="1"/>
  <c r="NG173" i="1"/>
  <c r="NV121" i="1"/>
  <c r="NV173" i="1"/>
  <c r="NV119" i="1"/>
  <c r="NH117" i="1"/>
  <c r="NH118" i="1" s="1"/>
  <c r="NH126" i="1"/>
  <c r="NV127" i="1"/>
  <c r="NV128" i="1"/>
  <c r="NV129" i="1"/>
  <c r="NV130" i="1"/>
  <c r="NV131" i="1"/>
  <c r="NW117" i="1"/>
  <c r="NW118" i="1" s="1"/>
  <c r="NW126" i="1"/>
  <c r="NG127" i="1"/>
  <c r="NG128" i="1"/>
  <c r="NG129" i="1"/>
  <c r="NG130" i="1"/>
  <c r="NG131" i="1"/>
  <c r="OK127" i="1"/>
  <c r="OK128" i="1"/>
  <c r="OK129" i="1"/>
  <c r="OK130" i="1"/>
  <c r="OK131" i="1"/>
  <c r="OL117" i="1"/>
  <c r="OL118" i="1" s="1"/>
  <c r="OL126" i="1"/>
  <c r="NV172" i="1"/>
  <c r="NG172" i="1"/>
  <c r="OK176" i="1"/>
  <c r="NW171" i="1"/>
  <c r="NW174" i="1" s="1"/>
  <c r="NW180" i="1"/>
  <c r="NV181" i="1"/>
  <c r="NV182" i="1"/>
  <c r="NV183" i="1"/>
  <c r="NV184" i="1"/>
  <c r="NV185" i="1"/>
  <c r="OL171" i="1"/>
  <c r="OL172" i="1" s="1"/>
  <c r="OL180" i="1"/>
  <c r="OK181" i="1"/>
  <c r="OK182" i="1"/>
  <c r="OK183" i="1"/>
  <c r="OK184" i="1"/>
  <c r="OK185" i="1"/>
  <c r="NV176" i="1"/>
  <c r="NH171" i="1"/>
  <c r="NH173" i="1" s="1"/>
  <c r="NH180" i="1"/>
  <c r="NV175" i="1"/>
  <c r="NG181" i="1"/>
  <c r="NG182" i="1"/>
  <c r="NG183" i="1"/>
  <c r="NG184" i="1"/>
  <c r="NG185" i="1"/>
  <c r="NW236" i="1"/>
  <c r="NW270" i="1"/>
  <c r="OL236" i="1"/>
  <c r="OL270" i="1"/>
  <c r="NH236" i="1"/>
  <c r="NH270" i="1"/>
  <c r="NV145" i="1"/>
  <c r="NV146" i="1"/>
  <c r="NV147" i="1"/>
  <c r="NV148" i="1"/>
  <c r="NV149" i="1"/>
  <c r="NG163" i="1"/>
  <c r="NG164" i="1"/>
  <c r="NG165" i="1"/>
  <c r="NG166" i="1"/>
  <c r="NG167" i="1"/>
  <c r="NV154" i="1"/>
  <c r="NV155" i="1"/>
  <c r="NV156" i="1"/>
  <c r="NV157" i="1"/>
  <c r="NV158" i="1"/>
  <c r="OK163" i="1"/>
  <c r="OK164" i="1"/>
  <c r="OK165" i="1"/>
  <c r="OK166" i="1"/>
  <c r="OK167" i="1"/>
  <c r="NH135" i="1"/>
  <c r="NH162" i="1"/>
  <c r="NH144" i="1"/>
  <c r="NH153" i="1"/>
  <c r="OK154" i="1"/>
  <c r="OK155" i="1"/>
  <c r="OK156" i="1"/>
  <c r="OK157" i="1"/>
  <c r="OK158" i="1"/>
  <c r="OL144" i="1"/>
  <c r="OL162" i="1"/>
  <c r="OL135" i="1"/>
  <c r="OL153" i="1"/>
  <c r="NV136" i="1"/>
  <c r="NV137" i="1"/>
  <c r="NV138" i="1"/>
  <c r="NV139" i="1"/>
  <c r="NV140" i="1"/>
  <c r="OK136" i="1"/>
  <c r="OK137" i="1"/>
  <c r="OK138" i="1"/>
  <c r="OK139" i="1"/>
  <c r="OK140" i="1"/>
  <c r="NG136" i="1"/>
  <c r="NG137" i="1"/>
  <c r="NG138" i="1"/>
  <c r="NG139" i="1"/>
  <c r="NG140" i="1"/>
  <c r="NW135" i="1"/>
  <c r="NW144" i="1"/>
  <c r="NW162" i="1"/>
  <c r="NW153" i="1"/>
  <c r="NG145" i="1"/>
  <c r="NG146" i="1"/>
  <c r="NG147" i="1"/>
  <c r="NG148" i="1"/>
  <c r="NG149" i="1"/>
  <c r="OK145" i="1"/>
  <c r="OK146" i="1"/>
  <c r="OK147" i="1"/>
  <c r="OK148" i="1"/>
  <c r="OK149" i="1"/>
  <c r="NV163" i="1"/>
  <c r="NV164" i="1"/>
  <c r="NV165" i="1"/>
  <c r="NV166" i="1"/>
  <c r="NV167" i="1"/>
  <c r="NG154" i="1"/>
  <c r="NG155" i="1"/>
  <c r="NG156" i="1"/>
  <c r="NG157" i="1"/>
  <c r="NG158" i="1"/>
  <c r="OL250" i="1"/>
  <c r="OL246" i="1"/>
  <c r="OL254" i="1"/>
  <c r="OL242" i="1"/>
  <c r="OL266" i="1"/>
  <c r="OL262" i="1"/>
  <c r="NH250" i="1"/>
  <c r="NH262" i="1"/>
  <c r="NH242" i="1"/>
  <c r="NH254" i="1"/>
  <c r="NH266" i="1"/>
  <c r="NH246" i="1"/>
  <c r="NW246" i="1"/>
  <c r="NW242" i="1"/>
  <c r="NW254" i="1"/>
  <c r="NW266" i="1"/>
  <c r="NW262" i="1"/>
  <c r="NW250" i="1"/>
  <c r="NW232" i="1"/>
  <c r="OL232" i="1"/>
  <c r="NH232" i="1"/>
  <c r="OL212" i="1"/>
  <c r="OL216" i="1"/>
  <c r="OL220" i="1"/>
  <c r="OL228" i="1"/>
  <c r="NH216" i="1"/>
  <c r="NH220" i="1"/>
  <c r="NH228" i="1"/>
  <c r="NH212" i="1"/>
  <c r="NW216" i="1"/>
  <c r="NW220" i="1"/>
  <c r="NW228" i="1"/>
  <c r="NW212" i="1"/>
  <c r="NW108" i="1"/>
  <c r="NW99" i="1"/>
  <c r="OL108" i="1"/>
  <c r="OL99" i="1"/>
  <c r="NG109" i="1"/>
  <c r="NG110" i="1"/>
  <c r="NG111" i="1"/>
  <c r="NG112" i="1"/>
  <c r="NG113" i="1"/>
  <c r="OK109" i="1"/>
  <c r="OK110" i="1"/>
  <c r="OK111" i="1"/>
  <c r="OK112" i="1"/>
  <c r="OK113" i="1"/>
  <c r="NG100" i="1"/>
  <c r="NG101" i="1"/>
  <c r="NG102" i="1"/>
  <c r="NG103" i="1"/>
  <c r="NG104" i="1"/>
  <c r="OK100" i="1"/>
  <c r="OK101" i="1"/>
  <c r="OK102" i="1"/>
  <c r="OK103" i="1"/>
  <c r="OK104" i="1"/>
  <c r="NV109" i="1"/>
  <c r="NV110" i="1"/>
  <c r="NV111" i="1"/>
  <c r="NV112" i="1"/>
  <c r="NV113" i="1"/>
  <c r="NH108" i="1"/>
  <c r="NH99" i="1"/>
  <c r="NV100" i="1"/>
  <c r="NV101" i="1"/>
  <c r="NV102" i="1"/>
  <c r="NV103" i="1"/>
  <c r="NV104" i="1"/>
  <c r="NW208" i="1"/>
  <c r="NW72" i="1"/>
  <c r="NG73" i="1"/>
  <c r="NG74" i="1"/>
  <c r="NG75" i="1"/>
  <c r="NG76" i="1"/>
  <c r="NG77" i="1"/>
  <c r="OK73" i="1"/>
  <c r="OK74" i="1"/>
  <c r="OK75" i="1"/>
  <c r="OK76" i="1"/>
  <c r="OK77" i="1"/>
  <c r="OL208" i="1"/>
  <c r="OL72" i="1"/>
  <c r="NV73" i="1"/>
  <c r="NV74" i="1"/>
  <c r="NV75" i="1"/>
  <c r="NV76" i="1"/>
  <c r="NV77" i="1"/>
  <c r="NH208" i="1"/>
  <c r="NH72" i="1"/>
  <c r="OK57" i="1"/>
  <c r="OK53" i="1"/>
  <c r="NH199" i="1"/>
  <c r="NH195" i="1"/>
  <c r="NW199" i="1"/>
  <c r="NW195" i="1"/>
  <c r="OL199" i="1"/>
  <c r="OL195"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9" i="1"/>
  <c r="NH41" i="1"/>
  <c r="NH42" i="1" s="1"/>
  <c r="NH189" i="1"/>
  <c r="NG42" i="1"/>
  <c r="OK48" i="1"/>
  <c r="NW41" i="1"/>
  <c r="NW44" i="1" s="1"/>
  <c r="NW189" i="1"/>
  <c r="NG48" i="1"/>
  <c r="OM14" i="1"/>
  <c r="OM81" i="1" s="1"/>
  <c r="OM16" i="1"/>
  <c r="NI14" i="1"/>
  <c r="NI81" i="1" s="1"/>
  <c r="NI16" i="1"/>
  <c r="NX14" i="1"/>
  <c r="NX81"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21" i="1"/>
  <c r="MC13" i="1"/>
  <c r="MC321" i="1"/>
  <c r="MM13" i="1"/>
  <c r="MM321"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X82" i="1" l="1"/>
  <c r="NX83" i="1"/>
  <c r="NX84" i="1"/>
  <c r="NX85" i="1"/>
  <c r="NX86" i="1"/>
  <c r="NI82" i="1"/>
  <c r="NI83" i="1"/>
  <c r="NI84" i="1"/>
  <c r="NI85" i="1"/>
  <c r="NI86" i="1"/>
  <c r="OM82" i="1"/>
  <c r="OM83" i="1"/>
  <c r="OM84" i="1"/>
  <c r="OM85" i="1"/>
  <c r="OM86" i="1"/>
  <c r="NI224" i="1"/>
  <c r="NI258" i="1"/>
  <c r="OM224" i="1"/>
  <c r="OM258" i="1"/>
  <c r="NX224" i="1"/>
  <c r="NX258" i="1"/>
  <c r="OM274" i="1"/>
  <c r="OM90" i="1"/>
  <c r="NW91" i="1"/>
  <c r="NW92" i="1"/>
  <c r="NW93" i="1"/>
  <c r="NW94" i="1"/>
  <c r="NW95" i="1"/>
  <c r="NX274" i="1"/>
  <c r="NX90" i="1"/>
  <c r="OL91" i="1"/>
  <c r="OL92" i="1"/>
  <c r="OL93" i="1"/>
  <c r="OL94" i="1"/>
  <c r="OL95" i="1"/>
  <c r="NH91" i="1"/>
  <c r="NH92" i="1"/>
  <c r="NH93" i="1"/>
  <c r="NH94" i="1"/>
  <c r="NH95" i="1"/>
  <c r="NI274" i="1"/>
  <c r="NI90" i="1"/>
  <c r="NW173" i="1"/>
  <c r="NW176" i="1"/>
  <c r="NW172" i="1"/>
  <c r="NH121" i="1"/>
  <c r="NH119" i="1"/>
  <c r="NH122" i="1"/>
  <c r="NW122" i="1"/>
  <c r="NW121" i="1"/>
  <c r="NW120" i="1"/>
  <c r="OL121" i="1"/>
  <c r="OL122" i="1"/>
  <c r="NH120" i="1"/>
  <c r="OL120" i="1"/>
  <c r="OL119" i="1"/>
  <c r="NX117" i="1"/>
  <c r="NX122" i="1" s="1"/>
  <c r="NX126" i="1"/>
  <c r="NI117" i="1"/>
  <c r="NI122" i="1" s="1"/>
  <c r="NI126" i="1"/>
  <c r="NW119" i="1"/>
  <c r="OL127" i="1"/>
  <c r="OL128" i="1"/>
  <c r="OL129" i="1"/>
  <c r="OL130" i="1"/>
  <c r="OL131" i="1"/>
  <c r="OM117" i="1"/>
  <c r="OM120" i="1" s="1"/>
  <c r="OM126" i="1"/>
  <c r="NW175" i="1"/>
  <c r="NH127" i="1"/>
  <c r="NH128" i="1"/>
  <c r="NH129" i="1"/>
  <c r="NH130" i="1"/>
  <c r="NH131" i="1"/>
  <c r="NW127" i="1"/>
  <c r="NW128" i="1"/>
  <c r="NW129" i="1"/>
  <c r="NW130" i="1"/>
  <c r="NW131" i="1"/>
  <c r="NI171" i="1"/>
  <c r="NI174" i="1" s="1"/>
  <c r="NI180" i="1"/>
  <c r="OM171" i="1"/>
  <c r="OM174" i="1" s="1"/>
  <c r="OM180" i="1"/>
  <c r="OL176" i="1"/>
  <c r="OL175" i="1"/>
  <c r="NH172" i="1"/>
  <c r="OL174" i="1"/>
  <c r="NH176" i="1"/>
  <c r="OL173" i="1"/>
  <c r="NH175" i="1"/>
  <c r="NX171" i="1"/>
  <c r="NX173" i="1" s="1"/>
  <c r="NX180" i="1"/>
  <c r="NH174" i="1"/>
  <c r="NW181" i="1"/>
  <c r="NW182" i="1"/>
  <c r="NW183" i="1"/>
  <c r="NW184" i="1"/>
  <c r="NW185" i="1"/>
  <c r="NH181" i="1"/>
  <c r="NH182" i="1"/>
  <c r="NH183" i="1"/>
  <c r="NH184" i="1"/>
  <c r="NH185" i="1"/>
  <c r="OL181" i="1"/>
  <c r="OL182" i="1"/>
  <c r="OL183" i="1"/>
  <c r="OL184" i="1"/>
  <c r="OL185" i="1"/>
  <c r="OM236" i="1"/>
  <c r="OM270" i="1"/>
  <c r="NX236" i="1"/>
  <c r="NX270" i="1"/>
  <c r="NI236" i="1"/>
  <c r="NI270" i="1"/>
  <c r="OL136" i="1"/>
  <c r="OL137" i="1"/>
  <c r="OL138" i="1"/>
  <c r="OL139" i="1"/>
  <c r="OL140" i="1"/>
  <c r="NH154" i="1"/>
  <c r="NH155" i="1"/>
  <c r="NH156" i="1"/>
  <c r="NH157" i="1"/>
  <c r="NH158" i="1"/>
  <c r="OL163" i="1"/>
  <c r="OL164" i="1"/>
  <c r="OL165" i="1"/>
  <c r="OL166" i="1"/>
  <c r="OL167" i="1"/>
  <c r="NH145" i="1"/>
  <c r="NH146" i="1"/>
  <c r="NH147" i="1"/>
  <c r="NH148" i="1"/>
  <c r="NH149" i="1"/>
  <c r="NX144" i="1"/>
  <c r="NX162" i="1"/>
  <c r="NX153" i="1"/>
  <c r="NX135" i="1"/>
  <c r="OL145" i="1"/>
  <c r="OL146" i="1"/>
  <c r="OL147" i="1"/>
  <c r="OL148" i="1"/>
  <c r="OL149" i="1"/>
  <c r="NH163" i="1"/>
  <c r="NH164" i="1"/>
  <c r="NH165" i="1"/>
  <c r="NH166" i="1"/>
  <c r="NH167" i="1"/>
  <c r="NH136" i="1"/>
  <c r="NH137" i="1"/>
  <c r="NH138" i="1"/>
  <c r="NH139" i="1"/>
  <c r="NH140" i="1"/>
  <c r="NI162" i="1"/>
  <c r="NI135" i="1"/>
  <c r="NI144" i="1"/>
  <c r="NI153" i="1"/>
  <c r="NW154" i="1"/>
  <c r="NW155" i="1"/>
  <c r="NW156" i="1"/>
  <c r="NW157" i="1"/>
  <c r="NW158" i="1"/>
  <c r="NW163" i="1"/>
  <c r="NW164" i="1"/>
  <c r="NW165" i="1"/>
  <c r="NW166" i="1"/>
  <c r="NW167" i="1"/>
  <c r="OM144" i="1"/>
  <c r="OM153" i="1"/>
  <c r="OM135" i="1"/>
  <c r="OM162" i="1"/>
  <c r="NW145" i="1"/>
  <c r="NW146" i="1"/>
  <c r="NW147" i="1"/>
  <c r="NW148" i="1"/>
  <c r="NW149" i="1"/>
  <c r="NW136" i="1"/>
  <c r="NW137" i="1"/>
  <c r="NW138" i="1"/>
  <c r="NW139" i="1"/>
  <c r="NW140" i="1"/>
  <c r="OL154" i="1"/>
  <c r="OL155" i="1"/>
  <c r="OL156" i="1"/>
  <c r="OL157" i="1"/>
  <c r="OL158" i="1"/>
  <c r="NX262" i="1"/>
  <c r="NX242" i="1"/>
  <c r="NX254" i="1"/>
  <c r="NX266" i="1"/>
  <c r="NX246" i="1"/>
  <c r="NX250" i="1"/>
  <c r="NI242" i="1"/>
  <c r="NI246" i="1"/>
  <c r="NI250" i="1"/>
  <c r="NI262" i="1"/>
  <c r="NI254" i="1"/>
  <c r="NI266" i="1"/>
  <c r="OM262" i="1"/>
  <c r="OM250" i="1"/>
  <c r="OM246" i="1"/>
  <c r="OM242" i="1"/>
  <c r="OM254" i="1"/>
  <c r="OM266" i="1"/>
  <c r="OM232" i="1"/>
  <c r="NX232" i="1"/>
  <c r="NI232" i="1"/>
  <c r="NX212" i="1"/>
  <c r="NX228" i="1"/>
  <c r="NX220" i="1"/>
  <c r="NX216" i="1"/>
  <c r="NI212" i="1"/>
  <c r="NI228" i="1"/>
  <c r="NI216" i="1"/>
  <c r="NI220" i="1"/>
  <c r="OM220" i="1"/>
  <c r="OM216" i="1"/>
  <c r="OM212" i="1"/>
  <c r="OM228" i="1"/>
  <c r="NH109" i="1"/>
  <c r="NH110" i="1"/>
  <c r="NH111" i="1"/>
  <c r="NH112" i="1"/>
  <c r="NH113" i="1"/>
  <c r="OM99" i="1"/>
  <c r="OM108" i="1"/>
  <c r="OL100" i="1"/>
  <c r="OL101" i="1"/>
  <c r="OL102" i="1"/>
  <c r="OL103" i="1"/>
  <c r="OL104" i="1"/>
  <c r="NX108" i="1"/>
  <c r="NX99" i="1"/>
  <c r="OL109" i="1"/>
  <c r="OL110" i="1"/>
  <c r="OL111" i="1"/>
  <c r="OL112" i="1"/>
  <c r="OL113" i="1"/>
  <c r="NW100" i="1"/>
  <c r="NW101" i="1"/>
  <c r="NW102" i="1"/>
  <c r="NW103" i="1"/>
  <c r="NW104" i="1"/>
  <c r="NI99" i="1"/>
  <c r="NI108" i="1"/>
  <c r="NH100" i="1"/>
  <c r="NH101" i="1"/>
  <c r="NH102" i="1"/>
  <c r="NH103" i="1"/>
  <c r="NH104" i="1"/>
  <c r="NW109" i="1"/>
  <c r="NW110" i="1"/>
  <c r="NW111" i="1"/>
  <c r="NW112" i="1"/>
  <c r="NW113" i="1"/>
  <c r="OM208" i="1"/>
  <c r="OM72" i="1"/>
  <c r="NX208" i="1"/>
  <c r="NX72" i="1"/>
  <c r="NH73" i="1"/>
  <c r="NH74" i="1"/>
  <c r="NH75" i="1"/>
  <c r="NH76" i="1"/>
  <c r="NH77" i="1"/>
  <c r="OL73" i="1"/>
  <c r="OL74" i="1"/>
  <c r="OL75" i="1"/>
  <c r="OL76" i="1"/>
  <c r="OL77" i="1"/>
  <c r="NW73" i="1"/>
  <c r="NW74" i="1"/>
  <c r="NW75" i="1"/>
  <c r="NW76" i="1"/>
  <c r="NW77" i="1"/>
  <c r="NI208" i="1"/>
  <c r="NI72" i="1"/>
  <c r="NI199" i="1"/>
  <c r="NI195" i="1"/>
  <c r="OM199" i="1"/>
  <c r="OM195" i="1"/>
  <c r="NX199" i="1"/>
  <c r="NX195"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9" i="1"/>
  <c r="NH44" i="1"/>
  <c r="NI41" i="1"/>
  <c r="NI44" i="1" s="1"/>
  <c r="NI189" i="1"/>
  <c r="NH43" i="1"/>
  <c r="OM41" i="1"/>
  <c r="OM42" i="1" s="1"/>
  <c r="OM189" i="1"/>
  <c r="MM16" i="1"/>
  <c r="MM17" i="1"/>
  <c r="MC16" i="1"/>
  <c r="MC17" i="1"/>
  <c r="MD16" i="1"/>
  <c r="MD17" i="1"/>
  <c r="ON14" i="1"/>
  <c r="ON81" i="1" s="1"/>
  <c r="ON16" i="1"/>
  <c r="NY14" i="1"/>
  <c r="NY81" i="1" s="1"/>
  <c r="NY16" i="1"/>
  <c r="NJ14" i="1"/>
  <c r="NJ81"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ON82" i="1" l="1"/>
  <c r="ON83" i="1"/>
  <c r="ON84" i="1"/>
  <c r="ON85" i="1"/>
  <c r="ON86" i="1"/>
  <c r="NJ82" i="1"/>
  <c r="NJ83" i="1"/>
  <c r="NJ84" i="1"/>
  <c r="NJ85" i="1"/>
  <c r="NJ86" i="1"/>
  <c r="NY82" i="1"/>
  <c r="NY83" i="1"/>
  <c r="NY84" i="1"/>
  <c r="NY85" i="1"/>
  <c r="NY86" i="1"/>
  <c r="NJ224" i="1"/>
  <c r="NJ258" i="1"/>
  <c r="NY224" i="1"/>
  <c r="NY258" i="1"/>
  <c r="ON224" i="1"/>
  <c r="ON258" i="1"/>
  <c r="B261" i="1"/>
  <c r="B260" i="1"/>
  <c r="B259" i="1"/>
  <c r="B227" i="1"/>
  <c r="B226" i="1"/>
  <c r="B225" i="1"/>
  <c r="NY274" i="1"/>
  <c r="NY90" i="1"/>
  <c r="ON274" i="1"/>
  <c r="ON90" i="1"/>
  <c r="NI91" i="1"/>
  <c r="NI92" i="1"/>
  <c r="NI93" i="1"/>
  <c r="NI94" i="1"/>
  <c r="NI95" i="1"/>
  <c r="OM91" i="1"/>
  <c r="OM92" i="1"/>
  <c r="OM93" i="1"/>
  <c r="OM94" i="1"/>
  <c r="OM95" i="1"/>
  <c r="NJ274" i="1"/>
  <c r="NJ90" i="1"/>
  <c r="NX91" i="1"/>
  <c r="NX92" i="1"/>
  <c r="NX93" i="1"/>
  <c r="NX94" i="1"/>
  <c r="NX95" i="1"/>
  <c r="B277" i="1"/>
  <c r="B276" i="1"/>
  <c r="B275" i="1"/>
  <c r="NX176" i="1"/>
  <c r="NX172" i="1"/>
  <c r="NX120" i="1"/>
  <c r="OM175" i="1"/>
  <c r="OM173" i="1"/>
  <c r="OM172" i="1"/>
  <c r="NX121" i="1"/>
  <c r="NX119" i="1"/>
  <c r="NX175" i="1"/>
  <c r="NX174" i="1"/>
  <c r="NI176" i="1"/>
  <c r="NX118" i="1"/>
  <c r="OM176" i="1"/>
  <c r="NI120" i="1"/>
  <c r="NI173" i="1"/>
  <c r="NI119" i="1"/>
  <c r="NI172" i="1"/>
  <c r="NI118" i="1"/>
  <c r="OM122" i="1"/>
  <c r="NI121" i="1"/>
  <c r="OM121" i="1"/>
  <c r="OM119" i="1"/>
  <c r="OM118" i="1"/>
  <c r="NY117" i="1"/>
  <c r="NY118" i="1" s="1"/>
  <c r="NY126" i="1"/>
  <c r="ON117" i="1"/>
  <c r="ON118" i="1" s="1"/>
  <c r="ON126" i="1"/>
  <c r="OM127" i="1"/>
  <c r="OM128" i="1"/>
  <c r="OM129" i="1"/>
  <c r="OM130" i="1"/>
  <c r="OM131" i="1"/>
  <c r="NI127" i="1"/>
  <c r="NI128" i="1"/>
  <c r="NI129" i="1"/>
  <c r="NI130" i="1"/>
  <c r="NI131" i="1"/>
  <c r="NJ117" i="1"/>
  <c r="NJ121" i="1" s="1"/>
  <c r="NJ126" i="1"/>
  <c r="NX127" i="1"/>
  <c r="NX128" i="1"/>
  <c r="NX129" i="1"/>
  <c r="NX130" i="1"/>
  <c r="NX131" i="1"/>
  <c r="NI175" i="1"/>
  <c r="NJ171" i="1"/>
  <c r="NJ172" i="1" s="1"/>
  <c r="NJ180" i="1"/>
  <c r="NX181" i="1"/>
  <c r="NX182" i="1"/>
  <c r="NX183" i="1"/>
  <c r="NX184" i="1"/>
  <c r="NX185" i="1"/>
  <c r="NY171" i="1"/>
  <c r="NY175" i="1" s="1"/>
  <c r="NY180" i="1"/>
  <c r="OM181" i="1"/>
  <c r="OM182" i="1"/>
  <c r="OM183" i="1"/>
  <c r="OM184" i="1"/>
  <c r="OM185" i="1"/>
  <c r="ON171" i="1"/>
  <c r="ON172" i="1" s="1"/>
  <c r="ON180" i="1"/>
  <c r="NI181" i="1"/>
  <c r="NI182" i="1"/>
  <c r="NI183" i="1"/>
  <c r="NI184" i="1"/>
  <c r="NI185" i="1"/>
  <c r="B313" i="1"/>
  <c r="B312" i="1"/>
  <c r="B311" i="1"/>
  <c r="B310" i="1"/>
  <c r="B309" i="1"/>
  <c r="B308" i="1"/>
  <c r="B306" i="1"/>
  <c r="B307" i="1"/>
  <c r="B304" i="1"/>
  <c r="B305" i="1"/>
  <c r="B303" i="1"/>
  <c r="B302" i="1"/>
  <c r="B300" i="1"/>
  <c r="B301" i="1"/>
  <c r="B298" i="1"/>
  <c r="B297" i="1"/>
  <c r="B296" i="1"/>
  <c r="B299" i="1"/>
  <c r="B294" i="1"/>
  <c r="B295" i="1"/>
  <c r="B293" i="1"/>
  <c r="B292" i="1"/>
  <c r="B290" i="1"/>
  <c r="B291" i="1"/>
  <c r="B285" i="1"/>
  <c r="B289" i="1"/>
  <c r="NY236" i="1"/>
  <c r="NY270" i="1"/>
  <c r="B273" i="1"/>
  <c r="B271" i="1"/>
  <c r="B272" i="1"/>
  <c r="ON236" i="1"/>
  <c r="ON270" i="1"/>
  <c r="NJ236" i="1"/>
  <c r="NJ270" i="1"/>
  <c r="B239" i="1"/>
  <c r="B238" i="1"/>
  <c r="B237" i="1"/>
  <c r="OM163" i="1"/>
  <c r="OM164" i="1"/>
  <c r="OM165" i="1"/>
  <c r="OM166" i="1"/>
  <c r="OM167" i="1"/>
  <c r="ON153" i="1"/>
  <c r="ON135" i="1"/>
  <c r="ON162" i="1"/>
  <c r="ON144" i="1"/>
  <c r="OM136" i="1"/>
  <c r="OM137" i="1"/>
  <c r="OM138" i="1"/>
  <c r="OM139" i="1"/>
  <c r="OM140" i="1"/>
  <c r="NI163" i="1"/>
  <c r="NI164" i="1"/>
  <c r="NI165" i="1"/>
  <c r="NI166" i="1"/>
  <c r="NI167" i="1"/>
  <c r="NX136" i="1"/>
  <c r="NX137" i="1"/>
  <c r="NX138" i="1"/>
  <c r="NX139" i="1"/>
  <c r="NX140" i="1"/>
  <c r="OM154" i="1"/>
  <c r="OM155" i="1"/>
  <c r="OM156" i="1"/>
  <c r="OM157" i="1"/>
  <c r="OM158" i="1"/>
  <c r="NX154" i="1"/>
  <c r="NX155" i="1"/>
  <c r="NX156" i="1"/>
  <c r="NX157" i="1"/>
  <c r="NX158" i="1"/>
  <c r="OM145" i="1"/>
  <c r="OM146" i="1"/>
  <c r="OM147" i="1"/>
  <c r="OM148" i="1"/>
  <c r="OM149" i="1"/>
  <c r="NX163" i="1"/>
  <c r="NX164" i="1"/>
  <c r="NX165" i="1"/>
  <c r="NX166" i="1"/>
  <c r="NX167" i="1"/>
  <c r="NX145" i="1"/>
  <c r="NX146" i="1"/>
  <c r="NX147" i="1"/>
  <c r="NX148" i="1"/>
  <c r="NX149" i="1"/>
  <c r="NJ135" i="1"/>
  <c r="NJ144" i="1"/>
  <c r="NJ153" i="1"/>
  <c r="NJ162" i="1"/>
  <c r="NI154" i="1"/>
  <c r="NI155" i="1"/>
  <c r="NI156" i="1"/>
  <c r="NI157" i="1"/>
  <c r="NI158" i="1"/>
  <c r="NI136" i="1"/>
  <c r="NI137" i="1"/>
  <c r="NI138" i="1"/>
  <c r="NI139" i="1"/>
  <c r="NI140" i="1"/>
  <c r="NY162" i="1"/>
  <c r="NY144" i="1"/>
  <c r="NY135" i="1"/>
  <c r="NY153" i="1"/>
  <c r="NI145" i="1"/>
  <c r="NI146" i="1"/>
  <c r="NI147" i="1"/>
  <c r="NI148" i="1"/>
  <c r="NI149" i="1"/>
  <c r="B284" i="1"/>
  <c r="B283" i="1"/>
  <c r="B282" i="1"/>
  <c r="B281" i="1"/>
  <c r="ON242" i="1"/>
  <c r="ON254" i="1"/>
  <c r="ON266" i="1"/>
  <c r="ON250" i="1"/>
  <c r="ON246" i="1"/>
  <c r="ON262" i="1"/>
  <c r="NJ242" i="1"/>
  <c r="NJ266" i="1"/>
  <c r="NJ246" i="1"/>
  <c r="NJ262" i="1"/>
  <c r="NJ250" i="1"/>
  <c r="NJ254" i="1"/>
  <c r="B268" i="1"/>
  <c r="B269" i="1"/>
  <c r="B267" i="1"/>
  <c r="B265" i="1"/>
  <c r="B263" i="1"/>
  <c r="B264" i="1"/>
  <c r="B257" i="1"/>
  <c r="B255" i="1"/>
  <c r="B253" i="1"/>
  <c r="B256" i="1"/>
  <c r="B252" i="1"/>
  <c r="B249" i="1"/>
  <c r="B251" i="1"/>
  <c r="B248" i="1"/>
  <c r="B247" i="1"/>
  <c r="B243" i="1"/>
  <c r="B244" i="1"/>
  <c r="B245" i="1"/>
  <c r="NY250" i="1"/>
  <c r="NY254" i="1"/>
  <c r="NY242" i="1"/>
  <c r="NY266" i="1"/>
  <c r="NY246" i="1"/>
  <c r="NY262" i="1"/>
  <c r="NY232" i="1"/>
  <c r="ON232" i="1"/>
  <c r="NJ232" i="1"/>
  <c r="B235" i="1"/>
  <c r="B234" i="1"/>
  <c r="B233" i="1"/>
  <c r="NJ228" i="1"/>
  <c r="NJ216" i="1"/>
  <c r="NJ220" i="1"/>
  <c r="NJ212" i="1"/>
  <c r="B231" i="1"/>
  <c r="B229" i="1"/>
  <c r="B230" i="1"/>
  <c r="B223" i="1"/>
  <c r="B222" i="1"/>
  <c r="B219" i="1"/>
  <c r="B218" i="1"/>
  <c r="B221" i="1"/>
  <c r="B217" i="1"/>
  <c r="B215" i="1"/>
  <c r="B214" i="1"/>
  <c r="B213" i="1"/>
  <c r="NY228" i="1"/>
  <c r="NY216" i="1"/>
  <c r="NY220" i="1"/>
  <c r="NY212" i="1"/>
  <c r="ON212" i="1"/>
  <c r="ON216" i="1"/>
  <c r="ON228" i="1"/>
  <c r="ON220" i="1"/>
  <c r="B210" i="1"/>
  <c r="B211" i="1"/>
  <c r="B209" i="1"/>
  <c r="OM100" i="1"/>
  <c r="OM101" i="1"/>
  <c r="OM102" i="1"/>
  <c r="OM103" i="1"/>
  <c r="OM104" i="1"/>
  <c r="NY99" i="1"/>
  <c r="NY108" i="1"/>
  <c r="ON108" i="1"/>
  <c r="ON99" i="1"/>
  <c r="NI109" i="1"/>
  <c r="NI110" i="1"/>
  <c r="NI111" i="1"/>
  <c r="NI112" i="1"/>
  <c r="NI113" i="1"/>
  <c r="NX100" i="1"/>
  <c r="NX101" i="1"/>
  <c r="NX102" i="1"/>
  <c r="NX103" i="1"/>
  <c r="NX104" i="1"/>
  <c r="NJ99" i="1"/>
  <c r="NJ108" i="1"/>
  <c r="NI100" i="1"/>
  <c r="NI101" i="1"/>
  <c r="NI102" i="1"/>
  <c r="NI103" i="1"/>
  <c r="NI104" i="1"/>
  <c r="NX109" i="1"/>
  <c r="NX110" i="1"/>
  <c r="NX111" i="1"/>
  <c r="NX112" i="1"/>
  <c r="NX113" i="1"/>
  <c r="OM109" i="1"/>
  <c r="OM110" i="1"/>
  <c r="OM111" i="1"/>
  <c r="OM112" i="1"/>
  <c r="OM113" i="1"/>
  <c r="NY208" i="1"/>
  <c r="NY72" i="1"/>
  <c r="ON208" i="1"/>
  <c r="ON72" i="1"/>
  <c r="NX73" i="1"/>
  <c r="NX74" i="1"/>
  <c r="NX75" i="1"/>
  <c r="NX76" i="1"/>
  <c r="NX77" i="1"/>
  <c r="NI73" i="1"/>
  <c r="NI74" i="1"/>
  <c r="NI75" i="1"/>
  <c r="NI76" i="1"/>
  <c r="NI77" i="1"/>
  <c r="OM73" i="1"/>
  <c r="OM74" i="1"/>
  <c r="OM75" i="1"/>
  <c r="OM76" i="1"/>
  <c r="OM77" i="1"/>
  <c r="NJ208" i="1"/>
  <c r="NJ72" i="1"/>
  <c r="B202" i="1"/>
  <c r="B204" i="1"/>
  <c r="B203" i="1"/>
  <c r="ON199" i="1"/>
  <c r="ON195" i="1"/>
  <c r="NY199" i="1"/>
  <c r="NY195" i="1"/>
  <c r="NJ199" i="1"/>
  <c r="NJ195" i="1"/>
  <c r="NX57" i="1"/>
  <c r="B201" i="1"/>
  <c r="B200"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9" i="1"/>
  <c r="OM47" i="1"/>
  <c r="NI48" i="1"/>
  <c r="OM46" i="1"/>
  <c r="OM48" i="1"/>
  <c r="ON41" i="1"/>
  <c r="ON42" i="1" s="1"/>
  <c r="ON189" i="1"/>
  <c r="OM45" i="1"/>
  <c r="NI46" i="1"/>
  <c r="OM44" i="1"/>
  <c r="NJ41" i="1"/>
  <c r="NJ43" i="1" s="1"/>
  <c r="NJ189" i="1"/>
  <c r="NI45" i="1"/>
  <c r="OM43" i="1"/>
  <c r="B191" i="1"/>
  <c r="B190" i="1"/>
  <c r="OO14" i="1"/>
  <c r="OO81" i="1" s="1"/>
  <c r="OO16" i="1"/>
  <c r="NZ14" i="1"/>
  <c r="NZ81" i="1" s="1"/>
  <c r="NZ16" i="1"/>
  <c r="NK14" i="1"/>
  <c r="NK81"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21" i="1" s="1"/>
  <c r="KW5" i="1"/>
  <c r="KV5" i="1"/>
  <c r="KF5" i="1"/>
  <c r="KF321" i="1" s="1"/>
  <c r="KO5" i="1"/>
  <c r="KO321" i="1" s="1"/>
  <c r="NK82" i="1" l="1"/>
  <c r="NK83" i="1"/>
  <c r="NK84" i="1"/>
  <c r="NK85" i="1"/>
  <c r="NK86" i="1"/>
  <c r="NZ82" i="1"/>
  <c r="NZ83" i="1"/>
  <c r="NZ84" i="1"/>
  <c r="NZ85" i="1"/>
  <c r="NZ86" i="1"/>
  <c r="OO82" i="1"/>
  <c r="OO83" i="1"/>
  <c r="OO84" i="1"/>
  <c r="OO85" i="1"/>
  <c r="OO86" i="1"/>
  <c r="OO224" i="1"/>
  <c r="OO258" i="1"/>
  <c r="NK224" i="1"/>
  <c r="NK258" i="1"/>
  <c r="NZ224" i="1"/>
  <c r="NZ258" i="1"/>
  <c r="NJ91" i="1"/>
  <c r="NJ92" i="1"/>
  <c r="NJ93" i="1"/>
  <c r="NJ94" i="1"/>
  <c r="NJ95" i="1"/>
  <c r="NK274" i="1"/>
  <c r="NK90" i="1"/>
  <c r="NZ274" i="1"/>
  <c r="NZ90" i="1"/>
  <c r="ON91" i="1"/>
  <c r="ON92" i="1"/>
  <c r="ON93" i="1"/>
  <c r="ON94" i="1"/>
  <c r="ON95" i="1"/>
  <c r="OO274" i="1"/>
  <c r="OO90" i="1"/>
  <c r="NY91" i="1"/>
  <c r="NY92" i="1"/>
  <c r="NY93" i="1"/>
  <c r="NY94" i="1"/>
  <c r="NY95" i="1"/>
  <c r="NY122" i="1"/>
  <c r="NY121" i="1"/>
  <c r="NJ120" i="1"/>
  <c r="NJ176" i="1"/>
  <c r="NJ174" i="1"/>
  <c r="NJ173" i="1"/>
  <c r="NJ119" i="1"/>
  <c r="NY119" i="1"/>
  <c r="NY120" i="1"/>
  <c r="NJ175" i="1"/>
  <c r="ON121" i="1"/>
  <c r="ON122" i="1"/>
  <c r="ON176" i="1"/>
  <c r="ON120" i="1"/>
  <c r="ON119" i="1"/>
  <c r="NJ127" i="1"/>
  <c r="NJ128" i="1"/>
  <c r="NJ129" i="1"/>
  <c r="NJ130" i="1"/>
  <c r="NJ131" i="1"/>
  <c r="NJ118" i="1"/>
  <c r="NK117" i="1"/>
  <c r="NK118" i="1" s="1"/>
  <c r="NK126" i="1"/>
  <c r="ON127" i="1"/>
  <c r="ON128" i="1"/>
  <c r="ON129" i="1"/>
  <c r="ON130" i="1"/>
  <c r="ON131" i="1"/>
  <c r="NZ117" i="1"/>
  <c r="NZ119" i="1" s="1"/>
  <c r="NZ126" i="1"/>
  <c r="NJ122" i="1"/>
  <c r="NY127" i="1"/>
  <c r="NY128" i="1"/>
  <c r="NY129" i="1"/>
  <c r="NY130" i="1"/>
  <c r="NY131" i="1"/>
  <c r="OO117" i="1"/>
  <c r="OO121" i="1" s="1"/>
  <c r="OO126" i="1"/>
  <c r="ON175" i="1"/>
  <c r="ON174" i="1"/>
  <c r="ON181" i="1"/>
  <c r="ON182" i="1"/>
  <c r="ON183" i="1"/>
  <c r="ON184" i="1"/>
  <c r="ON185" i="1"/>
  <c r="NZ171" i="1"/>
  <c r="NZ173" i="1" s="1"/>
  <c r="NZ180" i="1"/>
  <c r="NY173" i="1"/>
  <c r="NY172" i="1"/>
  <c r="OO171" i="1"/>
  <c r="OO172" i="1" s="1"/>
  <c r="OO180" i="1"/>
  <c r="NY174" i="1"/>
  <c r="ON173" i="1"/>
  <c r="NY176" i="1"/>
  <c r="NJ181" i="1"/>
  <c r="NJ182" i="1"/>
  <c r="NJ183" i="1"/>
  <c r="NJ184" i="1"/>
  <c r="NJ185" i="1"/>
  <c r="NK171" i="1"/>
  <c r="NK172" i="1" s="1"/>
  <c r="NK180" i="1"/>
  <c r="NY181" i="1"/>
  <c r="NY182" i="1"/>
  <c r="NY183" i="1"/>
  <c r="NY184" i="1"/>
  <c r="NY185" i="1"/>
  <c r="OO236" i="1"/>
  <c r="OO270" i="1"/>
  <c r="NK236" i="1"/>
  <c r="NK270" i="1"/>
  <c r="NZ236" i="1"/>
  <c r="NZ270" i="1"/>
  <c r="NY163" i="1"/>
  <c r="NY164" i="1"/>
  <c r="NY165" i="1"/>
  <c r="NY166" i="1"/>
  <c r="NY167" i="1"/>
  <c r="ON163" i="1"/>
  <c r="ON164" i="1"/>
  <c r="ON165" i="1"/>
  <c r="ON166" i="1"/>
  <c r="ON167" i="1"/>
  <c r="NK162" i="1"/>
  <c r="NK144" i="1"/>
  <c r="NK135" i="1"/>
  <c r="NK153" i="1"/>
  <c r="ON136" i="1"/>
  <c r="ON137" i="1"/>
  <c r="ON138" i="1"/>
  <c r="ON139" i="1"/>
  <c r="ON140" i="1"/>
  <c r="ON154" i="1"/>
  <c r="ON155" i="1"/>
  <c r="ON156" i="1"/>
  <c r="ON157" i="1"/>
  <c r="ON158" i="1"/>
  <c r="NZ162" i="1"/>
  <c r="NZ144" i="1"/>
  <c r="NZ153" i="1"/>
  <c r="NZ135" i="1"/>
  <c r="NJ163" i="1"/>
  <c r="NJ164" i="1"/>
  <c r="NJ165" i="1"/>
  <c r="NJ166" i="1"/>
  <c r="NJ167" i="1"/>
  <c r="NJ154" i="1"/>
  <c r="NJ155" i="1"/>
  <c r="NJ156" i="1"/>
  <c r="NJ157" i="1"/>
  <c r="NJ158" i="1"/>
  <c r="OO144" i="1"/>
  <c r="OO135" i="1"/>
  <c r="OO153" i="1"/>
  <c r="OO162" i="1"/>
  <c r="NY154" i="1"/>
  <c r="NY155" i="1"/>
  <c r="NY156" i="1"/>
  <c r="NY157" i="1"/>
  <c r="NY158" i="1"/>
  <c r="NJ145" i="1"/>
  <c r="NJ146" i="1"/>
  <c r="NJ147" i="1"/>
  <c r="NJ148" i="1"/>
  <c r="NJ149" i="1"/>
  <c r="NY136" i="1"/>
  <c r="NY137" i="1"/>
  <c r="NY138" i="1"/>
  <c r="NY139" i="1"/>
  <c r="NY140" i="1"/>
  <c r="NJ136" i="1"/>
  <c r="NJ137" i="1"/>
  <c r="NJ138" i="1"/>
  <c r="NJ139" i="1"/>
  <c r="NJ140" i="1"/>
  <c r="NY145" i="1"/>
  <c r="NY146" i="1"/>
  <c r="NY147" i="1"/>
  <c r="NY148" i="1"/>
  <c r="NY149" i="1"/>
  <c r="ON145" i="1"/>
  <c r="ON146" i="1"/>
  <c r="ON147" i="1"/>
  <c r="ON148" i="1"/>
  <c r="ON149" i="1"/>
  <c r="OO250" i="1"/>
  <c r="OO262" i="1"/>
  <c r="OO254" i="1"/>
  <c r="OO242" i="1"/>
  <c r="OO246" i="1"/>
  <c r="OO266" i="1"/>
  <c r="NZ246" i="1"/>
  <c r="NZ262" i="1"/>
  <c r="NZ250" i="1"/>
  <c r="NZ254" i="1"/>
  <c r="NZ266" i="1"/>
  <c r="NZ242" i="1"/>
  <c r="NK254" i="1"/>
  <c r="NK250" i="1"/>
  <c r="NK262" i="1"/>
  <c r="NK242" i="1"/>
  <c r="NK266" i="1"/>
  <c r="NK246" i="1"/>
  <c r="NK232" i="1"/>
  <c r="NZ232" i="1"/>
  <c r="OO232" i="1"/>
  <c r="OO228" i="1"/>
  <c r="OO216" i="1"/>
  <c r="OO220" i="1"/>
  <c r="OO212" i="1"/>
  <c r="NK212" i="1"/>
  <c r="NK216" i="1"/>
  <c r="NK220" i="1"/>
  <c r="NK228" i="1"/>
  <c r="NZ220" i="1"/>
  <c r="NZ212" i="1"/>
  <c r="NZ228" i="1"/>
  <c r="NZ216" i="1"/>
  <c r="NY100" i="1"/>
  <c r="NY101" i="1"/>
  <c r="NY102" i="1"/>
  <c r="NY103" i="1"/>
  <c r="NY104" i="1"/>
  <c r="NK108" i="1"/>
  <c r="NK99" i="1"/>
  <c r="NZ108" i="1"/>
  <c r="NZ99" i="1"/>
  <c r="OO99" i="1"/>
  <c r="OO108" i="1"/>
  <c r="NJ109" i="1"/>
  <c r="NJ110" i="1"/>
  <c r="NJ111" i="1"/>
  <c r="NJ112" i="1"/>
  <c r="NJ113" i="1"/>
  <c r="ON100" i="1"/>
  <c r="ON101" i="1"/>
  <c r="ON102" i="1"/>
  <c r="ON103" i="1"/>
  <c r="ON104" i="1"/>
  <c r="NJ100" i="1"/>
  <c r="NJ101" i="1"/>
  <c r="NJ102" i="1"/>
  <c r="NJ103" i="1"/>
  <c r="NJ104" i="1"/>
  <c r="ON109" i="1"/>
  <c r="ON110" i="1"/>
  <c r="ON111" i="1"/>
  <c r="ON112" i="1"/>
  <c r="ON113" i="1"/>
  <c r="NY109" i="1"/>
  <c r="NY110" i="1"/>
  <c r="NY111" i="1"/>
  <c r="NY112" i="1"/>
  <c r="NY113" i="1"/>
  <c r="NK208" i="1"/>
  <c r="NK72" i="1"/>
  <c r="NZ208" i="1"/>
  <c r="NZ72" i="1"/>
  <c r="ON73" i="1"/>
  <c r="ON74" i="1"/>
  <c r="ON75" i="1"/>
  <c r="ON76" i="1"/>
  <c r="ON77" i="1"/>
  <c r="OO208" i="1"/>
  <c r="OO72" i="1"/>
  <c r="NJ73" i="1"/>
  <c r="NJ74" i="1"/>
  <c r="NJ75" i="1"/>
  <c r="NJ76" i="1"/>
  <c r="NJ77" i="1"/>
  <c r="NY73" i="1"/>
  <c r="NY74" i="1"/>
  <c r="NY75" i="1"/>
  <c r="NY76" i="1"/>
  <c r="NY77" i="1"/>
  <c r="CH203" i="1"/>
  <c r="CH204" i="1"/>
  <c r="CH202" i="1"/>
  <c r="OO199" i="1"/>
  <c r="OO195" i="1"/>
  <c r="NK199" i="1"/>
  <c r="NK195" i="1"/>
  <c r="NZ199" i="1"/>
  <c r="NZ195" i="1"/>
  <c r="CH201"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9" i="1"/>
  <c r="NK41" i="1"/>
  <c r="NK48" i="1" s="1"/>
  <c r="NK189" i="1"/>
  <c r="NJ45" i="1"/>
  <c r="ON44" i="1"/>
  <c r="CH191" i="1"/>
  <c r="ON45" i="1"/>
  <c r="NJ44" i="1"/>
  <c r="ON43" i="1"/>
  <c r="NZ41" i="1"/>
  <c r="NZ48" i="1" s="1"/>
  <c r="NZ189" i="1"/>
  <c r="NL14" i="1"/>
  <c r="NL81" i="1" s="1"/>
  <c r="NL16" i="1"/>
  <c r="OA14" i="1"/>
  <c r="OA81" i="1" s="1"/>
  <c r="OA16" i="1"/>
  <c r="OP14" i="1"/>
  <c r="OP81"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21" i="1"/>
  <c r="LA13" i="1"/>
  <c r="LA17" i="1" s="1"/>
  <c r="E393" i="4"/>
  <c r="KV13" i="1"/>
  <c r="KV321" i="1"/>
  <c r="KW13" i="1"/>
  <c r="KW321"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82" i="1" l="1"/>
  <c r="NL83" i="1"/>
  <c r="NL84" i="1"/>
  <c r="NL85" i="1"/>
  <c r="NL86" i="1"/>
  <c r="OP82" i="1"/>
  <c r="OP83" i="1"/>
  <c r="OP84" i="1"/>
  <c r="OP85" i="1"/>
  <c r="OP86" i="1"/>
  <c r="OA82" i="1"/>
  <c r="OA83" i="1"/>
  <c r="OA84" i="1"/>
  <c r="OA85" i="1"/>
  <c r="OA86" i="1"/>
  <c r="NL224" i="1"/>
  <c r="NL258" i="1"/>
  <c r="OP224" i="1"/>
  <c r="OP258" i="1"/>
  <c r="OA224" i="1"/>
  <c r="OA258" i="1"/>
  <c r="OP274" i="1"/>
  <c r="OP90" i="1"/>
  <c r="OO91" i="1"/>
  <c r="OO92" i="1"/>
  <c r="OO93" i="1"/>
  <c r="OO94" i="1"/>
  <c r="OO95" i="1"/>
  <c r="NK91" i="1"/>
  <c r="NK92" i="1"/>
  <c r="NK93" i="1"/>
  <c r="NK94" i="1"/>
  <c r="NK95" i="1"/>
  <c r="OA274" i="1"/>
  <c r="OA90" i="1"/>
  <c r="NL274" i="1"/>
  <c r="NL90" i="1"/>
  <c r="NZ91" i="1"/>
  <c r="NZ92" i="1"/>
  <c r="NZ93" i="1"/>
  <c r="NZ94" i="1"/>
  <c r="NZ95" i="1"/>
  <c r="NZ118" i="1"/>
  <c r="OO175" i="1"/>
  <c r="OO174" i="1"/>
  <c r="NK122" i="1"/>
  <c r="NK121" i="1"/>
  <c r="NK176" i="1"/>
  <c r="NK120" i="1"/>
  <c r="NZ172" i="1"/>
  <c r="OO120" i="1"/>
  <c r="OO119" i="1"/>
  <c r="OO118" i="1"/>
  <c r="NK127" i="1"/>
  <c r="NK128" i="1"/>
  <c r="NK129" i="1"/>
  <c r="NK130" i="1"/>
  <c r="NK131" i="1"/>
  <c r="OP117" i="1"/>
  <c r="OP121" i="1" s="1"/>
  <c r="OP126" i="1"/>
  <c r="OO127" i="1"/>
  <c r="OO128" i="1"/>
  <c r="OO129" i="1"/>
  <c r="OO130" i="1"/>
  <c r="OO131" i="1"/>
  <c r="NZ127" i="1"/>
  <c r="NZ128" i="1"/>
  <c r="NZ129" i="1"/>
  <c r="NZ130" i="1"/>
  <c r="NZ131" i="1"/>
  <c r="OA117" i="1"/>
  <c r="OA119" i="1" s="1"/>
  <c r="OA126" i="1"/>
  <c r="NK119" i="1"/>
  <c r="NZ122" i="1"/>
  <c r="NL117" i="1"/>
  <c r="NL119" i="1" s="1"/>
  <c r="NL126" i="1"/>
  <c r="NZ121" i="1"/>
  <c r="OO122" i="1"/>
  <c r="NZ120" i="1"/>
  <c r="NK174" i="1"/>
  <c r="OO176" i="1"/>
  <c r="NK175" i="1"/>
  <c r="NK173" i="1"/>
  <c r="OO173" i="1"/>
  <c r="NZ181" i="1"/>
  <c r="NZ182" i="1"/>
  <c r="NZ183" i="1"/>
  <c r="NZ184" i="1"/>
  <c r="NZ185" i="1"/>
  <c r="NL171" i="1"/>
  <c r="NL175" i="1" s="1"/>
  <c r="NL180" i="1"/>
  <c r="OA171" i="1"/>
  <c r="OA172" i="1" s="1"/>
  <c r="OA180" i="1"/>
  <c r="NK181" i="1"/>
  <c r="NK182" i="1"/>
  <c r="NK183" i="1"/>
  <c r="NK184" i="1"/>
  <c r="NK185" i="1"/>
  <c r="NZ176" i="1"/>
  <c r="NZ175" i="1"/>
  <c r="OO181" i="1"/>
  <c r="OO182" i="1"/>
  <c r="OO183" i="1"/>
  <c r="OO184" i="1"/>
  <c r="OO185" i="1"/>
  <c r="OP171" i="1"/>
  <c r="OP172" i="1" s="1"/>
  <c r="OP180" i="1"/>
  <c r="NZ174" i="1"/>
  <c r="OP236" i="1"/>
  <c r="OP270" i="1"/>
  <c r="OA236" i="1"/>
  <c r="OA270" i="1"/>
  <c r="NL236" i="1"/>
  <c r="NL270" i="1"/>
  <c r="OO136" i="1"/>
  <c r="OO137" i="1"/>
  <c r="OO138" i="1"/>
  <c r="OO139" i="1"/>
  <c r="OO140" i="1"/>
  <c r="NL135" i="1"/>
  <c r="NL153" i="1"/>
  <c r="NL162" i="1"/>
  <c r="NL144" i="1"/>
  <c r="OO145" i="1"/>
  <c r="OO146" i="1"/>
  <c r="OO147" i="1"/>
  <c r="OO148" i="1"/>
  <c r="OO149" i="1"/>
  <c r="NK154" i="1"/>
  <c r="NK155" i="1"/>
  <c r="NK156" i="1"/>
  <c r="NK157" i="1"/>
  <c r="NK158" i="1"/>
  <c r="NK136" i="1"/>
  <c r="NK137" i="1"/>
  <c r="NK138" i="1"/>
  <c r="NK139" i="1"/>
  <c r="NK140" i="1"/>
  <c r="NZ136" i="1"/>
  <c r="NZ137" i="1"/>
  <c r="NZ138" i="1"/>
  <c r="NZ139" i="1"/>
  <c r="NZ140" i="1"/>
  <c r="NK145" i="1"/>
  <c r="NK146" i="1"/>
  <c r="NK147" i="1"/>
  <c r="NK148" i="1"/>
  <c r="NK149" i="1"/>
  <c r="OP144" i="1"/>
  <c r="OP153" i="1"/>
  <c r="OP162" i="1"/>
  <c r="OP135" i="1"/>
  <c r="NZ154" i="1"/>
  <c r="NZ155" i="1"/>
  <c r="NZ156" i="1"/>
  <c r="NZ157" i="1"/>
  <c r="NZ158" i="1"/>
  <c r="NK163" i="1"/>
  <c r="NK164" i="1"/>
  <c r="NK165" i="1"/>
  <c r="NK166" i="1"/>
  <c r="NK167" i="1"/>
  <c r="OO163" i="1"/>
  <c r="OO164" i="1"/>
  <c r="OO165" i="1"/>
  <c r="OO166" i="1"/>
  <c r="OO167" i="1"/>
  <c r="NZ145" i="1"/>
  <c r="NZ146" i="1"/>
  <c r="NZ147" i="1"/>
  <c r="NZ148" i="1"/>
  <c r="NZ149" i="1"/>
  <c r="OA162" i="1"/>
  <c r="OA144" i="1"/>
  <c r="OA135" i="1"/>
  <c r="OA153" i="1"/>
  <c r="OO154" i="1"/>
  <c r="OO155" i="1"/>
  <c r="OO156" i="1"/>
  <c r="OO157" i="1"/>
  <c r="OO158" i="1"/>
  <c r="NZ163" i="1"/>
  <c r="NZ164" i="1"/>
  <c r="NZ165" i="1"/>
  <c r="NZ166" i="1"/>
  <c r="NZ167" i="1"/>
  <c r="OP246" i="1"/>
  <c r="OP250" i="1"/>
  <c r="OP254" i="1"/>
  <c r="OP262" i="1"/>
  <c r="OP266" i="1"/>
  <c r="OP242" i="1"/>
  <c r="OA242" i="1"/>
  <c r="OA262" i="1"/>
  <c r="OA266" i="1"/>
  <c r="OA246" i="1"/>
  <c r="OA254" i="1"/>
  <c r="OA250" i="1"/>
  <c r="NL246" i="1"/>
  <c r="NL262" i="1"/>
  <c r="NL266" i="1"/>
  <c r="NL254" i="1"/>
  <c r="NL250" i="1"/>
  <c r="NL242" i="1"/>
  <c r="NL232" i="1"/>
  <c r="OP232" i="1"/>
  <c r="OA232" i="1"/>
  <c r="NL216" i="1"/>
  <c r="NL220" i="1"/>
  <c r="NL228" i="1"/>
  <c r="NL212" i="1"/>
  <c r="OP212" i="1"/>
  <c r="OP228" i="1"/>
  <c r="OP216" i="1"/>
  <c r="OP220" i="1"/>
  <c r="OA216" i="1"/>
  <c r="OA220" i="1"/>
  <c r="OA228" i="1"/>
  <c r="OA212" i="1"/>
  <c r="NL108" i="1"/>
  <c r="NL99" i="1"/>
  <c r="NK109" i="1"/>
  <c r="NK110" i="1"/>
  <c r="NK111" i="1"/>
  <c r="NK112" i="1"/>
  <c r="NK113" i="1"/>
  <c r="OO109" i="1"/>
  <c r="OO110" i="1"/>
  <c r="OO111" i="1"/>
  <c r="OO112" i="1"/>
  <c r="OO113" i="1"/>
  <c r="OP108" i="1"/>
  <c r="OP99" i="1"/>
  <c r="OO100" i="1"/>
  <c r="OO101" i="1"/>
  <c r="OO102" i="1"/>
  <c r="OO103" i="1"/>
  <c r="OO104" i="1"/>
  <c r="NZ100" i="1"/>
  <c r="NZ101" i="1"/>
  <c r="NZ102" i="1"/>
  <c r="NZ103" i="1"/>
  <c r="NZ104" i="1"/>
  <c r="OA108" i="1"/>
  <c r="OA99" i="1"/>
  <c r="NZ109" i="1"/>
  <c r="NZ110" i="1"/>
  <c r="NZ111" i="1"/>
  <c r="NZ112" i="1"/>
  <c r="NZ113" i="1"/>
  <c r="NK100" i="1"/>
  <c r="NK101" i="1"/>
  <c r="NK102" i="1"/>
  <c r="NK103" i="1"/>
  <c r="NK104" i="1"/>
  <c r="NL208" i="1"/>
  <c r="NL72" i="1"/>
  <c r="OO73" i="1"/>
  <c r="OO74" i="1"/>
  <c r="OO75" i="1"/>
  <c r="OO76" i="1"/>
  <c r="OO77" i="1"/>
  <c r="OP208" i="1"/>
  <c r="OP72" i="1"/>
  <c r="NZ73" i="1"/>
  <c r="NZ74" i="1"/>
  <c r="NZ75" i="1"/>
  <c r="NZ76" i="1"/>
  <c r="NZ77" i="1"/>
  <c r="OA208" i="1"/>
  <c r="OA72" i="1"/>
  <c r="NK73" i="1"/>
  <c r="NK74" i="1"/>
  <c r="NK75" i="1"/>
  <c r="NK76" i="1"/>
  <c r="NK77" i="1"/>
  <c r="OA199" i="1"/>
  <c r="OA195" i="1"/>
  <c r="NL199" i="1"/>
  <c r="NL195" i="1"/>
  <c r="OP199" i="1"/>
  <c r="OP195"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9" i="1"/>
  <c r="NK44" i="1"/>
  <c r="OA41" i="1"/>
  <c r="OA45" i="1" s="1"/>
  <c r="OA189" i="1"/>
  <c r="NK42" i="1"/>
  <c r="NL41" i="1"/>
  <c r="NL43" i="1" s="1"/>
  <c r="NL189" i="1"/>
  <c r="KW16" i="1"/>
  <c r="KW17" i="1"/>
  <c r="KV16" i="1"/>
  <c r="KV17" i="1"/>
  <c r="NM14" i="1"/>
  <c r="NM81" i="1" s="1"/>
  <c r="NM16" i="1"/>
  <c r="OQ14" i="1"/>
  <c r="OQ81" i="1" s="1"/>
  <c r="OQ16" i="1"/>
  <c r="OQ17" i="1"/>
  <c r="OB14" i="1"/>
  <c r="OB81"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Q82" i="1" l="1"/>
  <c r="OQ83" i="1"/>
  <c r="OQ84" i="1"/>
  <c r="OQ85" i="1"/>
  <c r="OQ86" i="1"/>
  <c r="NM82" i="1"/>
  <c r="NM83" i="1"/>
  <c r="NM84" i="1"/>
  <c r="NM85" i="1"/>
  <c r="NM86" i="1"/>
  <c r="OB82" i="1"/>
  <c r="OB83" i="1"/>
  <c r="OB84" i="1"/>
  <c r="OB85" i="1"/>
  <c r="OB86" i="1"/>
  <c r="OB224" i="1"/>
  <c r="OB258" i="1"/>
  <c r="OQ224" i="1"/>
  <c r="OQ258" i="1"/>
  <c r="NM224" i="1"/>
  <c r="NM258" i="1"/>
  <c r="OB274" i="1"/>
  <c r="OB90" i="1"/>
  <c r="NL91" i="1"/>
  <c r="NL92" i="1"/>
  <c r="NL93" i="1"/>
  <c r="NL94" i="1"/>
  <c r="NL95" i="1"/>
  <c r="OA91" i="1"/>
  <c r="OA92" i="1"/>
  <c r="OA93" i="1"/>
  <c r="OA94" i="1"/>
  <c r="OA95" i="1"/>
  <c r="OQ274" i="1"/>
  <c r="OQ90" i="1"/>
  <c r="NM274" i="1"/>
  <c r="NM90" i="1"/>
  <c r="OP91" i="1"/>
  <c r="OP92" i="1"/>
  <c r="OP93" i="1"/>
  <c r="OP94" i="1"/>
  <c r="OP95" i="1"/>
  <c r="OP120" i="1"/>
  <c r="OP118" i="1"/>
  <c r="OP119" i="1"/>
  <c r="OP176" i="1"/>
  <c r="NL173" i="1"/>
  <c r="NL172" i="1"/>
  <c r="NL118" i="1"/>
  <c r="OA118" i="1"/>
  <c r="OA122" i="1"/>
  <c r="OA121" i="1"/>
  <c r="OA120" i="1"/>
  <c r="NM117" i="1"/>
  <c r="NM118" i="1" s="1"/>
  <c r="NM126" i="1"/>
  <c r="NL127" i="1"/>
  <c r="NL128" i="1"/>
  <c r="NL129" i="1"/>
  <c r="NL130" i="1"/>
  <c r="NL131" i="1"/>
  <c r="OP127" i="1"/>
  <c r="OP128" i="1"/>
  <c r="OP129" i="1"/>
  <c r="OP130" i="1"/>
  <c r="OP131" i="1"/>
  <c r="OB117" i="1"/>
  <c r="OB121" i="1" s="1"/>
  <c r="OB126" i="1"/>
  <c r="NL122" i="1"/>
  <c r="NL121" i="1"/>
  <c r="OA127" i="1"/>
  <c r="OA128" i="1"/>
  <c r="OA129" i="1"/>
  <c r="OA130" i="1"/>
  <c r="OA131" i="1"/>
  <c r="OP174" i="1"/>
  <c r="OP122" i="1"/>
  <c r="NL120" i="1"/>
  <c r="OQ117" i="1"/>
  <c r="OQ120" i="1" s="1"/>
  <c r="OQ126" i="1"/>
  <c r="NL174" i="1"/>
  <c r="OP175" i="1"/>
  <c r="OP181" i="1"/>
  <c r="OP182" i="1"/>
  <c r="OP183" i="1"/>
  <c r="OP184" i="1"/>
  <c r="OP185" i="1"/>
  <c r="NL181" i="1"/>
  <c r="NL182" i="1"/>
  <c r="NL183" i="1"/>
  <c r="NL184" i="1"/>
  <c r="NL185" i="1"/>
  <c r="OB171" i="1"/>
  <c r="OB174" i="1" s="1"/>
  <c r="OB180" i="1"/>
  <c r="OA176" i="1"/>
  <c r="OQ171" i="1"/>
  <c r="OQ172" i="1" s="1"/>
  <c r="OQ180" i="1"/>
  <c r="OP173" i="1"/>
  <c r="OA175" i="1"/>
  <c r="NM171" i="1"/>
  <c r="NM173" i="1" s="1"/>
  <c r="NM180" i="1"/>
  <c r="OA174" i="1"/>
  <c r="NL176" i="1"/>
  <c r="OA173" i="1"/>
  <c r="OA181" i="1"/>
  <c r="OA182" i="1"/>
  <c r="OA183" i="1"/>
  <c r="OA184" i="1"/>
  <c r="OA185" i="1"/>
  <c r="OQ236" i="1"/>
  <c r="OQ270" i="1"/>
  <c r="NM236" i="1"/>
  <c r="NM270" i="1"/>
  <c r="OB236" i="1"/>
  <c r="OB270" i="1"/>
  <c r="OQ162" i="1"/>
  <c r="OQ144" i="1"/>
  <c r="OQ135" i="1"/>
  <c r="OQ153" i="1"/>
  <c r="NL163" i="1"/>
  <c r="NL164" i="1"/>
  <c r="NL165" i="1"/>
  <c r="NL166" i="1"/>
  <c r="NL167" i="1"/>
  <c r="NL154" i="1"/>
  <c r="NL155" i="1"/>
  <c r="NL156" i="1"/>
  <c r="NL157" i="1"/>
  <c r="NL158" i="1"/>
  <c r="NM135" i="1"/>
  <c r="NM153" i="1"/>
  <c r="NM162" i="1"/>
  <c r="NM144" i="1"/>
  <c r="OA154" i="1"/>
  <c r="OA155" i="1"/>
  <c r="OA156" i="1"/>
  <c r="OA157" i="1"/>
  <c r="OA158" i="1"/>
  <c r="OP136" i="1"/>
  <c r="OP137" i="1"/>
  <c r="OP138" i="1"/>
  <c r="OP139" i="1"/>
  <c r="OP140" i="1"/>
  <c r="NL136" i="1"/>
  <c r="NL137" i="1"/>
  <c r="NL138" i="1"/>
  <c r="NL139" i="1"/>
  <c r="NL140" i="1"/>
  <c r="OA136" i="1"/>
  <c r="OA137" i="1"/>
  <c r="OA138" i="1"/>
  <c r="OA139" i="1"/>
  <c r="OA140" i="1"/>
  <c r="OP163" i="1"/>
  <c r="OP164" i="1"/>
  <c r="OP165" i="1"/>
  <c r="OP166" i="1"/>
  <c r="OP167" i="1"/>
  <c r="OA145" i="1"/>
  <c r="OA146" i="1"/>
  <c r="OA147" i="1"/>
  <c r="OA148" i="1"/>
  <c r="OA149" i="1"/>
  <c r="OP154" i="1"/>
  <c r="OP155" i="1"/>
  <c r="OP156" i="1"/>
  <c r="OP157" i="1"/>
  <c r="OP158" i="1"/>
  <c r="OB135" i="1"/>
  <c r="OB144" i="1"/>
  <c r="OB162" i="1"/>
  <c r="OB153" i="1"/>
  <c r="OA163" i="1"/>
  <c r="OA164" i="1"/>
  <c r="OA165" i="1"/>
  <c r="OA166" i="1"/>
  <c r="OA167" i="1"/>
  <c r="OP145" i="1"/>
  <c r="OP146" i="1"/>
  <c r="OP147" i="1"/>
  <c r="OP148" i="1"/>
  <c r="OP149" i="1"/>
  <c r="NL145" i="1"/>
  <c r="NL146" i="1"/>
  <c r="NL147" i="1"/>
  <c r="NL148" i="1"/>
  <c r="NL149" i="1"/>
  <c r="OQ266" i="1"/>
  <c r="OQ262" i="1"/>
  <c r="OQ246" i="1"/>
  <c r="OQ254" i="1"/>
  <c r="OQ250" i="1"/>
  <c r="OQ242" i="1"/>
  <c r="NM262" i="1"/>
  <c r="NM266" i="1"/>
  <c r="NM246" i="1"/>
  <c r="NM242" i="1"/>
  <c r="NM250" i="1"/>
  <c r="NM254" i="1"/>
  <c r="OB262" i="1"/>
  <c r="OB266" i="1"/>
  <c r="OB254" i="1"/>
  <c r="OB250" i="1"/>
  <c r="OB242" i="1"/>
  <c r="OB246" i="1"/>
  <c r="OQ232" i="1"/>
  <c r="NM232" i="1"/>
  <c r="OB232" i="1"/>
  <c r="NM212" i="1"/>
  <c r="NM228" i="1"/>
  <c r="NM216" i="1"/>
  <c r="NM220" i="1"/>
  <c r="OB220" i="1"/>
  <c r="OB212" i="1"/>
  <c r="OB228" i="1"/>
  <c r="OB216" i="1"/>
  <c r="OQ220" i="1"/>
  <c r="OQ216" i="1"/>
  <c r="OQ212" i="1"/>
  <c r="OQ228" i="1"/>
  <c r="OB99" i="1"/>
  <c r="OB108" i="1"/>
  <c r="OQ99" i="1"/>
  <c r="OQ108" i="1"/>
  <c r="NM99" i="1"/>
  <c r="NM108" i="1"/>
  <c r="OA100" i="1"/>
  <c r="OA101" i="1"/>
  <c r="OA102" i="1"/>
  <c r="OA103" i="1"/>
  <c r="OA104" i="1"/>
  <c r="OP100" i="1"/>
  <c r="OP101" i="1"/>
  <c r="OP102" i="1"/>
  <c r="OP103" i="1"/>
  <c r="OP104" i="1"/>
  <c r="NL100" i="1"/>
  <c r="NL101" i="1"/>
  <c r="NL102" i="1"/>
  <c r="NL103" i="1"/>
  <c r="NL104" i="1"/>
  <c r="OA109" i="1"/>
  <c r="OA110" i="1"/>
  <c r="OA111" i="1"/>
  <c r="OA112" i="1"/>
  <c r="OA113" i="1"/>
  <c r="OP109" i="1"/>
  <c r="OP110" i="1"/>
  <c r="OP111" i="1"/>
  <c r="OP112" i="1"/>
  <c r="OP113" i="1"/>
  <c r="NL109" i="1"/>
  <c r="NL110" i="1"/>
  <c r="NL111" i="1"/>
  <c r="NL112" i="1"/>
  <c r="NL113" i="1"/>
  <c r="OB208" i="1"/>
  <c r="OB72" i="1"/>
  <c r="OQ208" i="1"/>
  <c r="OQ72" i="1"/>
  <c r="OA73" i="1"/>
  <c r="OA74" i="1"/>
  <c r="OA75" i="1"/>
  <c r="OA76" i="1"/>
  <c r="OA77" i="1"/>
  <c r="NM208" i="1"/>
  <c r="NM72" i="1"/>
  <c r="OP73" i="1"/>
  <c r="OP74" i="1"/>
  <c r="OP75" i="1"/>
  <c r="OP76" i="1"/>
  <c r="OP77" i="1"/>
  <c r="NL73" i="1"/>
  <c r="NL74" i="1"/>
  <c r="NL75" i="1"/>
  <c r="NL76" i="1"/>
  <c r="NL77" i="1"/>
  <c r="OP59" i="1"/>
  <c r="OP56" i="1"/>
  <c r="OB199" i="1"/>
  <c r="OB195" i="1"/>
  <c r="OP55" i="1"/>
  <c r="OQ199" i="1"/>
  <c r="OQ195" i="1"/>
  <c r="NM199" i="1"/>
  <c r="NM195"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9" i="1"/>
  <c r="OQ41" i="1"/>
  <c r="OQ44" i="1" s="1"/>
  <c r="OQ189" i="1"/>
  <c r="OP46" i="1"/>
  <c r="NL45" i="1"/>
  <c r="OP45" i="1"/>
  <c r="NL44" i="1"/>
  <c r="NM41" i="1"/>
  <c r="NM45" i="1" s="1"/>
  <c r="NM189" i="1"/>
  <c r="OC14" i="1"/>
  <c r="OC81" i="1" s="1"/>
  <c r="OC16" i="1"/>
  <c r="OR14" i="1"/>
  <c r="OR81" i="1" s="1"/>
  <c r="OR16" i="1"/>
  <c r="OR17" i="1"/>
  <c r="NN14" i="1"/>
  <c r="NN81"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NN82" i="1" l="1"/>
  <c r="NN83" i="1"/>
  <c r="NN84" i="1"/>
  <c r="NN85" i="1"/>
  <c r="NN86" i="1"/>
  <c r="OR82" i="1"/>
  <c r="OR83" i="1"/>
  <c r="OR84" i="1"/>
  <c r="OR85" i="1"/>
  <c r="OR86" i="1"/>
  <c r="OC82" i="1"/>
  <c r="OC83" i="1"/>
  <c r="OC84" i="1"/>
  <c r="OC85" i="1"/>
  <c r="OC86" i="1"/>
  <c r="OR224" i="1"/>
  <c r="OR258" i="1"/>
  <c r="OC224" i="1"/>
  <c r="OC258" i="1"/>
  <c r="NN224" i="1"/>
  <c r="NN258" i="1"/>
  <c r="NM91" i="1"/>
  <c r="NM92" i="1"/>
  <c r="NM93" i="1"/>
  <c r="NM94" i="1"/>
  <c r="NM95" i="1"/>
  <c r="OC274" i="1"/>
  <c r="OC90" i="1"/>
  <c r="OQ91" i="1"/>
  <c r="OQ92" i="1"/>
  <c r="OQ93" i="1"/>
  <c r="OQ94" i="1"/>
  <c r="OQ95" i="1"/>
  <c r="NN274" i="1"/>
  <c r="NN90" i="1"/>
  <c r="OB91" i="1"/>
  <c r="OB92" i="1"/>
  <c r="OB93" i="1"/>
  <c r="OB94" i="1"/>
  <c r="OB95" i="1"/>
  <c r="OR274" i="1"/>
  <c r="OR90" i="1"/>
  <c r="OQ119" i="1"/>
  <c r="OQ118" i="1"/>
  <c r="NM122" i="1"/>
  <c r="NM121" i="1"/>
  <c r="NM120" i="1"/>
  <c r="NM119" i="1"/>
  <c r="OQ122" i="1"/>
  <c r="NM176" i="1"/>
  <c r="NM175" i="1"/>
  <c r="OB120" i="1"/>
  <c r="NM174" i="1"/>
  <c r="NM172" i="1"/>
  <c r="OB172" i="1"/>
  <c r="OB176" i="1"/>
  <c r="OB119" i="1"/>
  <c r="OQ121" i="1"/>
  <c r="OB173" i="1"/>
  <c r="OB118" i="1"/>
  <c r="OC117" i="1"/>
  <c r="OC118" i="1" s="1"/>
  <c r="OC126" i="1"/>
  <c r="OB127" i="1"/>
  <c r="OB128" i="1"/>
  <c r="OB129" i="1"/>
  <c r="OB130" i="1"/>
  <c r="OB131" i="1"/>
  <c r="NN117" i="1"/>
  <c r="NN118" i="1" s="1"/>
  <c r="NN126" i="1"/>
  <c r="OR117" i="1"/>
  <c r="OR119" i="1" s="1"/>
  <c r="OR126" i="1"/>
  <c r="OB175" i="1"/>
  <c r="OB122" i="1"/>
  <c r="OQ127" i="1"/>
  <c r="OQ128" i="1"/>
  <c r="OQ129" i="1"/>
  <c r="OQ130" i="1"/>
  <c r="OQ131" i="1"/>
  <c r="NM127" i="1"/>
  <c r="NM128" i="1"/>
  <c r="NM129" i="1"/>
  <c r="NM130" i="1"/>
  <c r="NM131" i="1"/>
  <c r="OQ176" i="1"/>
  <c r="OQ174" i="1"/>
  <c r="NN171" i="1"/>
  <c r="NN172" i="1" s="1"/>
  <c r="NN180" i="1"/>
  <c r="OQ181" i="1"/>
  <c r="OQ182" i="1"/>
  <c r="OQ183" i="1"/>
  <c r="OQ184" i="1"/>
  <c r="OQ185" i="1"/>
  <c r="OR171" i="1"/>
  <c r="OR172" i="1" s="1"/>
  <c r="OR180" i="1"/>
  <c r="OQ175" i="1"/>
  <c r="OB181" i="1"/>
  <c r="OB182" i="1"/>
  <c r="OB183" i="1"/>
  <c r="OB184" i="1"/>
  <c r="OB185" i="1"/>
  <c r="NM181" i="1"/>
  <c r="NM182" i="1"/>
  <c r="NM183" i="1"/>
  <c r="NM184" i="1"/>
  <c r="NM185" i="1"/>
  <c r="OC171" i="1"/>
  <c r="OC173" i="1" s="1"/>
  <c r="OC180" i="1"/>
  <c r="OQ173" i="1"/>
  <c r="OC236" i="1"/>
  <c r="OC270" i="1"/>
  <c r="NN236" i="1"/>
  <c r="NN270" i="1"/>
  <c r="OR236" i="1"/>
  <c r="OR270" i="1"/>
  <c r="OB163" i="1"/>
  <c r="OB164" i="1"/>
  <c r="OB165" i="1"/>
  <c r="OB166" i="1"/>
  <c r="OB167" i="1"/>
  <c r="NM154" i="1"/>
  <c r="NM155" i="1"/>
  <c r="NM156" i="1"/>
  <c r="NM157" i="1"/>
  <c r="NM158" i="1"/>
  <c r="OB136" i="1"/>
  <c r="OB137" i="1"/>
  <c r="OB138" i="1"/>
  <c r="OB139" i="1"/>
  <c r="OB140" i="1"/>
  <c r="NM136" i="1"/>
  <c r="NM137" i="1"/>
  <c r="NM138" i="1"/>
  <c r="NM139" i="1"/>
  <c r="NM140" i="1"/>
  <c r="NN135" i="1"/>
  <c r="NN162" i="1"/>
  <c r="NN153" i="1"/>
  <c r="NN144" i="1"/>
  <c r="OR153" i="1"/>
  <c r="OR144" i="1"/>
  <c r="OR135" i="1"/>
  <c r="OR162" i="1"/>
  <c r="OQ154" i="1"/>
  <c r="OQ155" i="1"/>
  <c r="OQ156" i="1"/>
  <c r="OQ157" i="1"/>
  <c r="OQ158" i="1"/>
  <c r="OB145" i="1"/>
  <c r="OB146" i="1"/>
  <c r="OB147" i="1"/>
  <c r="OB148" i="1"/>
  <c r="OB149" i="1"/>
  <c r="OQ136" i="1"/>
  <c r="OQ137" i="1"/>
  <c r="OQ138" i="1"/>
  <c r="OQ139" i="1"/>
  <c r="OQ140" i="1"/>
  <c r="OC135" i="1"/>
  <c r="OC153" i="1"/>
  <c r="OC162" i="1"/>
  <c r="OC144" i="1"/>
  <c r="NM145" i="1"/>
  <c r="NM146" i="1"/>
  <c r="NM147" i="1"/>
  <c r="NM148" i="1"/>
  <c r="NM149" i="1"/>
  <c r="OQ145" i="1"/>
  <c r="OQ146" i="1"/>
  <c r="OQ147" i="1"/>
  <c r="OQ148" i="1"/>
  <c r="OQ149" i="1"/>
  <c r="OB154" i="1"/>
  <c r="OB155" i="1"/>
  <c r="OB156" i="1"/>
  <c r="OB157" i="1"/>
  <c r="OB158" i="1"/>
  <c r="NM163" i="1"/>
  <c r="NM164" i="1"/>
  <c r="NM165" i="1"/>
  <c r="NM166" i="1"/>
  <c r="NM167" i="1"/>
  <c r="OQ163" i="1"/>
  <c r="OQ164" i="1"/>
  <c r="OQ165" i="1"/>
  <c r="OQ166" i="1"/>
  <c r="OQ167" i="1"/>
  <c r="NN246" i="1"/>
  <c r="NN262" i="1"/>
  <c r="NN250" i="1"/>
  <c r="NN254" i="1"/>
  <c r="NN266" i="1"/>
  <c r="NN242" i="1"/>
  <c r="OR250" i="1"/>
  <c r="OR242" i="1"/>
  <c r="OR246" i="1"/>
  <c r="OR262" i="1"/>
  <c r="OR266" i="1"/>
  <c r="OR254" i="1"/>
  <c r="OC246" i="1"/>
  <c r="OC242" i="1"/>
  <c r="OC254" i="1"/>
  <c r="OC262" i="1"/>
  <c r="OC266" i="1"/>
  <c r="OC250" i="1"/>
  <c r="NN232" i="1"/>
  <c r="OR232" i="1"/>
  <c r="OC232" i="1"/>
  <c r="NN228" i="1"/>
  <c r="NN212" i="1"/>
  <c r="NN216" i="1"/>
  <c r="NN220" i="1"/>
  <c r="OR228" i="1"/>
  <c r="OR216" i="1"/>
  <c r="OR212" i="1"/>
  <c r="OR220" i="1"/>
  <c r="OC216" i="1"/>
  <c r="OC220" i="1"/>
  <c r="OC228" i="1"/>
  <c r="OC212" i="1"/>
  <c r="OC99" i="1"/>
  <c r="OC108" i="1"/>
  <c r="NM109" i="1"/>
  <c r="NM110" i="1"/>
  <c r="NM111" i="1"/>
  <c r="NM112" i="1"/>
  <c r="NM113" i="1"/>
  <c r="NM100" i="1"/>
  <c r="NM101" i="1"/>
  <c r="NM102" i="1"/>
  <c r="NM103" i="1"/>
  <c r="NM104" i="1"/>
  <c r="NN108" i="1"/>
  <c r="NN99" i="1"/>
  <c r="OQ109" i="1"/>
  <c r="OQ110" i="1"/>
  <c r="OQ111" i="1"/>
  <c r="OQ112" i="1"/>
  <c r="OQ113" i="1"/>
  <c r="OQ100" i="1"/>
  <c r="OQ101" i="1"/>
  <c r="OQ102" i="1"/>
  <c r="OQ103" i="1"/>
  <c r="OQ104" i="1"/>
  <c r="OB109" i="1"/>
  <c r="OB110" i="1"/>
  <c r="OB111" i="1"/>
  <c r="OB112" i="1"/>
  <c r="OB113" i="1"/>
  <c r="OR99" i="1"/>
  <c r="OR108" i="1"/>
  <c r="OB100" i="1"/>
  <c r="OB101" i="1"/>
  <c r="OB102" i="1"/>
  <c r="OB103" i="1"/>
  <c r="OB104" i="1"/>
  <c r="OC208" i="1"/>
  <c r="OC72" i="1"/>
  <c r="NM73" i="1"/>
  <c r="NM74" i="1"/>
  <c r="NM75" i="1"/>
  <c r="NM76" i="1"/>
  <c r="NM77" i="1"/>
  <c r="NN208" i="1"/>
  <c r="NN72" i="1"/>
  <c r="OQ73" i="1"/>
  <c r="OQ74" i="1"/>
  <c r="OQ75" i="1"/>
  <c r="OQ76" i="1"/>
  <c r="OQ77" i="1"/>
  <c r="OB73" i="1"/>
  <c r="OB74" i="1"/>
  <c r="OB75" i="1"/>
  <c r="OB76" i="1"/>
  <c r="OB77" i="1"/>
  <c r="OR208" i="1"/>
  <c r="OR72" i="1"/>
  <c r="OC199" i="1"/>
  <c r="OC195" i="1"/>
  <c r="NN199" i="1"/>
  <c r="NN195" i="1"/>
  <c r="OR199" i="1"/>
  <c r="OR195"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9" i="1"/>
  <c r="OQ48" i="1"/>
  <c r="OQ42" i="1"/>
  <c r="OQ46" i="1"/>
  <c r="OB45" i="1"/>
  <c r="OR41" i="1"/>
  <c r="OR46" i="1" s="1"/>
  <c r="OR189" i="1"/>
  <c r="NN41" i="1"/>
  <c r="NN44" i="1" s="1"/>
  <c r="NN189" i="1"/>
  <c r="NM46" i="1"/>
  <c r="OQ45" i="1"/>
  <c r="OB44" i="1"/>
  <c r="OQ47" i="1"/>
  <c r="OS17" i="1"/>
  <c r="OS14" i="1"/>
  <c r="OS81" i="1" s="1"/>
  <c r="OS16" i="1"/>
  <c r="OD14" i="1"/>
  <c r="OD81" i="1" s="1"/>
  <c r="OD16" i="1"/>
  <c r="NO14" i="1"/>
  <c r="NO81"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21" i="1" s="1"/>
  <c r="CE5" i="1"/>
  <c r="CE321" i="1" s="1"/>
  <c r="CI5" i="1"/>
  <c r="NO82" i="1" l="1"/>
  <c r="NO83" i="1"/>
  <c r="NO84" i="1"/>
  <c r="NO85" i="1"/>
  <c r="NO86" i="1"/>
  <c r="OD82" i="1"/>
  <c r="OD83" i="1"/>
  <c r="OD84" i="1"/>
  <c r="OD85" i="1"/>
  <c r="OD86" i="1"/>
  <c r="OS82" i="1"/>
  <c r="OS83" i="1"/>
  <c r="OS84" i="1"/>
  <c r="OS85" i="1"/>
  <c r="OS86" i="1"/>
  <c r="OS224" i="1"/>
  <c r="OS258" i="1"/>
  <c r="OD224" i="1"/>
  <c r="OD258" i="1"/>
  <c r="NO224" i="1"/>
  <c r="NO258" i="1"/>
  <c r="OS274" i="1"/>
  <c r="OS90" i="1"/>
  <c r="OC91" i="1"/>
  <c r="OC92" i="1"/>
  <c r="OC93" i="1"/>
  <c r="OC94" i="1"/>
  <c r="OC95" i="1"/>
  <c r="NN91" i="1"/>
  <c r="NN92" i="1"/>
  <c r="NN93" i="1"/>
  <c r="NN94" i="1"/>
  <c r="NN95" i="1"/>
  <c r="OR91" i="1"/>
  <c r="OR92" i="1"/>
  <c r="OR93" i="1"/>
  <c r="OR94" i="1"/>
  <c r="OR95" i="1"/>
  <c r="NO274" i="1"/>
  <c r="NO90" i="1"/>
  <c r="OD274" i="1"/>
  <c r="OD90" i="1"/>
  <c r="NN176" i="1"/>
  <c r="OC122" i="1"/>
  <c r="NN174" i="1"/>
  <c r="NN122" i="1"/>
  <c r="NN121" i="1"/>
  <c r="OR121" i="1"/>
  <c r="NN175" i="1"/>
  <c r="OR120" i="1"/>
  <c r="NN173" i="1"/>
  <c r="OR122" i="1"/>
  <c r="OR118" i="1"/>
  <c r="OC121" i="1"/>
  <c r="OC120" i="1"/>
  <c r="OC119" i="1"/>
  <c r="OD117" i="1"/>
  <c r="OD122" i="1" s="1"/>
  <c r="OD126" i="1"/>
  <c r="OS117" i="1"/>
  <c r="OS118" i="1" s="1"/>
  <c r="OS126" i="1"/>
  <c r="NN120" i="1"/>
  <c r="NN119" i="1"/>
  <c r="OR127" i="1"/>
  <c r="OR128" i="1"/>
  <c r="OR129" i="1"/>
  <c r="OR130" i="1"/>
  <c r="OR131" i="1"/>
  <c r="OC127" i="1"/>
  <c r="OC128" i="1"/>
  <c r="OC129" i="1"/>
  <c r="OC130" i="1"/>
  <c r="OC131" i="1"/>
  <c r="NO117" i="1"/>
  <c r="NO120" i="1" s="1"/>
  <c r="NO126" i="1"/>
  <c r="NN127" i="1"/>
  <c r="NN128" i="1"/>
  <c r="NN129" i="1"/>
  <c r="NN130" i="1"/>
  <c r="NN131" i="1"/>
  <c r="OC172" i="1"/>
  <c r="OS171" i="1"/>
  <c r="OS173" i="1" s="1"/>
  <c r="OS180" i="1"/>
  <c r="OR176" i="1"/>
  <c r="OC181" i="1"/>
  <c r="OC182" i="1"/>
  <c r="OC183" i="1"/>
  <c r="OC184" i="1"/>
  <c r="OC185" i="1"/>
  <c r="OR175" i="1"/>
  <c r="OR174" i="1"/>
  <c r="OC176" i="1"/>
  <c r="NO171" i="1"/>
  <c r="NO175" i="1" s="1"/>
  <c r="NO180" i="1"/>
  <c r="OR173" i="1"/>
  <c r="OC175" i="1"/>
  <c r="OC174" i="1"/>
  <c r="NN181" i="1"/>
  <c r="NN182" i="1"/>
  <c r="NN183" i="1"/>
  <c r="NN184" i="1"/>
  <c r="NN185" i="1"/>
  <c r="OD171" i="1"/>
  <c r="OD174" i="1" s="1"/>
  <c r="OD180" i="1"/>
  <c r="OR181" i="1"/>
  <c r="OR182" i="1"/>
  <c r="OR183" i="1"/>
  <c r="OR184" i="1"/>
  <c r="OR185" i="1"/>
  <c r="OD236" i="1"/>
  <c r="OD270" i="1"/>
  <c r="OS236" i="1"/>
  <c r="OS270" i="1"/>
  <c r="NO236" i="1"/>
  <c r="NO270" i="1"/>
  <c r="OR145" i="1"/>
  <c r="OR146" i="1"/>
  <c r="OR147" i="1"/>
  <c r="OR148" i="1"/>
  <c r="OR149" i="1"/>
  <c r="NN145" i="1"/>
  <c r="NN146" i="1"/>
  <c r="NN147" i="1"/>
  <c r="NN148" i="1"/>
  <c r="NN149" i="1"/>
  <c r="NO135" i="1"/>
  <c r="NO153" i="1"/>
  <c r="NO144" i="1"/>
  <c r="NO162" i="1"/>
  <c r="NN154" i="1"/>
  <c r="NN155" i="1"/>
  <c r="NN156" i="1"/>
  <c r="NN157" i="1"/>
  <c r="NN158" i="1"/>
  <c r="OC163" i="1"/>
  <c r="OC164" i="1"/>
  <c r="OC165" i="1"/>
  <c r="OC166" i="1"/>
  <c r="OC167" i="1"/>
  <c r="NN163" i="1"/>
  <c r="NN164" i="1"/>
  <c r="NN165" i="1"/>
  <c r="NN166" i="1"/>
  <c r="NN167" i="1"/>
  <c r="OD153" i="1"/>
  <c r="OD144" i="1"/>
  <c r="OD162" i="1"/>
  <c r="OD135" i="1"/>
  <c r="OC154" i="1"/>
  <c r="OC155" i="1"/>
  <c r="OC156" i="1"/>
  <c r="OC157" i="1"/>
  <c r="OC158" i="1"/>
  <c r="NN136" i="1"/>
  <c r="NN137" i="1"/>
  <c r="NN138" i="1"/>
  <c r="NN139" i="1"/>
  <c r="NN140" i="1"/>
  <c r="OC136" i="1"/>
  <c r="OC137" i="1"/>
  <c r="OC138" i="1"/>
  <c r="OC139" i="1"/>
  <c r="OC140" i="1"/>
  <c r="OR163" i="1"/>
  <c r="OR164" i="1"/>
  <c r="OR165" i="1"/>
  <c r="OR166" i="1"/>
  <c r="OR167" i="1"/>
  <c r="OC145" i="1"/>
  <c r="OC146" i="1"/>
  <c r="OC147" i="1"/>
  <c r="OC148" i="1"/>
  <c r="OC149" i="1"/>
  <c r="OS153" i="1"/>
  <c r="OS162" i="1"/>
  <c r="OS144" i="1"/>
  <c r="OS135" i="1"/>
  <c r="OR136" i="1"/>
  <c r="OR137" i="1"/>
  <c r="OR138" i="1"/>
  <c r="OR139" i="1"/>
  <c r="OR140" i="1"/>
  <c r="OR154" i="1"/>
  <c r="OR155" i="1"/>
  <c r="OR156" i="1"/>
  <c r="OR157" i="1"/>
  <c r="OR158" i="1"/>
  <c r="NO250" i="1"/>
  <c r="NO246" i="1"/>
  <c r="NO242" i="1"/>
  <c r="NO254" i="1"/>
  <c r="NO266" i="1"/>
  <c r="NO262" i="1"/>
  <c r="OD250" i="1"/>
  <c r="OD246" i="1"/>
  <c r="OD266" i="1"/>
  <c r="OD254" i="1"/>
  <c r="OD242" i="1"/>
  <c r="OD262" i="1"/>
  <c r="OS242" i="1"/>
  <c r="OS266" i="1"/>
  <c r="OS250" i="1"/>
  <c r="OS254" i="1"/>
  <c r="OS262" i="1"/>
  <c r="OS246" i="1"/>
  <c r="NO232" i="1"/>
  <c r="OD232" i="1"/>
  <c r="OS232" i="1"/>
  <c r="NO228" i="1"/>
  <c r="NO220" i="1"/>
  <c r="NO216" i="1"/>
  <c r="NO212" i="1"/>
  <c r="OD212" i="1"/>
  <c r="OD216" i="1"/>
  <c r="OD220" i="1"/>
  <c r="OD228" i="1"/>
  <c r="OS220" i="1"/>
  <c r="OS228" i="1"/>
  <c r="OS212" i="1"/>
  <c r="OS216" i="1"/>
  <c r="OS99" i="1"/>
  <c r="OS108" i="1"/>
  <c r="NO108" i="1"/>
  <c r="NO99" i="1"/>
  <c r="OD99" i="1"/>
  <c r="OD108" i="1"/>
  <c r="NN100" i="1"/>
  <c r="NN101" i="1"/>
  <c r="NN102" i="1"/>
  <c r="NN103" i="1"/>
  <c r="NN104" i="1"/>
  <c r="OC109" i="1"/>
  <c r="OC110" i="1"/>
  <c r="OC111" i="1"/>
  <c r="OC112" i="1"/>
  <c r="OC113" i="1"/>
  <c r="OR100" i="1"/>
  <c r="OR101" i="1"/>
  <c r="OR102" i="1"/>
  <c r="OR103" i="1"/>
  <c r="OR104" i="1"/>
  <c r="OR109" i="1"/>
  <c r="OR110" i="1"/>
  <c r="OR111" i="1"/>
  <c r="OR112" i="1"/>
  <c r="OR113" i="1"/>
  <c r="NN109" i="1"/>
  <c r="NN110" i="1"/>
  <c r="NN111" i="1"/>
  <c r="NN112" i="1"/>
  <c r="NN113" i="1"/>
  <c r="OC100" i="1"/>
  <c r="OC101" i="1"/>
  <c r="OC102" i="1"/>
  <c r="OC103" i="1"/>
  <c r="OC104" i="1"/>
  <c r="OS208" i="1"/>
  <c r="OS72" i="1"/>
  <c r="NO208" i="1"/>
  <c r="NO72" i="1"/>
  <c r="OR73" i="1"/>
  <c r="OR74" i="1"/>
  <c r="OR75" i="1"/>
  <c r="OR76" i="1"/>
  <c r="OR77" i="1"/>
  <c r="NN73" i="1"/>
  <c r="NN74" i="1"/>
  <c r="NN75" i="1"/>
  <c r="NN76" i="1"/>
  <c r="NN77" i="1"/>
  <c r="OD208" i="1"/>
  <c r="OD72" i="1"/>
  <c r="OC73" i="1"/>
  <c r="OC74" i="1"/>
  <c r="OC75" i="1"/>
  <c r="OC76" i="1"/>
  <c r="OC77" i="1"/>
  <c r="NO199" i="1"/>
  <c r="NO195" i="1"/>
  <c r="OD199" i="1"/>
  <c r="OD195" i="1"/>
  <c r="OS199" i="1"/>
  <c r="OS195"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9" i="1"/>
  <c r="OS41" i="1"/>
  <c r="OS48" i="1" s="1"/>
  <c r="OS189" i="1"/>
  <c r="OR47" i="1"/>
  <c r="NO41" i="1"/>
  <c r="NO43" i="1" s="1"/>
  <c r="NO189" i="1"/>
  <c r="E397" i="4"/>
  <c r="R397" i="4" s="1"/>
  <c r="CI13" i="1"/>
  <c r="CI321"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1" i="1" s="1"/>
  <c r="MY5" i="1"/>
  <c r="MY321" i="1" s="1"/>
  <c r="OD91" i="1" l="1"/>
  <c r="OD92" i="1"/>
  <c r="OD93" i="1"/>
  <c r="OD94" i="1"/>
  <c r="OD95" i="1"/>
  <c r="NO91" i="1"/>
  <c r="NO92" i="1"/>
  <c r="NO93" i="1"/>
  <c r="NO94" i="1"/>
  <c r="NO95" i="1"/>
  <c r="OS91" i="1"/>
  <c r="OS92" i="1"/>
  <c r="OS93" i="1"/>
  <c r="OS94" i="1"/>
  <c r="OS95" i="1"/>
  <c r="OD172" i="1"/>
  <c r="OD121" i="1"/>
  <c r="OD119" i="1"/>
  <c r="OS176" i="1"/>
  <c r="OD118" i="1"/>
  <c r="OD120" i="1"/>
  <c r="NO119" i="1"/>
  <c r="NO118" i="1"/>
  <c r="OS172" i="1"/>
  <c r="OS122" i="1"/>
  <c r="OS121" i="1"/>
  <c r="NO176" i="1"/>
  <c r="OS120" i="1"/>
  <c r="NO174" i="1"/>
  <c r="NO122" i="1"/>
  <c r="OS119" i="1"/>
  <c r="NO173" i="1"/>
  <c r="NO121" i="1"/>
  <c r="NO172" i="1"/>
  <c r="OS127" i="1"/>
  <c r="OS128" i="1"/>
  <c r="OS129" i="1"/>
  <c r="OS130" i="1"/>
  <c r="OS131" i="1"/>
  <c r="OS175" i="1"/>
  <c r="OS174" i="1"/>
  <c r="NO127" i="1"/>
  <c r="NO128" i="1"/>
  <c r="NO129" i="1"/>
  <c r="NO130" i="1"/>
  <c r="NO131" i="1"/>
  <c r="OD127" i="1"/>
  <c r="OD128" i="1"/>
  <c r="OD129" i="1"/>
  <c r="OD130" i="1"/>
  <c r="OD131" i="1"/>
  <c r="OD173" i="1"/>
  <c r="OD181" i="1"/>
  <c r="OD182" i="1"/>
  <c r="OD183" i="1"/>
  <c r="OD184" i="1"/>
  <c r="OD185" i="1"/>
  <c r="NO181" i="1"/>
  <c r="NO182" i="1"/>
  <c r="NO183" i="1"/>
  <c r="NO184" i="1"/>
  <c r="NO185" i="1"/>
  <c r="OD176" i="1"/>
  <c r="OD175" i="1"/>
  <c r="OS181" i="1"/>
  <c r="OS182" i="1"/>
  <c r="OS183" i="1"/>
  <c r="OS184" i="1"/>
  <c r="OS185" i="1"/>
  <c r="OD163" i="1"/>
  <c r="OD164" i="1"/>
  <c r="OD165" i="1"/>
  <c r="OD166" i="1"/>
  <c r="OD167" i="1"/>
  <c r="OD145" i="1"/>
  <c r="OD146" i="1"/>
  <c r="OD147" i="1"/>
  <c r="OD148" i="1"/>
  <c r="OD149" i="1"/>
  <c r="OS136" i="1"/>
  <c r="OS137" i="1"/>
  <c r="OS138" i="1"/>
  <c r="OS139" i="1"/>
  <c r="OS140" i="1"/>
  <c r="OD154" i="1"/>
  <c r="OD155" i="1"/>
  <c r="OD156" i="1"/>
  <c r="OD157" i="1"/>
  <c r="OD158" i="1"/>
  <c r="NO163" i="1"/>
  <c r="NO164" i="1"/>
  <c r="NO165" i="1"/>
  <c r="NO166" i="1"/>
  <c r="NO167" i="1"/>
  <c r="OS145" i="1"/>
  <c r="OS146" i="1"/>
  <c r="OS147" i="1"/>
  <c r="OS148" i="1"/>
  <c r="OS149" i="1"/>
  <c r="NO145" i="1"/>
  <c r="NO146" i="1"/>
  <c r="NO147" i="1"/>
  <c r="NO148" i="1"/>
  <c r="NO149" i="1"/>
  <c r="OS163" i="1"/>
  <c r="OS164" i="1"/>
  <c r="OS165" i="1"/>
  <c r="OS166" i="1"/>
  <c r="OS167" i="1"/>
  <c r="NO154" i="1"/>
  <c r="NO155" i="1"/>
  <c r="NO156" i="1"/>
  <c r="NO157" i="1"/>
  <c r="NO158" i="1"/>
  <c r="OS154" i="1"/>
  <c r="OS155" i="1"/>
  <c r="OS156" i="1"/>
  <c r="OS157" i="1"/>
  <c r="OS158" i="1"/>
  <c r="NO136" i="1"/>
  <c r="NO137" i="1"/>
  <c r="NO138" i="1"/>
  <c r="NO139" i="1"/>
  <c r="NO140" i="1"/>
  <c r="OD136" i="1"/>
  <c r="OD137" i="1"/>
  <c r="OD138" i="1"/>
  <c r="OD139" i="1"/>
  <c r="OD140" i="1"/>
  <c r="OD100" i="1"/>
  <c r="OD101" i="1"/>
  <c r="OD102" i="1"/>
  <c r="OD103" i="1"/>
  <c r="OD104" i="1"/>
  <c r="NO100" i="1"/>
  <c r="NO101" i="1"/>
  <c r="NO102" i="1"/>
  <c r="NO103" i="1"/>
  <c r="NO104" i="1"/>
  <c r="OD109" i="1"/>
  <c r="OD110" i="1"/>
  <c r="OD111" i="1"/>
  <c r="OD112" i="1"/>
  <c r="OD113" i="1"/>
  <c r="NO109" i="1"/>
  <c r="NO110" i="1"/>
  <c r="NO111" i="1"/>
  <c r="NO112" i="1"/>
  <c r="NO113" i="1"/>
  <c r="OS109" i="1"/>
  <c r="OS110" i="1"/>
  <c r="OS111" i="1"/>
  <c r="OS112" i="1"/>
  <c r="OS113" i="1"/>
  <c r="OS100" i="1"/>
  <c r="OS101" i="1"/>
  <c r="OS102" i="1"/>
  <c r="OS103" i="1"/>
  <c r="OS104"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21"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81"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82" i="1" l="1"/>
  <c r="MQ83" i="1"/>
  <c r="MQ84" i="1"/>
  <c r="MQ85" i="1"/>
  <c r="MQ86" i="1"/>
  <c r="MQ224" i="1"/>
  <c r="MQ258" i="1"/>
  <c r="MQ274" i="1"/>
  <c r="MQ90" i="1"/>
  <c r="MQ117" i="1"/>
  <c r="MQ118" i="1" s="1"/>
  <c r="MQ126" i="1"/>
  <c r="MQ171" i="1"/>
  <c r="MQ173" i="1" s="1"/>
  <c r="MQ180" i="1"/>
  <c r="MQ236" i="1"/>
  <c r="MQ270" i="1"/>
  <c r="MQ162" i="1"/>
  <c r="MQ135" i="1"/>
  <c r="MQ153" i="1"/>
  <c r="MQ144" i="1"/>
  <c r="MQ250" i="1"/>
  <c r="MQ262" i="1"/>
  <c r="MQ246" i="1"/>
  <c r="MQ242" i="1"/>
  <c r="MQ254" i="1"/>
  <c r="MQ266" i="1"/>
  <c r="MQ232" i="1"/>
  <c r="MQ228" i="1"/>
  <c r="MQ212" i="1"/>
  <c r="MQ216" i="1"/>
  <c r="MQ220" i="1"/>
  <c r="MQ99" i="1"/>
  <c r="MQ108" i="1"/>
  <c r="MQ208" i="1"/>
  <c r="MQ72" i="1"/>
  <c r="MQ199" i="1"/>
  <c r="MQ195" i="1"/>
  <c r="MQ52" i="1"/>
  <c r="MQ53" i="1" s="1"/>
  <c r="MQ63" i="1"/>
  <c r="MQ41" i="1"/>
  <c r="MQ42" i="1" s="1"/>
  <c r="MQ189" i="1"/>
  <c r="E401" i="4"/>
  <c r="R401" i="4" s="1"/>
  <c r="P386" i="4"/>
  <c r="C387" i="4"/>
  <c r="F402" i="4"/>
  <c r="I403" i="4"/>
  <c r="H403" i="4"/>
  <c r="G403" i="4"/>
  <c r="T403" i="4" s="1"/>
  <c r="D403" i="4"/>
  <c r="Q403" i="4" s="1"/>
  <c r="F467" i="4"/>
  <c r="E467" i="4"/>
  <c r="D467" i="4"/>
  <c r="Q467" i="4" s="1"/>
  <c r="S386" i="4"/>
  <c r="B386" i="4"/>
  <c r="R316" i="8"/>
  <c r="Q316" i="8"/>
  <c r="F315" i="8"/>
  <c r="E315" i="8"/>
  <c r="A404" i="4"/>
  <c r="A468" i="4"/>
  <c r="MQ91" i="1" l="1"/>
  <c r="MQ92" i="1"/>
  <c r="MQ93" i="1"/>
  <c r="MQ94" i="1"/>
  <c r="MQ95" i="1"/>
  <c r="MQ120" i="1"/>
  <c r="MQ122" i="1"/>
  <c r="MQ121" i="1"/>
  <c r="MQ119" i="1"/>
  <c r="MQ172" i="1"/>
  <c r="MQ127" i="1"/>
  <c r="MQ128" i="1"/>
  <c r="MQ129" i="1"/>
  <c r="MQ130" i="1"/>
  <c r="MQ131" i="1"/>
  <c r="MQ176" i="1"/>
  <c r="MQ175" i="1"/>
  <c r="MQ174" i="1"/>
  <c r="MQ181" i="1"/>
  <c r="MQ182" i="1"/>
  <c r="MQ183" i="1"/>
  <c r="MQ184" i="1"/>
  <c r="MQ185" i="1"/>
  <c r="MQ145" i="1"/>
  <c r="MQ146" i="1"/>
  <c r="MQ147" i="1"/>
  <c r="MQ148" i="1"/>
  <c r="MQ149" i="1"/>
  <c r="MQ154" i="1"/>
  <c r="MQ155" i="1"/>
  <c r="MQ156" i="1"/>
  <c r="MQ157" i="1"/>
  <c r="MQ158" i="1"/>
  <c r="MQ136" i="1"/>
  <c r="MQ137" i="1"/>
  <c r="MQ138" i="1"/>
  <c r="MQ139" i="1"/>
  <c r="MQ140" i="1"/>
  <c r="MQ163" i="1"/>
  <c r="MQ164" i="1"/>
  <c r="MQ165" i="1"/>
  <c r="MQ166" i="1"/>
  <c r="MQ167" i="1"/>
  <c r="MQ109" i="1"/>
  <c r="MQ110" i="1"/>
  <c r="MQ111" i="1"/>
  <c r="MQ112" i="1"/>
  <c r="MQ113" i="1"/>
  <c r="MQ100" i="1"/>
  <c r="MQ101" i="1"/>
  <c r="MQ102" i="1"/>
  <c r="MQ103" i="1"/>
  <c r="MQ104"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21" i="1" s="1"/>
  <c r="BL5" i="1"/>
  <c r="BL321" i="1" s="1"/>
  <c r="BJ5" i="1"/>
  <c r="BJ321" i="1" s="1"/>
  <c r="BF5" i="1"/>
  <c r="BF321"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21"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21"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21" i="1" s="1"/>
  <c r="CW5" i="1"/>
  <c r="CW321"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21"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95" i="1" l="1"/>
  <c r="JY285" i="1"/>
  <c r="JY296" i="1"/>
  <c r="JY277" i="1"/>
  <c r="JY271" i="1"/>
  <c r="JY294" i="1"/>
  <c r="JY276" i="1"/>
  <c r="JY274" i="1"/>
  <c r="JY312" i="1"/>
  <c r="JY290" i="1"/>
  <c r="JY302" i="1"/>
  <c r="JY272" i="1"/>
  <c r="JY306" i="1"/>
  <c r="JY305" i="1"/>
  <c r="JY300" i="1"/>
  <c r="JY307" i="1"/>
  <c r="JY298" i="1"/>
  <c r="JY293" i="1"/>
  <c r="JY299" i="1"/>
  <c r="JY275" i="1"/>
  <c r="JY308" i="1"/>
  <c r="JY292" i="1"/>
  <c r="JY289" i="1"/>
  <c r="JY297" i="1"/>
  <c r="JY310" i="1"/>
  <c r="JY301" i="1"/>
  <c r="JY291" i="1"/>
  <c r="JY304" i="1"/>
  <c r="JY313" i="1"/>
  <c r="JY270" i="1"/>
  <c r="JY311" i="1"/>
  <c r="JY309" i="1"/>
  <c r="JY303" i="1"/>
  <c r="JY273" i="1"/>
  <c r="JX305" i="1"/>
  <c r="JX311" i="1"/>
  <c r="JX303" i="1"/>
  <c r="JX292" i="1"/>
  <c r="JX277" i="1"/>
  <c r="JX298" i="1"/>
  <c r="JX302" i="1"/>
  <c r="JX275" i="1"/>
  <c r="JX291" i="1"/>
  <c r="JX304" i="1"/>
  <c r="JX273" i="1"/>
  <c r="JX270" i="1"/>
  <c r="JX312" i="1"/>
  <c r="JX295" i="1"/>
  <c r="JX309" i="1"/>
  <c r="JX293" i="1"/>
  <c r="JX289" i="1"/>
  <c r="JX307" i="1"/>
  <c r="JX301" i="1"/>
  <c r="JX297" i="1"/>
  <c r="JX308" i="1"/>
  <c r="JX271" i="1"/>
  <c r="JX313" i="1"/>
  <c r="JX300" i="1"/>
  <c r="JX296" i="1"/>
  <c r="JX306" i="1"/>
  <c r="JX299" i="1"/>
  <c r="JX274" i="1"/>
  <c r="JX294" i="1"/>
  <c r="JX276" i="1"/>
  <c r="JX310" i="1"/>
  <c r="JX290" i="1"/>
  <c r="JX285" i="1"/>
  <c r="JX272" i="1"/>
  <c r="JX234" i="1"/>
  <c r="JX242" i="1"/>
  <c r="JX253" i="1"/>
  <c r="JX262" i="1"/>
  <c r="JX247" i="1"/>
  <c r="JX232" i="1"/>
  <c r="JX217" i="1"/>
  <c r="JX215" i="1"/>
  <c r="JX221" i="1"/>
  <c r="JX282" i="1"/>
  <c r="JX284" i="1"/>
  <c r="JX265" i="1"/>
  <c r="JX243" i="1"/>
  <c r="JX283" i="1"/>
  <c r="JX257" i="1"/>
  <c r="JX212" i="1"/>
  <c r="JX220" i="1"/>
  <c r="JX231" i="1"/>
  <c r="JX263" i="1"/>
  <c r="JX269" i="1"/>
  <c r="JX281" i="1"/>
  <c r="JX244" i="1"/>
  <c r="JX219" i="1"/>
  <c r="JX256" i="1"/>
  <c r="JX233" i="1"/>
  <c r="JX229" i="1"/>
  <c r="JX209" i="1"/>
  <c r="JX268" i="1"/>
  <c r="JX230" i="1"/>
  <c r="JX211" i="1"/>
  <c r="JX213" i="1"/>
  <c r="JX223" i="1"/>
  <c r="JX252" i="1"/>
  <c r="JX266" i="1"/>
  <c r="JX239" i="1"/>
  <c r="JX238" i="1"/>
  <c r="JX251" i="1"/>
  <c r="JX216" i="1"/>
  <c r="JX210" i="1"/>
  <c r="JX255" i="1"/>
  <c r="JX246" i="1"/>
  <c r="JX250" i="1"/>
  <c r="JX222" i="1"/>
  <c r="JX214" i="1"/>
  <c r="JX248" i="1"/>
  <c r="JX237" i="1"/>
  <c r="JX245" i="1"/>
  <c r="JX228" i="1"/>
  <c r="JX235" i="1"/>
  <c r="JX218" i="1"/>
  <c r="JX249" i="1"/>
  <c r="JX254" i="1"/>
  <c r="JX264" i="1"/>
  <c r="JX267" i="1"/>
  <c r="JX236" i="1"/>
  <c r="JY265" i="1"/>
  <c r="JY243" i="1"/>
  <c r="JY263" i="1"/>
  <c r="JY254" i="1"/>
  <c r="JY266" i="1"/>
  <c r="JY228" i="1"/>
  <c r="JY250" i="1"/>
  <c r="JY281" i="1"/>
  <c r="JY235" i="1"/>
  <c r="JY249" i="1"/>
  <c r="JY244" i="1"/>
  <c r="JY256" i="1"/>
  <c r="JY223" i="1"/>
  <c r="JY209" i="1"/>
  <c r="JY215" i="1"/>
  <c r="JY239" i="1"/>
  <c r="JY248" i="1"/>
  <c r="JY216" i="1"/>
  <c r="JY237" i="1"/>
  <c r="JY252" i="1"/>
  <c r="JY262" i="1"/>
  <c r="JY219" i="1"/>
  <c r="JY264" i="1"/>
  <c r="JY212" i="1"/>
  <c r="JY231" i="1"/>
  <c r="JY229" i="1"/>
  <c r="JY236" i="1"/>
  <c r="JY253" i="1"/>
  <c r="JY247" i="1"/>
  <c r="JY255" i="1"/>
  <c r="JY222" i="1"/>
  <c r="JY284" i="1"/>
  <c r="JY257" i="1"/>
  <c r="JY245" i="1"/>
  <c r="JY211" i="1"/>
  <c r="JY283" i="1"/>
  <c r="JY267" i="1"/>
  <c r="JY220" i="1"/>
  <c r="JY251" i="1"/>
  <c r="JY233" i="1"/>
  <c r="JY217" i="1"/>
  <c r="JY232" i="1"/>
  <c r="JY234" i="1"/>
  <c r="JY214" i="1"/>
  <c r="JY238" i="1"/>
  <c r="JY210" i="1"/>
  <c r="JY218" i="1"/>
  <c r="JY242" i="1"/>
  <c r="JY213" i="1"/>
  <c r="JY269" i="1"/>
  <c r="JY268" i="1"/>
  <c r="JY221" i="1"/>
  <c r="JY246" i="1"/>
  <c r="JY282" i="1"/>
  <c r="JY230" i="1"/>
  <c r="JY190" i="1"/>
  <c r="JY201" i="1"/>
  <c r="JY202" i="1"/>
  <c r="JY191" i="1"/>
  <c r="JY195" i="1"/>
  <c r="JY199" i="1"/>
  <c r="JY189" i="1"/>
  <c r="JY204" i="1"/>
  <c r="JY203" i="1"/>
  <c r="JY200" i="1"/>
  <c r="JY208" i="1"/>
  <c r="JX199" i="1"/>
  <c r="JX189" i="1"/>
  <c r="JX204" i="1"/>
  <c r="JX203" i="1"/>
  <c r="JX200" i="1"/>
  <c r="JX190" i="1"/>
  <c r="JX208" i="1"/>
  <c r="JX202" i="1"/>
  <c r="JX201" i="1"/>
  <c r="JX195" i="1"/>
  <c r="JX191"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21" i="1" s="1"/>
  <c r="ED5" i="1"/>
  <c r="ED321"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21" i="1" s="1"/>
  <c r="BK5" i="1"/>
  <c r="BK321" i="1" s="1"/>
  <c r="BO5" i="1"/>
  <c r="BO321" i="1" s="1"/>
  <c r="BG5" i="1"/>
  <c r="BG321"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81"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21" i="1" s="1"/>
  <c r="IO5" i="1"/>
  <c r="IO321" i="1" s="1"/>
  <c r="CM5" i="1"/>
  <c r="CM321" i="1" s="1"/>
  <c r="CL5" i="1"/>
  <c r="CL321" i="1" s="1"/>
  <c r="DT5" i="1"/>
  <c r="DT321" i="1" s="1"/>
  <c r="BG82" i="1" l="1"/>
  <c r="BG83" i="1"/>
  <c r="BG84" i="1"/>
  <c r="BG85" i="1"/>
  <c r="BG86" i="1"/>
  <c r="MO260" i="1"/>
  <c r="MO259" i="1"/>
  <c r="MO261" i="1"/>
  <c r="KT261" i="1"/>
  <c r="KT260" i="1"/>
  <c r="KT259" i="1"/>
  <c r="KZ260" i="1"/>
  <c r="KZ259" i="1"/>
  <c r="KZ261" i="1"/>
  <c r="KM261" i="1"/>
  <c r="KM260" i="1"/>
  <c r="KM259" i="1"/>
  <c r="DK260" i="1"/>
  <c r="DK261" i="1"/>
  <c r="DK259" i="1"/>
  <c r="II259" i="1"/>
  <c r="II261" i="1"/>
  <c r="II260" i="1"/>
  <c r="IU261" i="1"/>
  <c r="IU260" i="1"/>
  <c r="IU259" i="1"/>
  <c r="JB260" i="1"/>
  <c r="JB261" i="1"/>
  <c r="JB259" i="1"/>
  <c r="NO261" i="1"/>
  <c r="NO260" i="1"/>
  <c r="NO259" i="1"/>
  <c r="OA260" i="1"/>
  <c r="OA259" i="1"/>
  <c r="OA261" i="1"/>
  <c r="OM259" i="1"/>
  <c r="OM261" i="1"/>
  <c r="OM260" i="1"/>
  <c r="NV259" i="1"/>
  <c r="NV260" i="1"/>
  <c r="NV261" i="1"/>
  <c r="OH261" i="1"/>
  <c r="OH260" i="1"/>
  <c r="OH259" i="1"/>
  <c r="OE260" i="1"/>
  <c r="OE261" i="1"/>
  <c r="OE259" i="1"/>
  <c r="MP259" i="1"/>
  <c r="MP261" i="1"/>
  <c r="MP260" i="1"/>
  <c r="LI259" i="1"/>
  <c r="LI261" i="1"/>
  <c r="LI260" i="1"/>
  <c r="LJ261" i="1"/>
  <c r="LJ260" i="1"/>
  <c r="LJ259" i="1"/>
  <c r="DJ260" i="1"/>
  <c r="DJ259" i="1"/>
  <c r="DJ261" i="1"/>
  <c r="IV260" i="1"/>
  <c r="IV261" i="1"/>
  <c r="IV259" i="1"/>
  <c r="JF261" i="1"/>
  <c r="JF260" i="1"/>
  <c r="JF259" i="1"/>
  <c r="NN259" i="1"/>
  <c r="NN260" i="1"/>
  <c r="NN261" i="1"/>
  <c r="OP261" i="1"/>
  <c r="OP260" i="1"/>
  <c r="OP259" i="1"/>
  <c r="NX261" i="1"/>
  <c r="NX260" i="1"/>
  <c r="NX259" i="1"/>
  <c r="OJ259" i="1"/>
  <c r="OJ261" i="1"/>
  <c r="OJ260" i="1"/>
  <c r="ND261" i="1"/>
  <c r="ND260" i="1"/>
  <c r="ND259" i="1"/>
  <c r="OF260" i="1"/>
  <c r="OF259" i="1"/>
  <c r="OF261" i="1"/>
  <c r="EC261" i="1"/>
  <c r="EC259" i="1"/>
  <c r="EC260" i="1"/>
  <c r="KG261" i="1"/>
  <c r="KG260" i="1"/>
  <c r="KG259" i="1"/>
  <c r="DI261" i="1"/>
  <c r="DI260" i="1"/>
  <c r="DI259" i="1"/>
  <c r="JN260" i="1"/>
  <c r="JN259" i="1"/>
  <c r="JN261" i="1"/>
  <c r="JC261" i="1"/>
  <c r="JC260" i="1"/>
  <c r="JC259" i="1"/>
  <c r="OR259" i="1"/>
  <c r="OR261" i="1"/>
  <c r="OR260" i="1"/>
  <c r="NZ259" i="1"/>
  <c r="NZ261" i="1"/>
  <c r="NZ260" i="1"/>
  <c r="NI261" i="1"/>
  <c r="NI260" i="1"/>
  <c r="NI259" i="1"/>
  <c r="NU260" i="1"/>
  <c r="NU261" i="1"/>
  <c r="NU259" i="1"/>
  <c r="OG260" i="1"/>
  <c r="OG259" i="1"/>
  <c r="OG261" i="1"/>
  <c r="NQ260" i="1"/>
  <c r="NQ259" i="1"/>
  <c r="NQ261" i="1"/>
  <c r="DX261" i="1"/>
  <c r="DX260" i="1"/>
  <c r="DX259" i="1"/>
  <c r="EA259" i="1"/>
  <c r="EA260" i="1"/>
  <c r="EA261" i="1"/>
  <c r="DU259" i="1"/>
  <c r="DU261" i="1"/>
  <c r="DU260" i="1"/>
  <c r="KH259" i="1"/>
  <c r="KH260" i="1"/>
  <c r="KH261" i="1"/>
  <c r="DH259" i="1"/>
  <c r="DH260" i="1"/>
  <c r="DH261" i="1"/>
  <c r="JM261" i="1"/>
  <c r="JM260" i="1"/>
  <c r="JM259" i="1"/>
  <c r="IZ259" i="1"/>
  <c r="IZ260" i="1"/>
  <c r="IZ261" i="1"/>
  <c r="OC261" i="1"/>
  <c r="OC260" i="1"/>
  <c r="OC259" i="1"/>
  <c r="OO260" i="1"/>
  <c r="OO259" i="1"/>
  <c r="OO261" i="1"/>
  <c r="NW261" i="1"/>
  <c r="NW260" i="1"/>
  <c r="NW259" i="1"/>
  <c r="NF260" i="1"/>
  <c r="NF261" i="1"/>
  <c r="NF259" i="1"/>
  <c r="NC261" i="1"/>
  <c r="NC259" i="1"/>
  <c r="NC260" i="1"/>
  <c r="MZ261" i="1"/>
  <c r="MZ260" i="1"/>
  <c r="MZ259" i="1"/>
  <c r="CZ259" i="1"/>
  <c r="CZ260" i="1"/>
  <c r="CZ261" i="1"/>
  <c r="EB261" i="1"/>
  <c r="EB260" i="1"/>
  <c r="EB259" i="1"/>
  <c r="KO261" i="1"/>
  <c r="KO260" i="1"/>
  <c r="KO259" i="1"/>
  <c r="KP260" i="1"/>
  <c r="KP259" i="1"/>
  <c r="KP261" i="1"/>
  <c r="KI259" i="1"/>
  <c r="KI261" i="1"/>
  <c r="KI260" i="1"/>
  <c r="DF261" i="1"/>
  <c r="DF259" i="1"/>
  <c r="DF260" i="1"/>
  <c r="DC261" i="1"/>
  <c r="DC259" i="1"/>
  <c r="DC260" i="1"/>
  <c r="JL259" i="1"/>
  <c r="JL260" i="1"/>
  <c r="JL261" i="1"/>
  <c r="IW259" i="1"/>
  <c r="IW261" i="1"/>
  <c r="IW260" i="1"/>
  <c r="OB259" i="1"/>
  <c r="OB261" i="1"/>
  <c r="OB260" i="1"/>
  <c r="NK261" i="1"/>
  <c r="NK260" i="1"/>
  <c r="NK259" i="1"/>
  <c r="NH261" i="1"/>
  <c r="NH260" i="1"/>
  <c r="NH259" i="1"/>
  <c r="NE260" i="1"/>
  <c r="NE259" i="1"/>
  <c r="NE261" i="1"/>
  <c r="NR259" i="1"/>
  <c r="NR260" i="1"/>
  <c r="NR261" i="1"/>
  <c r="DY259" i="1"/>
  <c r="DY260" i="1"/>
  <c r="DY261" i="1"/>
  <c r="DN260" i="1"/>
  <c r="DN261" i="1"/>
  <c r="DN259" i="1"/>
  <c r="KQ261" i="1"/>
  <c r="KQ260" i="1"/>
  <c r="KQ259" i="1"/>
  <c r="KJ260" i="1"/>
  <c r="KJ259" i="1"/>
  <c r="KJ261" i="1"/>
  <c r="DE260" i="1"/>
  <c r="DE261" i="1"/>
  <c r="DE259" i="1"/>
  <c r="DB260" i="1"/>
  <c r="DB259" i="1"/>
  <c r="DB261" i="1"/>
  <c r="JA259" i="1"/>
  <c r="JA261" i="1"/>
  <c r="JA260" i="1"/>
  <c r="NM260" i="1"/>
  <c r="NM259" i="1"/>
  <c r="NM261" i="1"/>
  <c r="NJ259" i="1"/>
  <c r="NJ260" i="1"/>
  <c r="NJ261" i="1"/>
  <c r="OL259" i="1"/>
  <c r="OL261" i="1"/>
  <c r="OL260" i="1"/>
  <c r="NT260" i="1"/>
  <c r="NT259" i="1"/>
  <c r="NT261" i="1"/>
  <c r="NA261" i="1"/>
  <c r="NA260" i="1"/>
  <c r="NA259" i="1"/>
  <c r="DZ260" i="1"/>
  <c r="DZ259" i="1"/>
  <c r="DZ261" i="1"/>
  <c r="DM260" i="1"/>
  <c r="DM261" i="1"/>
  <c r="DM259" i="1"/>
  <c r="KR260" i="1"/>
  <c r="KR259" i="1"/>
  <c r="KR261" i="1"/>
  <c r="KK261" i="1"/>
  <c r="KK260" i="1"/>
  <c r="KK259" i="1"/>
  <c r="DL259" i="1"/>
  <c r="DL261" i="1"/>
  <c r="DL260" i="1"/>
  <c r="DG260" i="1"/>
  <c r="DG259" i="1"/>
  <c r="DG261" i="1"/>
  <c r="IY261" i="1"/>
  <c r="IY259" i="1"/>
  <c r="IY260" i="1"/>
  <c r="OS261" i="1"/>
  <c r="OS259" i="1"/>
  <c r="OS260" i="1"/>
  <c r="OQ260" i="1"/>
  <c r="OQ259" i="1"/>
  <c r="OQ261" i="1"/>
  <c r="ON260" i="1"/>
  <c r="ON261" i="1"/>
  <c r="ON259" i="1"/>
  <c r="NG259" i="1"/>
  <c r="NG260" i="1"/>
  <c r="NG261" i="1"/>
  <c r="OI260" i="1"/>
  <c r="OI259" i="1"/>
  <c r="OI261" i="1"/>
  <c r="NP261" i="1"/>
  <c r="NP260" i="1"/>
  <c r="NP259" i="1"/>
  <c r="LE261" i="1"/>
  <c r="LE260" i="1"/>
  <c r="LE259" i="1"/>
  <c r="KS259" i="1"/>
  <c r="KS261" i="1"/>
  <c r="KS260" i="1"/>
  <c r="KU260" i="1"/>
  <c r="KU259" i="1"/>
  <c r="KU261" i="1"/>
  <c r="KL261" i="1"/>
  <c r="KL259" i="1"/>
  <c r="KL260" i="1"/>
  <c r="DD259" i="1"/>
  <c r="DD261" i="1"/>
  <c r="DD260" i="1"/>
  <c r="DA261" i="1"/>
  <c r="DA260" i="1"/>
  <c r="DA259" i="1"/>
  <c r="IX261" i="1"/>
  <c r="IX260" i="1"/>
  <c r="IX259" i="1"/>
  <c r="BG224" i="1"/>
  <c r="BG258" i="1"/>
  <c r="OD259" i="1"/>
  <c r="OD261" i="1"/>
  <c r="OD260" i="1"/>
  <c r="NL260" i="1"/>
  <c r="NL259" i="1"/>
  <c r="NL261" i="1"/>
  <c r="NY260" i="1"/>
  <c r="NY259" i="1"/>
  <c r="NY261" i="1"/>
  <c r="OK261" i="1"/>
  <c r="OK260" i="1"/>
  <c r="OK259" i="1"/>
  <c r="NS260" i="1"/>
  <c r="NS259" i="1"/>
  <c r="NS261" i="1"/>
  <c r="NB260" i="1"/>
  <c r="NB259" i="1"/>
  <c r="NB261" i="1"/>
  <c r="NI227" i="1"/>
  <c r="NI226" i="1"/>
  <c r="NI225" i="1"/>
  <c r="DX227" i="1"/>
  <c r="DX226" i="1"/>
  <c r="DX225" i="1"/>
  <c r="MO225" i="1"/>
  <c r="MO227" i="1"/>
  <c r="MO226" i="1"/>
  <c r="KT225" i="1"/>
  <c r="KT227" i="1"/>
  <c r="KT226" i="1"/>
  <c r="KZ227" i="1"/>
  <c r="KZ225" i="1"/>
  <c r="KZ226" i="1"/>
  <c r="KM226" i="1"/>
  <c r="KM227" i="1"/>
  <c r="KM225" i="1"/>
  <c r="DK226" i="1"/>
  <c r="DK225" i="1"/>
  <c r="DK227" i="1"/>
  <c r="II226" i="1"/>
  <c r="II227" i="1"/>
  <c r="II225" i="1"/>
  <c r="IU226" i="1"/>
  <c r="IU225" i="1"/>
  <c r="IU227" i="1"/>
  <c r="JB226" i="1"/>
  <c r="JB225" i="1"/>
  <c r="JB227" i="1"/>
  <c r="NO226" i="1"/>
  <c r="NO225" i="1"/>
  <c r="NO227" i="1"/>
  <c r="OA226" i="1"/>
  <c r="OA227" i="1"/>
  <c r="OA225" i="1"/>
  <c r="OM225" i="1"/>
  <c r="OM226" i="1"/>
  <c r="OM227" i="1"/>
  <c r="NV225" i="1"/>
  <c r="NV227" i="1"/>
  <c r="NV226" i="1"/>
  <c r="OH226" i="1"/>
  <c r="OH225" i="1"/>
  <c r="OH227" i="1"/>
  <c r="OE225" i="1"/>
  <c r="OE226" i="1"/>
  <c r="OE227" i="1"/>
  <c r="DI226" i="1"/>
  <c r="DI227" i="1"/>
  <c r="DI225" i="1"/>
  <c r="JC225" i="1"/>
  <c r="JC226" i="1"/>
  <c r="JC227" i="1"/>
  <c r="OG225" i="1"/>
  <c r="OG227" i="1"/>
  <c r="OG226" i="1"/>
  <c r="EA226" i="1"/>
  <c r="EA227" i="1"/>
  <c r="EA225" i="1"/>
  <c r="DM226" i="1"/>
  <c r="DM225" i="1"/>
  <c r="DM227" i="1"/>
  <c r="MP226" i="1"/>
  <c r="MP225" i="1"/>
  <c r="MP227" i="1"/>
  <c r="LI227" i="1"/>
  <c r="LI226" i="1"/>
  <c r="LI225" i="1"/>
  <c r="LJ225" i="1"/>
  <c r="LJ227" i="1"/>
  <c r="LJ226" i="1"/>
  <c r="DJ225" i="1"/>
  <c r="DJ227" i="1"/>
  <c r="DJ226" i="1"/>
  <c r="IV226" i="1"/>
  <c r="IV227" i="1"/>
  <c r="IV225" i="1"/>
  <c r="JF227" i="1"/>
  <c r="JF225" i="1"/>
  <c r="JF226" i="1"/>
  <c r="NN226" i="1"/>
  <c r="NN225" i="1"/>
  <c r="NN227" i="1"/>
  <c r="OP227" i="1"/>
  <c r="OP225" i="1"/>
  <c r="OP226" i="1"/>
  <c r="NX225" i="1"/>
  <c r="NX227" i="1"/>
  <c r="NX226" i="1"/>
  <c r="OJ227" i="1"/>
  <c r="OJ225" i="1"/>
  <c r="OJ226" i="1"/>
  <c r="ND226" i="1"/>
  <c r="ND225" i="1"/>
  <c r="ND227" i="1"/>
  <c r="OF225" i="1"/>
  <c r="OF227" i="1"/>
  <c r="OF226" i="1"/>
  <c r="EC227" i="1"/>
  <c r="EC225" i="1"/>
  <c r="EC226" i="1"/>
  <c r="DN225" i="1"/>
  <c r="DN226" i="1"/>
  <c r="DN227" i="1"/>
  <c r="OR226" i="1"/>
  <c r="OR227" i="1"/>
  <c r="OR225" i="1"/>
  <c r="KH226" i="1"/>
  <c r="KH227" i="1"/>
  <c r="KH225" i="1"/>
  <c r="DH227" i="1"/>
  <c r="DH225" i="1"/>
  <c r="DH226" i="1"/>
  <c r="JM226" i="1"/>
  <c r="JM225" i="1"/>
  <c r="JM227" i="1"/>
  <c r="IZ226" i="1"/>
  <c r="IZ225" i="1"/>
  <c r="IZ227" i="1"/>
  <c r="OC225" i="1"/>
  <c r="OC227" i="1"/>
  <c r="OC226" i="1"/>
  <c r="OO227" i="1"/>
  <c r="OO226" i="1"/>
  <c r="OO225" i="1"/>
  <c r="NW225" i="1"/>
  <c r="NW227" i="1"/>
  <c r="NW226" i="1"/>
  <c r="NF226" i="1"/>
  <c r="NF225" i="1"/>
  <c r="NF227" i="1"/>
  <c r="NC225" i="1"/>
  <c r="NC226" i="1"/>
  <c r="NC227" i="1"/>
  <c r="MZ225" i="1"/>
  <c r="MZ226" i="1"/>
  <c r="MZ227" i="1"/>
  <c r="CZ225" i="1"/>
  <c r="CZ227" i="1"/>
  <c r="CZ226" i="1"/>
  <c r="EB227" i="1"/>
  <c r="EB226" i="1"/>
  <c r="EB225" i="1"/>
  <c r="KP225" i="1"/>
  <c r="KP227" i="1"/>
  <c r="KP226" i="1"/>
  <c r="KI226" i="1"/>
  <c r="KI225" i="1"/>
  <c r="KI227" i="1"/>
  <c r="DF227" i="1"/>
  <c r="DF225" i="1"/>
  <c r="DF226" i="1"/>
  <c r="DC225" i="1"/>
  <c r="DC226" i="1"/>
  <c r="DC227" i="1"/>
  <c r="JL226" i="1"/>
  <c r="JL227" i="1"/>
  <c r="JL225" i="1"/>
  <c r="IW225" i="1"/>
  <c r="IW227" i="1"/>
  <c r="IW226" i="1"/>
  <c r="OB226" i="1"/>
  <c r="OB227" i="1"/>
  <c r="OB225" i="1"/>
  <c r="NK225" i="1"/>
  <c r="NK227" i="1"/>
  <c r="NK226" i="1"/>
  <c r="NH227" i="1"/>
  <c r="NH226" i="1"/>
  <c r="NH225" i="1"/>
  <c r="NE226" i="1"/>
  <c r="NE225" i="1"/>
  <c r="NE227" i="1"/>
  <c r="NR227" i="1"/>
  <c r="NR226" i="1"/>
  <c r="NR225" i="1"/>
  <c r="DY226" i="1"/>
  <c r="DY225" i="1"/>
  <c r="DY227" i="1"/>
  <c r="NZ226" i="1"/>
  <c r="NZ225" i="1"/>
  <c r="NZ227" i="1"/>
  <c r="DU225" i="1"/>
  <c r="DU227" i="1"/>
  <c r="DU226" i="1"/>
  <c r="KO225" i="1"/>
  <c r="KO226" i="1"/>
  <c r="KO227" i="1"/>
  <c r="KQ225" i="1"/>
  <c r="KQ227" i="1"/>
  <c r="KQ226" i="1"/>
  <c r="KJ226" i="1"/>
  <c r="KJ225" i="1"/>
  <c r="KJ227" i="1"/>
  <c r="DE227" i="1"/>
  <c r="DE226" i="1"/>
  <c r="DE225" i="1"/>
  <c r="DB225" i="1"/>
  <c r="DB227" i="1"/>
  <c r="DB226" i="1"/>
  <c r="JA226" i="1"/>
  <c r="JA225" i="1"/>
  <c r="JA227" i="1"/>
  <c r="NM227" i="1"/>
  <c r="NM225" i="1"/>
  <c r="NM226" i="1"/>
  <c r="NJ227" i="1"/>
  <c r="NJ226" i="1"/>
  <c r="NJ225" i="1"/>
  <c r="OL226" i="1"/>
  <c r="OL225" i="1"/>
  <c r="OL227" i="1"/>
  <c r="NT225" i="1"/>
  <c r="NT227" i="1"/>
  <c r="NT226" i="1"/>
  <c r="NA226" i="1"/>
  <c r="NA225" i="1"/>
  <c r="NA227" i="1"/>
  <c r="DZ226" i="1"/>
  <c r="DZ225" i="1"/>
  <c r="DZ227" i="1"/>
  <c r="KG225" i="1"/>
  <c r="KG226" i="1"/>
  <c r="KG227" i="1"/>
  <c r="JN227" i="1"/>
  <c r="JN226" i="1"/>
  <c r="JN225" i="1"/>
  <c r="NU227" i="1"/>
  <c r="NU225" i="1"/>
  <c r="NU226" i="1"/>
  <c r="KR225" i="1"/>
  <c r="KR227" i="1"/>
  <c r="KR226" i="1"/>
  <c r="KK226" i="1"/>
  <c r="KK225" i="1"/>
  <c r="KK227" i="1"/>
  <c r="DL227" i="1"/>
  <c r="DL226" i="1"/>
  <c r="DL225" i="1"/>
  <c r="DG227" i="1"/>
  <c r="DG225" i="1"/>
  <c r="DG226" i="1"/>
  <c r="IY226" i="1"/>
  <c r="IY227" i="1"/>
  <c r="IY225" i="1"/>
  <c r="OS225" i="1"/>
  <c r="OS227" i="1"/>
  <c r="OS226" i="1"/>
  <c r="OQ227" i="1"/>
  <c r="OQ225" i="1"/>
  <c r="OQ226" i="1"/>
  <c r="ON226" i="1"/>
  <c r="ON225" i="1"/>
  <c r="ON227" i="1"/>
  <c r="NG226" i="1"/>
  <c r="NG227" i="1"/>
  <c r="NG225" i="1"/>
  <c r="OI227" i="1"/>
  <c r="OI226" i="1"/>
  <c r="OI225" i="1"/>
  <c r="NP226" i="1"/>
  <c r="NP227" i="1"/>
  <c r="NP225" i="1"/>
  <c r="NQ226" i="1"/>
  <c r="NQ227" i="1"/>
  <c r="NQ225" i="1"/>
  <c r="LE225" i="1"/>
  <c r="LE227" i="1"/>
  <c r="LE226" i="1"/>
  <c r="KS225" i="1"/>
  <c r="KS227" i="1"/>
  <c r="KS226" i="1"/>
  <c r="KU227" i="1"/>
  <c r="KU226" i="1"/>
  <c r="KU225" i="1"/>
  <c r="KL225" i="1"/>
  <c r="KL227" i="1"/>
  <c r="KL226" i="1"/>
  <c r="DD226" i="1"/>
  <c r="DD225" i="1"/>
  <c r="DD227" i="1"/>
  <c r="DA225" i="1"/>
  <c r="DA226" i="1"/>
  <c r="DA227" i="1"/>
  <c r="IX225" i="1"/>
  <c r="IX226" i="1"/>
  <c r="IX227" i="1"/>
  <c r="OD227" i="1"/>
  <c r="OD226" i="1"/>
  <c r="OD225" i="1"/>
  <c r="NL225" i="1"/>
  <c r="NL227" i="1"/>
  <c r="NL226" i="1"/>
  <c r="NY227" i="1"/>
  <c r="NY225" i="1"/>
  <c r="NY226" i="1"/>
  <c r="OK225" i="1"/>
  <c r="OK227" i="1"/>
  <c r="OK226" i="1"/>
  <c r="NS227" i="1"/>
  <c r="NS226" i="1"/>
  <c r="NS225" i="1"/>
  <c r="NB225" i="1"/>
  <c r="NB227" i="1"/>
  <c r="NB226" i="1"/>
  <c r="BG274" i="1"/>
  <c r="BG90" i="1"/>
  <c r="MO275" i="1"/>
  <c r="MO277" i="1"/>
  <c r="MO276" i="1"/>
  <c r="KT275" i="1"/>
  <c r="KT277" i="1"/>
  <c r="KT276" i="1"/>
  <c r="KZ275" i="1"/>
  <c r="KZ277" i="1"/>
  <c r="KZ276" i="1"/>
  <c r="KM276" i="1"/>
  <c r="KM275" i="1"/>
  <c r="KM277" i="1"/>
  <c r="DK277" i="1"/>
  <c r="DK275" i="1"/>
  <c r="DK276" i="1"/>
  <c r="II275" i="1"/>
  <c r="II277" i="1"/>
  <c r="II276" i="1"/>
  <c r="IU277" i="1"/>
  <c r="IU275" i="1"/>
  <c r="IU276" i="1"/>
  <c r="JB277" i="1"/>
  <c r="JB275" i="1"/>
  <c r="JB276" i="1"/>
  <c r="NO275" i="1"/>
  <c r="NO276" i="1"/>
  <c r="NO277" i="1"/>
  <c r="OA277" i="1"/>
  <c r="OA276" i="1"/>
  <c r="OA275" i="1"/>
  <c r="OM276" i="1"/>
  <c r="OM277" i="1"/>
  <c r="OM275" i="1"/>
  <c r="NV277" i="1"/>
  <c r="NV275" i="1"/>
  <c r="NV276" i="1"/>
  <c r="OH276" i="1"/>
  <c r="OH275" i="1"/>
  <c r="OH277" i="1"/>
  <c r="OE276" i="1"/>
  <c r="OE277" i="1"/>
  <c r="OE275" i="1"/>
  <c r="DM281" i="1"/>
  <c r="DM275" i="1"/>
  <c r="DM276" i="1"/>
  <c r="DM277" i="1"/>
  <c r="MP276" i="1"/>
  <c r="MP277" i="1"/>
  <c r="MP275" i="1"/>
  <c r="LI276" i="1"/>
  <c r="LI277" i="1"/>
  <c r="LI275" i="1"/>
  <c r="LJ276" i="1"/>
  <c r="LJ277" i="1"/>
  <c r="LJ275" i="1"/>
  <c r="DJ275" i="1"/>
  <c r="DJ276" i="1"/>
  <c r="DJ277" i="1"/>
  <c r="IV276" i="1"/>
  <c r="IV277" i="1"/>
  <c r="IV275" i="1"/>
  <c r="JF276" i="1"/>
  <c r="JF277" i="1"/>
  <c r="JF275" i="1"/>
  <c r="NN277" i="1"/>
  <c r="NN275" i="1"/>
  <c r="NN276" i="1"/>
  <c r="OP275" i="1"/>
  <c r="OP276" i="1"/>
  <c r="OP277" i="1"/>
  <c r="NX277" i="1"/>
  <c r="NX275" i="1"/>
  <c r="NX276" i="1"/>
  <c r="OJ276" i="1"/>
  <c r="OJ275" i="1"/>
  <c r="OJ277" i="1"/>
  <c r="ND276" i="1"/>
  <c r="ND275" i="1"/>
  <c r="ND277" i="1"/>
  <c r="OF277" i="1"/>
  <c r="OF275" i="1"/>
  <c r="OF276" i="1"/>
  <c r="EC275" i="1"/>
  <c r="EC277" i="1"/>
  <c r="EC276" i="1"/>
  <c r="KG277" i="1"/>
  <c r="KG275" i="1"/>
  <c r="KG276" i="1"/>
  <c r="DI276" i="1"/>
  <c r="DI275" i="1"/>
  <c r="DI277" i="1"/>
  <c r="JN277" i="1"/>
  <c r="JN276" i="1"/>
  <c r="JN275" i="1"/>
  <c r="JC277" i="1"/>
  <c r="JC275" i="1"/>
  <c r="JC276" i="1"/>
  <c r="OR275" i="1"/>
  <c r="OR276" i="1"/>
  <c r="OR277" i="1"/>
  <c r="NZ277" i="1"/>
  <c r="NZ276" i="1"/>
  <c r="NZ275" i="1"/>
  <c r="NI276" i="1"/>
  <c r="NI277" i="1"/>
  <c r="NI275" i="1"/>
  <c r="NU277" i="1"/>
  <c r="NU276" i="1"/>
  <c r="NU275" i="1"/>
  <c r="OG277" i="1"/>
  <c r="OG275" i="1"/>
  <c r="OG276" i="1"/>
  <c r="NQ277" i="1"/>
  <c r="NQ275" i="1"/>
  <c r="NQ276" i="1"/>
  <c r="DX275" i="1"/>
  <c r="DX276" i="1"/>
  <c r="DX277" i="1"/>
  <c r="EA275" i="1"/>
  <c r="EA276" i="1"/>
  <c r="EA277" i="1"/>
  <c r="KH275" i="1"/>
  <c r="KH276" i="1"/>
  <c r="KH277" i="1"/>
  <c r="DH276" i="1"/>
  <c r="DH277" i="1"/>
  <c r="DH275" i="1"/>
  <c r="JM276" i="1"/>
  <c r="JM275" i="1"/>
  <c r="JM277" i="1"/>
  <c r="IZ276" i="1"/>
  <c r="IZ277" i="1"/>
  <c r="IZ275" i="1"/>
  <c r="OC276" i="1"/>
  <c r="OC277" i="1"/>
  <c r="OC275" i="1"/>
  <c r="OO277" i="1"/>
  <c r="OO275" i="1"/>
  <c r="OO276" i="1"/>
  <c r="NW275" i="1"/>
  <c r="NW276" i="1"/>
  <c r="NW277" i="1"/>
  <c r="NF277" i="1"/>
  <c r="NF275" i="1"/>
  <c r="NF276" i="1"/>
  <c r="NC276" i="1"/>
  <c r="NC275" i="1"/>
  <c r="NC277" i="1"/>
  <c r="MZ276" i="1"/>
  <c r="MZ277" i="1"/>
  <c r="MZ275" i="1"/>
  <c r="CZ276" i="1"/>
  <c r="CZ277" i="1"/>
  <c r="CZ275" i="1"/>
  <c r="EB275" i="1"/>
  <c r="EB276" i="1"/>
  <c r="EB277" i="1"/>
  <c r="KP277" i="1"/>
  <c r="KP275" i="1"/>
  <c r="KP276" i="1"/>
  <c r="KI277" i="1"/>
  <c r="KI275" i="1"/>
  <c r="KI276" i="1"/>
  <c r="DF275" i="1"/>
  <c r="DF276" i="1"/>
  <c r="DF277" i="1"/>
  <c r="DC276" i="1"/>
  <c r="DC277" i="1"/>
  <c r="DC275" i="1"/>
  <c r="JL276" i="1"/>
  <c r="JL277" i="1"/>
  <c r="JL275" i="1"/>
  <c r="IW275" i="1"/>
  <c r="IW276" i="1"/>
  <c r="IW277" i="1"/>
  <c r="OB276" i="1"/>
  <c r="OB275" i="1"/>
  <c r="OB277" i="1"/>
  <c r="NK275" i="1"/>
  <c r="NK277" i="1"/>
  <c r="NK276" i="1"/>
  <c r="NH277" i="1"/>
  <c r="NH275" i="1"/>
  <c r="NH276" i="1"/>
  <c r="NE275" i="1"/>
  <c r="NE276" i="1"/>
  <c r="NE277" i="1"/>
  <c r="NR276" i="1"/>
  <c r="NR277" i="1"/>
  <c r="NR275" i="1"/>
  <c r="DY275" i="1"/>
  <c r="DY277" i="1"/>
  <c r="DY276" i="1"/>
  <c r="KQ277" i="1"/>
  <c r="KQ275" i="1"/>
  <c r="KQ276" i="1"/>
  <c r="KJ277" i="1"/>
  <c r="KJ275" i="1"/>
  <c r="KJ276" i="1"/>
  <c r="DE276" i="1"/>
  <c r="DE277" i="1"/>
  <c r="DE275" i="1"/>
  <c r="DB277" i="1"/>
  <c r="DB275" i="1"/>
  <c r="DB276" i="1"/>
  <c r="JA275" i="1"/>
  <c r="JA276" i="1"/>
  <c r="JA277" i="1"/>
  <c r="NM276" i="1"/>
  <c r="NM277" i="1"/>
  <c r="NM275" i="1"/>
  <c r="NJ275" i="1"/>
  <c r="NJ277" i="1"/>
  <c r="NJ276" i="1"/>
  <c r="OL275" i="1"/>
  <c r="OL276" i="1"/>
  <c r="OL277" i="1"/>
  <c r="NT276" i="1"/>
  <c r="NT275" i="1"/>
  <c r="NT277" i="1"/>
  <c r="NA275" i="1"/>
  <c r="NA276" i="1"/>
  <c r="NA277" i="1"/>
  <c r="DZ275" i="1"/>
  <c r="DZ277" i="1"/>
  <c r="DZ276" i="1"/>
  <c r="DN276" i="1"/>
  <c r="DN277" i="1"/>
  <c r="DN275" i="1"/>
  <c r="KR276" i="1"/>
  <c r="KR275" i="1"/>
  <c r="KR277" i="1"/>
  <c r="KK276" i="1"/>
  <c r="KK277" i="1"/>
  <c r="KK275" i="1"/>
  <c r="DL275" i="1"/>
  <c r="DL276" i="1"/>
  <c r="DL277" i="1"/>
  <c r="DG275" i="1"/>
  <c r="DG277" i="1"/>
  <c r="DG276" i="1"/>
  <c r="IY275" i="1"/>
  <c r="IY276" i="1"/>
  <c r="IY277" i="1"/>
  <c r="OS277" i="1"/>
  <c r="OS275" i="1"/>
  <c r="OS276" i="1"/>
  <c r="OQ277" i="1"/>
  <c r="OQ275" i="1"/>
  <c r="OQ276" i="1"/>
  <c r="ON275" i="1"/>
  <c r="ON276" i="1"/>
  <c r="ON277" i="1"/>
  <c r="NG277" i="1"/>
  <c r="NG275" i="1"/>
  <c r="NG276" i="1"/>
  <c r="OI277" i="1"/>
  <c r="OI275" i="1"/>
  <c r="OI276" i="1"/>
  <c r="NP277" i="1"/>
  <c r="NP275" i="1"/>
  <c r="NP276" i="1"/>
  <c r="DU275" i="1"/>
  <c r="DU277" i="1"/>
  <c r="DU276" i="1"/>
  <c r="KO275" i="1"/>
  <c r="KO276" i="1"/>
  <c r="KO277" i="1"/>
  <c r="LE277" i="1"/>
  <c r="LE276" i="1"/>
  <c r="LE275" i="1"/>
  <c r="KS276" i="1"/>
  <c r="KS277" i="1"/>
  <c r="KS275" i="1"/>
  <c r="KU276" i="1"/>
  <c r="KU277" i="1"/>
  <c r="KU275" i="1"/>
  <c r="KL276" i="1"/>
  <c r="KL277" i="1"/>
  <c r="KL275" i="1"/>
  <c r="DD277" i="1"/>
  <c r="DD275" i="1"/>
  <c r="DD276" i="1"/>
  <c r="DA276" i="1"/>
  <c r="DA277" i="1"/>
  <c r="DA275" i="1"/>
  <c r="IX275" i="1"/>
  <c r="IX276" i="1"/>
  <c r="IX277" i="1"/>
  <c r="OD277" i="1"/>
  <c r="OD275" i="1"/>
  <c r="OD276" i="1"/>
  <c r="NL277" i="1"/>
  <c r="NL276" i="1"/>
  <c r="NL275" i="1"/>
  <c r="NY277" i="1"/>
  <c r="NY275" i="1"/>
  <c r="NY276" i="1"/>
  <c r="OK276" i="1"/>
  <c r="OK275" i="1"/>
  <c r="OK277" i="1"/>
  <c r="NS275" i="1"/>
  <c r="NS276" i="1"/>
  <c r="NS277" i="1"/>
  <c r="NB275" i="1"/>
  <c r="NB276" i="1"/>
  <c r="NB277" i="1"/>
  <c r="BG117" i="1"/>
  <c r="BG118" i="1" s="1"/>
  <c r="BG126" i="1"/>
  <c r="BG171" i="1"/>
  <c r="BG173" i="1" s="1"/>
  <c r="BG180" i="1"/>
  <c r="DH309" i="1"/>
  <c r="DH298" i="1"/>
  <c r="DH301" i="1"/>
  <c r="DH307" i="1"/>
  <c r="DH306" i="1"/>
  <c r="DH308" i="1"/>
  <c r="DH300" i="1"/>
  <c r="DH297" i="1"/>
  <c r="DH303" i="1"/>
  <c r="DH295" i="1"/>
  <c r="DH310" i="1"/>
  <c r="DH302" i="1"/>
  <c r="DH311" i="1"/>
  <c r="DH294" i="1"/>
  <c r="DH299" i="1"/>
  <c r="DH312" i="1"/>
  <c r="DH296" i="1"/>
  <c r="DH313" i="1"/>
  <c r="DH304" i="1"/>
  <c r="DH305" i="1"/>
  <c r="KO307" i="1"/>
  <c r="KO309" i="1"/>
  <c r="KO297" i="1"/>
  <c r="KO300" i="1"/>
  <c r="KO308" i="1"/>
  <c r="KO311" i="1"/>
  <c r="KO301" i="1"/>
  <c r="KO305" i="1"/>
  <c r="KO310" i="1"/>
  <c r="KO303" i="1"/>
  <c r="KO299" i="1"/>
  <c r="KO302" i="1"/>
  <c r="KO294" i="1"/>
  <c r="KO306" i="1"/>
  <c r="KO295" i="1"/>
  <c r="KO312" i="1"/>
  <c r="KO296" i="1"/>
  <c r="KO304" i="1"/>
  <c r="KO298" i="1"/>
  <c r="KO313" i="1"/>
  <c r="MO309" i="1"/>
  <c r="MO308" i="1"/>
  <c r="MO298" i="1"/>
  <c r="MO306" i="1"/>
  <c r="MO301" i="1"/>
  <c r="MO297" i="1"/>
  <c r="MO307" i="1"/>
  <c r="MO300" i="1"/>
  <c r="MO302" i="1"/>
  <c r="MO310" i="1"/>
  <c r="MO294" i="1"/>
  <c r="MO299" i="1"/>
  <c r="MO295" i="1"/>
  <c r="MO303" i="1"/>
  <c r="MO311" i="1"/>
  <c r="MO296" i="1"/>
  <c r="MO304" i="1"/>
  <c r="MO313" i="1"/>
  <c r="MO305" i="1"/>
  <c r="MO312" i="1"/>
  <c r="KT295" i="1"/>
  <c r="KT308" i="1"/>
  <c r="KT309" i="1"/>
  <c r="KT297" i="1"/>
  <c r="KT306" i="1"/>
  <c r="KT301" i="1"/>
  <c r="KT307" i="1"/>
  <c r="KT300" i="1"/>
  <c r="KT302" i="1"/>
  <c r="KT311" i="1"/>
  <c r="KT298" i="1"/>
  <c r="KT310" i="1"/>
  <c r="KT299" i="1"/>
  <c r="KT303" i="1"/>
  <c r="KT294" i="1"/>
  <c r="KT304" i="1"/>
  <c r="KT313" i="1"/>
  <c r="KT296" i="1"/>
  <c r="KT305" i="1"/>
  <c r="KT312" i="1"/>
  <c r="KZ307" i="1"/>
  <c r="KZ308" i="1"/>
  <c r="KZ301" i="1"/>
  <c r="KZ309" i="1"/>
  <c r="KZ297" i="1"/>
  <c r="KZ300" i="1"/>
  <c r="KZ306" i="1"/>
  <c r="KZ298" i="1"/>
  <c r="KZ295" i="1"/>
  <c r="KZ299" i="1"/>
  <c r="KZ302" i="1"/>
  <c r="KZ303" i="1"/>
  <c r="KZ310" i="1"/>
  <c r="KZ311" i="1"/>
  <c r="KZ294" i="1"/>
  <c r="KZ305" i="1"/>
  <c r="KZ313" i="1"/>
  <c r="KZ296" i="1"/>
  <c r="KZ304" i="1"/>
  <c r="KZ312" i="1"/>
  <c r="KM295" i="1"/>
  <c r="KM309" i="1"/>
  <c r="KM297" i="1"/>
  <c r="KM306" i="1"/>
  <c r="KM307" i="1"/>
  <c r="KM298" i="1"/>
  <c r="KM308" i="1"/>
  <c r="KM300" i="1"/>
  <c r="KM301" i="1"/>
  <c r="KM302" i="1"/>
  <c r="KM311" i="1"/>
  <c r="KM294" i="1"/>
  <c r="KM310" i="1"/>
  <c r="KM299" i="1"/>
  <c r="KM303" i="1"/>
  <c r="KM312" i="1"/>
  <c r="KM304" i="1"/>
  <c r="KM305" i="1"/>
  <c r="KM313" i="1"/>
  <c r="KM296" i="1"/>
  <c r="DK298" i="1"/>
  <c r="DK308" i="1"/>
  <c r="DK306" i="1"/>
  <c r="DK307" i="1"/>
  <c r="DK297" i="1"/>
  <c r="DK309" i="1"/>
  <c r="DK295" i="1"/>
  <c r="DK311" i="1"/>
  <c r="DK302" i="1"/>
  <c r="DK301" i="1"/>
  <c r="DK303" i="1"/>
  <c r="DK300" i="1"/>
  <c r="DK294" i="1"/>
  <c r="DK299" i="1"/>
  <c r="DK305" i="1"/>
  <c r="DK310" i="1"/>
  <c r="DK304" i="1"/>
  <c r="DK313" i="1"/>
  <c r="DK312" i="1"/>
  <c r="DK296" i="1"/>
  <c r="II297" i="1"/>
  <c r="II307" i="1"/>
  <c r="II301" i="1"/>
  <c r="II300" i="1"/>
  <c r="II306" i="1"/>
  <c r="II298" i="1"/>
  <c r="II309" i="1"/>
  <c r="II310" i="1"/>
  <c r="II311" i="1"/>
  <c r="II302" i="1"/>
  <c r="II303" i="1"/>
  <c r="II308" i="1"/>
  <c r="II295" i="1"/>
  <c r="II294" i="1"/>
  <c r="II299" i="1"/>
  <c r="II305" i="1"/>
  <c r="II313" i="1"/>
  <c r="II296" i="1"/>
  <c r="II304" i="1"/>
  <c r="II312" i="1"/>
  <c r="IU301" i="1"/>
  <c r="IU308" i="1"/>
  <c r="IU300" i="1"/>
  <c r="IU306" i="1"/>
  <c r="IU307" i="1"/>
  <c r="IU298" i="1"/>
  <c r="IU309" i="1"/>
  <c r="IU303" i="1"/>
  <c r="IU302" i="1"/>
  <c r="IU310" i="1"/>
  <c r="IU295" i="1"/>
  <c r="IU311" i="1"/>
  <c r="IU297" i="1"/>
  <c r="IU305" i="1"/>
  <c r="IU299" i="1"/>
  <c r="IU294" i="1"/>
  <c r="IU312" i="1"/>
  <c r="IU296" i="1"/>
  <c r="IU304" i="1"/>
  <c r="IU313" i="1"/>
  <c r="JB297" i="1"/>
  <c r="JB298" i="1"/>
  <c r="JB306" i="1"/>
  <c r="JB301" i="1"/>
  <c r="JB309" i="1"/>
  <c r="JB300" i="1"/>
  <c r="JB308" i="1"/>
  <c r="JB307" i="1"/>
  <c r="JB295" i="1"/>
  <c r="JB310" i="1"/>
  <c r="JB302" i="1"/>
  <c r="JB299" i="1"/>
  <c r="JB303" i="1"/>
  <c r="JB311" i="1"/>
  <c r="JB294" i="1"/>
  <c r="JB296" i="1"/>
  <c r="JB312" i="1"/>
  <c r="JB304" i="1"/>
  <c r="JB313" i="1"/>
  <c r="JB305" i="1"/>
  <c r="NO307" i="1"/>
  <c r="NO298" i="1"/>
  <c r="NO301" i="1"/>
  <c r="NO300" i="1"/>
  <c r="NO297" i="1"/>
  <c r="NO309" i="1"/>
  <c r="NO308" i="1"/>
  <c r="NO306" i="1"/>
  <c r="NO295" i="1"/>
  <c r="NO311" i="1"/>
  <c r="NO302" i="1"/>
  <c r="NO310" i="1"/>
  <c r="NO305" i="1"/>
  <c r="NO303" i="1"/>
  <c r="NO299" i="1"/>
  <c r="NO294" i="1"/>
  <c r="NO312" i="1"/>
  <c r="NO296" i="1"/>
  <c r="NO304" i="1"/>
  <c r="NO313" i="1"/>
  <c r="OA297" i="1"/>
  <c r="OA300" i="1"/>
  <c r="OA298" i="1"/>
  <c r="OA309" i="1"/>
  <c r="OA308" i="1"/>
  <c r="OA301" i="1"/>
  <c r="OA302" i="1"/>
  <c r="OA311" i="1"/>
  <c r="OA294" i="1"/>
  <c r="OA299" i="1"/>
  <c r="OA295" i="1"/>
  <c r="OA303" i="1"/>
  <c r="OA307" i="1"/>
  <c r="OA306" i="1"/>
  <c r="OA310" i="1"/>
  <c r="OA312" i="1"/>
  <c r="OA313" i="1"/>
  <c r="OA305" i="1"/>
  <c r="OA296" i="1"/>
  <c r="OA304" i="1"/>
  <c r="OM301" i="1"/>
  <c r="OM308" i="1"/>
  <c r="OM300" i="1"/>
  <c r="OM297" i="1"/>
  <c r="OM306" i="1"/>
  <c r="OM309" i="1"/>
  <c r="OM310" i="1"/>
  <c r="OM303" i="1"/>
  <c r="OM299" i="1"/>
  <c r="OM298" i="1"/>
  <c r="OM295" i="1"/>
  <c r="OM302" i="1"/>
  <c r="OM311" i="1"/>
  <c r="OM312" i="1"/>
  <c r="OM296" i="1"/>
  <c r="OM313" i="1"/>
  <c r="OM304" i="1"/>
  <c r="OM307" i="1"/>
  <c r="OM294" i="1"/>
  <c r="OM305" i="1"/>
  <c r="NV306" i="1"/>
  <c r="NV298" i="1"/>
  <c r="NV301" i="1"/>
  <c r="NV308" i="1"/>
  <c r="NV309" i="1"/>
  <c r="NV297" i="1"/>
  <c r="NV300" i="1"/>
  <c r="NV295" i="1"/>
  <c r="NV303" i="1"/>
  <c r="NV302" i="1"/>
  <c r="NV294" i="1"/>
  <c r="NV299" i="1"/>
  <c r="NV311" i="1"/>
  <c r="NV307" i="1"/>
  <c r="NV310" i="1"/>
  <c r="NV296" i="1"/>
  <c r="NV304" i="1"/>
  <c r="NV312" i="1"/>
  <c r="NV313" i="1"/>
  <c r="NV305" i="1"/>
  <c r="OH306" i="1"/>
  <c r="OH308" i="1"/>
  <c r="OH301" i="1"/>
  <c r="OH297" i="1"/>
  <c r="OH298" i="1"/>
  <c r="OH307" i="1"/>
  <c r="OH300" i="1"/>
  <c r="OH309" i="1"/>
  <c r="OH295" i="1"/>
  <c r="OH294" i="1"/>
  <c r="OH303" i="1"/>
  <c r="OH299" i="1"/>
  <c r="OH302" i="1"/>
  <c r="OH311" i="1"/>
  <c r="OH310" i="1"/>
  <c r="OH313" i="1"/>
  <c r="OH305" i="1"/>
  <c r="OH312" i="1"/>
  <c r="OH296" i="1"/>
  <c r="OH304" i="1"/>
  <c r="OE307" i="1"/>
  <c r="OE301" i="1"/>
  <c r="OE297" i="1"/>
  <c r="OE308" i="1"/>
  <c r="OE300" i="1"/>
  <c r="OE309" i="1"/>
  <c r="OE306" i="1"/>
  <c r="OE298" i="1"/>
  <c r="OE302" i="1"/>
  <c r="OE305" i="1"/>
  <c r="OE294" i="1"/>
  <c r="OE295" i="1"/>
  <c r="OE311" i="1"/>
  <c r="OE310" i="1"/>
  <c r="OE299" i="1"/>
  <c r="OE312" i="1"/>
  <c r="OE296" i="1"/>
  <c r="OE304" i="1"/>
  <c r="OE313" i="1"/>
  <c r="OE303" i="1"/>
  <c r="DM297" i="1"/>
  <c r="DM306" i="1"/>
  <c r="DM309" i="1"/>
  <c r="DM308" i="1"/>
  <c r="DM298" i="1"/>
  <c r="DM301" i="1"/>
  <c r="DM294" i="1"/>
  <c r="DM300" i="1"/>
  <c r="DM311" i="1"/>
  <c r="DM299" i="1"/>
  <c r="DM307" i="1"/>
  <c r="DM295" i="1"/>
  <c r="DM302" i="1"/>
  <c r="DM303" i="1"/>
  <c r="DM310" i="1"/>
  <c r="DM304" i="1"/>
  <c r="DM313" i="1"/>
  <c r="DM305" i="1"/>
  <c r="DM312" i="1"/>
  <c r="DM296" i="1"/>
  <c r="MP309" i="1"/>
  <c r="MP300" i="1"/>
  <c r="MP307" i="1"/>
  <c r="MP306" i="1"/>
  <c r="MP308" i="1"/>
  <c r="MP297" i="1"/>
  <c r="MP298" i="1"/>
  <c r="MP311" i="1"/>
  <c r="MP301" i="1"/>
  <c r="MP295" i="1"/>
  <c r="MP310" i="1"/>
  <c r="MP302" i="1"/>
  <c r="MP294" i="1"/>
  <c r="MP303" i="1"/>
  <c r="MP299" i="1"/>
  <c r="MP305" i="1"/>
  <c r="MP296" i="1"/>
  <c r="MP304" i="1"/>
  <c r="MP312" i="1"/>
  <c r="MP313" i="1"/>
  <c r="LI298" i="1"/>
  <c r="LI308" i="1"/>
  <c r="LI309" i="1"/>
  <c r="LI306" i="1"/>
  <c r="LI301" i="1"/>
  <c r="LI307" i="1"/>
  <c r="LI297" i="1"/>
  <c r="LI295" i="1"/>
  <c r="LI303" i="1"/>
  <c r="LI302" i="1"/>
  <c r="LI300" i="1"/>
  <c r="LI311" i="1"/>
  <c r="LI294" i="1"/>
  <c r="LI305" i="1"/>
  <c r="LI304" i="1"/>
  <c r="LI312" i="1"/>
  <c r="LI313" i="1"/>
  <c r="LI310" i="1"/>
  <c r="LI296" i="1"/>
  <c r="LI299" i="1"/>
  <c r="LJ298" i="1"/>
  <c r="LJ309" i="1"/>
  <c r="LJ297" i="1"/>
  <c r="LJ306" i="1"/>
  <c r="LJ301" i="1"/>
  <c r="LJ308" i="1"/>
  <c r="LJ307" i="1"/>
  <c r="LJ300" i="1"/>
  <c r="LJ294" i="1"/>
  <c r="LJ295" i="1"/>
  <c r="LJ310" i="1"/>
  <c r="LJ303" i="1"/>
  <c r="LJ302" i="1"/>
  <c r="LJ311" i="1"/>
  <c r="LJ313" i="1"/>
  <c r="LJ296" i="1"/>
  <c r="LJ305" i="1"/>
  <c r="LJ299" i="1"/>
  <c r="LJ312" i="1"/>
  <c r="LJ304" i="1"/>
  <c r="DJ307" i="1"/>
  <c r="DJ309" i="1"/>
  <c r="DJ308" i="1"/>
  <c r="DJ297" i="1"/>
  <c r="DJ298" i="1"/>
  <c r="DJ301" i="1"/>
  <c r="DJ300" i="1"/>
  <c r="DJ306" i="1"/>
  <c r="DJ302" i="1"/>
  <c r="DJ294" i="1"/>
  <c r="DJ299" i="1"/>
  <c r="DJ303" i="1"/>
  <c r="DJ311" i="1"/>
  <c r="DJ310" i="1"/>
  <c r="DJ304" i="1"/>
  <c r="DJ313" i="1"/>
  <c r="DJ295" i="1"/>
  <c r="DJ312" i="1"/>
  <c r="DJ296" i="1"/>
  <c r="DJ305" i="1"/>
  <c r="IV297" i="1"/>
  <c r="IV307" i="1"/>
  <c r="IV308" i="1"/>
  <c r="IV309" i="1"/>
  <c r="IV298" i="1"/>
  <c r="IV306" i="1"/>
  <c r="IV301" i="1"/>
  <c r="IV300" i="1"/>
  <c r="IV302" i="1"/>
  <c r="IV294" i="1"/>
  <c r="IV295" i="1"/>
  <c r="IV310" i="1"/>
  <c r="IV303" i="1"/>
  <c r="IV305" i="1"/>
  <c r="IV311" i="1"/>
  <c r="IV312" i="1"/>
  <c r="IV313" i="1"/>
  <c r="IV304" i="1"/>
  <c r="IV299" i="1"/>
  <c r="IV296" i="1"/>
  <c r="JF306" i="1"/>
  <c r="JF298" i="1"/>
  <c r="JF301" i="1"/>
  <c r="JF309" i="1"/>
  <c r="JF297" i="1"/>
  <c r="JF308" i="1"/>
  <c r="JF300" i="1"/>
  <c r="JF295" i="1"/>
  <c r="JF302" i="1"/>
  <c r="JF303" i="1"/>
  <c r="JF294" i="1"/>
  <c r="JF310" i="1"/>
  <c r="JF307" i="1"/>
  <c r="JF311" i="1"/>
  <c r="JF305" i="1"/>
  <c r="JF299" i="1"/>
  <c r="JF304" i="1"/>
  <c r="JF312" i="1"/>
  <c r="JF313" i="1"/>
  <c r="JF296" i="1"/>
  <c r="NN307" i="1"/>
  <c r="NN306" i="1"/>
  <c r="NN297" i="1"/>
  <c r="NN298" i="1"/>
  <c r="NN308" i="1"/>
  <c r="NN301" i="1"/>
  <c r="NN309" i="1"/>
  <c r="NN300" i="1"/>
  <c r="NN310" i="1"/>
  <c r="NN303" i="1"/>
  <c r="NN295" i="1"/>
  <c r="NN294" i="1"/>
  <c r="NN302" i="1"/>
  <c r="NN311" i="1"/>
  <c r="NN296" i="1"/>
  <c r="NN304" i="1"/>
  <c r="NN312" i="1"/>
  <c r="NN313" i="1"/>
  <c r="NN305" i="1"/>
  <c r="NN299" i="1"/>
  <c r="OP308" i="1"/>
  <c r="OP306" i="1"/>
  <c r="OP301" i="1"/>
  <c r="OP307" i="1"/>
  <c r="OP309" i="1"/>
  <c r="OP300" i="1"/>
  <c r="OP298" i="1"/>
  <c r="OP302" i="1"/>
  <c r="OP303" i="1"/>
  <c r="OP299" i="1"/>
  <c r="OP294" i="1"/>
  <c r="OP310" i="1"/>
  <c r="OP297" i="1"/>
  <c r="OP295" i="1"/>
  <c r="OP311" i="1"/>
  <c r="OP304" i="1"/>
  <c r="OP313" i="1"/>
  <c r="OP312" i="1"/>
  <c r="OP296" i="1"/>
  <c r="OP305" i="1"/>
  <c r="NX308" i="1"/>
  <c r="NX301" i="1"/>
  <c r="NX300" i="1"/>
  <c r="NX297" i="1"/>
  <c r="NX307" i="1"/>
  <c r="NX298" i="1"/>
  <c r="NX295" i="1"/>
  <c r="NX302" i="1"/>
  <c r="NX306" i="1"/>
  <c r="NX305" i="1"/>
  <c r="NX299" i="1"/>
  <c r="NX309" i="1"/>
  <c r="NX303" i="1"/>
  <c r="NX310" i="1"/>
  <c r="NX312" i="1"/>
  <c r="NX311" i="1"/>
  <c r="NX296" i="1"/>
  <c r="NX294" i="1"/>
  <c r="NX313" i="1"/>
  <c r="NX304" i="1"/>
  <c r="OJ297" i="1"/>
  <c r="OJ301" i="1"/>
  <c r="OJ295" i="1"/>
  <c r="OJ309" i="1"/>
  <c r="OJ307" i="1"/>
  <c r="OJ298" i="1"/>
  <c r="OJ308" i="1"/>
  <c r="OJ300" i="1"/>
  <c r="OJ310" i="1"/>
  <c r="OJ302" i="1"/>
  <c r="OJ294" i="1"/>
  <c r="OJ311" i="1"/>
  <c r="OJ306" i="1"/>
  <c r="OJ299" i="1"/>
  <c r="OJ303" i="1"/>
  <c r="OJ305" i="1"/>
  <c r="OJ304" i="1"/>
  <c r="OJ312" i="1"/>
  <c r="OJ313" i="1"/>
  <c r="OJ296" i="1"/>
  <c r="ND297" i="1"/>
  <c r="ND298" i="1"/>
  <c r="ND307" i="1"/>
  <c r="ND300" i="1"/>
  <c r="ND306" i="1"/>
  <c r="ND301" i="1"/>
  <c r="ND308" i="1"/>
  <c r="ND302" i="1"/>
  <c r="ND310" i="1"/>
  <c r="ND299" i="1"/>
  <c r="ND295" i="1"/>
  <c r="ND303" i="1"/>
  <c r="ND311" i="1"/>
  <c r="ND309" i="1"/>
  <c r="ND296" i="1"/>
  <c r="ND294" i="1"/>
  <c r="ND305" i="1"/>
  <c r="ND304" i="1"/>
  <c r="ND312" i="1"/>
  <c r="ND313" i="1"/>
  <c r="OF297" i="1"/>
  <c r="OF298" i="1"/>
  <c r="OF307" i="1"/>
  <c r="OF306" i="1"/>
  <c r="OF301" i="1"/>
  <c r="OF300" i="1"/>
  <c r="OF309" i="1"/>
  <c r="OF294" i="1"/>
  <c r="OF305" i="1"/>
  <c r="OF311" i="1"/>
  <c r="OF308" i="1"/>
  <c r="OF302" i="1"/>
  <c r="OF303" i="1"/>
  <c r="OF310" i="1"/>
  <c r="OF295" i="1"/>
  <c r="OF312" i="1"/>
  <c r="OF296" i="1"/>
  <c r="OF313" i="1"/>
  <c r="OF304" i="1"/>
  <c r="OF299" i="1"/>
  <c r="EC298" i="1"/>
  <c r="EC297" i="1"/>
  <c r="EC307" i="1"/>
  <c r="EC300" i="1"/>
  <c r="EC301" i="1"/>
  <c r="EC308" i="1"/>
  <c r="EC310" i="1"/>
  <c r="EC302" i="1"/>
  <c r="EC306" i="1"/>
  <c r="EC295" i="1"/>
  <c r="EC309" i="1"/>
  <c r="EC299" i="1"/>
  <c r="EC294" i="1"/>
  <c r="EC303" i="1"/>
  <c r="EC311" i="1"/>
  <c r="EC304" i="1"/>
  <c r="EC296" i="1"/>
  <c r="EC313" i="1"/>
  <c r="EC312" i="1"/>
  <c r="EC305" i="1"/>
  <c r="DU306" i="1"/>
  <c r="DU309" i="1"/>
  <c r="DU308" i="1"/>
  <c r="DU298" i="1"/>
  <c r="DU297" i="1"/>
  <c r="DU301" i="1"/>
  <c r="DU307" i="1"/>
  <c r="DU300" i="1"/>
  <c r="DU302" i="1"/>
  <c r="DU295" i="1"/>
  <c r="DU310" i="1"/>
  <c r="DU294" i="1"/>
  <c r="DU311" i="1"/>
  <c r="DU299" i="1"/>
  <c r="DU303" i="1"/>
  <c r="DU304" i="1"/>
  <c r="DU305" i="1"/>
  <c r="DU296" i="1"/>
  <c r="DU313" i="1"/>
  <c r="DU312" i="1"/>
  <c r="DN298" i="1"/>
  <c r="DN300" i="1"/>
  <c r="DN306" i="1"/>
  <c r="DN307" i="1"/>
  <c r="DN301" i="1"/>
  <c r="DN308" i="1"/>
  <c r="DN297" i="1"/>
  <c r="DN309" i="1"/>
  <c r="DN310" i="1"/>
  <c r="DN303" i="1"/>
  <c r="DN311" i="1"/>
  <c r="DN295" i="1"/>
  <c r="DN294" i="1"/>
  <c r="DN302" i="1"/>
  <c r="DN313" i="1"/>
  <c r="DN299" i="1"/>
  <c r="DN312" i="1"/>
  <c r="DN296" i="1"/>
  <c r="DN304" i="1"/>
  <c r="DN305" i="1"/>
  <c r="KG297" i="1"/>
  <c r="KG298" i="1"/>
  <c r="KG306" i="1"/>
  <c r="KG301" i="1"/>
  <c r="KG309" i="1"/>
  <c r="KG308" i="1"/>
  <c r="KG300" i="1"/>
  <c r="KG307" i="1"/>
  <c r="KG303" i="1"/>
  <c r="KG295" i="1"/>
  <c r="KG302" i="1"/>
  <c r="KG294" i="1"/>
  <c r="KG299" i="1"/>
  <c r="KG311" i="1"/>
  <c r="KG310" i="1"/>
  <c r="KG304" i="1"/>
  <c r="KG313" i="1"/>
  <c r="KG305" i="1"/>
  <c r="KG312" i="1"/>
  <c r="KG296" i="1"/>
  <c r="DI297" i="1"/>
  <c r="DI307" i="1"/>
  <c r="DI298" i="1"/>
  <c r="DI308" i="1"/>
  <c r="DI300" i="1"/>
  <c r="DI303" i="1"/>
  <c r="DI311" i="1"/>
  <c r="DI309" i="1"/>
  <c r="DI306" i="1"/>
  <c r="DI310" i="1"/>
  <c r="DI294" i="1"/>
  <c r="DI301" i="1"/>
  <c r="DI299" i="1"/>
  <c r="DI313" i="1"/>
  <c r="DI304" i="1"/>
  <c r="DI302" i="1"/>
  <c r="DI305" i="1"/>
  <c r="DI295" i="1"/>
  <c r="DI312" i="1"/>
  <c r="DI296" i="1"/>
  <c r="JN301" i="1"/>
  <c r="JN308" i="1"/>
  <c r="JN307" i="1"/>
  <c r="JN300" i="1"/>
  <c r="JN306" i="1"/>
  <c r="JN309" i="1"/>
  <c r="JN295" i="1"/>
  <c r="JN297" i="1"/>
  <c r="JN294" i="1"/>
  <c r="JN303" i="1"/>
  <c r="JN311" i="1"/>
  <c r="JN299" i="1"/>
  <c r="JN302" i="1"/>
  <c r="JN310" i="1"/>
  <c r="JN313" i="1"/>
  <c r="JN312" i="1"/>
  <c r="JN296" i="1"/>
  <c r="JN298" i="1"/>
  <c r="JN304" i="1"/>
  <c r="JN305" i="1"/>
  <c r="JC306" i="1"/>
  <c r="JC307" i="1"/>
  <c r="JC301" i="1"/>
  <c r="JC309" i="1"/>
  <c r="JC298" i="1"/>
  <c r="JC300" i="1"/>
  <c r="JC297" i="1"/>
  <c r="JC302" i="1"/>
  <c r="JC310" i="1"/>
  <c r="JC295" i="1"/>
  <c r="JC311" i="1"/>
  <c r="JC294" i="1"/>
  <c r="JC308" i="1"/>
  <c r="JC303" i="1"/>
  <c r="JC299" i="1"/>
  <c r="JC305" i="1"/>
  <c r="JC313" i="1"/>
  <c r="JC312" i="1"/>
  <c r="JC296" i="1"/>
  <c r="JC304" i="1"/>
  <c r="OR295" i="1"/>
  <c r="OR309" i="1"/>
  <c r="OR297" i="1"/>
  <c r="OR307" i="1"/>
  <c r="OR301" i="1"/>
  <c r="OR300" i="1"/>
  <c r="OR311" i="1"/>
  <c r="OR310" i="1"/>
  <c r="OR308" i="1"/>
  <c r="OR299" i="1"/>
  <c r="OR306" i="1"/>
  <c r="OR303" i="1"/>
  <c r="OR304" i="1"/>
  <c r="OR312" i="1"/>
  <c r="OR313" i="1"/>
  <c r="OR302" i="1"/>
  <c r="OR296" i="1"/>
  <c r="OR298" i="1"/>
  <c r="OR294" i="1"/>
  <c r="OR305" i="1"/>
  <c r="NZ309" i="1"/>
  <c r="NZ298" i="1"/>
  <c r="NZ308" i="1"/>
  <c r="NZ307" i="1"/>
  <c r="NZ301" i="1"/>
  <c r="NZ297" i="1"/>
  <c r="NZ306" i="1"/>
  <c r="NZ300" i="1"/>
  <c r="NZ310" i="1"/>
  <c r="NZ295" i="1"/>
  <c r="NZ302" i="1"/>
  <c r="NZ303" i="1"/>
  <c r="NZ299" i="1"/>
  <c r="NZ294" i="1"/>
  <c r="NZ311" i="1"/>
  <c r="NZ304" i="1"/>
  <c r="NZ312" i="1"/>
  <c r="NZ313" i="1"/>
  <c r="NZ296" i="1"/>
  <c r="NZ305" i="1"/>
  <c r="NI306" i="1"/>
  <c r="NI300" i="1"/>
  <c r="NI309" i="1"/>
  <c r="NI297" i="1"/>
  <c r="NI307" i="1"/>
  <c r="NI298" i="1"/>
  <c r="NI301" i="1"/>
  <c r="NI308" i="1"/>
  <c r="NI302" i="1"/>
  <c r="NI310" i="1"/>
  <c r="NI299" i="1"/>
  <c r="NI303" i="1"/>
  <c r="NI295" i="1"/>
  <c r="NI311" i="1"/>
  <c r="NI312" i="1"/>
  <c r="NI313" i="1"/>
  <c r="NI294" i="1"/>
  <c r="NI304" i="1"/>
  <c r="NI296" i="1"/>
  <c r="NI305" i="1"/>
  <c r="NU306" i="1"/>
  <c r="NU301" i="1"/>
  <c r="NU307" i="1"/>
  <c r="NU300" i="1"/>
  <c r="NU309" i="1"/>
  <c r="NU308" i="1"/>
  <c r="NU297" i="1"/>
  <c r="NU310" i="1"/>
  <c r="NU294" i="1"/>
  <c r="NU299" i="1"/>
  <c r="NU298" i="1"/>
  <c r="NU295" i="1"/>
  <c r="NU303" i="1"/>
  <c r="NU311" i="1"/>
  <c r="NU302" i="1"/>
  <c r="NU313" i="1"/>
  <c r="NU305" i="1"/>
  <c r="NU312" i="1"/>
  <c r="NU296" i="1"/>
  <c r="NU304" i="1"/>
  <c r="OG297" i="1"/>
  <c r="OG307" i="1"/>
  <c r="OG298" i="1"/>
  <c r="OG301" i="1"/>
  <c r="OG308" i="1"/>
  <c r="OG309" i="1"/>
  <c r="OG306" i="1"/>
  <c r="OG303" i="1"/>
  <c r="OG295" i="1"/>
  <c r="OG302" i="1"/>
  <c r="OG311" i="1"/>
  <c r="OG305" i="1"/>
  <c r="OG294" i="1"/>
  <c r="OG300" i="1"/>
  <c r="OG310" i="1"/>
  <c r="OG299" i="1"/>
  <c r="OG313" i="1"/>
  <c r="OG304" i="1"/>
  <c r="OG296" i="1"/>
  <c r="OG312" i="1"/>
  <c r="NQ300" i="1"/>
  <c r="NQ297" i="1"/>
  <c r="NQ307" i="1"/>
  <c r="NQ301" i="1"/>
  <c r="NQ308" i="1"/>
  <c r="NQ309" i="1"/>
  <c r="NQ298" i="1"/>
  <c r="NQ310" i="1"/>
  <c r="NQ299" i="1"/>
  <c r="NQ303" i="1"/>
  <c r="NQ302" i="1"/>
  <c r="NQ305" i="1"/>
  <c r="NQ311" i="1"/>
  <c r="NQ295" i="1"/>
  <c r="NQ306" i="1"/>
  <c r="NQ294" i="1"/>
  <c r="NQ312" i="1"/>
  <c r="NQ313" i="1"/>
  <c r="NQ304" i="1"/>
  <c r="NQ296" i="1"/>
  <c r="DX306" i="1"/>
  <c r="DX300" i="1"/>
  <c r="DX297" i="1"/>
  <c r="DX307" i="1"/>
  <c r="DX298" i="1"/>
  <c r="DX309" i="1"/>
  <c r="DX301" i="1"/>
  <c r="DX310" i="1"/>
  <c r="DX308" i="1"/>
  <c r="DX311" i="1"/>
  <c r="DX295" i="1"/>
  <c r="DX302" i="1"/>
  <c r="DX303" i="1"/>
  <c r="DX299" i="1"/>
  <c r="DX296" i="1"/>
  <c r="DX313" i="1"/>
  <c r="DX304" i="1"/>
  <c r="DX294" i="1"/>
  <c r="DX305" i="1"/>
  <c r="DX312" i="1"/>
  <c r="EA308" i="1"/>
  <c r="EA306" i="1"/>
  <c r="EA301" i="1"/>
  <c r="EA307" i="1"/>
  <c r="EA309" i="1"/>
  <c r="EA297" i="1"/>
  <c r="EA300" i="1"/>
  <c r="EA298" i="1"/>
  <c r="EA295" i="1"/>
  <c r="EA303" i="1"/>
  <c r="EA302" i="1"/>
  <c r="EA310" i="1"/>
  <c r="EA311" i="1"/>
  <c r="EA299" i="1"/>
  <c r="EA304" i="1"/>
  <c r="EA305" i="1"/>
  <c r="EA313" i="1"/>
  <c r="EA294" i="1"/>
  <c r="EA296" i="1"/>
  <c r="EA312" i="1"/>
  <c r="JM301" i="1"/>
  <c r="JM295" i="1"/>
  <c r="JM298" i="1"/>
  <c r="JM309" i="1"/>
  <c r="JM297" i="1"/>
  <c r="JM306" i="1"/>
  <c r="JM307" i="1"/>
  <c r="JM300" i="1"/>
  <c r="JM303" i="1"/>
  <c r="JM302" i="1"/>
  <c r="JM311" i="1"/>
  <c r="JM294" i="1"/>
  <c r="JM310" i="1"/>
  <c r="JM299" i="1"/>
  <c r="JM304" i="1"/>
  <c r="JM305" i="1"/>
  <c r="JM312" i="1"/>
  <c r="JM313" i="1"/>
  <c r="JM296" i="1"/>
  <c r="JM308" i="1"/>
  <c r="IZ308" i="1"/>
  <c r="IZ298" i="1"/>
  <c r="IZ295" i="1"/>
  <c r="IZ301" i="1"/>
  <c r="IZ309" i="1"/>
  <c r="IZ297" i="1"/>
  <c r="IZ306" i="1"/>
  <c r="IZ310" i="1"/>
  <c r="IZ303" i="1"/>
  <c r="IZ300" i="1"/>
  <c r="IZ302" i="1"/>
  <c r="IZ311" i="1"/>
  <c r="IZ307" i="1"/>
  <c r="IZ294" i="1"/>
  <c r="IZ305" i="1"/>
  <c r="IZ304" i="1"/>
  <c r="IZ312" i="1"/>
  <c r="IZ313" i="1"/>
  <c r="IZ299" i="1"/>
  <c r="IZ296" i="1"/>
  <c r="OC297" i="1"/>
  <c r="OC306" i="1"/>
  <c r="OC301" i="1"/>
  <c r="OC307" i="1"/>
  <c r="OC300" i="1"/>
  <c r="OC309" i="1"/>
  <c r="OC308" i="1"/>
  <c r="OC298" i="1"/>
  <c r="OC310" i="1"/>
  <c r="OC299" i="1"/>
  <c r="OC302" i="1"/>
  <c r="OC303" i="1"/>
  <c r="OC311" i="1"/>
  <c r="OC294" i="1"/>
  <c r="OC295" i="1"/>
  <c r="OC305" i="1"/>
  <c r="OC312" i="1"/>
  <c r="OC296" i="1"/>
  <c r="OC304" i="1"/>
  <c r="OC313" i="1"/>
  <c r="OO297" i="1"/>
  <c r="OO307" i="1"/>
  <c r="OO298" i="1"/>
  <c r="OO301" i="1"/>
  <c r="OO308" i="1"/>
  <c r="OO309" i="1"/>
  <c r="OO306" i="1"/>
  <c r="OO294" i="1"/>
  <c r="OO295" i="1"/>
  <c r="OO299" i="1"/>
  <c r="OO310" i="1"/>
  <c r="OO303" i="1"/>
  <c r="OO302" i="1"/>
  <c r="OO296" i="1"/>
  <c r="OO304" i="1"/>
  <c r="OO300" i="1"/>
  <c r="OO311" i="1"/>
  <c r="OO312" i="1"/>
  <c r="OO305" i="1"/>
  <c r="OO313" i="1"/>
  <c r="NW297" i="1"/>
  <c r="NW307" i="1"/>
  <c r="NW300" i="1"/>
  <c r="NW301" i="1"/>
  <c r="NW298" i="1"/>
  <c r="NW308" i="1"/>
  <c r="NW306" i="1"/>
  <c r="NW311" i="1"/>
  <c r="NW310" i="1"/>
  <c r="NW305" i="1"/>
  <c r="NW303" i="1"/>
  <c r="NW299" i="1"/>
  <c r="NW302" i="1"/>
  <c r="NW294" i="1"/>
  <c r="NW309" i="1"/>
  <c r="NW295" i="1"/>
  <c r="NW313" i="1"/>
  <c r="NW312" i="1"/>
  <c r="NW296" i="1"/>
  <c r="NW304" i="1"/>
  <c r="NF308" i="1"/>
  <c r="NF307" i="1"/>
  <c r="NF297" i="1"/>
  <c r="NF298" i="1"/>
  <c r="NF306" i="1"/>
  <c r="NF301" i="1"/>
  <c r="NF309" i="1"/>
  <c r="NF311" i="1"/>
  <c r="NF310" i="1"/>
  <c r="NF300" i="1"/>
  <c r="NF299" i="1"/>
  <c r="NF295" i="1"/>
  <c r="NF296" i="1"/>
  <c r="NF294" i="1"/>
  <c r="NF304" i="1"/>
  <c r="NF303" i="1"/>
  <c r="NF312" i="1"/>
  <c r="NF313" i="1"/>
  <c r="NF302" i="1"/>
  <c r="NF305" i="1"/>
  <c r="NC308" i="1"/>
  <c r="NC301" i="1"/>
  <c r="NC307" i="1"/>
  <c r="NC306" i="1"/>
  <c r="NC297" i="1"/>
  <c r="NC300" i="1"/>
  <c r="NC298" i="1"/>
  <c r="NC309" i="1"/>
  <c r="NC295" i="1"/>
  <c r="NC303" i="1"/>
  <c r="NC310" i="1"/>
  <c r="NC299" i="1"/>
  <c r="NC302" i="1"/>
  <c r="NC304" i="1"/>
  <c r="NC313" i="1"/>
  <c r="NC294" i="1"/>
  <c r="NC296" i="1"/>
  <c r="NC312" i="1"/>
  <c r="NC311" i="1"/>
  <c r="NC305" i="1"/>
  <c r="MZ306" i="1"/>
  <c r="MZ297" i="1"/>
  <c r="MZ298" i="1"/>
  <c r="MZ307" i="1"/>
  <c r="MZ308" i="1"/>
  <c r="MZ301" i="1"/>
  <c r="MZ300" i="1"/>
  <c r="MZ309" i="1"/>
  <c r="MZ302" i="1"/>
  <c r="MZ303" i="1"/>
  <c r="MZ310" i="1"/>
  <c r="MZ295" i="1"/>
  <c r="MZ294" i="1"/>
  <c r="MZ305" i="1"/>
  <c r="MZ311" i="1"/>
  <c r="MZ299" i="1"/>
  <c r="MZ313" i="1"/>
  <c r="MZ304" i="1"/>
  <c r="MZ312" i="1"/>
  <c r="MZ296" i="1"/>
  <c r="CZ307" i="1"/>
  <c r="CZ308" i="1"/>
  <c r="CZ301" i="1"/>
  <c r="CZ306" i="1"/>
  <c r="CZ300" i="1"/>
  <c r="CZ297" i="1"/>
  <c r="CZ298" i="1"/>
  <c r="CZ309" i="1"/>
  <c r="CZ302" i="1"/>
  <c r="CZ310" i="1"/>
  <c r="CZ295" i="1"/>
  <c r="CZ303" i="1"/>
  <c r="CZ294" i="1"/>
  <c r="CZ299" i="1"/>
  <c r="CZ312" i="1"/>
  <c r="CZ296" i="1"/>
  <c r="CZ311" i="1"/>
  <c r="CZ305" i="1"/>
  <c r="CZ313" i="1"/>
  <c r="CZ304" i="1"/>
  <c r="EB297" i="1"/>
  <c r="EB306" i="1"/>
  <c r="EB308" i="1"/>
  <c r="EB307" i="1"/>
  <c r="EB300" i="1"/>
  <c r="EB301" i="1"/>
  <c r="EB309" i="1"/>
  <c r="EB298" i="1"/>
  <c r="EB294" i="1"/>
  <c r="EB310" i="1"/>
  <c r="EB299" i="1"/>
  <c r="EB302" i="1"/>
  <c r="EB311" i="1"/>
  <c r="EB295" i="1"/>
  <c r="EB303" i="1"/>
  <c r="EB296" i="1"/>
  <c r="EB312" i="1"/>
  <c r="EB305" i="1"/>
  <c r="EB304" i="1"/>
  <c r="EB313" i="1"/>
  <c r="KP298" i="1"/>
  <c r="KP308" i="1"/>
  <c r="KP306" i="1"/>
  <c r="KP301" i="1"/>
  <c r="KP300" i="1"/>
  <c r="KP309" i="1"/>
  <c r="KP297" i="1"/>
  <c r="KP307" i="1"/>
  <c r="KP295" i="1"/>
  <c r="KP294" i="1"/>
  <c r="KP303" i="1"/>
  <c r="KP302" i="1"/>
  <c r="KP310" i="1"/>
  <c r="KP305" i="1"/>
  <c r="KP299" i="1"/>
  <c r="KP312" i="1"/>
  <c r="KP296" i="1"/>
  <c r="KP311" i="1"/>
  <c r="KP313" i="1"/>
  <c r="KP304" i="1"/>
  <c r="KI298" i="1"/>
  <c r="KI307" i="1"/>
  <c r="KI306" i="1"/>
  <c r="KI301" i="1"/>
  <c r="KI300" i="1"/>
  <c r="KI308" i="1"/>
  <c r="KI309" i="1"/>
  <c r="KI295" i="1"/>
  <c r="KI302" i="1"/>
  <c r="KI297" i="1"/>
  <c r="KI299" i="1"/>
  <c r="KI294" i="1"/>
  <c r="KI311" i="1"/>
  <c r="KI303" i="1"/>
  <c r="KI312" i="1"/>
  <c r="KI304" i="1"/>
  <c r="KI305" i="1"/>
  <c r="KI310" i="1"/>
  <c r="KI296" i="1"/>
  <c r="KI313" i="1"/>
  <c r="DF298" i="1"/>
  <c r="DF308" i="1"/>
  <c r="DF306" i="1"/>
  <c r="DF300" i="1"/>
  <c r="DF307" i="1"/>
  <c r="DF301" i="1"/>
  <c r="DF302" i="1"/>
  <c r="DF297" i="1"/>
  <c r="DF310" i="1"/>
  <c r="DF303" i="1"/>
  <c r="DF299" i="1"/>
  <c r="DF309" i="1"/>
  <c r="DF295" i="1"/>
  <c r="DF294" i="1"/>
  <c r="DF312" i="1"/>
  <c r="DF313" i="1"/>
  <c r="DF311" i="1"/>
  <c r="DF305" i="1"/>
  <c r="DF296" i="1"/>
  <c r="DF304" i="1"/>
  <c r="DC300" i="1"/>
  <c r="DC309" i="1"/>
  <c r="DC298" i="1"/>
  <c r="DC308" i="1"/>
  <c r="DC306" i="1"/>
  <c r="DC301" i="1"/>
  <c r="DC307" i="1"/>
  <c r="DC297" i="1"/>
  <c r="DC295" i="1"/>
  <c r="DC310" i="1"/>
  <c r="DC311" i="1"/>
  <c r="DC294" i="1"/>
  <c r="DC303" i="1"/>
  <c r="DC304" i="1"/>
  <c r="DC302" i="1"/>
  <c r="DC305" i="1"/>
  <c r="DC299" i="1"/>
  <c r="DC312" i="1"/>
  <c r="DC313" i="1"/>
  <c r="DC296" i="1"/>
  <c r="JL297" i="1"/>
  <c r="JL300" i="1"/>
  <c r="JL298" i="1"/>
  <c r="JL309" i="1"/>
  <c r="JL308" i="1"/>
  <c r="JL306" i="1"/>
  <c r="JL301" i="1"/>
  <c r="JL311" i="1"/>
  <c r="JL294" i="1"/>
  <c r="JL295" i="1"/>
  <c r="JL303" i="1"/>
  <c r="JL302" i="1"/>
  <c r="JL299" i="1"/>
  <c r="JL307" i="1"/>
  <c r="JL310" i="1"/>
  <c r="JL312" i="1"/>
  <c r="JL313" i="1"/>
  <c r="JL296" i="1"/>
  <c r="JL305" i="1"/>
  <c r="JL304" i="1"/>
  <c r="IW300" i="1"/>
  <c r="IW306" i="1"/>
  <c r="IW309" i="1"/>
  <c r="IW297" i="1"/>
  <c r="IW307" i="1"/>
  <c r="IW298" i="1"/>
  <c r="IW295" i="1"/>
  <c r="IW302" i="1"/>
  <c r="IW294" i="1"/>
  <c r="IW299" i="1"/>
  <c r="IW301" i="1"/>
  <c r="IW310" i="1"/>
  <c r="IW311" i="1"/>
  <c r="IW312" i="1"/>
  <c r="IW303" i="1"/>
  <c r="IW313" i="1"/>
  <c r="IW308" i="1"/>
  <c r="IW305" i="1"/>
  <c r="IW304" i="1"/>
  <c r="IW296" i="1"/>
  <c r="OB308" i="1"/>
  <c r="OB301" i="1"/>
  <c r="OB295" i="1"/>
  <c r="OB298" i="1"/>
  <c r="OB297" i="1"/>
  <c r="OB306" i="1"/>
  <c r="OB309" i="1"/>
  <c r="OB307" i="1"/>
  <c r="OB300" i="1"/>
  <c r="OB303" i="1"/>
  <c r="OB311" i="1"/>
  <c r="OB302" i="1"/>
  <c r="OB310" i="1"/>
  <c r="OB294" i="1"/>
  <c r="OB299" i="1"/>
  <c r="OB305" i="1"/>
  <c r="OB304" i="1"/>
  <c r="OB312" i="1"/>
  <c r="OB313" i="1"/>
  <c r="OB296" i="1"/>
  <c r="NK301" i="1"/>
  <c r="NK307" i="1"/>
  <c r="NK306" i="1"/>
  <c r="NK297" i="1"/>
  <c r="NK300" i="1"/>
  <c r="NK298" i="1"/>
  <c r="NK309" i="1"/>
  <c r="NK308" i="1"/>
  <c r="NK294" i="1"/>
  <c r="NK310" i="1"/>
  <c r="NK302" i="1"/>
  <c r="NK311" i="1"/>
  <c r="NK299" i="1"/>
  <c r="NK295" i="1"/>
  <c r="NK303" i="1"/>
  <c r="NK312" i="1"/>
  <c r="NK304" i="1"/>
  <c r="NK313" i="1"/>
  <c r="NK305" i="1"/>
  <c r="NK296" i="1"/>
  <c r="NH297" i="1"/>
  <c r="NH307" i="1"/>
  <c r="NH306" i="1"/>
  <c r="NH308" i="1"/>
  <c r="NH298" i="1"/>
  <c r="NH301" i="1"/>
  <c r="NH300" i="1"/>
  <c r="NH309" i="1"/>
  <c r="NH294" i="1"/>
  <c r="NH303" i="1"/>
  <c r="NH310" i="1"/>
  <c r="NH295" i="1"/>
  <c r="NH305" i="1"/>
  <c r="NH311" i="1"/>
  <c r="NH299" i="1"/>
  <c r="NH313" i="1"/>
  <c r="NH302" i="1"/>
  <c r="NH304" i="1"/>
  <c r="NH312" i="1"/>
  <c r="NH296" i="1"/>
  <c r="NE298" i="1"/>
  <c r="NE301" i="1"/>
  <c r="NE307" i="1"/>
  <c r="NE300" i="1"/>
  <c r="NE306" i="1"/>
  <c r="NE309" i="1"/>
  <c r="NE308" i="1"/>
  <c r="NE302" i="1"/>
  <c r="NE310" i="1"/>
  <c r="NE299" i="1"/>
  <c r="NE297" i="1"/>
  <c r="NE303" i="1"/>
  <c r="NE311" i="1"/>
  <c r="NE295" i="1"/>
  <c r="NE294" i="1"/>
  <c r="NE304" i="1"/>
  <c r="NE313" i="1"/>
  <c r="NE305" i="1"/>
  <c r="NE312" i="1"/>
  <c r="NE296" i="1"/>
  <c r="NR297" i="1"/>
  <c r="NR298" i="1"/>
  <c r="NR308" i="1"/>
  <c r="NR301" i="1"/>
  <c r="NR307" i="1"/>
  <c r="NR306" i="1"/>
  <c r="NR309" i="1"/>
  <c r="NR310" i="1"/>
  <c r="NR295" i="1"/>
  <c r="NR294" i="1"/>
  <c r="NR303" i="1"/>
  <c r="NR300" i="1"/>
  <c r="NR302" i="1"/>
  <c r="NR311" i="1"/>
  <c r="NR305" i="1"/>
  <c r="NR299" i="1"/>
  <c r="NR312" i="1"/>
  <c r="NR304" i="1"/>
  <c r="NR313" i="1"/>
  <c r="NR296" i="1"/>
  <c r="DY307" i="1"/>
  <c r="DY308" i="1"/>
  <c r="DY298" i="1"/>
  <c r="DY306" i="1"/>
  <c r="DY301" i="1"/>
  <c r="DY309" i="1"/>
  <c r="DY297" i="1"/>
  <c r="DY300" i="1"/>
  <c r="DY310" i="1"/>
  <c r="DY302" i="1"/>
  <c r="DY311" i="1"/>
  <c r="DY299" i="1"/>
  <c r="DY303" i="1"/>
  <c r="DY295" i="1"/>
  <c r="DY305" i="1"/>
  <c r="DY294" i="1"/>
  <c r="DY296" i="1"/>
  <c r="DY312" i="1"/>
  <c r="DY313" i="1"/>
  <c r="DY304" i="1"/>
  <c r="KQ306" i="1"/>
  <c r="KQ297" i="1"/>
  <c r="KQ307" i="1"/>
  <c r="KQ298" i="1"/>
  <c r="KQ301" i="1"/>
  <c r="KQ308" i="1"/>
  <c r="KQ300" i="1"/>
  <c r="KQ295" i="1"/>
  <c r="KQ299" i="1"/>
  <c r="KQ309" i="1"/>
  <c r="KQ303" i="1"/>
  <c r="KQ302" i="1"/>
  <c r="KQ311" i="1"/>
  <c r="KQ310" i="1"/>
  <c r="KQ294" i="1"/>
  <c r="KQ305" i="1"/>
  <c r="KQ313" i="1"/>
  <c r="KQ304" i="1"/>
  <c r="KQ296" i="1"/>
  <c r="KQ312" i="1"/>
  <c r="KJ306" i="1"/>
  <c r="KJ300" i="1"/>
  <c r="KJ297" i="1"/>
  <c r="KJ298" i="1"/>
  <c r="KJ309" i="1"/>
  <c r="KJ307" i="1"/>
  <c r="KJ301" i="1"/>
  <c r="KJ308" i="1"/>
  <c r="KJ310" i="1"/>
  <c r="KJ299" i="1"/>
  <c r="KJ303" i="1"/>
  <c r="KJ311" i="1"/>
  <c r="KJ294" i="1"/>
  <c r="KJ302" i="1"/>
  <c r="KJ295" i="1"/>
  <c r="KJ312" i="1"/>
  <c r="KJ296" i="1"/>
  <c r="KJ313" i="1"/>
  <c r="KJ304" i="1"/>
  <c r="KJ305" i="1"/>
  <c r="DE307" i="1"/>
  <c r="DE300" i="1"/>
  <c r="DE306" i="1"/>
  <c r="DE301" i="1"/>
  <c r="DE297" i="1"/>
  <c r="DE298" i="1"/>
  <c r="DE308" i="1"/>
  <c r="DE310" i="1"/>
  <c r="DE311" i="1"/>
  <c r="DE294" i="1"/>
  <c r="DE303" i="1"/>
  <c r="DE299" i="1"/>
  <c r="DE302" i="1"/>
  <c r="DE305" i="1"/>
  <c r="DE296" i="1"/>
  <c r="DE309" i="1"/>
  <c r="DE312" i="1"/>
  <c r="DE304" i="1"/>
  <c r="DE295" i="1"/>
  <c r="DE313" i="1"/>
  <c r="DB308" i="1"/>
  <c r="DB307" i="1"/>
  <c r="DB298" i="1"/>
  <c r="DB309" i="1"/>
  <c r="DB297" i="1"/>
  <c r="DB301" i="1"/>
  <c r="DB300" i="1"/>
  <c r="DB306" i="1"/>
  <c r="DB302" i="1"/>
  <c r="DB294" i="1"/>
  <c r="DB299" i="1"/>
  <c r="DB310" i="1"/>
  <c r="DB295" i="1"/>
  <c r="DB303" i="1"/>
  <c r="DB311" i="1"/>
  <c r="DB305" i="1"/>
  <c r="DB313" i="1"/>
  <c r="DB296" i="1"/>
  <c r="DB304" i="1"/>
  <c r="DB312" i="1"/>
  <c r="JA298" i="1"/>
  <c r="JA301" i="1"/>
  <c r="JA307" i="1"/>
  <c r="JA300" i="1"/>
  <c r="JA297" i="1"/>
  <c r="JA306" i="1"/>
  <c r="JA309" i="1"/>
  <c r="JA308" i="1"/>
  <c r="JA295" i="1"/>
  <c r="JA299" i="1"/>
  <c r="JA302" i="1"/>
  <c r="JA312" i="1"/>
  <c r="JA303" i="1"/>
  <c r="JA305" i="1"/>
  <c r="JA313" i="1"/>
  <c r="JA310" i="1"/>
  <c r="JA294" i="1"/>
  <c r="JA311" i="1"/>
  <c r="JA296" i="1"/>
  <c r="JA304" i="1"/>
  <c r="NM298" i="1"/>
  <c r="NM297" i="1"/>
  <c r="NM301" i="1"/>
  <c r="NM307" i="1"/>
  <c r="NM300" i="1"/>
  <c r="NM309" i="1"/>
  <c r="NM308" i="1"/>
  <c r="NM310" i="1"/>
  <c r="NM306" i="1"/>
  <c r="NM295" i="1"/>
  <c r="NM294" i="1"/>
  <c r="NM302" i="1"/>
  <c r="NM299" i="1"/>
  <c r="NM303" i="1"/>
  <c r="NM313" i="1"/>
  <c r="NM305" i="1"/>
  <c r="NM312" i="1"/>
  <c r="NM311" i="1"/>
  <c r="NM296" i="1"/>
  <c r="NM304" i="1"/>
  <c r="NJ300" i="1"/>
  <c r="NJ306" i="1"/>
  <c r="NJ307" i="1"/>
  <c r="NJ308" i="1"/>
  <c r="NJ301" i="1"/>
  <c r="NJ297" i="1"/>
  <c r="NJ311" i="1"/>
  <c r="NJ310" i="1"/>
  <c r="NJ295" i="1"/>
  <c r="NJ299" i="1"/>
  <c r="NJ298" i="1"/>
  <c r="NJ309" i="1"/>
  <c r="NJ294" i="1"/>
  <c r="NJ305" i="1"/>
  <c r="NJ303" i="1"/>
  <c r="NJ302" i="1"/>
  <c r="NJ312" i="1"/>
  <c r="NJ313" i="1"/>
  <c r="NJ296" i="1"/>
  <c r="NJ304" i="1"/>
  <c r="OL301" i="1"/>
  <c r="OL309" i="1"/>
  <c r="OL300" i="1"/>
  <c r="OL307" i="1"/>
  <c r="OL306" i="1"/>
  <c r="OL298" i="1"/>
  <c r="OL302" i="1"/>
  <c r="OL299" i="1"/>
  <c r="OL297" i="1"/>
  <c r="OL294" i="1"/>
  <c r="OL295" i="1"/>
  <c r="OL310" i="1"/>
  <c r="OL303" i="1"/>
  <c r="OL308" i="1"/>
  <c r="OL312" i="1"/>
  <c r="OL311" i="1"/>
  <c r="OL313" i="1"/>
  <c r="OL305" i="1"/>
  <c r="OL296" i="1"/>
  <c r="OL304" i="1"/>
  <c r="NT297" i="1"/>
  <c r="NT306" i="1"/>
  <c r="NT295" i="1"/>
  <c r="NT298" i="1"/>
  <c r="NT308" i="1"/>
  <c r="NT309" i="1"/>
  <c r="NT301" i="1"/>
  <c r="NT310" i="1"/>
  <c r="NT303" i="1"/>
  <c r="NT300" i="1"/>
  <c r="NT302" i="1"/>
  <c r="NT294" i="1"/>
  <c r="NT311" i="1"/>
  <c r="NT305" i="1"/>
  <c r="NT307" i="1"/>
  <c r="NT304" i="1"/>
  <c r="NT299" i="1"/>
  <c r="NT312" i="1"/>
  <c r="NT313" i="1"/>
  <c r="NT296" i="1"/>
  <c r="NA300" i="1"/>
  <c r="NA306" i="1"/>
  <c r="NA309" i="1"/>
  <c r="NA297" i="1"/>
  <c r="NA298" i="1"/>
  <c r="NA307" i="1"/>
  <c r="NA295" i="1"/>
  <c r="NA310" i="1"/>
  <c r="NA294" i="1"/>
  <c r="NA311" i="1"/>
  <c r="NA308" i="1"/>
  <c r="NA299" i="1"/>
  <c r="NA302" i="1"/>
  <c r="NA305" i="1"/>
  <c r="NA301" i="1"/>
  <c r="NA303" i="1"/>
  <c r="NA312" i="1"/>
  <c r="NA313" i="1"/>
  <c r="NA304" i="1"/>
  <c r="NA296" i="1"/>
  <c r="DZ297" i="1"/>
  <c r="DZ301" i="1"/>
  <c r="DZ308" i="1"/>
  <c r="DZ300" i="1"/>
  <c r="DZ306" i="1"/>
  <c r="DZ307" i="1"/>
  <c r="DZ298" i="1"/>
  <c r="DZ309" i="1"/>
  <c r="DZ299" i="1"/>
  <c r="DZ295" i="1"/>
  <c r="DZ310" i="1"/>
  <c r="DZ303" i="1"/>
  <c r="DZ311" i="1"/>
  <c r="DZ302" i="1"/>
  <c r="DZ294" i="1"/>
  <c r="DZ313" i="1"/>
  <c r="DZ296" i="1"/>
  <c r="DZ312" i="1"/>
  <c r="DZ304" i="1"/>
  <c r="DZ305" i="1"/>
  <c r="KH306" i="1"/>
  <c r="KH301" i="1"/>
  <c r="KH307" i="1"/>
  <c r="KH309" i="1"/>
  <c r="KH297" i="1"/>
  <c r="KH300" i="1"/>
  <c r="KH308" i="1"/>
  <c r="KH295" i="1"/>
  <c r="KH310" i="1"/>
  <c r="KH311" i="1"/>
  <c r="KH298" i="1"/>
  <c r="KH303" i="1"/>
  <c r="KH299" i="1"/>
  <c r="KH302" i="1"/>
  <c r="KH294" i="1"/>
  <c r="KH313" i="1"/>
  <c r="KH312" i="1"/>
  <c r="KH296" i="1"/>
  <c r="KH304" i="1"/>
  <c r="KH305" i="1"/>
  <c r="KR307" i="1"/>
  <c r="KR308" i="1"/>
  <c r="KR309" i="1"/>
  <c r="KR297" i="1"/>
  <c r="KR298" i="1"/>
  <c r="KR301" i="1"/>
  <c r="KR300" i="1"/>
  <c r="KR306" i="1"/>
  <c r="KR302" i="1"/>
  <c r="KR294" i="1"/>
  <c r="KR303" i="1"/>
  <c r="KR299" i="1"/>
  <c r="KR311" i="1"/>
  <c r="KR295" i="1"/>
  <c r="KR310" i="1"/>
  <c r="KR305" i="1"/>
  <c r="KR313" i="1"/>
  <c r="KR296" i="1"/>
  <c r="KR304" i="1"/>
  <c r="KR312" i="1"/>
  <c r="KK308" i="1"/>
  <c r="KK301" i="1"/>
  <c r="KK309" i="1"/>
  <c r="KK298" i="1"/>
  <c r="KK297" i="1"/>
  <c r="KK307" i="1"/>
  <c r="KK300" i="1"/>
  <c r="KK306" i="1"/>
  <c r="KK294" i="1"/>
  <c r="KK295" i="1"/>
  <c r="KK302" i="1"/>
  <c r="KK299" i="1"/>
  <c r="KK303" i="1"/>
  <c r="KK311" i="1"/>
  <c r="KK304" i="1"/>
  <c r="KK305" i="1"/>
  <c r="KK312" i="1"/>
  <c r="KK313" i="1"/>
  <c r="KK296" i="1"/>
  <c r="KK310" i="1"/>
  <c r="DL297" i="1"/>
  <c r="DL306" i="1"/>
  <c r="DL308" i="1"/>
  <c r="DL307" i="1"/>
  <c r="DL300" i="1"/>
  <c r="DL309" i="1"/>
  <c r="DL298" i="1"/>
  <c r="DL295" i="1"/>
  <c r="DL294" i="1"/>
  <c r="DL303" i="1"/>
  <c r="DL302" i="1"/>
  <c r="DL311" i="1"/>
  <c r="DL312" i="1"/>
  <c r="DL310" i="1"/>
  <c r="DL313" i="1"/>
  <c r="DL296" i="1"/>
  <c r="DL301" i="1"/>
  <c r="DL305" i="1"/>
  <c r="DL299" i="1"/>
  <c r="DL304" i="1"/>
  <c r="DG307" i="1"/>
  <c r="DG298" i="1"/>
  <c r="DG309" i="1"/>
  <c r="DG297" i="1"/>
  <c r="DG300" i="1"/>
  <c r="DG301" i="1"/>
  <c r="DG308" i="1"/>
  <c r="DG306" i="1"/>
  <c r="DG295" i="1"/>
  <c r="DG302" i="1"/>
  <c r="DG311" i="1"/>
  <c r="DG296" i="1"/>
  <c r="DG304" i="1"/>
  <c r="DG299" i="1"/>
  <c r="DG305" i="1"/>
  <c r="DG310" i="1"/>
  <c r="DG294" i="1"/>
  <c r="DG312" i="1"/>
  <c r="DG303" i="1"/>
  <c r="DG313" i="1"/>
  <c r="IY307" i="1"/>
  <c r="IY297" i="1"/>
  <c r="IY300" i="1"/>
  <c r="IY298" i="1"/>
  <c r="IY308" i="1"/>
  <c r="IY309" i="1"/>
  <c r="IY310" i="1"/>
  <c r="IY299" i="1"/>
  <c r="IY294" i="1"/>
  <c r="IY306" i="1"/>
  <c r="IY295" i="1"/>
  <c r="IY303" i="1"/>
  <c r="IY311" i="1"/>
  <c r="IY302" i="1"/>
  <c r="IY313" i="1"/>
  <c r="IY301" i="1"/>
  <c r="IY312" i="1"/>
  <c r="IY296" i="1"/>
  <c r="IY305" i="1"/>
  <c r="IY304" i="1"/>
  <c r="OS309" i="1"/>
  <c r="OS308" i="1"/>
  <c r="OS306" i="1"/>
  <c r="OS298" i="1"/>
  <c r="OS301" i="1"/>
  <c r="OS295" i="1"/>
  <c r="OS302" i="1"/>
  <c r="OS294" i="1"/>
  <c r="OS303" i="1"/>
  <c r="OS311" i="1"/>
  <c r="OS307" i="1"/>
  <c r="OS310" i="1"/>
  <c r="OS299" i="1"/>
  <c r="OS297" i="1"/>
  <c r="OS300" i="1"/>
  <c r="OS296" i="1"/>
  <c r="OS304" i="1"/>
  <c r="OS313" i="1"/>
  <c r="OS305" i="1"/>
  <c r="OS312" i="1"/>
  <c r="OQ300" i="1"/>
  <c r="OQ298" i="1"/>
  <c r="OQ297" i="1"/>
  <c r="OQ308" i="1"/>
  <c r="OQ309" i="1"/>
  <c r="OQ301" i="1"/>
  <c r="OQ307" i="1"/>
  <c r="OQ306" i="1"/>
  <c r="OQ294" i="1"/>
  <c r="OQ311" i="1"/>
  <c r="OQ295" i="1"/>
  <c r="OQ303" i="1"/>
  <c r="OQ310" i="1"/>
  <c r="OQ302" i="1"/>
  <c r="OQ299" i="1"/>
  <c r="OQ305" i="1"/>
  <c r="OQ312" i="1"/>
  <c r="OQ304" i="1"/>
  <c r="OQ313" i="1"/>
  <c r="OQ296" i="1"/>
  <c r="ON307" i="1"/>
  <c r="ON298" i="1"/>
  <c r="ON301" i="1"/>
  <c r="ON300" i="1"/>
  <c r="ON309" i="1"/>
  <c r="ON297" i="1"/>
  <c r="ON306" i="1"/>
  <c r="ON308" i="1"/>
  <c r="ON294" i="1"/>
  <c r="ON305" i="1"/>
  <c r="ON311" i="1"/>
  <c r="ON299" i="1"/>
  <c r="ON310" i="1"/>
  <c r="ON295" i="1"/>
  <c r="ON302" i="1"/>
  <c r="ON312" i="1"/>
  <c r="ON296" i="1"/>
  <c r="ON303" i="1"/>
  <c r="ON313" i="1"/>
  <c r="ON304" i="1"/>
  <c r="NG306" i="1"/>
  <c r="NG307" i="1"/>
  <c r="NG298" i="1"/>
  <c r="NG301" i="1"/>
  <c r="NG300" i="1"/>
  <c r="NG297" i="1"/>
  <c r="NG309" i="1"/>
  <c r="NG302" i="1"/>
  <c r="NG294" i="1"/>
  <c r="NG295" i="1"/>
  <c r="NG311" i="1"/>
  <c r="NG310" i="1"/>
  <c r="NG308" i="1"/>
  <c r="NG303" i="1"/>
  <c r="NG299" i="1"/>
  <c r="NG313" i="1"/>
  <c r="NG312" i="1"/>
  <c r="NG296" i="1"/>
  <c r="NG305" i="1"/>
  <c r="NG304" i="1"/>
  <c r="OI300" i="1"/>
  <c r="OI298" i="1"/>
  <c r="OI308" i="1"/>
  <c r="OI309" i="1"/>
  <c r="OI297" i="1"/>
  <c r="OI301" i="1"/>
  <c r="OI307" i="1"/>
  <c r="OI306" i="1"/>
  <c r="OI299" i="1"/>
  <c r="OI311" i="1"/>
  <c r="OI294" i="1"/>
  <c r="OI310" i="1"/>
  <c r="OI302" i="1"/>
  <c r="OI296" i="1"/>
  <c r="OI312" i="1"/>
  <c r="OI305" i="1"/>
  <c r="OI304" i="1"/>
  <c r="OI295" i="1"/>
  <c r="OI303" i="1"/>
  <c r="OI313" i="1"/>
  <c r="NP306" i="1"/>
  <c r="NP308" i="1"/>
  <c r="NP307" i="1"/>
  <c r="NP298" i="1"/>
  <c r="NP301" i="1"/>
  <c r="NP300" i="1"/>
  <c r="NP309" i="1"/>
  <c r="NP310" i="1"/>
  <c r="NP295" i="1"/>
  <c r="NP297" i="1"/>
  <c r="NP294" i="1"/>
  <c r="NP311" i="1"/>
  <c r="NP299" i="1"/>
  <c r="NP302" i="1"/>
  <c r="NP303" i="1"/>
  <c r="NP304" i="1"/>
  <c r="NP305" i="1"/>
  <c r="NP312" i="1"/>
  <c r="NP296" i="1"/>
  <c r="NP313" i="1"/>
  <c r="LE298" i="1"/>
  <c r="LE309" i="1"/>
  <c r="LE297" i="1"/>
  <c r="LE308" i="1"/>
  <c r="LE300" i="1"/>
  <c r="LE301" i="1"/>
  <c r="LE306" i="1"/>
  <c r="LE310" i="1"/>
  <c r="LE303" i="1"/>
  <c r="LE299" i="1"/>
  <c r="LE307" i="1"/>
  <c r="LE295" i="1"/>
  <c r="LE311" i="1"/>
  <c r="LE312" i="1"/>
  <c r="LE296" i="1"/>
  <c r="LE304" i="1"/>
  <c r="LE302" i="1"/>
  <c r="LE294" i="1"/>
  <c r="LE305" i="1"/>
  <c r="LE313" i="1"/>
  <c r="KS300" i="1"/>
  <c r="KS298" i="1"/>
  <c r="KS309" i="1"/>
  <c r="KS308" i="1"/>
  <c r="KS306" i="1"/>
  <c r="KS301" i="1"/>
  <c r="KS307" i="1"/>
  <c r="KS297" i="1"/>
  <c r="KS295" i="1"/>
  <c r="KS303" i="1"/>
  <c r="KS310" i="1"/>
  <c r="KS299" i="1"/>
  <c r="KS294" i="1"/>
  <c r="KS311" i="1"/>
  <c r="KS312" i="1"/>
  <c r="KS302" i="1"/>
  <c r="KS304" i="1"/>
  <c r="KS305" i="1"/>
  <c r="KS313" i="1"/>
  <c r="KS296" i="1"/>
  <c r="KU307" i="1"/>
  <c r="KU301" i="1"/>
  <c r="KU300" i="1"/>
  <c r="KU306" i="1"/>
  <c r="KU309" i="1"/>
  <c r="KU297" i="1"/>
  <c r="KU308" i="1"/>
  <c r="KU298" i="1"/>
  <c r="KU295" i="1"/>
  <c r="KU294" i="1"/>
  <c r="KU303" i="1"/>
  <c r="KU311" i="1"/>
  <c r="KU312" i="1"/>
  <c r="KU305" i="1"/>
  <c r="KU310" i="1"/>
  <c r="KU304" i="1"/>
  <c r="KU299" i="1"/>
  <c r="KU296" i="1"/>
  <c r="KU313" i="1"/>
  <c r="KU302" i="1"/>
  <c r="KL300" i="1"/>
  <c r="KL298" i="1"/>
  <c r="KL309" i="1"/>
  <c r="KL308" i="1"/>
  <c r="KL306" i="1"/>
  <c r="KL301" i="1"/>
  <c r="KL307" i="1"/>
  <c r="KL294" i="1"/>
  <c r="KL297" i="1"/>
  <c r="KL302" i="1"/>
  <c r="KL310" i="1"/>
  <c r="KL303" i="1"/>
  <c r="KL296" i="1"/>
  <c r="KL312" i="1"/>
  <c r="KL311" i="1"/>
  <c r="KL299" i="1"/>
  <c r="KL304" i="1"/>
  <c r="KL305" i="1"/>
  <c r="KL295" i="1"/>
  <c r="KL313" i="1"/>
  <c r="DD301" i="1"/>
  <c r="DD295" i="1"/>
  <c r="DD297" i="1"/>
  <c r="DD306" i="1"/>
  <c r="DD308" i="1"/>
  <c r="DD307" i="1"/>
  <c r="DD300" i="1"/>
  <c r="DD298" i="1"/>
  <c r="DD302" i="1"/>
  <c r="DD311" i="1"/>
  <c r="DD310" i="1"/>
  <c r="DD299" i="1"/>
  <c r="DD309" i="1"/>
  <c r="DD304" i="1"/>
  <c r="DD294" i="1"/>
  <c r="DD305" i="1"/>
  <c r="DD313" i="1"/>
  <c r="DD296" i="1"/>
  <c r="DD303" i="1"/>
  <c r="DD312" i="1"/>
  <c r="DA298" i="1"/>
  <c r="DA306" i="1"/>
  <c r="DA301" i="1"/>
  <c r="DA309" i="1"/>
  <c r="DA297" i="1"/>
  <c r="DA300" i="1"/>
  <c r="DA307" i="1"/>
  <c r="DA308" i="1"/>
  <c r="DA303" i="1"/>
  <c r="DA302" i="1"/>
  <c r="DA294" i="1"/>
  <c r="DA296" i="1"/>
  <c r="DA313" i="1"/>
  <c r="DA295" i="1"/>
  <c r="DA304" i="1"/>
  <c r="DA311" i="1"/>
  <c r="DA310" i="1"/>
  <c r="DA299" i="1"/>
  <c r="DA305" i="1"/>
  <c r="DA312" i="1"/>
  <c r="IX298" i="1"/>
  <c r="IX300" i="1"/>
  <c r="IX306" i="1"/>
  <c r="IX309" i="1"/>
  <c r="IX297" i="1"/>
  <c r="IX301" i="1"/>
  <c r="IX308" i="1"/>
  <c r="IX307" i="1"/>
  <c r="IX311" i="1"/>
  <c r="IX295" i="1"/>
  <c r="IX302" i="1"/>
  <c r="IX299" i="1"/>
  <c r="IX310" i="1"/>
  <c r="IX305" i="1"/>
  <c r="IX303" i="1"/>
  <c r="IX304" i="1"/>
  <c r="IX312" i="1"/>
  <c r="IX313" i="1"/>
  <c r="IX294" i="1"/>
  <c r="IX296" i="1"/>
  <c r="OD298" i="1"/>
  <c r="OD301" i="1"/>
  <c r="OD309" i="1"/>
  <c r="OD306" i="1"/>
  <c r="OD308" i="1"/>
  <c r="OD300" i="1"/>
  <c r="OD297" i="1"/>
  <c r="OD307" i="1"/>
  <c r="OD303" i="1"/>
  <c r="OD294" i="1"/>
  <c r="OD299" i="1"/>
  <c r="OD311" i="1"/>
  <c r="OD302" i="1"/>
  <c r="OD310" i="1"/>
  <c r="OD304" i="1"/>
  <c r="OD312" i="1"/>
  <c r="OD313" i="1"/>
  <c r="OD295" i="1"/>
  <c r="OD305" i="1"/>
  <c r="OD296" i="1"/>
  <c r="NL307" i="1"/>
  <c r="NL306" i="1"/>
  <c r="NL308" i="1"/>
  <c r="NL300" i="1"/>
  <c r="NL298" i="1"/>
  <c r="NL301" i="1"/>
  <c r="NL309" i="1"/>
  <c r="NL297" i="1"/>
  <c r="NL302" i="1"/>
  <c r="NL299" i="1"/>
  <c r="NL295" i="1"/>
  <c r="NL303" i="1"/>
  <c r="NL294" i="1"/>
  <c r="NL310" i="1"/>
  <c r="NL305" i="1"/>
  <c r="NL304" i="1"/>
  <c r="NL312" i="1"/>
  <c r="NL311" i="1"/>
  <c r="NL313" i="1"/>
  <c r="NL296" i="1"/>
  <c r="NY298" i="1"/>
  <c r="NY297" i="1"/>
  <c r="NY300" i="1"/>
  <c r="NY307" i="1"/>
  <c r="NY301" i="1"/>
  <c r="NY308" i="1"/>
  <c r="NY309" i="1"/>
  <c r="NY306" i="1"/>
  <c r="NY310" i="1"/>
  <c r="NY299" i="1"/>
  <c r="NY303" i="1"/>
  <c r="NY294" i="1"/>
  <c r="NY305" i="1"/>
  <c r="NY295" i="1"/>
  <c r="NY302" i="1"/>
  <c r="NY311" i="1"/>
  <c r="NY313" i="1"/>
  <c r="NY304" i="1"/>
  <c r="NY296" i="1"/>
  <c r="NY312" i="1"/>
  <c r="OK307" i="1"/>
  <c r="OK300" i="1"/>
  <c r="OK309" i="1"/>
  <c r="OK297" i="1"/>
  <c r="OK308" i="1"/>
  <c r="OK306" i="1"/>
  <c r="OK298" i="1"/>
  <c r="OK303" i="1"/>
  <c r="OK311" i="1"/>
  <c r="OK299" i="1"/>
  <c r="OK302" i="1"/>
  <c r="OK294" i="1"/>
  <c r="OK310" i="1"/>
  <c r="OK305" i="1"/>
  <c r="OK312" i="1"/>
  <c r="OK301" i="1"/>
  <c r="OK296" i="1"/>
  <c r="OK304" i="1"/>
  <c r="OK313" i="1"/>
  <c r="OK295" i="1"/>
  <c r="NS307" i="1"/>
  <c r="NS306" i="1"/>
  <c r="NS300" i="1"/>
  <c r="NS298" i="1"/>
  <c r="NS297" i="1"/>
  <c r="NS309" i="1"/>
  <c r="NS308" i="1"/>
  <c r="NS310" i="1"/>
  <c r="NS294" i="1"/>
  <c r="NS302" i="1"/>
  <c r="NS299" i="1"/>
  <c r="NS301" i="1"/>
  <c r="NS311" i="1"/>
  <c r="NS295" i="1"/>
  <c r="NS303" i="1"/>
  <c r="NS305" i="1"/>
  <c r="NS312" i="1"/>
  <c r="NS313" i="1"/>
  <c r="NS296" i="1"/>
  <c r="NS304" i="1"/>
  <c r="NB300" i="1"/>
  <c r="NB306" i="1"/>
  <c r="NB298" i="1"/>
  <c r="NB308" i="1"/>
  <c r="NB307" i="1"/>
  <c r="NB301" i="1"/>
  <c r="NB309" i="1"/>
  <c r="NB302" i="1"/>
  <c r="NB311" i="1"/>
  <c r="NB310" i="1"/>
  <c r="NB297" i="1"/>
  <c r="NB294" i="1"/>
  <c r="NB303" i="1"/>
  <c r="NB299" i="1"/>
  <c r="NB312" i="1"/>
  <c r="NB296" i="1"/>
  <c r="NB304" i="1"/>
  <c r="NB295" i="1"/>
  <c r="NB305" i="1"/>
  <c r="NB313" i="1"/>
  <c r="IU291" i="1"/>
  <c r="IU292" i="1"/>
  <c r="IU290" i="1"/>
  <c r="IU293" i="1"/>
  <c r="OM291" i="1"/>
  <c r="OM290" i="1"/>
  <c r="OM292" i="1"/>
  <c r="OM293" i="1"/>
  <c r="DM291" i="1"/>
  <c r="DM290" i="1"/>
  <c r="DM293" i="1"/>
  <c r="DM292" i="1"/>
  <c r="MP291" i="1"/>
  <c r="MP292" i="1"/>
  <c r="MP293" i="1"/>
  <c r="MP290" i="1"/>
  <c r="LI290" i="1"/>
  <c r="LI291" i="1"/>
  <c r="LI293" i="1"/>
  <c r="LI292" i="1"/>
  <c r="LJ290" i="1"/>
  <c r="LJ293" i="1"/>
  <c r="LJ291" i="1"/>
  <c r="LJ292" i="1"/>
  <c r="DJ293" i="1"/>
  <c r="DJ290" i="1"/>
  <c r="DJ291" i="1"/>
  <c r="DJ292" i="1"/>
  <c r="IV290" i="1"/>
  <c r="IV291" i="1"/>
  <c r="IV292" i="1"/>
  <c r="IV293" i="1"/>
  <c r="JF292" i="1"/>
  <c r="JF291" i="1"/>
  <c r="JF293" i="1"/>
  <c r="JF290" i="1"/>
  <c r="NN293" i="1"/>
  <c r="NN290" i="1"/>
  <c r="NN291" i="1"/>
  <c r="NN292" i="1"/>
  <c r="OP290" i="1"/>
  <c r="OP291" i="1"/>
  <c r="OP293" i="1"/>
  <c r="OP292" i="1"/>
  <c r="NX292" i="1"/>
  <c r="NX293" i="1"/>
  <c r="NX290" i="1"/>
  <c r="NX291" i="1"/>
  <c r="OJ292" i="1"/>
  <c r="OJ290" i="1"/>
  <c r="OJ293" i="1"/>
  <c r="OJ291" i="1"/>
  <c r="ND291" i="1"/>
  <c r="ND292" i="1"/>
  <c r="ND290" i="1"/>
  <c r="ND293" i="1"/>
  <c r="OF292" i="1"/>
  <c r="OF293" i="1"/>
  <c r="OF290" i="1"/>
  <c r="OF291" i="1"/>
  <c r="EC291" i="1"/>
  <c r="EC290" i="1"/>
  <c r="EC292" i="1"/>
  <c r="EC293" i="1"/>
  <c r="DK291" i="1"/>
  <c r="DK290" i="1"/>
  <c r="DK292" i="1"/>
  <c r="DK293" i="1"/>
  <c r="NV291" i="1"/>
  <c r="NV293" i="1"/>
  <c r="NV290" i="1"/>
  <c r="NV292" i="1"/>
  <c r="KG293" i="1"/>
  <c r="KG291" i="1"/>
  <c r="KG290" i="1"/>
  <c r="KG292" i="1"/>
  <c r="DI291" i="1"/>
  <c r="DI292" i="1"/>
  <c r="DI293" i="1"/>
  <c r="DI290" i="1"/>
  <c r="JN291" i="1"/>
  <c r="JN292" i="1"/>
  <c r="JN290" i="1"/>
  <c r="JN293" i="1"/>
  <c r="JC292" i="1"/>
  <c r="JC290" i="1"/>
  <c r="JC293" i="1"/>
  <c r="JC291" i="1"/>
  <c r="OR292" i="1"/>
  <c r="OR290" i="1"/>
  <c r="OR293" i="1"/>
  <c r="OR291" i="1"/>
  <c r="NZ292" i="1"/>
  <c r="NZ291" i="1"/>
  <c r="NZ290" i="1"/>
  <c r="NZ293" i="1"/>
  <c r="NI293" i="1"/>
  <c r="NI290" i="1"/>
  <c r="NI291" i="1"/>
  <c r="NI292" i="1"/>
  <c r="NU291" i="1"/>
  <c r="NU292" i="1"/>
  <c r="NU290" i="1"/>
  <c r="NU293" i="1"/>
  <c r="OG291" i="1"/>
  <c r="OG292" i="1"/>
  <c r="OG293" i="1"/>
  <c r="OG290" i="1"/>
  <c r="NQ290" i="1"/>
  <c r="NQ291" i="1"/>
  <c r="NQ292" i="1"/>
  <c r="NQ293" i="1"/>
  <c r="DX290" i="1"/>
  <c r="DX291" i="1"/>
  <c r="DX292" i="1"/>
  <c r="DX293" i="1"/>
  <c r="EA292" i="1"/>
  <c r="EA291" i="1"/>
  <c r="EA290" i="1"/>
  <c r="EA293" i="1"/>
  <c r="MO292" i="1"/>
  <c r="MO291" i="1"/>
  <c r="MO290" i="1"/>
  <c r="MO293" i="1"/>
  <c r="II291" i="1"/>
  <c r="II292" i="1"/>
  <c r="II290" i="1"/>
  <c r="II293" i="1"/>
  <c r="KH292" i="1"/>
  <c r="KH290" i="1"/>
  <c r="KH293" i="1"/>
  <c r="KH291" i="1"/>
  <c r="DH293" i="1"/>
  <c r="DH292" i="1"/>
  <c r="DH290" i="1"/>
  <c r="DH291" i="1"/>
  <c r="JM291" i="1"/>
  <c r="JM292" i="1"/>
  <c r="JM290" i="1"/>
  <c r="JM293" i="1"/>
  <c r="IZ292" i="1"/>
  <c r="IZ290" i="1"/>
  <c r="IZ293" i="1"/>
  <c r="IZ291" i="1"/>
  <c r="OC292" i="1"/>
  <c r="OC291" i="1"/>
  <c r="OC290" i="1"/>
  <c r="OC293" i="1"/>
  <c r="OO292" i="1"/>
  <c r="OO293" i="1"/>
  <c r="OO290" i="1"/>
  <c r="OO291" i="1"/>
  <c r="NW292" i="1"/>
  <c r="NW293" i="1"/>
  <c r="NW291" i="1"/>
  <c r="NW290" i="1"/>
  <c r="NF292" i="1"/>
  <c r="NF291" i="1"/>
  <c r="NF290" i="1"/>
  <c r="NF293" i="1"/>
  <c r="NC292" i="1"/>
  <c r="NC290" i="1"/>
  <c r="NC291" i="1"/>
  <c r="NC293" i="1"/>
  <c r="MZ290" i="1"/>
  <c r="MZ291" i="1"/>
  <c r="MZ292" i="1"/>
  <c r="MZ293" i="1"/>
  <c r="CZ291" i="1"/>
  <c r="CZ293" i="1"/>
  <c r="CZ292" i="1"/>
  <c r="CZ290" i="1"/>
  <c r="EB291" i="1"/>
  <c r="EB292" i="1"/>
  <c r="EB290" i="1"/>
  <c r="EB293" i="1"/>
  <c r="KT292" i="1"/>
  <c r="KT290" i="1"/>
  <c r="KT293" i="1"/>
  <c r="KT291" i="1"/>
  <c r="JB290" i="1"/>
  <c r="JB293" i="1"/>
  <c r="JB292" i="1"/>
  <c r="JB291" i="1"/>
  <c r="OA291" i="1"/>
  <c r="OA293" i="1"/>
  <c r="OA292" i="1"/>
  <c r="OA290" i="1"/>
  <c r="KO292" i="1"/>
  <c r="KO293" i="1"/>
  <c r="KO291" i="1"/>
  <c r="KO290" i="1"/>
  <c r="KP292" i="1"/>
  <c r="KP290" i="1"/>
  <c r="KP293" i="1"/>
  <c r="KP291" i="1"/>
  <c r="KI291" i="1"/>
  <c r="KI292" i="1"/>
  <c r="KI290" i="1"/>
  <c r="KI293" i="1"/>
  <c r="DF290" i="1"/>
  <c r="DF293" i="1"/>
  <c r="DF292" i="1"/>
  <c r="DF291" i="1"/>
  <c r="DC292" i="1"/>
  <c r="DC290" i="1"/>
  <c r="DC291" i="1"/>
  <c r="DC293" i="1"/>
  <c r="JL291" i="1"/>
  <c r="JL293" i="1"/>
  <c r="JL292" i="1"/>
  <c r="JL290" i="1"/>
  <c r="IW292" i="1"/>
  <c r="IW293" i="1"/>
  <c r="IW291" i="1"/>
  <c r="IW290" i="1"/>
  <c r="OB291" i="1"/>
  <c r="OB292" i="1"/>
  <c r="OB290" i="1"/>
  <c r="OB293" i="1"/>
  <c r="NK292" i="1"/>
  <c r="NK290" i="1"/>
  <c r="NK291" i="1"/>
  <c r="NK293" i="1"/>
  <c r="NH291" i="1"/>
  <c r="NH292" i="1"/>
  <c r="NH293" i="1"/>
  <c r="NH290" i="1"/>
  <c r="NE291" i="1"/>
  <c r="NE290" i="1"/>
  <c r="NE292" i="1"/>
  <c r="NE293" i="1"/>
  <c r="NR293" i="1"/>
  <c r="NR292" i="1"/>
  <c r="NR290" i="1"/>
  <c r="NR291" i="1"/>
  <c r="DY292" i="1"/>
  <c r="DY290" i="1"/>
  <c r="DY291" i="1"/>
  <c r="DY293" i="1"/>
  <c r="KZ290" i="1"/>
  <c r="KZ293" i="1"/>
  <c r="KZ292" i="1"/>
  <c r="KZ291" i="1"/>
  <c r="NO290" i="1"/>
  <c r="NO292" i="1"/>
  <c r="NO293" i="1"/>
  <c r="NO291" i="1"/>
  <c r="KQ291" i="1"/>
  <c r="KQ290" i="1"/>
  <c r="KQ292" i="1"/>
  <c r="KQ293" i="1"/>
  <c r="KJ290" i="1"/>
  <c r="KJ291" i="1"/>
  <c r="KJ292" i="1"/>
  <c r="KJ293" i="1"/>
  <c r="DE293" i="1"/>
  <c r="DE291" i="1"/>
  <c r="DE290" i="1"/>
  <c r="DE292" i="1"/>
  <c r="DB292" i="1"/>
  <c r="DB290" i="1"/>
  <c r="DB291" i="1"/>
  <c r="DB293" i="1"/>
  <c r="JA290" i="1"/>
  <c r="JA291" i="1"/>
  <c r="JA292" i="1"/>
  <c r="JA293" i="1"/>
  <c r="NM290" i="1"/>
  <c r="NM292" i="1"/>
  <c r="NM291" i="1"/>
  <c r="NM293" i="1"/>
  <c r="NJ293" i="1"/>
  <c r="NJ291" i="1"/>
  <c r="NJ292" i="1"/>
  <c r="NJ290" i="1"/>
  <c r="OL290" i="1"/>
  <c r="OL291" i="1"/>
  <c r="OL292" i="1"/>
  <c r="OL293" i="1"/>
  <c r="NT291" i="1"/>
  <c r="NT292" i="1"/>
  <c r="NT290" i="1"/>
  <c r="NT293" i="1"/>
  <c r="NA292" i="1"/>
  <c r="NA293" i="1"/>
  <c r="NA290" i="1"/>
  <c r="NA291" i="1"/>
  <c r="DZ290" i="1"/>
  <c r="DZ291" i="1"/>
  <c r="DZ292" i="1"/>
  <c r="DZ293" i="1"/>
  <c r="OH290" i="1"/>
  <c r="OH291" i="1"/>
  <c r="OH293" i="1"/>
  <c r="OH292" i="1"/>
  <c r="DN293" i="1"/>
  <c r="DN292" i="1"/>
  <c r="DN291" i="1"/>
  <c r="DN290" i="1"/>
  <c r="DU292" i="1"/>
  <c r="DU293" i="1"/>
  <c r="DU291" i="1"/>
  <c r="DU290" i="1"/>
  <c r="KR291" i="1"/>
  <c r="KR293" i="1"/>
  <c r="KR290" i="1"/>
  <c r="KR292" i="1"/>
  <c r="KK292" i="1"/>
  <c r="KK291" i="1"/>
  <c r="KK290" i="1"/>
  <c r="KK293" i="1"/>
  <c r="DL290" i="1"/>
  <c r="DL293" i="1"/>
  <c r="DL291" i="1"/>
  <c r="DL292" i="1"/>
  <c r="DG290" i="1"/>
  <c r="DG293" i="1"/>
  <c r="DG292" i="1"/>
  <c r="DG291" i="1"/>
  <c r="IY290" i="1"/>
  <c r="IY291" i="1"/>
  <c r="IY293" i="1"/>
  <c r="IY292" i="1"/>
  <c r="OS293" i="1"/>
  <c r="OS291" i="1"/>
  <c r="OS290" i="1"/>
  <c r="OS292" i="1"/>
  <c r="OQ292" i="1"/>
  <c r="OQ290" i="1"/>
  <c r="OQ291" i="1"/>
  <c r="OQ293" i="1"/>
  <c r="ON292" i="1"/>
  <c r="ON293" i="1"/>
  <c r="ON290" i="1"/>
  <c r="ON291" i="1"/>
  <c r="NG290" i="1"/>
  <c r="NG292" i="1"/>
  <c r="NG291" i="1"/>
  <c r="NG293" i="1"/>
  <c r="OI292" i="1"/>
  <c r="OI290" i="1"/>
  <c r="OI291" i="1"/>
  <c r="OI293" i="1"/>
  <c r="NP292" i="1"/>
  <c r="NP290" i="1"/>
  <c r="NP293" i="1"/>
  <c r="NP291" i="1"/>
  <c r="KM292" i="1"/>
  <c r="KM290" i="1"/>
  <c r="KM293" i="1"/>
  <c r="KM291" i="1"/>
  <c r="OE293" i="1"/>
  <c r="OE290" i="1"/>
  <c r="OE291" i="1"/>
  <c r="OE292" i="1"/>
  <c r="LE291" i="1"/>
  <c r="LE290" i="1"/>
  <c r="LE292" i="1"/>
  <c r="LE293" i="1"/>
  <c r="KS292" i="1"/>
  <c r="KS290" i="1"/>
  <c r="KS291" i="1"/>
  <c r="KS293" i="1"/>
  <c r="KU292" i="1"/>
  <c r="KU291" i="1"/>
  <c r="KU290" i="1"/>
  <c r="KU293" i="1"/>
  <c r="KL292" i="1"/>
  <c r="KL290" i="1"/>
  <c r="KL291" i="1"/>
  <c r="KL293" i="1"/>
  <c r="DD292" i="1"/>
  <c r="DD290" i="1"/>
  <c r="DD291" i="1"/>
  <c r="DD293" i="1"/>
  <c r="DA290" i="1"/>
  <c r="DA291" i="1"/>
  <c r="DA292" i="1"/>
  <c r="DA293" i="1"/>
  <c r="IX292" i="1"/>
  <c r="IX291" i="1"/>
  <c r="IX290" i="1"/>
  <c r="IX293" i="1"/>
  <c r="OD293" i="1"/>
  <c r="OD290" i="1"/>
  <c r="OD291" i="1"/>
  <c r="OD292" i="1"/>
  <c r="NL291" i="1"/>
  <c r="NL292" i="1"/>
  <c r="NL290" i="1"/>
  <c r="NL293" i="1"/>
  <c r="NY291" i="1"/>
  <c r="NY290" i="1"/>
  <c r="NY292" i="1"/>
  <c r="NY293" i="1"/>
  <c r="OK292" i="1"/>
  <c r="OK291" i="1"/>
  <c r="OK290" i="1"/>
  <c r="OK293" i="1"/>
  <c r="NS290" i="1"/>
  <c r="NS291" i="1"/>
  <c r="NS293" i="1"/>
  <c r="NS292" i="1"/>
  <c r="NB293" i="1"/>
  <c r="NB292" i="1"/>
  <c r="NB290" i="1"/>
  <c r="NB291" i="1"/>
  <c r="MO285" i="1"/>
  <c r="MO289" i="1"/>
  <c r="KT285" i="1"/>
  <c r="KT289" i="1"/>
  <c r="KZ285" i="1"/>
  <c r="KZ289" i="1"/>
  <c r="KM285" i="1"/>
  <c r="KM289" i="1"/>
  <c r="DK285" i="1"/>
  <c r="DK289" i="1"/>
  <c r="II285" i="1"/>
  <c r="II289" i="1"/>
  <c r="IU285" i="1"/>
  <c r="IU289" i="1"/>
  <c r="JB285" i="1"/>
  <c r="JB289" i="1"/>
  <c r="NO285" i="1"/>
  <c r="NO289" i="1"/>
  <c r="OA285" i="1"/>
  <c r="OA289" i="1"/>
  <c r="OM285" i="1"/>
  <c r="OM289" i="1"/>
  <c r="NV285" i="1"/>
  <c r="NV289" i="1"/>
  <c r="OH285" i="1"/>
  <c r="OH289" i="1"/>
  <c r="OE285" i="1"/>
  <c r="OE289" i="1"/>
  <c r="MP285" i="1"/>
  <c r="MP289" i="1"/>
  <c r="LI285" i="1"/>
  <c r="LI289" i="1"/>
  <c r="LJ285" i="1"/>
  <c r="LJ289" i="1"/>
  <c r="DJ285" i="1"/>
  <c r="DJ289" i="1"/>
  <c r="IV285" i="1"/>
  <c r="IV289" i="1"/>
  <c r="JF285" i="1"/>
  <c r="JF289" i="1"/>
  <c r="NN285" i="1"/>
  <c r="NN289" i="1"/>
  <c r="OP285" i="1"/>
  <c r="OP289" i="1"/>
  <c r="NX285" i="1"/>
  <c r="NX289" i="1"/>
  <c r="OJ285" i="1"/>
  <c r="OJ289" i="1"/>
  <c r="ND285" i="1"/>
  <c r="ND289" i="1"/>
  <c r="OF285" i="1"/>
  <c r="OF289" i="1"/>
  <c r="EC285" i="1"/>
  <c r="EC289" i="1"/>
  <c r="KG285" i="1"/>
  <c r="KG289" i="1"/>
  <c r="DI285" i="1"/>
  <c r="DI289" i="1"/>
  <c r="JN285" i="1"/>
  <c r="JN289" i="1"/>
  <c r="JC285" i="1"/>
  <c r="JC289" i="1"/>
  <c r="OR285" i="1"/>
  <c r="OR289" i="1"/>
  <c r="NZ285" i="1"/>
  <c r="NZ289" i="1"/>
  <c r="NI285" i="1"/>
  <c r="NI289" i="1"/>
  <c r="NU285" i="1"/>
  <c r="NU289" i="1"/>
  <c r="OG285" i="1"/>
  <c r="OG289" i="1"/>
  <c r="NQ285" i="1"/>
  <c r="NQ289" i="1"/>
  <c r="DX285" i="1"/>
  <c r="DX289" i="1"/>
  <c r="EA285" i="1"/>
  <c r="EA289" i="1"/>
  <c r="DN289" i="1"/>
  <c r="DU285" i="1"/>
  <c r="DU289" i="1"/>
  <c r="KH285" i="1"/>
  <c r="KH289" i="1"/>
  <c r="DH285" i="1"/>
  <c r="DH289" i="1"/>
  <c r="JM285" i="1"/>
  <c r="JM289" i="1"/>
  <c r="IZ285" i="1"/>
  <c r="IZ289" i="1"/>
  <c r="OC285" i="1"/>
  <c r="OC289" i="1"/>
  <c r="OO285" i="1"/>
  <c r="OO289" i="1"/>
  <c r="NW285" i="1"/>
  <c r="NW289" i="1"/>
  <c r="NF285" i="1"/>
  <c r="NF289" i="1"/>
  <c r="NC285" i="1"/>
  <c r="NC289" i="1"/>
  <c r="MZ285" i="1"/>
  <c r="MZ289" i="1"/>
  <c r="CZ285" i="1"/>
  <c r="CZ289" i="1"/>
  <c r="EB285" i="1"/>
  <c r="EB289" i="1"/>
  <c r="KO285" i="1"/>
  <c r="KO289" i="1"/>
  <c r="KP285" i="1"/>
  <c r="KP289" i="1"/>
  <c r="KI285" i="1"/>
  <c r="KI289" i="1"/>
  <c r="DF285" i="1"/>
  <c r="DF289" i="1"/>
  <c r="DC285" i="1"/>
  <c r="DC289" i="1"/>
  <c r="JL285" i="1"/>
  <c r="JL289" i="1"/>
  <c r="IW285" i="1"/>
  <c r="IW289" i="1"/>
  <c r="OB285" i="1"/>
  <c r="OB289" i="1"/>
  <c r="NK285" i="1"/>
  <c r="NK289" i="1"/>
  <c r="NH285" i="1"/>
  <c r="NH289" i="1"/>
  <c r="NE285" i="1"/>
  <c r="NE289" i="1"/>
  <c r="NR285" i="1"/>
  <c r="NR289" i="1"/>
  <c r="DY285" i="1"/>
  <c r="DY289" i="1"/>
  <c r="KQ285" i="1"/>
  <c r="KQ289" i="1"/>
  <c r="KJ285" i="1"/>
  <c r="KJ289" i="1"/>
  <c r="DE285" i="1"/>
  <c r="DE289" i="1"/>
  <c r="DB285" i="1"/>
  <c r="DB289" i="1"/>
  <c r="JA285" i="1"/>
  <c r="JA289" i="1"/>
  <c r="NM285" i="1"/>
  <c r="NM289" i="1"/>
  <c r="NJ285" i="1"/>
  <c r="NJ289" i="1"/>
  <c r="OL285" i="1"/>
  <c r="OL289" i="1"/>
  <c r="NT285" i="1"/>
  <c r="NT289" i="1"/>
  <c r="NA285" i="1"/>
  <c r="NA289" i="1"/>
  <c r="DZ285" i="1"/>
  <c r="DZ289" i="1"/>
  <c r="DM285" i="1"/>
  <c r="DM289" i="1"/>
  <c r="KR285" i="1"/>
  <c r="KR289" i="1"/>
  <c r="KK285" i="1"/>
  <c r="KK289" i="1"/>
  <c r="DL285" i="1"/>
  <c r="DL289" i="1"/>
  <c r="DG285" i="1"/>
  <c r="DG289" i="1"/>
  <c r="IY285" i="1"/>
  <c r="IY289" i="1"/>
  <c r="OS285" i="1"/>
  <c r="OS289" i="1"/>
  <c r="OQ285" i="1"/>
  <c r="OQ289" i="1"/>
  <c r="ON285" i="1"/>
  <c r="ON289" i="1"/>
  <c r="NG285" i="1"/>
  <c r="NG289" i="1"/>
  <c r="OI285" i="1"/>
  <c r="OI289" i="1"/>
  <c r="NP285" i="1"/>
  <c r="NP289" i="1"/>
  <c r="LE285" i="1"/>
  <c r="LE289" i="1"/>
  <c r="KS285" i="1"/>
  <c r="KS289" i="1"/>
  <c r="KU285" i="1"/>
  <c r="KU289" i="1"/>
  <c r="KL285" i="1"/>
  <c r="KL289" i="1"/>
  <c r="DD285" i="1"/>
  <c r="DD289" i="1"/>
  <c r="DA285" i="1"/>
  <c r="DA289" i="1"/>
  <c r="IX285" i="1"/>
  <c r="IX289" i="1"/>
  <c r="OD285" i="1"/>
  <c r="OD289" i="1"/>
  <c r="NL285" i="1"/>
  <c r="NL289" i="1"/>
  <c r="NY285" i="1"/>
  <c r="NY289" i="1"/>
  <c r="OK285" i="1"/>
  <c r="OK289" i="1"/>
  <c r="NS285" i="1"/>
  <c r="NS289" i="1"/>
  <c r="NB285" i="1"/>
  <c r="NB289" i="1"/>
  <c r="MO272" i="1"/>
  <c r="MO271" i="1"/>
  <c r="MO273" i="1"/>
  <c r="KZ273" i="1"/>
  <c r="KZ272" i="1"/>
  <c r="KZ271" i="1"/>
  <c r="JB272" i="1"/>
  <c r="JB271" i="1"/>
  <c r="JB273" i="1"/>
  <c r="NV271" i="1"/>
  <c r="NV272" i="1"/>
  <c r="NV273" i="1"/>
  <c r="KM271" i="1"/>
  <c r="KM272" i="1"/>
  <c r="KM273" i="1"/>
  <c r="NO273" i="1"/>
  <c r="NO271" i="1"/>
  <c r="NO272" i="1"/>
  <c r="OE271" i="1"/>
  <c r="OE272" i="1"/>
  <c r="OE273" i="1"/>
  <c r="KG272" i="1"/>
  <c r="KG271" i="1"/>
  <c r="KG273" i="1"/>
  <c r="DI272" i="1"/>
  <c r="DI271" i="1"/>
  <c r="DI273" i="1"/>
  <c r="JN271" i="1"/>
  <c r="JN273" i="1"/>
  <c r="JN272" i="1"/>
  <c r="JC273" i="1"/>
  <c r="JC271" i="1"/>
  <c r="JC272" i="1"/>
  <c r="OR272" i="1"/>
  <c r="OR273" i="1"/>
  <c r="OR271" i="1"/>
  <c r="NZ271" i="1"/>
  <c r="NZ273" i="1"/>
  <c r="NZ272" i="1"/>
  <c r="NI271" i="1"/>
  <c r="NI272" i="1"/>
  <c r="NI273" i="1"/>
  <c r="NU273" i="1"/>
  <c r="NU272" i="1"/>
  <c r="NU271" i="1"/>
  <c r="OG272" i="1"/>
  <c r="OG271" i="1"/>
  <c r="OG273" i="1"/>
  <c r="NQ272" i="1"/>
  <c r="NQ271" i="1"/>
  <c r="NQ273" i="1"/>
  <c r="DX271" i="1"/>
  <c r="DX273" i="1"/>
  <c r="DX272" i="1"/>
  <c r="EA272" i="1"/>
  <c r="EA271" i="1"/>
  <c r="EA273" i="1"/>
  <c r="OH272" i="1"/>
  <c r="OH273" i="1"/>
  <c r="OH271" i="1"/>
  <c r="MP273" i="1"/>
  <c r="MP272" i="1"/>
  <c r="MP271" i="1"/>
  <c r="DJ271" i="1"/>
  <c r="DJ273" i="1"/>
  <c r="DJ272" i="1"/>
  <c r="OJ272" i="1"/>
  <c r="OJ273" i="1"/>
  <c r="OJ271" i="1"/>
  <c r="KH272" i="1"/>
  <c r="KH271" i="1"/>
  <c r="KH273" i="1"/>
  <c r="DH272" i="1"/>
  <c r="DH273" i="1"/>
  <c r="DH271" i="1"/>
  <c r="JM271" i="1"/>
  <c r="JM272" i="1"/>
  <c r="JM273" i="1"/>
  <c r="IZ271" i="1"/>
  <c r="IZ272" i="1"/>
  <c r="IZ273" i="1"/>
  <c r="OC273" i="1"/>
  <c r="OC271" i="1"/>
  <c r="OC272" i="1"/>
  <c r="OO272" i="1"/>
  <c r="OO271" i="1"/>
  <c r="OO273" i="1"/>
  <c r="NW272" i="1"/>
  <c r="NW271" i="1"/>
  <c r="NW273" i="1"/>
  <c r="NF271" i="1"/>
  <c r="NF272" i="1"/>
  <c r="NF273" i="1"/>
  <c r="NC271" i="1"/>
  <c r="NC273" i="1"/>
  <c r="NC272" i="1"/>
  <c r="MZ273" i="1"/>
  <c r="MZ271" i="1"/>
  <c r="MZ272" i="1"/>
  <c r="CZ273" i="1"/>
  <c r="CZ272" i="1"/>
  <c r="CZ271" i="1"/>
  <c r="EB273" i="1"/>
  <c r="EB271" i="1"/>
  <c r="EB272" i="1"/>
  <c r="OA273" i="1"/>
  <c r="OA272" i="1"/>
  <c r="OA271" i="1"/>
  <c r="LI271" i="1"/>
  <c r="LI273" i="1"/>
  <c r="LI272" i="1"/>
  <c r="JF272" i="1"/>
  <c r="JF271" i="1"/>
  <c r="JF273" i="1"/>
  <c r="NN272" i="1"/>
  <c r="NN271" i="1"/>
  <c r="NN273" i="1"/>
  <c r="OF272" i="1"/>
  <c r="OF271" i="1"/>
  <c r="OF273" i="1"/>
  <c r="EC271" i="1"/>
  <c r="EC273" i="1"/>
  <c r="EC272" i="1"/>
  <c r="KP273" i="1"/>
  <c r="KP272" i="1"/>
  <c r="KP271" i="1"/>
  <c r="KI272" i="1"/>
  <c r="KI271" i="1"/>
  <c r="KI273" i="1"/>
  <c r="DF272" i="1"/>
  <c r="DF273" i="1"/>
  <c r="DF271" i="1"/>
  <c r="DC271" i="1"/>
  <c r="DC272" i="1"/>
  <c r="DC273" i="1"/>
  <c r="JL273" i="1"/>
  <c r="JL272" i="1"/>
  <c r="JL271" i="1"/>
  <c r="IW273" i="1"/>
  <c r="IW272" i="1"/>
  <c r="IW271" i="1"/>
  <c r="OB271" i="1"/>
  <c r="OB272" i="1"/>
  <c r="OB273" i="1"/>
  <c r="NK271" i="1"/>
  <c r="NK273" i="1"/>
  <c r="NK272" i="1"/>
  <c r="NH271" i="1"/>
  <c r="NH272" i="1"/>
  <c r="NH273" i="1"/>
  <c r="NE271" i="1"/>
  <c r="NE273" i="1"/>
  <c r="NE272" i="1"/>
  <c r="NR272" i="1"/>
  <c r="NR271" i="1"/>
  <c r="NR273" i="1"/>
  <c r="DY272" i="1"/>
  <c r="DY273" i="1"/>
  <c r="DY271" i="1"/>
  <c r="KT272" i="1"/>
  <c r="KT273" i="1"/>
  <c r="KT271" i="1"/>
  <c r="IU272" i="1"/>
  <c r="IU273" i="1"/>
  <c r="IU271" i="1"/>
  <c r="ND273" i="1"/>
  <c r="ND271" i="1"/>
  <c r="ND272" i="1"/>
  <c r="KO272" i="1"/>
  <c r="KO271" i="1"/>
  <c r="KO273" i="1"/>
  <c r="KQ273" i="1"/>
  <c r="KQ272" i="1"/>
  <c r="KQ271" i="1"/>
  <c r="KJ273" i="1"/>
  <c r="KJ272" i="1"/>
  <c r="KJ271" i="1"/>
  <c r="DE272" i="1"/>
  <c r="DE271" i="1"/>
  <c r="DE273" i="1"/>
  <c r="DB271" i="1"/>
  <c r="DB273" i="1"/>
  <c r="DB272" i="1"/>
  <c r="JA273" i="1"/>
  <c r="JA271" i="1"/>
  <c r="JA272" i="1"/>
  <c r="NM272" i="1"/>
  <c r="NM271" i="1"/>
  <c r="NM273" i="1"/>
  <c r="NJ271" i="1"/>
  <c r="NJ272" i="1"/>
  <c r="NJ273" i="1"/>
  <c r="OL272" i="1"/>
  <c r="OL271" i="1"/>
  <c r="OL273" i="1"/>
  <c r="NT271" i="1"/>
  <c r="NT272" i="1"/>
  <c r="NT273" i="1"/>
  <c r="NA271" i="1"/>
  <c r="NA272" i="1"/>
  <c r="NA273" i="1"/>
  <c r="DZ273" i="1"/>
  <c r="DZ272" i="1"/>
  <c r="DZ271" i="1"/>
  <c r="II273" i="1"/>
  <c r="II271" i="1"/>
  <c r="II272" i="1"/>
  <c r="OM272" i="1"/>
  <c r="OM271" i="1"/>
  <c r="OM273" i="1"/>
  <c r="DM272" i="1"/>
  <c r="DM271" i="1"/>
  <c r="DM273" i="1"/>
  <c r="LJ272" i="1"/>
  <c r="LJ273" i="1"/>
  <c r="LJ271" i="1"/>
  <c r="IV273" i="1"/>
  <c r="IV272" i="1"/>
  <c r="IV271" i="1"/>
  <c r="NX272" i="1"/>
  <c r="NX271" i="1"/>
  <c r="NX273" i="1"/>
  <c r="DN273" i="1"/>
  <c r="DN271" i="1"/>
  <c r="DN272" i="1"/>
  <c r="DU272" i="1"/>
  <c r="DU271" i="1"/>
  <c r="DU273" i="1"/>
  <c r="KR271" i="1"/>
  <c r="KR273" i="1"/>
  <c r="KR272" i="1"/>
  <c r="KK273" i="1"/>
  <c r="KK272" i="1"/>
  <c r="KK271" i="1"/>
  <c r="DL273" i="1"/>
  <c r="DL272" i="1"/>
  <c r="DL271" i="1"/>
  <c r="DG271" i="1"/>
  <c r="DG273" i="1"/>
  <c r="DG272" i="1"/>
  <c r="IY271" i="1"/>
  <c r="IY273" i="1"/>
  <c r="IY272" i="1"/>
  <c r="OS271" i="1"/>
  <c r="OS272" i="1"/>
  <c r="OS273" i="1"/>
  <c r="OQ271" i="1"/>
  <c r="OQ273" i="1"/>
  <c r="OQ272" i="1"/>
  <c r="ON272" i="1"/>
  <c r="ON271" i="1"/>
  <c r="ON273" i="1"/>
  <c r="NG272" i="1"/>
  <c r="NG271" i="1"/>
  <c r="NG273" i="1"/>
  <c r="OI272" i="1"/>
  <c r="OI271" i="1"/>
  <c r="OI273" i="1"/>
  <c r="NP273" i="1"/>
  <c r="NP271" i="1"/>
  <c r="NP272" i="1"/>
  <c r="DK272" i="1"/>
  <c r="DK271" i="1"/>
  <c r="DK273" i="1"/>
  <c r="OP271" i="1"/>
  <c r="OP273" i="1"/>
  <c r="OP272" i="1"/>
  <c r="LE271" i="1"/>
  <c r="LE273" i="1"/>
  <c r="LE272" i="1"/>
  <c r="KS271" i="1"/>
  <c r="KS273" i="1"/>
  <c r="KS272" i="1"/>
  <c r="KU272" i="1"/>
  <c r="KU271" i="1"/>
  <c r="KU273" i="1"/>
  <c r="KL272" i="1"/>
  <c r="KL271" i="1"/>
  <c r="KL273" i="1"/>
  <c r="DD272" i="1"/>
  <c r="DD273" i="1"/>
  <c r="DD271" i="1"/>
  <c r="DA273" i="1"/>
  <c r="DA271" i="1"/>
  <c r="DA272" i="1"/>
  <c r="IX271" i="1"/>
  <c r="IX272" i="1"/>
  <c r="IX273" i="1"/>
  <c r="BG236" i="1"/>
  <c r="BG270" i="1"/>
  <c r="OD272" i="1"/>
  <c r="OD271" i="1"/>
  <c r="OD273" i="1"/>
  <c r="NL271" i="1"/>
  <c r="NL272" i="1"/>
  <c r="NL273" i="1"/>
  <c r="NY272" i="1"/>
  <c r="NY271" i="1"/>
  <c r="NY273" i="1"/>
  <c r="OK271" i="1"/>
  <c r="OK272" i="1"/>
  <c r="OK273" i="1"/>
  <c r="NS271" i="1"/>
  <c r="NS273" i="1"/>
  <c r="NS272" i="1"/>
  <c r="NB272" i="1"/>
  <c r="NB271" i="1"/>
  <c r="NB273" i="1"/>
  <c r="IU237" i="1"/>
  <c r="IU238" i="1"/>
  <c r="IU239" i="1"/>
  <c r="JB237" i="1"/>
  <c r="JB238" i="1"/>
  <c r="JB239" i="1"/>
  <c r="NO238" i="1"/>
  <c r="NO239" i="1"/>
  <c r="NO237" i="1"/>
  <c r="OA238" i="1"/>
  <c r="OA237" i="1"/>
  <c r="OA239" i="1"/>
  <c r="OM237" i="1"/>
  <c r="OM239" i="1"/>
  <c r="OM238" i="1"/>
  <c r="NV237" i="1"/>
  <c r="NV239" i="1"/>
  <c r="NV238" i="1"/>
  <c r="OH238" i="1"/>
  <c r="OH237" i="1"/>
  <c r="OH239" i="1"/>
  <c r="OE237" i="1"/>
  <c r="OE239" i="1"/>
  <c r="OE238" i="1"/>
  <c r="KT239" i="1"/>
  <c r="KT238" i="1"/>
  <c r="KT237" i="1"/>
  <c r="KZ237" i="1"/>
  <c r="KZ239" i="1"/>
  <c r="KZ238" i="1"/>
  <c r="DM237" i="1"/>
  <c r="DM238" i="1"/>
  <c r="DM239" i="1"/>
  <c r="LI238" i="1"/>
  <c r="LI237" i="1"/>
  <c r="LI239" i="1"/>
  <c r="LJ239" i="1"/>
  <c r="LJ237" i="1"/>
  <c r="LJ238" i="1"/>
  <c r="DJ237" i="1"/>
  <c r="DJ239" i="1"/>
  <c r="DJ238" i="1"/>
  <c r="IV238" i="1"/>
  <c r="IV237" i="1"/>
  <c r="IV239" i="1"/>
  <c r="JF239" i="1"/>
  <c r="JF238" i="1"/>
  <c r="JF237" i="1"/>
  <c r="NN237" i="1"/>
  <c r="NN238" i="1"/>
  <c r="NN239" i="1"/>
  <c r="OP237" i="1"/>
  <c r="OP239" i="1"/>
  <c r="OP238" i="1"/>
  <c r="NX239" i="1"/>
  <c r="NX237" i="1"/>
  <c r="NX238" i="1"/>
  <c r="OJ239" i="1"/>
  <c r="OJ238" i="1"/>
  <c r="OJ237" i="1"/>
  <c r="ND238" i="1"/>
  <c r="ND239" i="1"/>
  <c r="ND237" i="1"/>
  <c r="OF239" i="1"/>
  <c r="OF238" i="1"/>
  <c r="OF237" i="1"/>
  <c r="EC238" i="1"/>
  <c r="EC237" i="1"/>
  <c r="EC239" i="1"/>
  <c r="KG237" i="1"/>
  <c r="KG238" i="1"/>
  <c r="KG239" i="1"/>
  <c r="DI237" i="1"/>
  <c r="DI239" i="1"/>
  <c r="DI238" i="1"/>
  <c r="JN238" i="1"/>
  <c r="JN237" i="1"/>
  <c r="JN239" i="1"/>
  <c r="JC239" i="1"/>
  <c r="JC238" i="1"/>
  <c r="JC237" i="1"/>
  <c r="OR237" i="1"/>
  <c r="OR238" i="1"/>
  <c r="OR239" i="1"/>
  <c r="NZ238" i="1"/>
  <c r="NZ237" i="1"/>
  <c r="NZ239" i="1"/>
  <c r="NI237" i="1"/>
  <c r="NI238" i="1"/>
  <c r="NI239" i="1"/>
  <c r="NU238" i="1"/>
  <c r="NU239" i="1"/>
  <c r="NU237" i="1"/>
  <c r="OG237" i="1"/>
  <c r="OG238" i="1"/>
  <c r="OG239" i="1"/>
  <c r="NQ237" i="1"/>
  <c r="NQ238" i="1"/>
  <c r="NQ239" i="1"/>
  <c r="DX238" i="1"/>
  <c r="DX237" i="1"/>
  <c r="DX239" i="1"/>
  <c r="EA239" i="1"/>
  <c r="EA237" i="1"/>
  <c r="EA238" i="1"/>
  <c r="DU238" i="1"/>
  <c r="DU237" i="1"/>
  <c r="DU239" i="1"/>
  <c r="KH239" i="1"/>
  <c r="KH237" i="1"/>
  <c r="KH238" i="1"/>
  <c r="DH238" i="1"/>
  <c r="DH237" i="1"/>
  <c r="DH239" i="1"/>
  <c r="JM238" i="1"/>
  <c r="JM239" i="1"/>
  <c r="JM237" i="1"/>
  <c r="IZ238" i="1"/>
  <c r="IZ237" i="1"/>
  <c r="IZ239" i="1"/>
  <c r="OC237" i="1"/>
  <c r="OC239" i="1"/>
  <c r="OC238" i="1"/>
  <c r="OO237" i="1"/>
  <c r="OO238" i="1"/>
  <c r="OO239" i="1"/>
  <c r="NW238" i="1"/>
  <c r="NW237" i="1"/>
  <c r="NW239" i="1"/>
  <c r="NF238" i="1"/>
  <c r="NF237" i="1"/>
  <c r="NF239" i="1"/>
  <c r="NC239" i="1"/>
  <c r="NC238" i="1"/>
  <c r="NC237" i="1"/>
  <c r="MZ237" i="1"/>
  <c r="MZ238" i="1"/>
  <c r="MZ239" i="1"/>
  <c r="CZ239" i="1"/>
  <c r="CZ237" i="1"/>
  <c r="CZ238" i="1"/>
  <c r="EB239" i="1"/>
  <c r="EB238" i="1"/>
  <c r="EB237" i="1"/>
  <c r="MO237" i="1"/>
  <c r="MO239" i="1"/>
  <c r="MO238" i="1"/>
  <c r="KP239" i="1"/>
  <c r="KP237" i="1"/>
  <c r="KP238" i="1"/>
  <c r="KI239" i="1"/>
  <c r="KI237" i="1"/>
  <c r="KI238" i="1"/>
  <c r="DF237" i="1"/>
  <c r="DF238" i="1"/>
  <c r="DF239" i="1"/>
  <c r="DC237" i="1"/>
  <c r="DC239" i="1"/>
  <c r="DC238" i="1"/>
  <c r="JL237" i="1"/>
  <c r="JL238" i="1"/>
  <c r="JL239" i="1"/>
  <c r="IW238" i="1"/>
  <c r="IW237" i="1"/>
  <c r="IW239" i="1"/>
  <c r="OB238" i="1"/>
  <c r="OB239" i="1"/>
  <c r="OB237" i="1"/>
  <c r="NK239" i="1"/>
  <c r="NK238" i="1"/>
  <c r="NK237" i="1"/>
  <c r="NH239" i="1"/>
  <c r="NH238" i="1"/>
  <c r="NH237" i="1"/>
  <c r="NE237" i="1"/>
  <c r="NE238" i="1"/>
  <c r="NE239" i="1"/>
  <c r="NR238" i="1"/>
  <c r="NR237" i="1"/>
  <c r="NR239" i="1"/>
  <c r="DY237" i="1"/>
  <c r="DY239" i="1"/>
  <c r="DY238" i="1"/>
  <c r="DK237" i="1"/>
  <c r="DK238" i="1"/>
  <c r="DK239" i="1"/>
  <c r="KQ237" i="1"/>
  <c r="KQ239" i="1"/>
  <c r="KQ238" i="1"/>
  <c r="KJ237" i="1"/>
  <c r="KJ239" i="1"/>
  <c r="KJ238" i="1"/>
  <c r="DE239" i="1"/>
  <c r="DE237" i="1"/>
  <c r="DE238" i="1"/>
  <c r="DB238" i="1"/>
  <c r="DB237" i="1"/>
  <c r="DB239" i="1"/>
  <c r="JA237" i="1"/>
  <c r="JA239" i="1"/>
  <c r="JA238" i="1"/>
  <c r="NM237" i="1"/>
  <c r="NM238" i="1"/>
  <c r="NM239" i="1"/>
  <c r="NJ238" i="1"/>
  <c r="NJ237" i="1"/>
  <c r="NJ239" i="1"/>
  <c r="OL237" i="1"/>
  <c r="OL238" i="1"/>
  <c r="OL239" i="1"/>
  <c r="NT238" i="1"/>
  <c r="NT239" i="1"/>
  <c r="NT237" i="1"/>
  <c r="NA237" i="1"/>
  <c r="NA238" i="1"/>
  <c r="NA239" i="1"/>
  <c r="DZ239" i="1"/>
  <c r="DZ238" i="1"/>
  <c r="DZ237" i="1"/>
  <c r="KM237" i="1"/>
  <c r="KM239" i="1"/>
  <c r="KM238" i="1"/>
  <c r="DN238" i="1"/>
  <c r="DN239" i="1"/>
  <c r="DN237" i="1"/>
  <c r="KO239" i="1"/>
  <c r="KO238" i="1"/>
  <c r="KO237" i="1"/>
  <c r="KR237" i="1"/>
  <c r="KR239" i="1"/>
  <c r="KR238" i="1"/>
  <c r="KK238" i="1"/>
  <c r="KK237" i="1"/>
  <c r="KK239" i="1"/>
  <c r="DL238" i="1"/>
  <c r="DL239" i="1"/>
  <c r="DL237" i="1"/>
  <c r="DG239" i="1"/>
  <c r="DG237" i="1"/>
  <c r="DG238" i="1"/>
  <c r="IY239" i="1"/>
  <c r="IY238" i="1"/>
  <c r="IY237" i="1"/>
  <c r="OS237" i="1"/>
  <c r="OS239" i="1"/>
  <c r="OS238" i="1"/>
  <c r="OQ237" i="1"/>
  <c r="OQ239" i="1"/>
  <c r="OQ238" i="1"/>
  <c r="ON237" i="1"/>
  <c r="ON239" i="1"/>
  <c r="ON238" i="1"/>
  <c r="NG239" i="1"/>
  <c r="NG238" i="1"/>
  <c r="NG237" i="1"/>
  <c r="OI237" i="1"/>
  <c r="OI239" i="1"/>
  <c r="OI238" i="1"/>
  <c r="NP237" i="1"/>
  <c r="NP238" i="1"/>
  <c r="NP239" i="1"/>
  <c r="II239" i="1"/>
  <c r="II238" i="1"/>
  <c r="II237" i="1"/>
  <c r="MP238" i="1"/>
  <c r="MP237" i="1"/>
  <c r="MP239" i="1"/>
  <c r="LE237" i="1"/>
  <c r="LE239" i="1"/>
  <c r="LE238" i="1"/>
  <c r="KS238" i="1"/>
  <c r="KS237" i="1"/>
  <c r="KS239" i="1"/>
  <c r="KU239" i="1"/>
  <c r="KU238" i="1"/>
  <c r="KU237" i="1"/>
  <c r="KL239" i="1"/>
  <c r="KL237" i="1"/>
  <c r="KL238" i="1"/>
  <c r="DD238" i="1"/>
  <c r="DD239" i="1"/>
  <c r="DD237" i="1"/>
  <c r="DA239" i="1"/>
  <c r="DA238" i="1"/>
  <c r="DA237" i="1"/>
  <c r="IX239" i="1"/>
  <c r="IX238" i="1"/>
  <c r="IX237" i="1"/>
  <c r="OD239" i="1"/>
  <c r="OD238" i="1"/>
  <c r="OD237" i="1"/>
  <c r="NL238" i="1"/>
  <c r="NL239" i="1"/>
  <c r="NL237" i="1"/>
  <c r="NY238" i="1"/>
  <c r="NY239" i="1"/>
  <c r="NY237" i="1"/>
  <c r="OK238" i="1"/>
  <c r="OK239" i="1"/>
  <c r="OK237" i="1"/>
  <c r="NS239" i="1"/>
  <c r="NS238" i="1"/>
  <c r="NS237" i="1"/>
  <c r="NB238" i="1"/>
  <c r="NB237" i="1"/>
  <c r="NB239" i="1"/>
  <c r="BG135" i="1"/>
  <c r="BG144" i="1"/>
  <c r="BG162" i="1"/>
  <c r="BG153" i="1"/>
  <c r="MO283" i="1"/>
  <c r="MO282" i="1"/>
  <c r="MO284" i="1"/>
  <c r="MO281" i="1"/>
  <c r="KM283" i="1"/>
  <c r="KM282" i="1"/>
  <c r="KM281" i="1"/>
  <c r="KM284" i="1"/>
  <c r="OH283" i="1"/>
  <c r="OH282" i="1"/>
  <c r="OH281" i="1"/>
  <c r="OH284" i="1"/>
  <c r="DM283" i="1"/>
  <c r="DM282" i="1"/>
  <c r="DM284" i="1"/>
  <c r="MP283" i="1"/>
  <c r="MP282" i="1"/>
  <c r="MP284" i="1"/>
  <c r="MP281" i="1"/>
  <c r="LI282" i="1"/>
  <c r="LI283" i="1"/>
  <c r="LI281" i="1"/>
  <c r="LI284" i="1"/>
  <c r="LJ282" i="1"/>
  <c r="LJ283" i="1"/>
  <c r="LJ281" i="1"/>
  <c r="LJ284" i="1"/>
  <c r="DJ283" i="1"/>
  <c r="DJ282" i="1"/>
  <c r="DJ281" i="1"/>
  <c r="DJ284" i="1"/>
  <c r="IV282" i="1"/>
  <c r="IV283" i="1"/>
  <c r="IV284" i="1"/>
  <c r="IV281" i="1"/>
  <c r="JF283" i="1"/>
  <c r="JF282" i="1"/>
  <c r="JF281" i="1"/>
  <c r="JF284" i="1"/>
  <c r="NN283" i="1"/>
  <c r="NN282" i="1"/>
  <c r="NN284" i="1"/>
  <c r="NN281" i="1"/>
  <c r="OP282" i="1"/>
  <c r="OP281" i="1"/>
  <c r="OP283" i="1"/>
  <c r="OP284" i="1"/>
  <c r="NX282" i="1"/>
  <c r="NX283" i="1"/>
  <c r="NX284" i="1"/>
  <c r="NX281" i="1"/>
  <c r="OJ282" i="1"/>
  <c r="OJ283" i="1"/>
  <c r="OJ281" i="1"/>
  <c r="OJ284" i="1"/>
  <c r="ND282" i="1"/>
  <c r="ND283" i="1"/>
  <c r="ND284" i="1"/>
  <c r="ND281" i="1"/>
  <c r="OF282" i="1"/>
  <c r="OF283" i="1"/>
  <c r="OF284" i="1"/>
  <c r="OF281" i="1"/>
  <c r="EC283" i="1"/>
  <c r="EC282" i="1"/>
  <c r="EC284" i="1"/>
  <c r="EC281" i="1"/>
  <c r="KT283" i="1"/>
  <c r="KT282" i="1"/>
  <c r="KT284" i="1"/>
  <c r="KT281" i="1"/>
  <c r="KZ283" i="1"/>
  <c r="KZ282" i="1"/>
  <c r="KZ281" i="1"/>
  <c r="KZ284" i="1"/>
  <c r="DK282" i="1"/>
  <c r="DK283" i="1"/>
  <c r="DK284" i="1"/>
  <c r="DK281" i="1"/>
  <c r="IU282" i="1"/>
  <c r="IU283" i="1"/>
  <c r="IU281" i="1"/>
  <c r="IU284" i="1"/>
  <c r="KG282" i="1"/>
  <c r="KG283" i="1"/>
  <c r="KG281" i="1"/>
  <c r="KG284" i="1"/>
  <c r="DI282" i="1"/>
  <c r="DI283" i="1"/>
  <c r="DI281" i="1"/>
  <c r="DI284" i="1"/>
  <c r="JN283" i="1"/>
  <c r="JN282" i="1"/>
  <c r="JN284" i="1"/>
  <c r="JN281" i="1"/>
  <c r="JC282" i="1"/>
  <c r="JC283" i="1"/>
  <c r="JC281" i="1"/>
  <c r="JC284" i="1"/>
  <c r="OR282" i="1"/>
  <c r="OR283" i="1"/>
  <c r="OR281" i="1"/>
  <c r="OR284" i="1"/>
  <c r="NZ283" i="1"/>
  <c r="NZ282" i="1"/>
  <c r="NZ281" i="1"/>
  <c r="NZ284" i="1"/>
  <c r="NI283" i="1"/>
  <c r="NI282" i="1"/>
  <c r="NI281" i="1"/>
  <c r="NI284" i="1"/>
  <c r="NU282" i="1"/>
  <c r="NU283" i="1"/>
  <c r="NU281" i="1"/>
  <c r="NU284" i="1"/>
  <c r="OG282" i="1"/>
  <c r="OG283" i="1"/>
  <c r="OG281" i="1"/>
  <c r="OG284" i="1"/>
  <c r="NQ282" i="1"/>
  <c r="NQ283" i="1"/>
  <c r="NQ281" i="1"/>
  <c r="NQ284" i="1"/>
  <c r="DX283" i="1"/>
  <c r="DX282" i="1"/>
  <c r="DX281" i="1"/>
  <c r="DX284" i="1"/>
  <c r="EA283" i="1"/>
  <c r="EA282" i="1"/>
  <c r="EA281" i="1"/>
  <c r="EA284" i="1"/>
  <c r="NO283" i="1"/>
  <c r="NO282" i="1"/>
  <c r="NO281" i="1"/>
  <c r="NO284" i="1"/>
  <c r="NV283" i="1"/>
  <c r="NV282" i="1"/>
  <c r="NV281" i="1"/>
  <c r="NV284" i="1"/>
  <c r="DU283" i="1"/>
  <c r="DU282" i="1"/>
  <c r="DU281" i="1"/>
  <c r="DU284" i="1"/>
  <c r="KH283" i="1"/>
  <c r="KH282" i="1"/>
  <c r="KH284" i="1"/>
  <c r="KH281" i="1"/>
  <c r="DH282" i="1"/>
  <c r="DH283" i="1"/>
  <c r="DH284" i="1"/>
  <c r="DH281" i="1"/>
  <c r="JM283" i="1"/>
  <c r="JM282" i="1"/>
  <c r="JM284" i="1"/>
  <c r="JM281" i="1"/>
  <c r="IZ283" i="1"/>
  <c r="IZ282" i="1"/>
  <c r="IZ284" i="1"/>
  <c r="IZ281" i="1"/>
  <c r="OC282" i="1"/>
  <c r="OC283" i="1"/>
  <c r="OC284" i="1"/>
  <c r="OC281" i="1"/>
  <c r="OO283" i="1"/>
  <c r="OO282" i="1"/>
  <c r="OO284" i="1"/>
  <c r="OO281" i="1"/>
  <c r="NW283" i="1"/>
  <c r="NW282" i="1"/>
  <c r="NW281" i="1"/>
  <c r="NW284" i="1"/>
  <c r="NF282" i="1"/>
  <c r="NF283" i="1"/>
  <c r="NF281" i="1"/>
  <c r="NF284" i="1"/>
  <c r="NC283" i="1"/>
  <c r="NC282" i="1"/>
  <c r="NC281" i="1"/>
  <c r="NC284" i="1"/>
  <c r="MZ282" i="1"/>
  <c r="MZ283" i="1"/>
  <c r="MZ281" i="1"/>
  <c r="MZ284" i="1"/>
  <c r="CZ282" i="1"/>
  <c r="CZ283" i="1"/>
  <c r="CZ281" i="1"/>
  <c r="CZ284" i="1"/>
  <c r="EB282" i="1"/>
  <c r="EB283" i="1"/>
  <c r="EB281" i="1"/>
  <c r="EB284" i="1"/>
  <c r="JB282" i="1"/>
  <c r="JB283" i="1"/>
  <c r="JB284" i="1"/>
  <c r="JB281" i="1"/>
  <c r="OM282" i="1"/>
  <c r="OM283" i="1"/>
  <c r="OM281" i="1"/>
  <c r="OM284" i="1"/>
  <c r="KP282" i="1"/>
  <c r="KP283" i="1"/>
  <c r="KP281" i="1"/>
  <c r="KP284" i="1"/>
  <c r="KI282" i="1"/>
  <c r="KI283" i="1"/>
  <c r="KI281" i="1"/>
  <c r="KI284" i="1"/>
  <c r="DF282" i="1"/>
  <c r="DF283" i="1"/>
  <c r="DF284" i="1"/>
  <c r="DF281" i="1"/>
  <c r="DC283" i="1"/>
  <c r="DC282" i="1"/>
  <c r="DC284" i="1"/>
  <c r="DC281" i="1"/>
  <c r="JL282" i="1"/>
  <c r="JL283" i="1"/>
  <c r="JL284" i="1"/>
  <c r="JL281" i="1"/>
  <c r="IW283" i="1"/>
  <c r="IW282" i="1"/>
  <c r="IW281" i="1"/>
  <c r="IW284" i="1"/>
  <c r="OB282" i="1"/>
  <c r="OB283" i="1"/>
  <c r="OB281" i="1"/>
  <c r="OB284" i="1"/>
  <c r="NK282" i="1"/>
  <c r="NK281" i="1"/>
  <c r="NK283" i="1"/>
  <c r="NK284" i="1"/>
  <c r="NH282" i="1"/>
  <c r="NH283" i="1"/>
  <c r="NH284" i="1"/>
  <c r="NH281" i="1"/>
  <c r="NE283" i="1"/>
  <c r="NE282" i="1"/>
  <c r="NE281" i="1"/>
  <c r="NE284" i="1"/>
  <c r="NR283" i="1"/>
  <c r="NR282" i="1"/>
  <c r="NR281" i="1"/>
  <c r="NR284" i="1"/>
  <c r="DY283" i="1"/>
  <c r="DY282" i="1"/>
  <c r="DY281" i="1"/>
  <c r="DY284" i="1"/>
  <c r="OE282" i="1"/>
  <c r="OE283" i="1"/>
  <c r="OE281" i="1"/>
  <c r="OE284" i="1"/>
  <c r="KO283" i="1"/>
  <c r="KO282" i="1"/>
  <c r="KO284" i="1"/>
  <c r="KO281" i="1"/>
  <c r="KQ283" i="1"/>
  <c r="KQ282" i="1"/>
  <c r="KQ281" i="1"/>
  <c r="KQ284" i="1"/>
  <c r="KJ283" i="1"/>
  <c r="KJ282" i="1"/>
  <c r="KJ281" i="1"/>
  <c r="KJ284" i="1"/>
  <c r="DE283" i="1"/>
  <c r="DE282" i="1"/>
  <c r="DE281" i="1"/>
  <c r="DE284" i="1"/>
  <c r="DB283" i="1"/>
  <c r="DB282" i="1"/>
  <c r="DB281" i="1"/>
  <c r="DB284" i="1"/>
  <c r="JA282" i="1"/>
  <c r="JA283" i="1"/>
  <c r="JA284" i="1"/>
  <c r="JA281" i="1"/>
  <c r="NM282" i="1"/>
  <c r="NM283" i="1"/>
  <c r="NM284" i="1"/>
  <c r="NM281" i="1"/>
  <c r="NJ283" i="1"/>
  <c r="NJ282" i="1"/>
  <c r="NJ281" i="1"/>
  <c r="NJ284" i="1"/>
  <c r="OL283" i="1"/>
  <c r="OL282" i="1"/>
  <c r="OL284" i="1"/>
  <c r="OL281" i="1"/>
  <c r="NT282" i="1"/>
  <c r="NT283" i="1"/>
  <c r="NT284" i="1"/>
  <c r="NT281" i="1"/>
  <c r="NA282" i="1"/>
  <c r="NA283" i="1"/>
  <c r="NA281" i="1"/>
  <c r="NA284" i="1"/>
  <c r="DZ283" i="1"/>
  <c r="DZ282" i="1"/>
  <c r="DZ281" i="1"/>
  <c r="DZ284" i="1"/>
  <c r="II283" i="1"/>
  <c r="II282" i="1"/>
  <c r="II281" i="1"/>
  <c r="II284" i="1"/>
  <c r="OA282" i="1"/>
  <c r="OA283" i="1"/>
  <c r="OA284" i="1"/>
  <c r="OA281" i="1"/>
  <c r="KR283" i="1"/>
  <c r="KR282" i="1"/>
  <c r="KR281" i="1"/>
  <c r="KR284" i="1"/>
  <c r="KK283" i="1"/>
  <c r="KK282" i="1"/>
  <c r="KK281" i="1"/>
  <c r="KK284" i="1"/>
  <c r="DL282" i="1"/>
  <c r="DL283" i="1"/>
  <c r="DL281" i="1"/>
  <c r="DL284" i="1"/>
  <c r="DG282" i="1"/>
  <c r="DG283" i="1"/>
  <c r="DG284" i="1"/>
  <c r="DG281" i="1"/>
  <c r="IY282" i="1"/>
  <c r="IY283" i="1"/>
  <c r="IY281" i="1"/>
  <c r="IY284" i="1"/>
  <c r="OS282" i="1"/>
  <c r="OS283" i="1"/>
  <c r="OS281" i="1"/>
  <c r="OS284" i="1"/>
  <c r="OQ282" i="1"/>
  <c r="OQ283" i="1"/>
  <c r="OQ284" i="1"/>
  <c r="OQ281" i="1"/>
  <c r="ON283" i="1"/>
  <c r="ON282" i="1"/>
  <c r="ON284" i="1"/>
  <c r="ON281" i="1"/>
  <c r="NG283" i="1"/>
  <c r="NG282" i="1"/>
  <c r="NG281" i="1"/>
  <c r="NG284" i="1"/>
  <c r="OI283" i="1"/>
  <c r="OI281" i="1"/>
  <c r="OI282" i="1"/>
  <c r="OI284" i="1"/>
  <c r="NP283" i="1"/>
  <c r="NP282" i="1"/>
  <c r="NP284" i="1"/>
  <c r="NP281" i="1"/>
  <c r="LE283" i="1"/>
  <c r="LE282" i="1"/>
  <c r="LE284" i="1"/>
  <c r="LE281" i="1"/>
  <c r="KS282" i="1"/>
  <c r="KS283" i="1"/>
  <c r="KS281" i="1"/>
  <c r="KS284" i="1"/>
  <c r="KU283" i="1"/>
  <c r="KU282" i="1"/>
  <c r="KU284" i="1"/>
  <c r="KU281" i="1"/>
  <c r="KL282" i="1"/>
  <c r="KL283" i="1"/>
  <c r="KL281" i="1"/>
  <c r="KL284" i="1"/>
  <c r="DD283" i="1"/>
  <c r="DD282" i="1"/>
  <c r="DD281" i="1"/>
  <c r="DD284" i="1"/>
  <c r="DA283" i="1"/>
  <c r="DA282" i="1"/>
  <c r="DA281" i="1"/>
  <c r="DA284" i="1"/>
  <c r="IX282" i="1"/>
  <c r="IX281" i="1"/>
  <c r="IX283" i="1"/>
  <c r="IX284" i="1"/>
  <c r="OD283" i="1"/>
  <c r="OD282" i="1"/>
  <c r="OD281" i="1"/>
  <c r="OD284" i="1"/>
  <c r="NL282" i="1"/>
  <c r="NL283" i="1"/>
  <c r="NL281" i="1"/>
  <c r="NL284" i="1"/>
  <c r="NY283" i="1"/>
  <c r="NY282" i="1"/>
  <c r="NY281" i="1"/>
  <c r="NY284" i="1"/>
  <c r="OK283" i="1"/>
  <c r="OK282" i="1"/>
  <c r="OK284" i="1"/>
  <c r="OK281" i="1"/>
  <c r="NS282" i="1"/>
  <c r="NS283" i="1"/>
  <c r="NS284" i="1"/>
  <c r="NS281" i="1"/>
  <c r="NB283" i="1"/>
  <c r="NB282" i="1"/>
  <c r="NB281" i="1"/>
  <c r="NB284" i="1"/>
  <c r="MO245" i="1"/>
  <c r="MO244" i="1"/>
  <c r="MO249" i="1"/>
  <c r="MO265" i="1"/>
  <c r="MO267" i="1"/>
  <c r="MO256" i="1"/>
  <c r="MO269" i="1"/>
  <c r="MO252" i="1"/>
  <c r="MO247" i="1"/>
  <c r="MO257" i="1"/>
  <c r="MO264" i="1"/>
  <c r="MO243" i="1"/>
  <c r="MO253" i="1"/>
  <c r="MO255" i="1"/>
  <c r="MO268" i="1"/>
  <c r="MO251" i="1"/>
  <c r="MO263" i="1"/>
  <c r="MO248" i="1"/>
  <c r="KT249" i="1"/>
  <c r="KT267" i="1"/>
  <c r="KT256" i="1"/>
  <c r="KT269" i="1"/>
  <c r="KT252" i="1"/>
  <c r="KT265" i="1"/>
  <c r="KT245" i="1"/>
  <c r="KT251" i="1"/>
  <c r="KT247" i="1"/>
  <c r="KT257" i="1"/>
  <c r="KT264" i="1"/>
  <c r="KT268" i="1"/>
  <c r="KT243" i="1"/>
  <c r="KT244" i="1"/>
  <c r="KT253" i="1"/>
  <c r="KT248" i="1"/>
  <c r="KT255" i="1"/>
  <c r="KT263" i="1"/>
  <c r="KZ252" i="1"/>
  <c r="KZ249" i="1"/>
  <c r="KZ256" i="1"/>
  <c r="KZ244" i="1"/>
  <c r="KZ245" i="1"/>
  <c r="KZ267" i="1"/>
  <c r="KZ265" i="1"/>
  <c r="KZ253" i="1"/>
  <c r="KZ269" i="1"/>
  <c r="KZ268" i="1"/>
  <c r="KZ247" i="1"/>
  <c r="KZ248" i="1"/>
  <c r="KZ257" i="1"/>
  <c r="KZ264" i="1"/>
  <c r="KZ255" i="1"/>
  <c r="KZ243" i="1"/>
  <c r="KZ251" i="1"/>
  <c r="KZ263" i="1"/>
  <c r="KM267" i="1"/>
  <c r="KM256" i="1"/>
  <c r="KM269" i="1"/>
  <c r="KM265" i="1"/>
  <c r="KM252" i="1"/>
  <c r="KM249" i="1"/>
  <c r="KM245" i="1"/>
  <c r="KM244" i="1"/>
  <c r="KM255" i="1"/>
  <c r="KM264" i="1"/>
  <c r="KM251" i="1"/>
  <c r="KM257" i="1"/>
  <c r="KM247" i="1"/>
  <c r="KM243" i="1"/>
  <c r="KM248" i="1"/>
  <c r="KM253" i="1"/>
  <c r="KM268" i="1"/>
  <c r="KM263" i="1"/>
  <c r="DK265" i="1"/>
  <c r="DK256" i="1"/>
  <c r="DK269" i="1"/>
  <c r="DK252" i="1"/>
  <c r="DK249" i="1"/>
  <c r="DK267" i="1"/>
  <c r="DK245" i="1"/>
  <c r="DK244" i="1"/>
  <c r="DK248" i="1"/>
  <c r="DK243" i="1"/>
  <c r="DK257" i="1"/>
  <c r="DK251" i="1"/>
  <c r="DK268" i="1"/>
  <c r="DK255" i="1"/>
  <c r="DK253" i="1"/>
  <c r="DK247" i="1"/>
  <c r="DK264" i="1"/>
  <c r="DK263" i="1"/>
  <c r="II249" i="1"/>
  <c r="II244" i="1"/>
  <c r="II245" i="1"/>
  <c r="II267" i="1"/>
  <c r="II265" i="1"/>
  <c r="II269" i="1"/>
  <c r="II252" i="1"/>
  <c r="II256" i="1"/>
  <c r="II257" i="1"/>
  <c r="II253" i="1"/>
  <c r="II268" i="1"/>
  <c r="II251" i="1"/>
  <c r="II264" i="1"/>
  <c r="II255" i="1"/>
  <c r="II243" i="1"/>
  <c r="II248" i="1"/>
  <c r="II263" i="1"/>
  <c r="II247" i="1"/>
  <c r="IU256" i="1"/>
  <c r="IU252" i="1"/>
  <c r="IU267" i="1"/>
  <c r="IU269" i="1"/>
  <c r="IU249" i="1"/>
  <c r="IU265" i="1"/>
  <c r="IU245" i="1"/>
  <c r="IU244" i="1"/>
  <c r="IU255" i="1"/>
  <c r="IU247" i="1"/>
  <c r="IU268" i="1"/>
  <c r="IU243" i="1"/>
  <c r="IU253" i="1"/>
  <c r="IU248" i="1"/>
  <c r="IU264" i="1"/>
  <c r="IU257" i="1"/>
  <c r="IU251" i="1"/>
  <c r="IU263" i="1"/>
  <c r="JB256" i="1"/>
  <c r="JB244" i="1"/>
  <c r="JB252" i="1"/>
  <c r="JB249" i="1"/>
  <c r="JB265" i="1"/>
  <c r="JB267" i="1"/>
  <c r="JB245" i="1"/>
  <c r="JB255" i="1"/>
  <c r="JB257" i="1"/>
  <c r="JB251" i="1"/>
  <c r="JB269" i="1"/>
  <c r="JB253" i="1"/>
  <c r="JB247" i="1"/>
  <c r="JB243" i="1"/>
  <c r="JB264" i="1"/>
  <c r="JB268" i="1"/>
  <c r="JB248" i="1"/>
  <c r="JB263" i="1"/>
  <c r="NO245" i="1"/>
  <c r="NO256" i="1"/>
  <c r="NO244" i="1"/>
  <c r="NO252" i="1"/>
  <c r="NO249" i="1"/>
  <c r="NO265" i="1"/>
  <c r="NO267" i="1"/>
  <c r="NO255" i="1"/>
  <c r="NO269" i="1"/>
  <c r="NO251" i="1"/>
  <c r="NO247" i="1"/>
  <c r="NO253" i="1"/>
  <c r="NO243" i="1"/>
  <c r="NO264" i="1"/>
  <c r="NO257" i="1"/>
  <c r="NO248" i="1"/>
  <c r="NO263" i="1"/>
  <c r="NO268" i="1"/>
  <c r="OA265" i="1"/>
  <c r="OA252" i="1"/>
  <c r="OA269" i="1"/>
  <c r="OA249" i="1"/>
  <c r="OA244" i="1"/>
  <c r="OA245" i="1"/>
  <c r="OA267" i="1"/>
  <c r="OA256" i="1"/>
  <c r="OA255" i="1"/>
  <c r="OA243" i="1"/>
  <c r="OA247" i="1"/>
  <c r="OA268" i="1"/>
  <c r="OA248" i="1"/>
  <c r="OA257" i="1"/>
  <c r="OA251" i="1"/>
  <c r="OA253" i="1"/>
  <c r="OA264" i="1"/>
  <c r="OA263" i="1"/>
  <c r="OM252" i="1"/>
  <c r="OM269" i="1"/>
  <c r="OM244" i="1"/>
  <c r="OM253" i="1"/>
  <c r="OM249" i="1"/>
  <c r="OM265" i="1"/>
  <c r="OM267" i="1"/>
  <c r="OM245" i="1"/>
  <c r="OM256" i="1"/>
  <c r="OM251" i="1"/>
  <c r="OM247" i="1"/>
  <c r="OM243" i="1"/>
  <c r="OM264" i="1"/>
  <c r="OM248" i="1"/>
  <c r="OM268" i="1"/>
  <c r="OM255" i="1"/>
  <c r="OM263" i="1"/>
  <c r="OM257" i="1"/>
  <c r="NV267" i="1"/>
  <c r="NV245" i="1"/>
  <c r="NV249" i="1"/>
  <c r="NV265" i="1"/>
  <c r="NV244" i="1"/>
  <c r="NV256" i="1"/>
  <c r="NV269" i="1"/>
  <c r="NV252" i="1"/>
  <c r="NV247" i="1"/>
  <c r="NV243" i="1"/>
  <c r="NV257" i="1"/>
  <c r="NV248" i="1"/>
  <c r="NV255" i="1"/>
  <c r="NV268" i="1"/>
  <c r="NV264" i="1"/>
  <c r="NV253" i="1"/>
  <c r="NV263" i="1"/>
  <c r="NV251" i="1"/>
  <c r="OH265" i="1"/>
  <c r="OH269" i="1"/>
  <c r="OH249" i="1"/>
  <c r="OH244" i="1"/>
  <c r="OH267" i="1"/>
  <c r="OH256" i="1"/>
  <c r="OH245" i="1"/>
  <c r="OH252" i="1"/>
  <c r="OH248" i="1"/>
  <c r="OH251" i="1"/>
  <c r="OH268" i="1"/>
  <c r="OH264" i="1"/>
  <c r="OH257" i="1"/>
  <c r="OH255" i="1"/>
  <c r="OH243" i="1"/>
  <c r="OH253" i="1"/>
  <c r="OH247" i="1"/>
  <c r="OH263" i="1"/>
  <c r="OE256" i="1"/>
  <c r="OE252" i="1"/>
  <c r="OE269" i="1"/>
  <c r="OE249" i="1"/>
  <c r="OE265" i="1"/>
  <c r="OE267" i="1"/>
  <c r="OE244" i="1"/>
  <c r="OE245" i="1"/>
  <c r="OE251" i="1"/>
  <c r="OE247" i="1"/>
  <c r="OE253" i="1"/>
  <c r="OE243" i="1"/>
  <c r="OE264" i="1"/>
  <c r="OE248" i="1"/>
  <c r="OE268" i="1"/>
  <c r="OE257" i="1"/>
  <c r="OE263" i="1"/>
  <c r="OE255" i="1"/>
  <c r="MP267" i="1"/>
  <c r="MP256" i="1"/>
  <c r="MP269" i="1"/>
  <c r="MP252" i="1"/>
  <c r="MP245" i="1"/>
  <c r="MP249" i="1"/>
  <c r="MP265" i="1"/>
  <c r="MP244" i="1"/>
  <c r="MP255" i="1"/>
  <c r="MP253" i="1"/>
  <c r="MP268" i="1"/>
  <c r="MP251" i="1"/>
  <c r="MP247" i="1"/>
  <c r="MP257" i="1"/>
  <c r="MP243" i="1"/>
  <c r="MP248" i="1"/>
  <c r="MP264" i="1"/>
  <c r="MP263" i="1"/>
  <c r="LI265" i="1"/>
  <c r="LI267" i="1"/>
  <c r="LI256" i="1"/>
  <c r="LI269" i="1"/>
  <c r="LI252" i="1"/>
  <c r="LI249" i="1"/>
  <c r="LI245" i="1"/>
  <c r="LI244" i="1"/>
  <c r="LI255" i="1"/>
  <c r="LI268" i="1"/>
  <c r="LI248" i="1"/>
  <c r="LI253" i="1"/>
  <c r="LI243" i="1"/>
  <c r="LI247" i="1"/>
  <c r="LI251" i="1"/>
  <c r="LI257" i="1"/>
  <c r="LI263" i="1"/>
  <c r="LI264" i="1"/>
  <c r="LJ252" i="1"/>
  <c r="LJ253" i="1"/>
  <c r="LJ245" i="1"/>
  <c r="LJ244" i="1"/>
  <c r="LJ267" i="1"/>
  <c r="LJ249" i="1"/>
  <c r="LJ265" i="1"/>
  <c r="LJ256" i="1"/>
  <c r="LJ269" i="1"/>
  <c r="LJ264" i="1"/>
  <c r="LJ247" i="1"/>
  <c r="LJ243" i="1"/>
  <c r="LJ248" i="1"/>
  <c r="LJ268" i="1"/>
  <c r="LJ255" i="1"/>
  <c r="LJ257" i="1"/>
  <c r="LJ251" i="1"/>
  <c r="LJ263" i="1"/>
  <c r="DJ245" i="1"/>
  <c r="DJ256" i="1"/>
  <c r="DJ252" i="1"/>
  <c r="DJ249" i="1"/>
  <c r="DJ267" i="1"/>
  <c r="DJ269" i="1"/>
  <c r="DJ265" i="1"/>
  <c r="DJ243" i="1"/>
  <c r="DJ248" i="1"/>
  <c r="DJ268" i="1"/>
  <c r="DJ244" i="1"/>
  <c r="DJ247" i="1"/>
  <c r="DJ253" i="1"/>
  <c r="DJ251" i="1"/>
  <c r="DJ264" i="1"/>
  <c r="DJ255" i="1"/>
  <c r="DJ257" i="1"/>
  <c r="DJ263" i="1"/>
  <c r="IV269" i="1"/>
  <c r="IV249" i="1"/>
  <c r="IV265" i="1"/>
  <c r="IV267" i="1"/>
  <c r="IV244" i="1"/>
  <c r="IV256" i="1"/>
  <c r="IV252" i="1"/>
  <c r="IV245" i="1"/>
  <c r="IV253" i="1"/>
  <c r="IV257" i="1"/>
  <c r="IV255" i="1"/>
  <c r="IV268" i="1"/>
  <c r="IV243" i="1"/>
  <c r="IV264" i="1"/>
  <c r="IV247" i="1"/>
  <c r="IV248" i="1"/>
  <c r="IV251" i="1"/>
  <c r="IV263" i="1"/>
  <c r="JF267" i="1"/>
  <c r="JF265" i="1"/>
  <c r="JF253" i="1"/>
  <c r="JF269" i="1"/>
  <c r="JF252" i="1"/>
  <c r="JF256" i="1"/>
  <c r="JF249" i="1"/>
  <c r="JF244" i="1"/>
  <c r="JF245" i="1"/>
  <c r="JF264" i="1"/>
  <c r="JF268" i="1"/>
  <c r="JF255" i="1"/>
  <c r="JF243" i="1"/>
  <c r="JF247" i="1"/>
  <c r="JF248" i="1"/>
  <c r="JF257" i="1"/>
  <c r="JF263" i="1"/>
  <c r="JF251" i="1"/>
  <c r="NN252" i="1"/>
  <c r="NN267" i="1"/>
  <c r="NN245" i="1"/>
  <c r="NN253" i="1"/>
  <c r="NN249" i="1"/>
  <c r="NN265" i="1"/>
  <c r="NN244" i="1"/>
  <c r="NN256" i="1"/>
  <c r="NN269" i="1"/>
  <c r="NN264" i="1"/>
  <c r="NN247" i="1"/>
  <c r="NN243" i="1"/>
  <c r="NN248" i="1"/>
  <c r="NN257" i="1"/>
  <c r="NN255" i="1"/>
  <c r="NN251" i="1"/>
  <c r="NN263" i="1"/>
  <c r="NN268" i="1"/>
  <c r="OP249" i="1"/>
  <c r="OP244" i="1"/>
  <c r="OP256" i="1"/>
  <c r="OP245" i="1"/>
  <c r="OP253" i="1"/>
  <c r="OP267" i="1"/>
  <c r="OP265" i="1"/>
  <c r="OP252" i="1"/>
  <c r="OP269" i="1"/>
  <c r="OP251" i="1"/>
  <c r="OP268" i="1"/>
  <c r="OP264" i="1"/>
  <c r="OP257" i="1"/>
  <c r="OP248" i="1"/>
  <c r="OP255" i="1"/>
  <c r="OP243" i="1"/>
  <c r="OP247" i="1"/>
  <c r="OP263" i="1"/>
  <c r="NX249" i="1"/>
  <c r="NX269" i="1"/>
  <c r="NX265" i="1"/>
  <c r="NX245" i="1"/>
  <c r="NX256" i="1"/>
  <c r="NX252" i="1"/>
  <c r="NX267" i="1"/>
  <c r="NX244" i="1"/>
  <c r="NX243" i="1"/>
  <c r="NX255" i="1"/>
  <c r="NX248" i="1"/>
  <c r="NX264" i="1"/>
  <c r="NX268" i="1"/>
  <c r="NX253" i="1"/>
  <c r="NX251" i="1"/>
  <c r="NX257" i="1"/>
  <c r="NX247" i="1"/>
  <c r="NX263" i="1"/>
  <c r="OJ249" i="1"/>
  <c r="OJ245" i="1"/>
  <c r="OJ244" i="1"/>
  <c r="OJ265" i="1"/>
  <c r="OJ267" i="1"/>
  <c r="OJ256" i="1"/>
  <c r="OJ269" i="1"/>
  <c r="OJ252" i="1"/>
  <c r="OJ253" i="1"/>
  <c r="OJ251" i="1"/>
  <c r="OJ264" i="1"/>
  <c r="OJ255" i="1"/>
  <c r="OJ248" i="1"/>
  <c r="OJ257" i="1"/>
  <c r="OJ268" i="1"/>
  <c r="OJ243" i="1"/>
  <c r="OJ263" i="1"/>
  <c r="OJ247" i="1"/>
  <c r="ND267" i="1"/>
  <c r="ND256" i="1"/>
  <c r="ND269" i="1"/>
  <c r="ND252" i="1"/>
  <c r="ND249" i="1"/>
  <c r="ND245" i="1"/>
  <c r="ND244" i="1"/>
  <c r="ND265" i="1"/>
  <c r="ND255" i="1"/>
  <c r="ND248" i="1"/>
  <c r="ND243" i="1"/>
  <c r="ND257" i="1"/>
  <c r="ND253" i="1"/>
  <c r="ND268" i="1"/>
  <c r="ND247" i="1"/>
  <c r="ND251" i="1"/>
  <c r="ND264" i="1"/>
  <c r="ND263" i="1"/>
  <c r="OF265" i="1"/>
  <c r="OF245" i="1"/>
  <c r="OF269" i="1"/>
  <c r="OF244" i="1"/>
  <c r="OF256" i="1"/>
  <c r="OF249" i="1"/>
  <c r="OF252" i="1"/>
  <c r="OF267" i="1"/>
  <c r="OF248" i="1"/>
  <c r="OF264" i="1"/>
  <c r="OF253" i="1"/>
  <c r="OF257" i="1"/>
  <c r="OF251" i="1"/>
  <c r="OF268" i="1"/>
  <c r="OF255" i="1"/>
  <c r="OF247" i="1"/>
  <c r="OF243" i="1"/>
  <c r="OF263" i="1"/>
  <c r="EC267" i="1"/>
  <c r="EC256" i="1"/>
  <c r="EC269" i="1"/>
  <c r="EC252" i="1"/>
  <c r="EC245" i="1"/>
  <c r="EC249" i="1"/>
  <c r="EC244" i="1"/>
  <c r="EC265" i="1"/>
  <c r="EC268" i="1"/>
  <c r="EC253" i="1"/>
  <c r="EC255" i="1"/>
  <c r="EC257" i="1"/>
  <c r="EC264" i="1"/>
  <c r="EC247" i="1"/>
  <c r="EC243" i="1"/>
  <c r="EC248" i="1"/>
  <c r="EC263" i="1"/>
  <c r="EC251" i="1"/>
  <c r="KG256" i="1"/>
  <c r="KG244" i="1"/>
  <c r="KG252" i="1"/>
  <c r="KG269" i="1"/>
  <c r="KG249" i="1"/>
  <c r="KG265" i="1"/>
  <c r="KG267" i="1"/>
  <c r="KG245" i="1"/>
  <c r="KG257" i="1"/>
  <c r="KG251" i="1"/>
  <c r="KG253" i="1"/>
  <c r="KG247" i="1"/>
  <c r="KG243" i="1"/>
  <c r="KG264" i="1"/>
  <c r="KG268" i="1"/>
  <c r="KG248" i="1"/>
  <c r="KG263" i="1"/>
  <c r="KG255" i="1"/>
  <c r="DI249" i="1"/>
  <c r="DI267" i="1"/>
  <c r="DI244" i="1"/>
  <c r="DI256" i="1"/>
  <c r="DI245" i="1"/>
  <c r="DI265" i="1"/>
  <c r="DI252" i="1"/>
  <c r="DI269" i="1"/>
  <c r="DI268" i="1"/>
  <c r="DI248" i="1"/>
  <c r="DI253" i="1"/>
  <c r="DI255" i="1"/>
  <c r="DI243" i="1"/>
  <c r="DI264" i="1"/>
  <c r="DI247" i="1"/>
  <c r="DI251" i="1"/>
  <c r="DI257" i="1"/>
  <c r="DI263" i="1"/>
  <c r="JN252" i="1"/>
  <c r="JN253" i="1"/>
  <c r="JN249" i="1"/>
  <c r="JN267" i="1"/>
  <c r="JN244" i="1"/>
  <c r="JN245" i="1"/>
  <c r="JN265" i="1"/>
  <c r="JN256" i="1"/>
  <c r="JN269" i="1"/>
  <c r="JN247" i="1"/>
  <c r="JN243" i="1"/>
  <c r="JN257" i="1"/>
  <c r="JN264" i="1"/>
  <c r="JN248" i="1"/>
  <c r="JN255" i="1"/>
  <c r="JN251" i="1"/>
  <c r="JN263" i="1"/>
  <c r="JN268" i="1"/>
  <c r="JC252" i="1"/>
  <c r="JC245" i="1"/>
  <c r="JC269" i="1"/>
  <c r="JC267" i="1"/>
  <c r="JC253" i="1"/>
  <c r="JC265" i="1"/>
  <c r="JC249" i="1"/>
  <c r="JC244" i="1"/>
  <c r="JC256" i="1"/>
  <c r="JC255" i="1"/>
  <c r="JC247" i="1"/>
  <c r="JC243" i="1"/>
  <c r="JC257" i="1"/>
  <c r="JC248" i="1"/>
  <c r="JC264" i="1"/>
  <c r="JC268" i="1"/>
  <c r="JC251" i="1"/>
  <c r="JC263" i="1"/>
  <c r="OR249" i="1"/>
  <c r="OR245" i="1"/>
  <c r="OR244" i="1"/>
  <c r="OR265" i="1"/>
  <c r="OR267" i="1"/>
  <c r="OR256" i="1"/>
  <c r="OR252" i="1"/>
  <c r="OR269" i="1"/>
  <c r="OR264" i="1"/>
  <c r="OR255" i="1"/>
  <c r="OR248" i="1"/>
  <c r="OR257" i="1"/>
  <c r="OR268" i="1"/>
  <c r="OR243" i="1"/>
  <c r="OR247" i="1"/>
  <c r="OR253" i="1"/>
  <c r="OR251" i="1"/>
  <c r="OR263" i="1"/>
  <c r="NZ269" i="1"/>
  <c r="NZ249" i="1"/>
  <c r="NZ244" i="1"/>
  <c r="NZ256" i="1"/>
  <c r="NZ245" i="1"/>
  <c r="NZ267" i="1"/>
  <c r="NZ265" i="1"/>
  <c r="NZ252" i="1"/>
  <c r="NZ247" i="1"/>
  <c r="NZ251" i="1"/>
  <c r="NZ268" i="1"/>
  <c r="NZ264" i="1"/>
  <c r="NZ257" i="1"/>
  <c r="NZ255" i="1"/>
  <c r="NZ243" i="1"/>
  <c r="NZ248" i="1"/>
  <c r="NZ253" i="1"/>
  <c r="NZ263" i="1"/>
  <c r="NI249" i="1"/>
  <c r="NI267" i="1"/>
  <c r="NI244" i="1"/>
  <c r="NI256" i="1"/>
  <c r="NI265" i="1"/>
  <c r="NI252" i="1"/>
  <c r="NI245" i="1"/>
  <c r="NI269" i="1"/>
  <c r="NI257" i="1"/>
  <c r="NI253" i="1"/>
  <c r="NI247" i="1"/>
  <c r="NI255" i="1"/>
  <c r="NI268" i="1"/>
  <c r="NI243" i="1"/>
  <c r="NI264" i="1"/>
  <c r="NI248" i="1"/>
  <c r="NI251" i="1"/>
  <c r="NI263" i="1"/>
  <c r="NU256" i="1"/>
  <c r="NU269" i="1"/>
  <c r="NU249" i="1"/>
  <c r="NU265" i="1"/>
  <c r="NU252" i="1"/>
  <c r="NU267" i="1"/>
  <c r="NU245" i="1"/>
  <c r="NU244" i="1"/>
  <c r="NU253" i="1"/>
  <c r="NU255" i="1"/>
  <c r="NU251" i="1"/>
  <c r="NU268" i="1"/>
  <c r="NU247" i="1"/>
  <c r="NU243" i="1"/>
  <c r="NU257" i="1"/>
  <c r="NU248" i="1"/>
  <c r="NU264" i="1"/>
  <c r="NU263" i="1"/>
  <c r="OG265" i="1"/>
  <c r="OG245" i="1"/>
  <c r="OG252" i="1"/>
  <c r="OG249" i="1"/>
  <c r="OG267" i="1"/>
  <c r="OG244" i="1"/>
  <c r="OG256" i="1"/>
  <c r="OG255" i="1"/>
  <c r="OG247" i="1"/>
  <c r="OG268" i="1"/>
  <c r="OG243" i="1"/>
  <c r="OG264" i="1"/>
  <c r="OG248" i="1"/>
  <c r="OG251" i="1"/>
  <c r="OG257" i="1"/>
  <c r="OG263" i="1"/>
  <c r="OG269" i="1"/>
  <c r="OG253" i="1"/>
  <c r="NQ256" i="1"/>
  <c r="NQ252" i="1"/>
  <c r="NQ245" i="1"/>
  <c r="NQ265" i="1"/>
  <c r="NQ269" i="1"/>
  <c r="NQ249" i="1"/>
  <c r="NQ267" i="1"/>
  <c r="NQ244" i="1"/>
  <c r="NQ253" i="1"/>
  <c r="NQ255" i="1"/>
  <c r="NQ268" i="1"/>
  <c r="NQ243" i="1"/>
  <c r="NQ264" i="1"/>
  <c r="NQ248" i="1"/>
  <c r="NQ251" i="1"/>
  <c r="NQ263" i="1"/>
  <c r="NQ257" i="1"/>
  <c r="NQ247" i="1"/>
  <c r="DX265" i="1"/>
  <c r="DX252" i="1"/>
  <c r="DX269" i="1"/>
  <c r="DX249" i="1"/>
  <c r="DX267" i="1"/>
  <c r="DX244" i="1"/>
  <c r="DX256" i="1"/>
  <c r="DX245" i="1"/>
  <c r="DX248" i="1"/>
  <c r="DX253" i="1"/>
  <c r="DX247" i="1"/>
  <c r="DX264" i="1"/>
  <c r="DX257" i="1"/>
  <c r="DX255" i="1"/>
  <c r="DX251" i="1"/>
  <c r="DX268" i="1"/>
  <c r="DX263" i="1"/>
  <c r="DX243" i="1"/>
  <c r="EA256" i="1"/>
  <c r="EA269" i="1"/>
  <c r="EA252" i="1"/>
  <c r="EA267" i="1"/>
  <c r="EA265" i="1"/>
  <c r="EA249" i="1"/>
  <c r="EA245" i="1"/>
  <c r="EA244" i="1"/>
  <c r="EA255" i="1"/>
  <c r="EA243" i="1"/>
  <c r="EA247" i="1"/>
  <c r="EA264" i="1"/>
  <c r="EA268" i="1"/>
  <c r="EA253" i="1"/>
  <c r="EA248" i="1"/>
  <c r="EA263" i="1"/>
  <c r="EA251" i="1"/>
  <c r="EA257" i="1"/>
  <c r="DU265" i="1"/>
  <c r="DU256" i="1"/>
  <c r="DU269" i="1"/>
  <c r="DU252" i="1"/>
  <c r="DU267" i="1"/>
  <c r="DU245" i="1"/>
  <c r="DU249" i="1"/>
  <c r="DU244" i="1"/>
  <c r="DU253" i="1"/>
  <c r="DU255" i="1"/>
  <c r="DU268" i="1"/>
  <c r="DU257" i="1"/>
  <c r="DU247" i="1"/>
  <c r="DU243" i="1"/>
  <c r="DU264" i="1"/>
  <c r="DU248" i="1"/>
  <c r="DU263" i="1"/>
  <c r="DU251" i="1"/>
  <c r="KH267" i="1"/>
  <c r="KH249" i="1"/>
  <c r="KH265" i="1"/>
  <c r="KH269" i="1"/>
  <c r="KH245" i="1"/>
  <c r="KH244" i="1"/>
  <c r="KH256" i="1"/>
  <c r="KH252" i="1"/>
  <c r="KH247" i="1"/>
  <c r="KH243" i="1"/>
  <c r="KH268" i="1"/>
  <c r="KH255" i="1"/>
  <c r="KH248" i="1"/>
  <c r="KH264" i="1"/>
  <c r="KH253" i="1"/>
  <c r="KH257" i="1"/>
  <c r="KH251" i="1"/>
  <c r="KH263" i="1"/>
  <c r="DH245" i="1"/>
  <c r="DH249" i="1"/>
  <c r="DH265" i="1"/>
  <c r="DH267" i="1"/>
  <c r="DH244" i="1"/>
  <c r="DH252" i="1"/>
  <c r="DH256" i="1"/>
  <c r="DH255" i="1"/>
  <c r="DH269" i="1"/>
  <c r="DH243" i="1"/>
  <c r="DH247" i="1"/>
  <c r="DH248" i="1"/>
  <c r="DH268" i="1"/>
  <c r="DH264" i="1"/>
  <c r="DH253" i="1"/>
  <c r="DH251" i="1"/>
  <c r="DH263" i="1"/>
  <c r="DH257" i="1"/>
  <c r="JM249" i="1"/>
  <c r="JM265" i="1"/>
  <c r="JM256" i="1"/>
  <c r="JM269" i="1"/>
  <c r="JM252" i="1"/>
  <c r="JM267" i="1"/>
  <c r="JM245" i="1"/>
  <c r="JM244" i="1"/>
  <c r="JM255" i="1"/>
  <c r="JM257" i="1"/>
  <c r="JM264" i="1"/>
  <c r="JM251" i="1"/>
  <c r="JM247" i="1"/>
  <c r="JM268" i="1"/>
  <c r="JM243" i="1"/>
  <c r="JM248" i="1"/>
  <c r="JM253" i="1"/>
  <c r="JM263" i="1"/>
  <c r="IZ265" i="1"/>
  <c r="IZ267" i="1"/>
  <c r="IZ256" i="1"/>
  <c r="IZ269" i="1"/>
  <c r="IZ249" i="1"/>
  <c r="IZ252" i="1"/>
  <c r="IZ245" i="1"/>
  <c r="IZ244" i="1"/>
  <c r="IZ253" i="1"/>
  <c r="IZ268" i="1"/>
  <c r="IZ264" i="1"/>
  <c r="IZ255" i="1"/>
  <c r="IZ257" i="1"/>
  <c r="IZ251" i="1"/>
  <c r="IZ247" i="1"/>
  <c r="IZ243" i="1"/>
  <c r="IZ263" i="1"/>
  <c r="IZ248" i="1"/>
  <c r="OC256" i="1"/>
  <c r="OC269" i="1"/>
  <c r="OC252" i="1"/>
  <c r="OC249" i="1"/>
  <c r="OC267" i="1"/>
  <c r="OC245" i="1"/>
  <c r="OC265" i="1"/>
  <c r="OC244" i="1"/>
  <c r="OC268" i="1"/>
  <c r="OC255" i="1"/>
  <c r="OC251" i="1"/>
  <c r="OC247" i="1"/>
  <c r="OC257" i="1"/>
  <c r="OC243" i="1"/>
  <c r="OC264" i="1"/>
  <c r="OC253" i="1"/>
  <c r="OC248" i="1"/>
  <c r="OC263" i="1"/>
  <c r="OO265" i="1"/>
  <c r="OO252" i="1"/>
  <c r="OO245" i="1"/>
  <c r="OO269" i="1"/>
  <c r="OO249" i="1"/>
  <c r="OO267" i="1"/>
  <c r="OO256" i="1"/>
  <c r="OO268" i="1"/>
  <c r="OO243" i="1"/>
  <c r="OO264" i="1"/>
  <c r="OO248" i="1"/>
  <c r="OO251" i="1"/>
  <c r="OO257" i="1"/>
  <c r="OO244" i="1"/>
  <c r="OO247" i="1"/>
  <c r="OO253" i="1"/>
  <c r="OO255" i="1"/>
  <c r="OO263" i="1"/>
  <c r="NW256" i="1"/>
  <c r="NW252" i="1"/>
  <c r="NW269" i="1"/>
  <c r="NW249" i="1"/>
  <c r="NW265" i="1"/>
  <c r="NW267" i="1"/>
  <c r="NW245" i="1"/>
  <c r="NW244" i="1"/>
  <c r="NW255" i="1"/>
  <c r="NW251" i="1"/>
  <c r="NW247" i="1"/>
  <c r="NW253" i="1"/>
  <c r="NW243" i="1"/>
  <c r="NW257" i="1"/>
  <c r="NW264" i="1"/>
  <c r="NW248" i="1"/>
  <c r="NW268" i="1"/>
  <c r="NW263" i="1"/>
  <c r="NF256" i="1"/>
  <c r="NF269" i="1"/>
  <c r="NF252" i="1"/>
  <c r="NF249" i="1"/>
  <c r="NF265" i="1"/>
  <c r="NF245" i="1"/>
  <c r="NF267" i="1"/>
  <c r="NF253" i="1"/>
  <c r="NF268" i="1"/>
  <c r="NF264" i="1"/>
  <c r="NF244" i="1"/>
  <c r="NF247" i="1"/>
  <c r="NF243" i="1"/>
  <c r="NF257" i="1"/>
  <c r="NF248" i="1"/>
  <c r="NF251" i="1"/>
  <c r="NF263" i="1"/>
  <c r="NF255" i="1"/>
  <c r="NC249" i="1"/>
  <c r="NC244" i="1"/>
  <c r="NC245" i="1"/>
  <c r="NC267" i="1"/>
  <c r="NC265" i="1"/>
  <c r="NC253" i="1"/>
  <c r="NC256" i="1"/>
  <c r="NC252" i="1"/>
  <c r="NC269" i="1"/>
  <c r="NC257" i="1"/>
  <c r="NC251" i="1"/>
  <c r="NC264" i="1"/>
  <c r="NC255" i="1"/>
  <c r="NC243" i="1"/>
  <c r="NC247" i="1"/>
  <c r="NC268" i="1"/>
  <c r="NC263" i="1"/>
  <c r="NC248" i="1"/>
  <c r="MZ256" i="1"/>
  <c r="MZ252" i="1"/>
  <c r="MZ267" i="1"/>
  <c r="MZ265" i="1"/>
  <c r="MZ249" i="1"/>
  <c r="MZ245" i="1"/>
  <c r="MZ269" i="1"/>
  <c r="MZ244" i="1"/>
  <c r="MZ268" i="1"/>
  <c r="MZ247" i="1"/>
  <c r="MZ243" i="1"/>
  <c r="MZ257" i="1"/>
  <c r="MZ248" i="1"/>
  <c r="MZ264" i="1"/>
  <c r="MZ253" i="1"/>
  <c r="MZ255" i="1"/>
  <c r="MZ251" i="1"/>
  <c r="MZ263" i="1"/>
  <c r="CZ265" i="1"/>
  <c r="CZ252" i="1"/>
  <c r="CZ245" i="1"/>
  <c r="CZ253" i="1"/>
  <c r="CZ267" i="1"/>
  <c r="CZ269" i="1"/>
  <c r="CZ249" i="1"/>
  <c r="CZ244" i="1"/>
  <c r="CZ256" i="1"/>
  <c r="CZ257" i="1"/>
  <c r="CZ255" i="1"/>
  <c r="CZ264" i="1"/>
  <c r="CZ243" i="1"/>
  <c r="CZ248" i="1"/>
  <c r="CZ268" i="1"/>
  <c r="CZ247" i="1"/>
  <c r="CZ263" i="1"/>
  <c r="CZ251" i="1"/>
  <c r="EB265" i="1"/>
  <c r="EB244" i="1"/>
  <c r="EB245" i="1"/>
  <c r="EB249" i="1"/>
  <c r="EB256" i="1"/>
  <c r="EB269" i="1"/>
  <c r="EB252" i="1"/>
  <c r="EB267" i="1"/>
  <c r="EB243" i="1"/>
  <c r="EB248" i="1"/>
  <c r="EB253" i="1"/>
  <c r="EB257" i="1"/>
  <c r="EB264" i="1"/>
  <c r="EB255" i="1"/>
  <c r="EB251" i="1"/>
  <c r="EB268" i="1"/>
  <c r="EB247" i="1"/>
  <c r="EB263" i="1"/>
  <c r="DN267" i="1"/>
  <c r="DN249" i="1"/>
  <c r="DN265" i="1"/>
  <c r="DN269" i="1"/>
  <c r="DN245" i="1"/>
  <c r="DN256" i="1"/>
  <c r="DN244" i="1"/>
  <c r="DN252" i="1"/>
  <c r="DN253" i="1"/>
  <c r="DN247" i="1"/>
  <c r="DN268" i="1"/>
  <c r="DN243" i="1"/>
  <c r="DN264" i="1"/>
  <c r="DN248" i="1"/>
  <c r="DN255" i="1"/>
  <c r="DN257" i="1"/>
  <c r="DN251" i="1"/>
  <c r="DN263" i="1"/>
  <c r="KP265" i="1"/>
  <c r="KP253" i="1"/>
  <c r="KP245" i="1"/>
  <c r="KP252" i="1"/>
  <c r="KP269" i="1"/>
  <c r="KP249" i="1"/>
  <c r="KP267" i="1"/>
  <c r="KP244" i="1"/>
  <c r="KP256" i="1"/>
  <c r="KP255" i="1"/>
  <c r="KP247" i="1"/>
  <c r="KP268" i="1"/>
  <c r="KP243" i="1"/>
  <c r="KP264" i="1"/>
  <c r="KP248" i="1"/>
  <c r="KP257" i="1"/>
  <c r="KP251" i="1"/>
  <c r="KP263" i="1"/>
  <c r="KI252" i="1"/>
  <c r="KI256" i="1"/>
  <c r="KI265" i="1"/>
  <c r="KI245" i="1"/>
  <c r="KI269" i="1"/>
  <c r="KI249" i="1"/>
  <c r="KI267" i="1"/>
  <c r="KI244" i="1"/>
  <c r="KI255" i="1"/>
  <c r="KI268" i="1"/>
  <c r="KI243" i="1"/>
  <c r="KI264" i="1"/>
  <c r="KI247" i="1"/>
  <c r="KI248" i="1"/>
  <c r="KI251" i="1"/>
  <c r="KI263" i="1"/>
  <c r="KI257" i="1"/>
  <c r="KI253" i="1"/>
  <c r="DF252" i="1"/>
  <c r="DF267" i="1"/>
  <c r="DF244" i="1"/>
  <c r="DF253" i="1"/>
  <c r="DF249" i="1"/>
  <c r="DF265" i="1"/>
  <c r="DF245" i="1"/>
  <c r="DF256" i="1"/>
  <c r="DF247" i="1"/>
  <c r="DF268" i="1"/>
  <c r="DF243" i="1"/>
  <c r="DF264" i="1"/>
  <c r="DF248" i="1"/>
  <c r="DF269" i="1"/>
  <c r="DF255" i="1"/>
  <c r="DF257" i="1"/>
  <c r="DF263" i="1"/>
  <c r="DF251" i="1"/>
  <c r="DC249" i="1"/>
  <c r="DC245" i="1"/>
  <c r="DC244" i="1"/>
  <c r="DC267" i="1"/>
  <c r="DC253" i="1"/>
  <c r="DC265" i="1"/>
  <c r="DC256" i="1"/>
  <c r="DC252" i="1"/>
  <c r="DC269" i="1"/>
  <c r="DC257" i="1"/>
  <c r="DC251" i="1"/>
  <c r="DC243" i="1"/>
  <c r="DC255" i="1"/>
  <c r="DC248" i="1"/>
  <c r="DC268" i="1"/>
  <c r="DC264" i="1"/>
  <c r="DC247" i="1"/>
  <c r="DC263" i="1"/>
  <c r="JL267" i="1"/>
  <c r="JL249" i="1"/>
  <c r="JL245" i="1"/>
  <c r="JL244" i="1"/>
  <c r="JL265" i="1"/>
  <c r="JL256" i="1"/>
  <c r="JL269" i="1"/>
  <c r="JL252" i="1"/>
  <c r="JL247" i="1"/>
  <c r="JL253" i="1"/>
  <c r="JL248" i="1"/>
  <c r="JL251" i="1"/>
  <c r="JL264" i="1"/>
  <c r="JL257" i="1"/>
  <c r="JL268" i="1"/>
  <c r="JL255" i="1"/>
  <c r="JL243" i="1"/>
  <c r="JL263" i="1"/>
  <c r="IW252" i="1"/>
  <c r="IW267" i="1"/>
  <c r="IW245" i="1"/>
  <c r="IW269" i="1"/>
  <c r="IW249" i="1"/>
  <c r="IW265" i="1"/>
  <c r="IW256" i="1"/>
  <c r="IW243" i="1"/>
  <c r="IW247" i="1"/>
  <c r="IW257" i="1"/>
  <c r="IW264" i="1"/>
  <c r="IW244" i="1"/>
  <c r="IW268" i="1"/>
  <c r="IW248" i="1"/>
  <c r="IW255" i="1"/>
  <c r="IW253" i="1"/>
  <c r="IW251" i="1"/>
  <c r="IW263" i="1"/>
  <c r="OB249" i="1"/>
  <c r="OB245" i="1"/>
  <c r="OB244" i="1"/>
  <c r="OB265" i="1"/>
  <c r="OB267" i="1"/>
  <c r="OB256" i="1"/>
  <c r="OB269" i="1"/>
  <c r="OB252" i="1"/>
  <c r="OB247" i="1"/>
  <c r="OB251" i="1"/>
  <c r="OB253" i="1"/>
  <c r="OB243" i="1"/>
  <c r="OB264" i="1"/>
  <c r="OB255" i="1"/>
  <c r="OB248" i="1"/>
  <c r="OB257" i="1"/>
  <c r="OB263" i="1"/>
  <c r="OB268" i="1"/>
  <c r="NK245" i="1"/>
  <c r="NK267" i="1"/>
  <c r="NK265" i="1"/>
  <c r="NK256" i="1"/>
  <c r="NK253" i="1"/>
  <c r="NK252" i="1"/>
  <c r="NK269" i="1"/>
  <c r="NK249" i="1"/>
  <c r="NK244" i="1"/>
  <c r="NK251" i="1"/>
  <c r="NK264" i="1"/>
  <c r="NK255" i="1"/>
  <c r="NK243" i="1"/>
  <c r="NK247" i="1"/>
  <c r="NK268" i="1"/>
  <c r="NK248" i="1"/>
  <c r="NK263" i="1"/>
  <c r="NK257" i="1"/>
  <c r="NH252" i="1"/>
  <c r="NH267" i="1"/>
  <c r="NH253" i="1"/>
  <c r="NH249" i="1"/>
  <c r="NH265" i="1"/>
  <c r="NH269" i="1"/>
  <c r="NH245" i="1"/>
  <c r="NH244" i="1"/>
  <c r="NH256" i="1"/>
  <c r="NH247" i="1"/>
  <c r="NH243" i="1"/>
  <c r="NH248" i="1"/>
  <c r="NH264" i="1"/>
  <c r="NH268" i="1"/>
  <c r="NH251" i="1"/>
  <c r="NH257" i="1"/>
  <c r="NH255" i="1"/>
  <c r="NH263" i="1"/>
  <c r="NE265" i="1"/>
  <c r="NE244" i="1"/>
  <c r="NE249" i="1"/>
  <c r="NE256" i="1"/>
  <c r="NE252" i="1"/>
  <c r="NE267" i="1"/>
  <c r="NE245" i="1"/>
  <c r="NE268" i="1"/>
  <c r="NE264" i="1"/>
  <c r="NE253" i="1"/>
  <c r="NE255" i="1"/>
  <c r="NE248" i="1"/>
  <c r="NE251" i="1"/>
  <c r="NE269" i="1"/>
  <c r="NE247" i="1"/>
  <c r="NE263" i="1"/>
  <c r="NE257" i="1"/>
  <c r="NE243" i="1"/>
  <c r="NR252" i="1"/>
  <c r="NR265" i="1"/>
  <c r="NR269" i="1"/>
  <c r="NR249" i="1"/>
  <c r="NR244" i="1"/>
  <c r="NR267" i="1"/>
  <c r="NR256" i="1"/>
  <c r="NR245" i="1"/>
  <c r="NR253" i="1"/>
  <c r="NR247" i="1"/>
  <c r="NR251" i="1"/>
  <c r="NR268" i="1"/>
  <c r="NR264" i="1"/>
  <c r="NR257" i="1"/>
  <c r="NR248" i="1"/>
  <c r="NR255" i="1"/>
  <c r="NR243" i="1"/>
  <c r="NR263" i="1"/>
  <c r="DY253" i="1"/>
  <c r="DY252" i="1"/>
  <c r="DY269" i="1"/>
  <c r="DY249" i="1"/>
  <c r="DY265" i="1"/>
  <c r="DY245" i="1"/>
  <c r="DY244" i="1"/>
  <c r="DY267" i="1"/>
  <c r="DY256" i="1"/>
  <c r="DY255" i="1"/>
  <c r="DY243" i="1"/>
  <c r="DY268" i="1"/>
  <c r="DY247" i="1"/>
  <c r="DY257" i="1"/>
  <c r="DY264" i="1"/>
  <c r="DY251" i="1"/>
  <c r="DY263" i="1"/>
  <c r="DY248" i="1"/>
  <c r="KO265" i="1"/>
  <c r="KO269" i="1"/>
  <c r="KO245" i="1"/>
  <c r="KO249" i="1"/>
  <c r="KO256" i="1"/>
  <c r="KO252" i="1"/>
  <c r="KO267" i="1"/>
  <c r="KO243" i="1"/>
  <c r="KO244" i="1"/>
  <c r="KO248" i="1"/>
  <c r="KO264" i="1"/>
  <c r="KO253" i="1"/>
  <c r="KO251" i="1"/>
  <c r="KO268" i="1"/>
  <c r="KO257" i="1"/>
  <c r="KO247" i="1"/>
  <c r="KO263" i="1"/>
  <c r="KO255" i="1"/>
  <c r="KQ269" i="1"/>
  <c r="KQ249" i="1"/>
  <c r="KQ244" i="1"/>
  <c r="KQ256" i="1"/>
  <c r="KQ245" i="1"/>
  <c r="KQ265" i="1"/>
  <c r="KQ252" i="1"/>
  <c r="KQ267" i="1"/>
  <c r="KQ268" i="1"/>
  <c r="KQ251" i="1"/>
  <c r="KQ264" i="1"/>
  <c r="KQ257" i="1"/>
  <c r="KQ253" i="1"/>
  <c r="KQ255" i="1"/>
  <c r="KQ243" i="1"/>
  <c r="KQ248" i="1"/>
  <c r="KQ247" i="1"/>
  <c r="KQ263" i="1"/>
  <c r="KJ265" i="1"/>
  <c r="KJ269" i="1"/>
  <c r="KJ249" i="1"/>
  <c r="KJ267" i="1"/>
  <c r="KJ244" i="1"/>
  <c r="KJ256" i="1"/>
  <c r="KJ252" i="1"/>
  <c r="KJ245" i="1"/>
  <c r="KJ247" i="1"/>
  <c r="KJ248" i="1"/>
  <c r="KJ257" i="1"/>
  <c r="KJ264" i="1"/>
  <c r="KJ268" i="1"/>
  <c r="KJ253" i="1"/>
  <c r="KJ255" i="1"/>
  <c r="KJ243" i="1"/>
  <c r="KJ251" i="1"/>
  <c r="KJ263" i="1"/>
  <c r="DE249" i="1"/>
  <c r="DE244" i="1"/>
  <c r="DE267" i="1"/>
  <c r="DE256" i="1"/>
  <c r="DE269" i="1"/>
  <c r="DE265" i="1"/>
  <c r="DE252" i="1"/>
  <c r="DE245" i="1"/>
  <c r="DE243" i="1"/>
  <c r="DE257" i="1"/>
  <c r="DE268" i="1"/>
  <c r="DE248" i="1"/>
  <c r="DE253" i="1"/>
  <c r="DE255" i="1"/>
  <c r="DE264" i="1"/>
  <c r="DE251" i="1"/>
  <c r="DE247" i="1"/>
  <c r="DE263" i="1"/>
  <c r="DB265" i="1"/>
  <c r="DB245" i="1"/>
  <c r="DB252" i="1"/>
  <c r="DB269" i="1"/>
  <c r="DB256" i="1"/>
  <c r="DB249" i="1"/>
  <c r="DB267" i="1"/>
  <c r="DB244" i="1"/>
  <c r="DB255" i="1"/>
  <c r="DB257" i="1"/>
  <c r="DB243" i="1"/>
  <c r="DB268" i="1"/>
  <c r="DB247" i="1"/>
  <c r="DB253" i="1"/>
  <c r="DB248" i="1"/>
  <c r="DB251" i="1"/>
  <c r="DB264" i="1"/>
  <c r="DB263" i="1"/>
  <c r="JA256" i="1"/>
  <c r="JA269" i="1"/>
  <c r="JA265" i="1"/>
  <c r="JA252" i="1"/>
  <c r="JA249" i="1"/>
  <c r="JA245" i="1"/>
  <c r="JA267" i="1"/>
  <c r="JA268" i="1"/>
  <c r="JA244" i="1"/>
  <c r="JA247" i="1"/>
  <c r="JA264" i="1"/>
  <c r="JA243" i="1"/>
  <c r="JA248" i="1"/>
  <c r="JA257" i="1"/>
  <c r="JA255" i="1"/>
  <c r="JA253" i="1"/>
  <c r="JA251" i="1"/>
  <c r="JA263" i="1"/>
  <c r="NM265" i="1"/>
  <c r="NM249" i="1"/>
  <c r="NM267" i="1"/>
  <c r="NM256" i="1"/>
  <c r="NM269" i="1"/>
  <c r="NM252" i="1"/>
  <c r="NM245" i="1"/>
  <c r="NM244" i="1"/>
  <c r="NM253" i="1"/>
  <c r="NM255" i="1"/>
  <c r="NM251" i="1"/>
  <c r="NM257" i="1"/>
  <c r="NM248" i="1"/>
  <c r="NM247" i="1"/>
  <c r="NM243" i="1"/>
  <c r="NM263" i="1"/>
  <c r="NM268" i="1"/>
  <c r="NM264" i="1"/>
  <c r="NJ252" i="1"/>
  <c r="NJ269" i="1"/>
  <c r="NJ249" i="1"/>
  <c r="NJ265" i="1"/>
  <c r="NJ256" i="1"/>
  <c r="NJ267" i="1"/>
  <c r="NJ245" i="1"/>
  <c r="NJ253" i="1"/>
  <c r="NJ243" i="1"/>
  <c r="NJ247" i="1"/>
  <c r="NJ244" i="1"/>
  <c r="NJ248" i="1"/>
  <c r="NJ268" i="1"/>
  <c r="NJ264" i="1"/>
  <c r="NJ257" i="1"/>
  <c r="NJ255" i="1"/>
  <c r="NJ251" i="1"/>
  <c r="NJ263" i="1"/>
  <c r="OL244" i="1"/>
  <c r="OL267" i="1"/>
  <c r="OL256" i="1"/>
  <c r="OL252" i="1"/>
  <c r="OL245" i="1"/>
  <c r="OL249" i="1"/>
  <c r="OL265" i="1"/>
  <c r="OL248" i="1"/>
  <c r="OL269" i="1"/>
  <c r="OL255" i="1"/>
  <c r="OL264" i="1"/>
  <c r="OL268" i="1"/>
  <c r="OL257" i="1"/>
  <c r="OL253" i="1"/>
  <c r="OL247" i="1"/>
  <c r="OL243" i="1"/>
  <c r="OL263" i="1"/>
  <c r="OL251" i="1"/>
  <c r="NT252" i="1"/>
  <c r="NT249" i="1"/>
  <c r="NT245" i="1"/>
  <c r="NT244" i="1"/>
  <c r="NT265" i="1"/>
  <c r="NT267" i="1"/>
  <c r="NT256" i="1"/>
  <c r="NT269" i="1"/>
  <c r="NT253" i="1"/>
  <c r="NT247" i="1"/>
  <c r="NT251" i="1"/>
  <c r="NT264" i="1"/>
  <c r="NT268" i="1"/>
  <c r="NT243" i="1"/>
  <c r="NT255" i="1"/>
  <c r="NT248" i="1"/>
  <c r="NT263" i="1"/>
  <c r="NT257" i="1"/>
  <c r="NA269" i="1"/>
  <c r="NA249" i="1"/>
  <c r="NA267" i="1"/>
  <c r="NA244" i="1"/>
  <c r="NA256" i="1"/>
  <c r="NA252" i="1"/>
  <c r="NA265" i="1"/>
  <c r="NA245" i="1"/>
  <c r="NA257" i="1"/>
  <c r="NA253" i="1"/>
  <c r="NA247" i="1"/>
  <c r="NA255" i="1"/>
  <c r="NA268" i="1"/>
  <c r="NA243" i="1"/>
  <c r="NA264" i="1"/>
  <c r="NA248" i="1"/>
  <c r="NA263" i="1"/>
  <c r="NA251" i="1"/>
  <c r="DZ256" i="1"/>
  <c r="DZ249" i="1"/>
  <c r="DZ244" i="1"/>
  <c r="DZ269" i="1"/>
  <c r="DZ267" i="1"/>
  <c r="DZ265" i="1"/>
  <c r="DZ253" i="1"/>
  <c r="DZ245" i="1"/>
  <c r="DZ252" i="1"/>
  <c r="DZ247" i="1"/>
  <c r="DZ268" i="1"/>
  <c r="DZ251" i="1"/>
  <c r="DZ264" i="1"/>
  <c r="DZ255" i="1"/>
  <c r="DZ257" i="1"/>
  <c r="DZ243" i="1"/>
  <c r="DZ248" i="1"/>
  <c r="DZ263" i="1"/>
  <c r="DM244" i="1"/>
  <c r="DM265" i="1"/>
  <c r="DM267" i="1"/>
  <c r="DM256" i="1"/>
  <c r="DM252" i="1"/>
  <c r="DM245" i="1"/>
  <c r="DM249" i="1"/>
  <c r="DM248" i="1"/>
  <c r="DM253" i="1"/>
  <c r="DM255" i="1"/>
  <c r="DM268" i="1"/>
  <c r="DM264" i="1"/>
  <c r="DM269" i="1"/>
  <c r="DM247" i="1"/>
  <c r="DM257" i="1"/>
  <c r="DM251" i="1"/>
  <c r="DM263" i="1"/>
  <c r="DM243" i="1"/>
  <c r="KR252" i="1"/>
  <c r="KR249" i="1"/>
  <c r="KR245" i="1"/>
  <c r="KR267" i="1"/>
  <c r="KR256" i="1"/>
  <c r="KR265" i="1"/>
  <c r="KR269" i="1"/>
  <c r="KR253" i="1"/>
  <c r="KR243" i="1"/>
  <c r="KR244" i="1"/>
  <c r="KR268" i="1"/>
  <c r="KR247" i="1"/>
  <c r="KR248" i="1"/>
  <c r="KR257" i="1"/>
  <c r="KR251" i="1"/>
  <c r="KR264" i="1"/>
  <c r="KR255" i="1"/>
  <c r="KR263" i="1"/>
  <c r="KK265" i="1"/>
  <c r="KK256" i="1"/>
  <c r="KK252" i="1"/>
  <c r="KK249" i="1"/>
  <c r="KK244" i="1"/>
  <c r="KK245" i="1"/>
  <c r="KK267" i="1"/>
  <c r="KK269" i="1"/>
  <c r="KK255" i="1"/>
  <c r="KK253" i="1"/>
  <c r="KK243" i="1"/>
  <c r="KK247" i="1"/>
  <c r="KK248" i="1"/>
  <c r="KK268" i="1"/>
  <c r="KK257" i="1"/>
  <c r="KK251" i="1"/>
  <c r="KK264" i="1"/>
  <c r="KK263" i="1"/>
  <c r="DL252" i="1"/>
  <c r="DL253" i="1"/>
  <c r="DL249" i="1"/>
  <c r="DL244" i="1"/>
  <c r="DL267" i="1"/>
  <c r="DL245" i="1"/>
  <c r="DL265" i="1"/>
  <c r="DL256" i="1"/>
  <c r="DL269" i="1"/>
  <c r="DL247" i="1"/>
  <c r="DL248" i="1"/>
  <c r="DL251" i="1"/>
  <c r="DL243" i="1"/>
  <c r="DL264" i="1"/>
  <c r="DL268" i="1"/>
  <c r="DL257" i="1"/>
  <c r="DL255" i="1"/>
  <c r="DL263" i="1"/>
  <c r="DG265" i="1"/>
  <c r="DG267" i="1"/>
  <c r="DG269" i="1"/>
  <c r="DG245" i="1"/>
  <c r="DG244" i="1"/>
  <c r="DG256" i="1"/>
  <c r="DG252" i="1"/>
  <c r="DG249" i="1"/>
  <c r="DG253" i="1"/>
  <c r="DG257" i="1"/>
  <c r="DG248" i="1"/>
  <c r="DG264" i="1"/>
  <c r="DG268" i="1"/>
  <c r="DG255" i="1"/>
  <c r="DG247" i="1"/>
  <c r="DG243" i="1"/>
  <c r="DG251" i="1"/>
  <c r="DG263" i="1"/>
  <c r="IY252" i="1"/>
  <c r="IY253" i="1"/>
  <c r="IY249" i="1"/>
  <c r="IY245" i="1"/>
  <c r="IY244" i="1"/>
  <c r="IY265" i="1"/>
  <c r="IY267" i="1"/>
  <c r="IY256" i="1"/>
  <c r="IY269" i="1"/>
  <c r="IY247" i="1"/>
  <c r="IY243" i="1"/>
  <c r="IY251" i="1"/>
  <c r="IY257" i="1"/>
  <c r="IY264" i="1"/>
  <c r="IY255" i="1"/>
  <c r="IY248" i="1"/>
  <c r="IY263" i="1"/>
  <c r="IY268" i="1"/>
  <c r="OS252" i="1"/>
  <c r="OS253" i="1"/>
  <c r="OS249" i="1"/>
  <c r="OS265" i="1"/>
  <c r="OS245" i="1"/>
  <c r="OS244" i="1"/>
  <c r="OS267" i="1"/>
  <c r="OS256" i="1"/>
  <c r="OS269" i="1"/>
  <c r="OS268" i="1"/>
  <c r="OS247" i="1"/>
  <c r="OS243" i="1"/>
  <c r="OS248" i="1"/>
  <c r="OS257" i="1"/>
  <c r="OS255" i="1"/>
  <c r="OS264" i="1"/>
  <c r="OS251" i="1"/>
  <c r="OS263" i="1"/>
  <c r="OQ252" i="1"/>
  <c r="OQ269" i="1"/>
  <c r="OQ249" i="1"/>
  <c r="OQ244" i="1"/>
  <c r="OQ245" i="1"/>
  <c r="OQ267" i="1"/>
  <c r="OQ256" i="1"/>
  <c r="OQ265" i="1"/>
  <c r="OQ253" i="1"/>
  <c r="OQ247" i="1"/>
  <c r="OQ268" i="1"/>
  <c r="OQ248" i="1"/>
  <c r="OQ257" i="1"/>
  <c r="OQ264" i="1"/>
  <c r="OQ255" i="1"/>
  <c r="OQ263" i="1"/>
  <c r="OQ251" i="1"/>
  <c r="OQ243" i="1"/>
  <c r="ON249" i="1"/>
  <c r="ON245" i="1"/>
  <c r="ON269" i="1"/>
  <c r="ON244" i="1"/>
  <c r="ON256" i="1"/>
  <c r="ON252" i="1"/>
  <c r="ON267" i="1"/>
  <c r="ON265" i="1"/>
  <c r="ON253" i="1"/>
  <c r="ON251" i="1"/>
  <c r="ON268" i="1"/>
  <c r="ON255" i="1"/>
  <c r="ON257" i="1"/>
  <c r="ON247" i="1"/>
  <c r="ON243" i="1"/>
  <c r="ON248" i="1"/>
  <c r="ON264" i="1"/>
  <c r="ON263" i="1"/>
  <c r="NG267" i="1"/>
  <c r="NG245" i="1"/>
  <c r="NG268" i="1"/>
  <c r="NG256" i="1"/>
  <c r="NG252" i="1"/>
  <c r="NG269" i="1"/>
  <c r="NG249" i="1"/>
  <c r="NG265" i="1"/>
  <c r="NG255" i="1"/>
  <c r="NG244" i="1"/>
  <c r="NG247" i="1"/>
  <c r="NG257" i="1"/>
  <c r="NG253" i="1"/>
  <c r="NG243" i="1"/>
  <c r="NG264" i="1"/>
  <c r="NG263" i="1"/>
  <c r="NG248" i="1"/>
  <c r="NG251" i="1"/>
  <c r="OI252" i="1"/>
  <c r="OI269" i="1"/>
  <c r="OI256" i="1"/>
  <c r="OI249" i="1"/>
  <c r="OI245" i="1"/>
  <c r="OI267" i="1"/>
  <c r="OI265" i="1"/>
  <c r="OI253" i="1"/>
  <c r="OI244" i="1"/>
  <c r="OI243" i="1"/>
  <c r="OI247" i="1"/>
  <c r="OI268" i="1"/>
  <c r="OI248" i="1"/>
  <c r="OI257" i="1"/>
  <c r="OI251" i="1"/>
  <c r="OI264" i="1"/>
  <c r="OI255" i="1"/>
  <c r="OI263" i="1"/>
  <c r="NP267" i="1"/>
  <c r="NP249" i="1"/>
  <c r="NP265" i="1"/>
  <c r="NP245" i="1"/>
  <c r="NP244" i="1"/>
  <c r="NP256" i="1"/>
  <c r="NP269" i="1"/>
  <c r="NP252" i="1"/>
  <c r="NP247" i="1"/>
  <c r="NP268" i="1"/>
  <c r="NP243" i="1"/>
  <c r="NP248" i="1"/>
  <c r="NP264" i="1"/>
  <c r="NP257" i="1"/>
  <c r="NP253" i="1"/>
  <c r="NP255" i="1"/>
  <c r="NP251" i="1"/>
  <c r="NP263" i="1"/>
  <c r="LE245" i="1"/>
  <c r="LE269" i="1"/>
  <c r="LE244" i="1"/>
  <c r="LE256" i="1"/>
  <c r="LE252" i="1"/>
  <c r="LE249" i="1"/>
  <c r="LE267" i="1"/>
  <c r="LE265" i="1"/>
  <c r="LE253" i="1"/>
  <c r="LE255" i="1"/>
  <c r="LE257" i="1"/>
  <c r="LE251" i="1"/>
  <c r="LE268" i="1"/>
  <c r="LE247" i="1"/>
  <c r="LE243" i="1"/>
  <c r="LE248" i="1"/>
  <c r="LE263" i="1"/>
  <c r="LE264" i="1"/>
  <c r="KS249" i="1"/>
  <c r="KS245" i="1"/>
  <c r="KS244" i="1"/>
  <c r="KS265" i="1"/>
  <c r="KS267" i="1"/>
  <c r="KS256" i="1"/>
  <c r="KS252" i="1"/>
  <c r="KS264" i="1"/>
  <c r="KS269" i="1"/>
  <c r="KS255" i="1"/>
  <c r="KS248" i="1"/>
  <c r="KS253" i="1"/>
  <c r="KS247" i="1"/>
  <c r="KS268" i="1"/>
  <c r="KS243" i="1"/>
  <c r="KS263" i="1"/>
  <c r="KS251" i="1"/>
  <c r="KS257" i="1"/>
  <c r="KU249" i="1"/>
  <c r="KU265" i="1"/>
  <c r="KU244" i="1"/>
  <c r="KU267" i="1"/>
  <c r="KU245" i="1"/>
  <c r="KU256" i="1"/>
  <c r="KU269" i="1"/>
  <c r="KU252" i="1"/>
  <c r="KU243" i="1"/>
  <c r="KU257" i="1"/>
  <c r="KU248" i="1"/>
  <c r="KU255" i="1"/>
  <c r="KU264" i="1"/>
  <c r="KU253" i="1"/>
  <c r="KU268" i="1"/>
  <c r="KU263" i="1"/>
  <c r="KU251" i="1"/>
  <c r="KU247" i="1"/>
  <c r="KL249" i="1"/>
  <c r="KL245" i="1"/>
  <c r="KL244" i="1"/>
  <c r="KL265" i="1"/>
  <c r="KL267" i="1"/>
  <c r="KL256" i="1"/>
  <c r="KL269" i="1"/>
  <c r="KL252" i="1"/>
  <c r="KL268" i="1"/>
  <c r="KL243" i="1"/>
  <c r="KL251" i="1"/>
  <c r="KL253" i="1"/>
  <c r="KL257" i="1"/>
  <c r="KL264" i="1"/>
  <c r="KL255" i="1"/>
  <c r="KL248" i="1"/>
  <c r="KL263" i="1"/>
  <c r="KL247" i="1"/>
  <c r="DD256" i="1"/>
  <c r="DD269" i="1"/>
  <c r="DD265" i="1"/>
  <c r="DD252" i="1"/>
  <c r="DD249" i="1"/>
  <c r="DD267" i="1"/>
  <c r="DD245" i="1"/>
  <c r="DD247" i="1"/>
  <c r="DD251" i="1"/>
  <c r="DD243" i="1"/>
  <c r="DD253" i="1"/>
  <c r="DD244" i="1"/>
  <c r="DD264" i="1"/>
  <c r="DD268" i="1"/>
  <c r="DD257" i="1"/>
  <c r="DD255" i="1"/>
  <c r="DD248" i="1"/>
  <c r="DD263" i="1"/>
  <c r="DA269" i="1"/>
  <c r="DA249" i="1"/>
  <c r="DA267" i="1"/>
  <c r="DA244" i="1"/>
  <c r="DA256" i="1"/>
  <c r="DA245" i="1"/>
  <c r="DA265" i="1"/>
  <c r="DA252" i="1"/>
  <c r="DA257" i="1"/>
  <c r="DA268" i="1"/>
  <c r="DA251" i="1"/>
  <c r="DA253" i="1"/>
  <c r="DA248" i="1"/>
  <c r="DA255" i="1"/>
  <c r="DA243" i="1"/>
  <c r="DA264" i="1"/>
  <c r="DA247" i="1"/>
  <c r="DA263" i="1"/>
  <c r="IX245" i="1"/>
  <c r="IX267" i="1"/>
  <c r="IX269" i="1"/>
  <c r="IX265" i="1"/>
  <c r="IX253" i="1"/>
  <c r="IX252" i="1"/>
  <c r="IX256" i="1"/>
  <c r="IX249" i="1"/>
  <c r="IX244" i="1"/>
  <c r="IX251" i="1"/>
  <c r="IX264" i="1"/>
  <c r="IX268" i="1"/>
  <c r="IX255" i="1"/>
  <c r="IX243" i="1"/>
  <c r="IX247" i="1"/>
  <c r="IX248" i="1"/>
  <c r="IX257" i="1"/>
  <c r="IX263" i="1"/>
  <c r="BG246" i="1"/>
  <c r="BG242" i="1"/>
  <c r="BG262" i="1"/>
  <c r="BG266" i="1"/>
  <c r="BG250" i="1"/>
  <c r="BG254" i="1"/>
  <c r="OD249" i="1"/>
  <c r="OD265" i="1"/>
  <c r="OD244" i="1"/>
  <c r="OD256" i="1"/>
  <c r="OD269" i="1"/>
  <c r="OD252" i="1"/>
  <c r="OD245" i="1"/>
  <c r="OD267" i="1"/>
  <c r="OD243" i="1"/>
  <c r="OD248" i="1"/>
  <c r="OD251" i="1"/>
  <c r="OD257" i="1"/>
  <c r="OD255" i="1"/>
  <c r="OD268" i="1"/>
  <c r="OD253" i="1"/>
  <c r="OD264" i="1"/>
  <c r="OD247" i="1"/>
  <c r="OD263" i="1"/>
  <c r="NL256" i="1"/>
  <c r="NL269" i="1"/>
  <c r="NL252" i="1"/>
  <c r="NL249" i="1"/>
  <c r="NL245" i="1"/>
  <c r="NL265" i="1"/>
  <c r="NL267" i="1"/>
  <c r="NL253" i="1"/>
  <c r="NL257" i="1"/>
  <c r="NL247" i="1"/>
  <c r="NL251" i="1"/>
  <c r="NL268" i="1"/>
  <c r="NL264" i="1"/>
  <c r="NL244" i="1"/>
  <c r="NL243" i="1"/>
  <c r="NL248" i="1"/>
  <c r="NL255" i="1"/>
  <c r="NL263" i="1"/>
  <c r="NY265" i="1"/>
  <c r="NY253" i="1"/>
  <c r="NY245" i="1"/>
  <c r="NY269" i="1"/>
  <c r="NY249" i="1"/>
  <c r="NY267" i="1"/>
  <c r="NY244" i="1"/>
  <c r="NY252" i="1"/>
  <c r="NY256" i="1"/>
  <c r="NY255" i="1"/>
  <c r="NY268" i="1"/>
  <c r="NY243" i="1"/>
  <c r="NY264" i="1"/>
  <c r="NY247" i="1"/>
  <c r="NY248" i="1"/>
  <c r="NY257" i="1"/>
  <c r="NY263" i="1"/>
  <c r="NY251" i="1"/>
  <c r="OK249" i="1"/>
  <c r="OK267" i="1"/>
  <c r="OK256" i="1"/>
  <c r="OK269" i="1"/>
  <c r="OK252" i="1"/>
  <c r="OK245" i="1"/>
  <c r="OK265" i="1"/>
  <c r="OK268" i="1"/>
  <c r="OK264" i="1"/>
  <c r="OK251" i="1"/>
  <c r="OK247" i="1"/>
  <c r="OK248" i="1"/>
  <c r="OK244" i="1"/>
  <c r="OK243" i="1"/>
  <c r="OK257" i="1"/>
  <c r="OK253" i="1"/>
  <c r="OK255" i="1"/>
  <c r="OK263" i="1"/>
  <c r="NS267" i="1"/>
  <c r="NS256" i="1"/>
  <c r="NS265" i="1"/>
  <c r="NS253" i="1"/>
  <c r="NS252" i="1"/>
  <c r="NS269" i="1"/>
  <c r="NS249" i="1"/>
  <c r="NS244" i="1"/>
  <c r="NS245" i="1"/>
  <c r="NS264" i="1"/>
  <c r="NS255" i="1"/>
  <c r="NS243" i="1"/>
  <c r="NS247" i="1"/>
  <c r="NS268" i="1"/>
  <c r="NS248" i="1"/>
  <c r="NS257" i="1"/>
  <c r="NS263" i="1"/>
  <c r="NS251" i="1"/>
  <c r="NB265" i="1"/>
  <c r="NB245" i="1"/>
  <c r="NB267" i="1"/>
  <c r="NB252" i="1"/>
  <c r="NB269" i="1"/>
  <c r="NB249" i="1"/>
  <c r="NB244" i="1"/>
  <c r="NB256" i="1"/>
  <c r="NB255" i="1"/>
  <c r="NB253" i="1"/>
  <c r="NB243" i="1"/>
  <c r="NB248" i="1"/>
  <c r="NB247" i="1"/>
  <c r="NB251" i="1"/>
  <c r="NB268" i="1"/>
  <c r="NB264" i="1"/>
  <c r="NB257" i="1"/>
  <c r="NB263" i="1"/>
  <c r="BG232" i="1"/>
  <c r="DK233" i="1"/>
  <c r="DK234" i="1"/>
  <c r="DK235" i="1"/>
  <c r="OA235" i="1"/>
  <c r="OA233" i="1"/>
  <c r="OA234" i="1"/>
  <c r="OE234" i="1"/>
  <c r="OE235" i="1"/>
  <c r="OE233" i="1"/>
  <c r="DM233" i="1"/>
  <c r="DM235" i="1"/>
  <c r="DM234" i="1"/>
  <c r="MP234" i="1"/>
  <c r="MP235" i="1"/>
  <c r="MP233" i="1"/>
  <c r="LI234" i="1"/>
  <c r="LI235" i="1"/>
  <c r="LI233" i="1"/>
  <c r="LJ233" i="1"/>
  <c r="LJ234" i="1"/>
  <c r="LJ235" i="1"/>
  <c r="DJ233" i="1"/>
  <c r="DJ234" i="1"/>
  <c r="DJ235" i="1"/>
  <c r="IV235" i="1"/>
  <c r="IV233" i="1"/>
  <c r="IV234" i="1"/>
  <c r="JF235" i="1"/>
  <c r="JF233" i="1"/>
  <c r="JF234" i="1"/>
  <c r="NN234" i="1"/>
  <c r="NN233" i="1"/>
  <c r="NN235" i="1"/>
  <c r="OP233" i="1"/>
  <c r="OP235" i="1"/>
  <c r="OP234" i="1"/>
  <c r="NX235" i="1"/>
  <c r="NX233" i="1"/>
  <c r="NX234" i="1"/>
  <c r="OJ233" i="1"/>
  <c r="OJ234" i="1"/>
  <c r="OJ235" i="1"/>
  <c r="ND234" i="1"/>
  <c r="ND235" i="1"/>
  <c r="ND233" i="1"/>
  <c r="OF235" i="1"/>
  <c r="OF233" i="1"/>
  <c r="OF234" i="1"/>
  <c r="EC235" i="1"/>
  <c r="EC234" i="1"/>
  <c r="EC233" i="1"/>
  <c r="KG235" i="1"/>
  <c r="KG233" i="1"/>
  <c r="KG234" i="1"/>
  <c r="DI235" i="1"/>
  <c r="DI233" i="1"/>
  <c r="DI234" i="1"/>
  <c r="JN234" i="1"/>
  <c r="JN235" i="1"/>
  <c r="JN233" i="1"/>
  <c r="JC234" i="1"/>
  <c r="JC235" i="1"/>
  <c r="JC233" i="1"/>
  <c r="OR234" i="1"/>
  <c r="OR235" i="1"/>
  <c r="OR233" i="1"/>
  <c r="NZ234" i="1"/>
  <c r="NZ233" i="1"/>
  <c r="NZ235" i="1"/>
  <c r="NI233" i="1"/>
  <c r="NI234" i="1"/>
  <c r="NI235" i="1"/>
  <c r="NU234" i="1"/>
  <c r="NU235" i="1"/>
  <c r="NU233" i="1"/>
  <c r="OG233" i="1"/>
  <c r="OG234" i="1"/>
  <c r="OG235" i="1"/>
  <c r="NQ233" i="1"/>
  <c r="NQ234" i="1"/>
  <c r="NQ235" i="1"/>
  <c r="DX234" i="1"/>
  <c r="DX235" i="1"/>
  <c r="DX233" i="1"/>
  <c r="EA235" i="1"/>
  <c r="EA233" i="1"/>
  <c r="EA234" i="1"/>
  <c r="II235" i="1"/>
  <c r="II234" i="1"/>
  <c r="II233" i="1"/>
  <c r="KH235" i="1"/>
  <c r="KH233" i="1"/>
  <c r="KH234" i="1"/>
  <c r="DH233" i="1"/>
  <c r="DH234" i="1"/>
  <c r="DH235" i="1"/>
  <c r="JM234" i="1"/>
  <c r="JM235" i="1"/>
  <c r="JM233" i="1"/>
  <c r="IZ234" i="1"/>
  <c r="IZ235" i="1"/>
  <c r="IZ233" i="1"/>
  <c r="OC235" i="1"/>
  <c r="OC233" i="1"/>
  <c r="OC234" i="1"/>
  <c r="OO233" i="1"/>
  <c r="OO234" i="1"/>
  <c r="OO235" i="1"/>
  <c r="NW235" i="1"/>
  <c r="NW233" i="1"/>
  <c r="NW234" i="1"/>
  <c r="NF234" i="1"/>
  <c r="NF233" i="1"/>
  <c r="NF235" i="1"/>
  <c r="NC233" i="1"/>
  <c r="NC235" i="1"/>
  <c r="NC234" i="1"/>
  <c r="MZ234" i="1"/>
  <c r="MZ235" i="1"/>
  <c r="MZ233" i="1"/>
  <c r="CZ233" i="1"/>
  <c r="CZ235" i="1"/>
  <c r="CZ234" i="1"/>
  <c r="EB234" i="1"/>
  <c r="EB235" i="1"/>
  <c r="EB233" i="1"/>
  <c r="KM235" i="1"/>
  <c r="KM233" i="1"/>
  <c r="KM234" i="1"/>
  <c r="NO234" i="1"/>
  <c r="NO235" i="1"/>
  <c r="NO233" i="1"/>
  <c r="OH234" i="1"/>
  <c r="OH233" i="1"/>
  <c r="OH235" i="1"/>
  <c r="KP233" i="1"/>
  <c r="KP234" i="1"/>
  <c r="KP235" i="1"/>
  <c r="KI233" i="1"/>
  <c r="KI234" i="1"/>
  <c r="KI235" i="1"/>
  <c r="DF233" i="1"/>
  <c r="DF235" i="1"/>
  <c r="DF234" i="1"/>
  <c r="DC233" i="1"/>
  <c r="DC235" i="1"/>
  <c r="DC234" i="1"/>
  <c r="JL233" i="1"/>
  <c r="JL235" i="1"/>
  <c r="JL234" i="1"/>
  <c r="IW234" i="1"/>
  <c r="IW235" i="1"/>
  <c r="IW233" i="1"/>
  <c r="OB233" i="1"/>
  <c r="OB235" i="1"/>
  <c r="OB234" i="1"/>
  <c r="NK233" i="1"/>
  <c r="NK235" i="1"/>
  <c r="NK234" i="1"/>
  <c r="NH234" i="1"/>
  <c r="NH235" i="1"/>
  <c r="NH233" i="1"/>
  <c r="NE234" i="1"/>
  <c r="NE235" i="1"/>
  <c r="NE233" i="1"/>
  <c r="NR233" i="1"/>
  <c r="NR234" i="1"/>
  <c r="NR235" i="1"/>
  <c r="DY234" i="1"/>
  <c r="DY235" i="1"/>
  <c r="DY233" i="1"/>
  <c r="KT233" i="1"/>
  <c r="KT234" i="1"/>
  <c r="KT235" i="1"/>
  <c r="OM233" i="1"/>
  <c r="OM235" i="1"/>
  <c r="OM234" i="1"/>
  <c r="KQ233" i="1"/>
  <c r="KQ234" i="1"/>
  <c r="KQ235" i="1"/>
  <c r="KJ234" i="1"/>
  <c r="KJ233" i="1"/>
  <c r="KJ235" i="1"/>
  <c r="DE233" i="1"/>
  <c r="DE235" i="1"/>
  <c r="DE234" i="1"/>
  <c r="DB235" i="1"/>
  <c r="DB233" i="1"/>
  <c r="DB234" i="1"/>
  <c r="JA235" i="1"/>
  <c r="JA233" i="1"/>
  <c r="JA234" i="1"/>
  <c r="NM234" i="1"/>
  <c r="NM235" i="1"/>
  <c r="NM233" i="1"/>
  <c r="NJ234" i="1"/>
  <c r="NJ235" i="1"/>
  <c r="NJ233" i="1"/>
  <c r="OL235" i="1"/>
  <c r="OL233" i="1"/>
  <c r="OL234" i="1"/>
  <c r="NT233" i="1"/>
  <c r="NT234" i="1"/>
  <c r="NT235" i="1"/>
  <c r="NA235" i="1"/>
  <c r="NA233" i="1"/>
  <c r="NA234" i="1"/>
  <c r="DZ233" i="1"/>
  <c r="DZ234" i="1"/>
  <c r="DZ235" i="1"/>
  <c r="MO234" i="1"/>
  <c r="MO235" i="1"/>
  <c r="MO233" i="1"/>
  <c r="KZ234" i="1"/>
  <c r="KZ233" i="1"/>
  <c r="KZ235" i="1"/>
  <c r="JB234" i="1"/>
  <c r="JB235" i="1"/>
  <c r="JB233" i="1"/>
  <c r="NV234" i="1"/>
  <c r="NV233" i="1"/>
  <c r="NV235" i="1"/>
  <c r="DN233" i="1"/>
  <c r="DN235" i="1"/>
  <c r="DN234" i="1"/>
  <c r="DU234" i="1"/>
  <c r="DU235" i="1"/>
  <c r="DU233" i="1"/>
  <c r="KR233" i="1"/>
  <c r="KR234" i="1"/>
  <c r="KR235" i="1"/>
  <c r="KK235" i="1"/>
  <c r="KK234" i="1"/>
  <c r="KK233" i="1"/>
  <c r="DL233" i="1"/>
  <c r="DL234" i="1"/>
  <c r="DL235" i="1"/>
  <c r="DG235" i="1"/>
  <c r="DG234" i="1"/>
  <c r="DG233" i="1"/>
  <c r="IY234" i="1"/>
  <c r="IY233" i="1"/>
  <c r="IY235" i="1"/>
  <c r="OS233" i="1"/>
  <c r="OS234" i="1"/>
  <c r="OS235" i="1"/>
  <c r="OQ234" i="1"/>
  <c r="OQ233" i="1"/>
  <c r="OQ235" i="1"/>
  <c r="ON235" i="1"/>
  <c r="ON233" i="1"/>
  <c r="ON234" i="1"/>
  <c r="NG233" i="1"/>
  <c r="NG235" i="1"/>
  <c r="NG234" i="1"/>
  <c r="OI234" i="1"/>
  <c r="OI233" i="1"/>
  <c r="OI235" i="1"/>
  <c r="NP235" i="1"/>
  <c r="NP233" i="1"/>
  <c r="NP234" i="1"/>
  <c r="IU234" i="1"/>
  <c r="IU235" i="1"/>
  <c r="IU233" i="1"/>
  <c r="KO235" i="1"/>
  <c r="KO233" i="1"/>
  <c r="KO234" i="1"/>
  <c r="LE235" i="1"/>
  <c r="LE233" i="1"/>
  <c r="LE234" i="1"/>
  <c r="KS234" i="1"/>
  <c r="KS235" i="1"/>
  <c r="KS233" i="1"/>
  <c r="KU234" i="1"/>
  <c r="KU235" i="1"/>
  <c r="KU233" i="1"/>
  <c r="KL233" i="1"/>
  <c r="KL234" i="1"/>
  <c r="KL235" i="1"/>
  <c r="DD233" i="1"/>
  <c r="DD234" i="1"/>
  <c r="DD235" i="1"/>
  <c r="DA234" i="1"/>
  <c r="DA235" i="1"/>
  <c r="DA233" i="1"/>
  <c r="IX234" i="1"/>
  <c r="IX235" i="1"/>
  <c r="IX233" i="1"/>
  <c r="OD233" i="1"/>
  <c r="OD235" i="1"/>
  <c r="OD234" i="1"/>
  <c r="NL234" i="1"/>
  <c r="NL233" i="1"/>
  <c r="NL235" i="1"/>
  <c r="NY233" i="1"/>
  <c r="NY234" i="1"/>
  <c r="NY235" i="1"/>
  <c r="OK233" i="1"/>
  <c r="OK234" i="1"/>
  <c r="OK235" i="1"/>
  <c r="NS233" i="1"/>
  <c r="NS235" i="1"/>
  <c r="NS234" i="1"/>
  <c r="NB235" i="1"/>
  <c r="NB233" i="1"/>
  <c r="NB234" i="1"/>
  <c r="IU214" i="1"/>
  <c r="IU223" i="1"/>
  <c r="IU230" i="1"/>
  <c r="IU213" i="1"/>
  <c r="IU215" i="1"/>
  <c r="IU217" i="1"/>
  <c r="IU229" i="1"/>
  <c r="IU231" i="1"/>
  <c r="IU221" i="1"/>
  <c r="IU222" i="1"/>
  <c r="IU218" i="1"/>
  <c r="IU219" i="1"/>
  <c r="JB214" i="1"/>
  <c r="JB215" i="1"/>
  <c r="JB213" i="1"/>
  <c r="JB230" i="1"/>
  <c r="JB223" i="1"/>
  <c r="JB231" i="1"/>
  <c r="JB217" i="1"/>
  <c r="JB229" i="1"/>
  <c r="JB222" i="1"/>
  <c r="JB218" i="1"/>
  <c r="JB219" i="1"/>
  <c r="JB221" i="1"/>
  <c r="NO215" i="1"/>
  <c r="NO213" i="1"/>
  <c r="NO214" i="1"/>
  <c r="NO230" i="1"/>
  <c r="NO223" i="1"/>
  <c r="NO229" i="1"/>
  <c r="NO231" i="1"/>
  <c r="NO217" i="1"/>
  <c r="NO222" i="1"/>
  <c r="NO221" i="1"/>
  <c r="NO219" i="1"/>
  <c r="NO218" i="1"/>
  <c r="OA223" i="1"/>
  <c r="OA214" i="1"/>
  <c r="OA213" i="1"/>
  <c r="OA230" i="1"/>
  <c r="OA215" i="1"/>
  <c r="OA221" i="1"/>
  <c r="OA217" i="1"/>
  <c r="OA231" i="1"/>
  <c r="OA229" i="1"/>
  <c r="OA219" i="1"/>
  <c r="OA222" i="1"/>
  <c r="OA218" i="1"/>
  <c r="OM214" i="1"/>
  <c r="OM230" i="1"/>
  <c r="OM223" i="1"/>
  <c r="OM213" i="1"/>
  <c r="OM231" i="1"/>
  <c r="OM229" i="1"/>
  <c r="OM215" i="1"/>
  <c r="OM219" i="1"/>
  <c r="OM221" i="1"/>
  <c r="OM217" i="1"/>
  <c r="OM218" i="1"/>
  <c r="OM222" i="1"/>
  <c r="NV223" i="1"/>
  <c r="NV214" i="1"/>
  <c r="NV230" i="1"/>
  <c r="NV213" i="1"/>
  <c r="NV229" i="1"/>
  <c r="NV231" i="1"/>
  <c r="NV215" i="1"/>
  <c r="NV217" i="1"/>
  <c r="NV221" i="1"/>
  <c r="NV218" i="1"/>
  <c r="NV219" i="1"/>
  <c r="NV222" i="1"/>
  <c r="OH214" i="1"/>
  <c r="OH230" i="1"/>
  <c r="OH213" i="1"/>
  <c r="OH223" i="1"/>
  <c r="OH231" i="1"/>
  <c r="OH221" i="1"/>
  <c r="OH229" i="1"/>
  <c r="OH217" i="1"/>
  <c r="OH215" i="1"/>
  <c r="OH222" i="1"/>
  <c r="OH218" i="1"/>
  <c r="OH219" i="1"/>
  <c r="OE230" i="1"/>
  <c r="OE223" i="1"/>
  <c r="OE213" i="1"/>
  <c r="OE214" i="1"/>
  <c r="OE221" i="1"/>
  <c r="OE217" i="1"/>
  <c r="OE231" i="1"/>
  <c r="OE229" i="1"/>
  <c r="OE215" i="1"/>
  <c r="OE218" i="1"/>
  <c r="OE219" i="1"/>
  <c r="OE222" i="1"/>
  <c r="DM213" i="1"/>
  <c r="DM223" i="1"/>
  <c r="DM214" i="1"/>
  <c r="DM217" i="1"/>
  <c r="DM230" i="1"/>
  <c r="DM215" i="1"/>
  <c r="DM231" i="1"/>
  <c r="DM229" i="1"/>
  <c r="DM218" i="1"/>
  <c r="DM219" i="1"/>
  <c r="DM222" i="1"/>
  <c r="DM221" i="1"/>
  <c r="MP223" i="1"/>
  <c r="MP214" i="1"/>
  <c r="MP230" i="1"/>
  <c r="MP213" i="1"/>
  <c r="MP231" i="1"/>
  <c r="MP215" i="1"/>
  <c r="MP229" i="1"/>
  <c r="MP217" i="1"/>
  <c r="MP221" i="1"/>
  <c r="MP218" i="1"/>
  <c r="MP219" i="1"/>
  <c r="MP222" i="1"/>
  <c r="LI213" i="1"/>
  <c r="LI214" i="1"/>
  <c r="LI223" i="1"/>
  <c r="LI230" i="1"/>
  <c r="LI229" i="1"/>
  <c r="LI221" i="1"/>
  <c r="LI215" i="1"/>
  <c r="LI217" i="1"/>
  <c r="LI231" i="1"/>
  <c r="LI222" i="1"/>
  <c r="LI219" i="1"/>
  <c r="LI218" i="1"/>
  <c r="LJ213" i="1"/>
  <c r="LJ214" i="1"/>
  <c r="LJ230" i="1"/>
  <c r="LJ223" i="1"/>
  <c r="LJ221" i="1"/>
  <c r="LJ229" i="1"/>
  <c r="LJ231" i="1"/>
  <c r="LJ215" i="1"/>
  <c r="LJ219" i="1"/>
  <c r="LJ217" i="1"/>
  <c r="LJ222" i="1"/>
  <c r="LJ218" i="1"/>
  <c r="DJ223" i="1"/>
  <c r="DJ230" i="1"/>
  <c r="DJ214" i="1"/>
  <c r="DJ213" i="1"/>
  <c r="DJ229" i="1"/>
  <c r="DJ215" i="1"/>
  <c r="DJ217" i="1"/>
  <c r="DJ219" i="1"/>
  <c r="DJ218" i="1"/>
  <c r="DJ222" i="1"/>
  <c r="DJ231" i="1"/>
  <c r="DJ221" i="1"/>
  <c r="IV213" i="1"/>
  <c r="IV214" i="1"/>
  <c r="IV223" i="1"/>
  <c r="IV215" i="1"/>
  <c r="IV230" i="1"/>
  <c r="IV231" i="1"/>
  <c r="IV217" i="1"/>
  <c r="IV218" i="1"/>
  <c r="IV222" i="1"/>
  <c r="IV229" i="1"/>
  <c r="IV221" i="1"/>
  <c r="IV219" i="1"/>
  <c r="JF213" i="1"/>
  <c r="JF223" i="1"/>
  <c r="JF214" i="1"/>
  <c r="JF230" i="1"/>
  <c r="JF229" i="1"/>
  <c r="JF217" i="1"/>
  <c r="JF231" i="1"/>
  <c r="JF221" i="1"/>
  <c r="JF219" i="1"/>
  <c r="JF218" i="1"/>
  <c r="JF222" i="1"/>
  <c r="JF215" i="1"/>
  <c r="NN214" i="1"/>
  <c r="NN230" i="1"/>
  <c r="NN213" i="1"/>
  <c r="NN223" i="1"/>
  <c r="NN229" i="1"/>
  <c r="NN231" i="1"/>
  <c r="NN215" i="1"/>
  <c r="NN219" i="1"/>
  <c r="NN217" i="1"/>
  <c r="NN221" i="1"/>
  <c r="NN218" i="1"/>
  <c r="NN222" i="1"/>
  <c r="OP230" i="1"/>
  <c r="OP223" i="1"/>
  <c r="OP214" i="1"/>
  <c r="OP213" i="1"/>
  <c r="OP215" i="1"/>
  <c r="OP231" i="1"/>
  <c r="OP219" i="1"/>
  <c r="OP229" i="1"/>
  <c r="OP218" i="1"/>
  <c r="OP222" i="1"/>
  <c r="OP217" i="1"/>
  <c r="OP221" i="1"/>
  <c r="NX223" i="1"/>
  <c r="NX214" i="1"/>
  <c r="NX213" i="1"/>
  <c r="NX230" i="1"/>
  <c r="NX218" i="1"/>
  <c r="NX215" i="1"/>
  <c r="NX217" i="1"/>
  <c r="NX229" i="1"/>
  <c r="NX221" i="1"/>
  <c r="NX219" i="1"/>
  <c r="NX222" i="1"/>
  <c r="NX231" i="1"/>
  <c r="OJ230" i="1"/>
  <c r="OJ213" i="1"/>
  <c r="OJ214" i="1"/>
  <c r="OJ223" i="1"/>
  <c r="OJ229" i="1"/>
  <c r="OJ217" i="1"/>
  <c r="OJ231" i="1"/>
  <c r="OJ215" i="1"/>
  <c r="OJ221" i="1"/>
  <c r="OJ222" i="1"/>
  <c r="OJ218" i="1"/>
  <c r="OJ219" i="1"/>
  <c r="ND213" i="1"/>
  <c r="ND223" i="1"/>
  <c r="ND214" i="1"/>
  <c r="ND230" i="1"/>
  <c r="ND215" i="1"/>
  <c r="ND217" i="1"/>
  <c r="ND231" i="1"/>
  <c r="ND229" i="1"/>
  <c r="ND221" i="1"/>
  <c r="ND219" i="1"/>
  <c r="ND218" i="1"/>
  <c r="ND222" i="1"/>
  <c r="OF223" i="1"/>
  <c r="OF213" i="1"/>
  <c r="OF214" i="1"/>
  <c r="OF230" i="1"/>
  <c r="OF215" i="1"/>
  <c r="OF217" i="1"/>
  <c r="OF231" i="1"/>
  <c r="OF229" i="1"/>
  <c r="OF221" i="1"/>
  <c r="OF222" i="1"/>
  <c r="OF219" i="1"/>
  <c r="OF218" i="1"/>
  <c r="EC223" i="1"/>
  <c r="EC214" i="1"/>
  <c r="EC213" i="1"/>
  <c r="EC230" i="1"/>
  <c r="EC229" i="1"/>
  <c r="EC215" i="1"/>
  <c r="EC231" i="1"/>
  <c r="EC217" i="1"/>
  <c r="EC218" i="1"/>
  <c r="EC221" i="1"/>
  <c r="EC219" i="1"/>
  <c r="EC222" i="1"/>
  <c r="KM223" i="1"/>
  <c r="KM214" i="1"/>
  <c r="KM230" i="1"/>
  <c r="KM213" i="1"/>
  <c r="KM215" i="1"/>
  <c r="KM221" i="1"/>
  <c r="KM229" i="1"/>
  <c r="KM231" i="1"/>
  <c r="KM217" i="1"/>
  <c r="KM219" i="1"/>
  <c r="KM218" i="1"/>
  <c r="KM222" i="1"/>
  <c r="DN214" i="1"/>
  <c r="DN230" i="1"/>
  <c r="DN213" i="1"/>
  <c r="DN223" i="1"/>
  <c r="DN215" i="1"/>
  <c r="DN229" i="1"/>
  <c r="DN217" i="1"/>
  <c r="DN231" i="1"/>
  <c r="DN221" i="1"/>
  <c r="DN218" i="1"/>
  <c r="DN222" i="1"/>
  <c r="DN219" i="1"/>
  <c r="KG230" i="1"/>
  <c r="KG223" i="1"/>
  <c r="KG214" i="1"/>
  <c r="KG213" i="1"/>
  <c r="KG215" i="1"/>
  <c r="KG217" i="1"/>
  <c r="KG229" i="1"/>
  <c r="KG219" i="1"/>
  <c r="KG222" i="1"/>
  <c r="KG231" i="1"/>
  <c r="KG221" i="1"/>
  <c r="KG218" i="1"/>
  <c r="DI230" i="1"/>
  <c r="DI214" i="1"/>
  <c r="DI213" i="1"/>
  <c r="DI223" i="1"/>
  <c r="DI231" i="1"/>
  <c r="DI221" i="1"/>
  <c r="DI215" i="1"/>
  <c r="DI219" i="1"/>
  <c r="DI217" i="1"/>
  <c r="DI222" i="1"/>
  <c r="DI229" i="1"/>
  <c r="DI218" i="1"/>
  <c r="JN230" i="1"/>
  <c r="JN223" i="1"/>
  <c r="JN214" i="1"/>
  <c r="JN213" i="1"/>
  <c r="JN231" i="1"/>
  <c r="JN217" i="1"/>
  <c r="JN219" i="1"/>
  <c r="JN221" i="1"/>
  <c r="JN222" i="1"/>
  <c r="JN229" i="1"/>
  <c r="JN215" i="1"/>
  <c r="JN218" i="1"/>
  <c r="JC213" i="1"/>
  <c r="JC214" i="1"/>
  <c r="JC223" i="1"/>
  <c r="JC230" i="1"/>
  <c r="JC229" i="1"/>
  <c r="JC215" i="1"/>
  <c r="JC231" i="1"/>
  <c r="JC219" i="1"/>
  <c r="JC222" i="1"/>
  <c r="JC217" i="1"/>
  <c r="JC218" i="1"/>
  <c r="JC221" i="1"/>
  <c r="OR230" i="1"/>
  <c r="OR223" i="1"/>
  <c r="OR214" i="1"/>
  <c r="OR213" i="1"/>
  <c r="OR217" i="1"/>
  <c r="OR229" i="1"/>
  <c r="OR231" i="1"/>
  <c r="OR221" i="1"/>
  <c r="OR218" i="1"/>
  <c r="OR222" i="1"/>
  <c r="OR219" i="1"/>
  <c r="OR215" i="1"/>
  <c r="NZ214" i="1"/>
  <c r="NZ213" i="1"/>
  <c r="NZ230" i="1"/>
  <c r="NZ223" i="1"/>
  <c r="NZ215" i="1"/>
  <c r="NZ231" i="1"/>
  <c r="NZ221" i="1"/>
  <c r="NZ229" i="1"/>
  <c r="NZ217" i="1"/>
  <c r="NZ218" i="1"/>
  <c r="NZ219" i="1"/>
  <c r="NZ222" i="1"/>
  <c r="NI230" i="1"/>
  <c r="NI213" i="1"/>
  <c r="NI223" i="1"/>
  <c r="NI214" i="1"/>
  <c r="NI215" i="1"/>
  <c r="NI231" i="1"/>
  <c r="NI218" i="1"/>
  <c r="NI229" i="1"/>
  <c r="NI221" i="1"/>
  <c r="NI217" i="1"/>
  <c r="NI222" i="1"/>
  <c r="NI219" i="1"/>
  <c r="NU213" i="1"/>
  <c r="NU223" i="1"/>
  <c r="NU214" i="1"/>
  <c r="NU230" i="1"/>
  <c r="NU215" i="1"/>
  <c r="NU231" i="1"/>
  <c r="NU221" i="1"/>
  <c r="NU229" i="1"/>
  <c r="NU217" i="1"/>
  <c r="NU222" i="1"/>
  <c r="NU219" i="1"/>
  <c r="NU218" i="1"/>
  <c r="OG213" i="1"/>
  <c r="OG214" i="1"/>
  <c r="OG230" i="1"/>
  <c r="OG215" i="1"/>
  <c r="OG223" i="1"/>
  <c r="OG229" i="1"/>
  <c r="OG217" i="1"/>
  <c r="OG231" i="1"/>
  <c r="OG221" i="1"/>
  <c r="OG218" i="1"/>
  <c r="OG219" i="1"/>
  <c r="OG222" i="1"/>
  <c r="NQ223" i="1"/>
  <c r="NQ230" i="1"/>
  <c r="NQ213" i="1"/>
  <c r="NQ214" i="1"/>
  <c r="NQ215" i="1"/>
  <c r="NQ221" i="1"/>
  <c r="NQ229" i="1"/>
  <c r="NQ217" i="1"/>
  <c r="NQ231" i="1"/>
  <c r="NQ218" i="1"/>
  <c r="NQ219" i="1"/>
  <c r="NQ222" i="1"/>
  <c r="DX223" i="1"/>
  <c r="DX214" i="1"/>
  <c r="DX230" i="1"/>
  <c r="DX213" i="1"/>
  <c r="DX215" i="1"/>
  <c r="DX231" i="1"/>
  <c r="DX229" i="1"/>
  <c r="DX217" i="1"/>
  <c r="DX221" i="1"/>
  <c r="DX219" i="1"/>
  <c r="DX218" i="1"/>
  <c r="DX222" i="1"/>
  <c r="EA213" i="1"/>
  <c r="EA214" i="1"/>
  <c r="EA223" i="1"/>
  <c r="EA230" i="1"/>
  <c r="EA215" i="1"/>
  <c r="EA231" i="1"/>
  <c r="EA229" i="1"/>
  <c r="EA217" i="1"/>
  <c r="EA218" i="1"/>
  <c r="EA222" i="1"/>
  <c r="EA219" i="1"/>
  <c r="EA221" i="1"/>
  <c r="KH223" i="1"/>
  <c r="KH214" i="1"/>
  <c r="KH213" i="1"/>
  <c r="KH217" i="1"/>
  <c r="KH230" i="1"/>
  <c r="KH231" i="1"/>
  <c r="KH221" i="1"/>
  <c r="KH229" i="1"/>
  <c r="KH222" i="1"/>
  <c r="KH219" i="1"/>
  <c r="KH215" i="1"/>
  <c r="KH218" i="1"/>
  <c r="DH213" i="1"/>
  <c r="DH215" i="1"/>
  <c r="DH214" i="1"/>
  <c r="DH223" i="1"/>
  <c r="DH230" i="1"/>
  <c r="DH221" i="1"/>
  <c r="DH229" i="1"/>
  <c r="DH231" i="1"/>
  <c r="DH217" i="1"/>
  <c r="DH222" i="1"/>
  <c r="DH219" i="1"/>
  <c r="DH218" i="1"/>
  <c r="JM213" i="1"/>
  <c r="JM214" i="1"/>
  <c r="JM223" i="1"/>
  <c r="JM230" i="1"/>
  <c r="JM215" i="1"/>
  <c r="JM231" i="1"/>
  <c r="JM229" i="1"/>
  <c r="JM217" i="1"/>
  <c r="JM221" i="1"/>
  <c r="JM219" i="1"/>
  <c r="JM222" i="1"/>
  <c r="JM218" i="1"/>
  <c r="IZ213" i="1"/>
  <c r="IZ223" i="1"/>
  <c r="IZ214" i="1"/>
  <c r="IZ230" i="1"/>
  <c r="IZ217" i="1"/>
  <c r="IZ231" i="1"/>
  <c r="IZ215" i="1"/>
  <c r="IZ221" i="1"/>
  <c r="IZ229" i="1"/>
  <c r="IZ219" i="1"/>
  <c r="IZ218" i="1"/>
  <c r="IZ222" i="1"/>
  <c r="OC214" i="1"/>
  <c r="OC223" i="1"/>
  <c r="OC230" i="1"/>
  <c r="OC213" i="1"/>
  <c r="OC215" i="1"/>
  <c r="OC231" i="1"/>
  <c r="OC229" i="1"/>
  <c r="OC217" i="1"/>
  <c r="OC218" i="1"/>
  <c r="OC222" i="1"/>
  <c r="OC219" i="1"/>
  <c r="OC221" i="1"/>
  <c r="OO223" i="1"/>
  <c r="OO215" i="1"/>
  <c r="OO230" i="1"/>
  <c r="OO213" i="1"/>
  <c r="OO214" i="1"/>
  <c r="OO229" i="1"/>
  <c r="OO217" i="1"/>
  <c r="OO221" i="1"/>
  <c r="OO231" i="1"/>
  <c r="OO218" i="1"/>
  <c r="OO219" i="1"/>
  <c r="OO222" i="1"/>
  <c r="NW215" i="1"/>
  <c r="NW230" i="1"/>
  <c r="NW223" i="1"/>
  <c r="NW213" i="1"/>
  <c r="NW214" i="1"/>
  <c r="NW221" i="1"/>
  <c r="NW231" i="1"/>
  <c r="NW217" i="1"/>
  <c r="NW229" i="1"/>
  <c r="NW222" i="1"/>
  <c r="NW218" i="1"/>
  <c r="NW219" i="1"/>
  <c r="NF213" i="1"/>
  <c r="NF214" i="1"/>
  <c r="NF223" i="1"/>
  <c r="NF230" i="1"/>
  <c r="NF231" i="1"/>
  <c r="NF215" i="1"/>
  <c r="NF229" i="1"/>
  <c r="NF217" i="1"/>
  <c r="NF221" i="1"/>
  <c r="NF222" i="1"/>
  <c r="NF219" i="1"/>
  <c r="NF218" i="1"/>
  <c r="NC213" i="1"/>
  <c r="NC230" i="1"/>
  <c r="NC223" i="1"/>
  <c r="NC214" i="1"/>
  <c r="NC231" i="1"/>
  <c r="NC215" i="1"/>
  <c r="NC229" i="1"/>
  <c r="NC217" i="1"/>
  <c r="NC221" i="1"/>
  <c r="NC222" i="1"/>
  <c r="NC219" i="1"/>
  <c r="NC218" i="1"/>
  <c r="MZ223" i="1"/>
  <c r="MZ214" i="1"/>
  <c r="MZ213" i="1"/>
  <c r="MZ230" i="1"/>
  <c r="MZ215" i="1"/>
  <c r="MZ229" i="1"/>
  <c r="MZ221" i="1"/>
  <c r="MZ217" i="1"/>
  <c r="MZ231" i="1"/>
  <c r="MZ219" i="1"/>
  <c r="MZ222" i="1"/>
  <c r="MZ218" i="1"/>
  <c r="CZ26" i="1"/>
  <c r="CZ213" i="1"/>
  <c r="CZ230" i="1"/>
  <c r="CZ214" i="1"/>
  <c r="CZ223" i="1"/>
  <c r="CZ217" i="1"/>
  <c r="CZ221" i="1"/>
  <c r="CZ215" i="1"/>
  <c r="CZ231" i="1"/>
  <c r="CZ218" i="1"/>
  <c r="CZ222" i="1"/>
  <c r="CZ229" i="1"/>
  <c r="CZ219" i="1"/>
  <c r="EB230" i="1"/>
  <c r="EB213" i="1"/>
  <c r="EB223" i="1"/>
  <c r="EB214" i="1"/>
  <c r="EB229" i="1"/>
  <c r="EB217" i="1"/>
  <c r="EB231" i="1"/>
  <c r="EB215" i="1"/>
  <c r="EB222" i="1"/>
  <c r="EB221" i="1"/>
  <c r="EB218" i="1"/>
  <c r="EB219" i="1"/>
  <c r="MO230" i="1"/>
  <c r="MO214" i="1"/>
  <c r="MO213" i="1"/>
  <c r="MO223" i="1"/>
  <c r="MO229" i="1"/>
  <c r="MO231" i="1"/>
  <c r="MO217" i="1"/>
  <c r="MO215" i="1"/>
  <c r="MO219" i="1"/>
  <c r="MO218" i="1"/>
  <c r="MO222" i="1"/>
  <c r="MO221" i="1"/>
  <c r="KZ214" i="1"/>
  <c r="KZ230" i="1"/>
  <c r="KZ213" i="1"/>
  <c r="KZ223" i="1"/>
  <c r="KZ215" i="1"/>
  <c r="KZ231" i="1"/>
  <c r="KZ221" i="1"/>
  <c r="KZ229" i="1"/>
  <c r="KZ222" i="1"/>
  <c r="KZ217" i="1"/>
  <c r="KZ219" i="1"/>
  <c r="KZ218" i="1"/>
  <c r="KP213" i="1"/>
  <c r="KP214" i="1"/>
  <c r="KP215" i="1"/>
  <c r="KP230" i="1"/>
  <c r="KP223" i="1"/>
  <c r="KP221" i="1"/>
  <c r="KP229" i="1"/>
  <c r="KP231" i="1"/>
  <c r="KP218" i="1"/>
  <c r="KP222" i="1"/>
  <c r="KP219" i="1"/>
  <c r="KP217" i="1"/>
  <c r="KI213" i="1"/>
  <c r="KI214" i="1"/>
  <c r="KI223" i="1"/>
  <c r="KI215" i="1"/>
  <c r="KI230" i="1"/>
  <c r="KI221" i="1"/>
  <c r="KI217" i="1"/>
  <c r="KI231" i="1"/>
  <c r="KI218" i="1"/>
  <c r="KI222" i="1"/>
  <c r="KI229" i="1"/>
  <c r="KI219" i="1"/>
  <c r="DF230" i="1"/>
  <c r="DF223" i="1"/>
  <c r="DF214" i="1"/>
  <c r="DF213" i="1"/>
  <c r="DF229" i="1"/>
  <c r="DF215" i="1"/>
  <c r="DF231" i="1"/>
  <c r="DF218" i="1"/>
  <c r="DF219" i="1"/>
  <c r="DF217" i="1"/>
  <c r="DF222" i="1"/>
  <c r="DF221" i="1"/>
  <c r="DC213" i="1"/>
  <c r="DC223" i="1"/>
  <c r="DC214" i="1"/>
  <c r="DC230" i="1"/>
  <c r="DC229" i="1"/>
  <c r="DC217" i="1"/>
  <c r="DC231" i="1"/>
  <c r="DC215" i="1"/>
  <c r="DC221" i="1"/>
  <c r="DC222" i="1"/>
  <c r="DC218" i="1"/>
  <c r="DC219" i="1"/>
  <c r="JL213" i="1"/>
  <c r="JL223" i="1"/>
  <c r="JL214" i="1"/>
  <c r="JL230" i="1"/>
  <c r="JL229" i="1"/>
  <c r="JL231" i="1"/>
  <c r="JL215" i="1"/>
  <c r="JL217" i="1"/>
  <c r="JL219" i="1"/>
  <c r="JL218" i="1"/>
  <c r="JL222" i="1"/>
  <c r="JL221" i="1"/>
  <c r="IW223" i="1"/>
  <c r="IW230" i="1"/>
  <c r="IW214" i="1"/>
  <c r="IW213" i="1"/>
  <c r="IW229" i="1"/>
  <c r="IW217" i="1"/>
  <c r="IW221" i="1"/>
  <c r="IW215" i="1"/>
  <c r="IW231" i="1"/>
  <c r="IW218" i="1"/>
  <c r="IW219" i="1"/>
  <c r="IW222" i="1"/>
  <c r="OB213" i="1"/>
  <c r="OB214" i="1"/>
  <c r="OB230" i="1"/>
  <c r="OB223" i="1"/>
  <c r="OB229" i="1"/>
  <c r="OB215" i="1"/>
  <c r="OB231" i="1"/>
  <c r="OB222" i="1"/>
  <c r="OB217" i="1"/>
  <c r="OB221" i="1"/>
  <c r="OB218" i="1"/>
  <c r="OB219" i="1"/>
  <c r="NK213" i="1"/>
  <c r="NK223" i="1"/>
  <c r="NK214" i="1"/>
  <c r="NK230" i="1"/>
  <c r="NK215" i="1"/>
  <c r="NK229" i="1"/>
  <c r="NK221" i="1"/>
  <c r="NK217" i="1"/>
  <c r="NK231" i="1"/>
  <c r="NK222" i="1"/>
  <c r="NK219" i="1"/>
  <c r="NK218" i="1"/>
  <c r="NH223" i="1"/>
  <c r="NH214" i="1"/>
  <c r="NH213" i="1"/>
  <c r="NH230" i="1"/>
  <c r="NH229" i="1"/>
  <c r="NH215" i="1"/>
  <c r="NH221" i="1"/>
  <c r="NH231" i="1"/>
  <c r="NH219" i="1"/>
  <c r="NH217" i="1"/>
  <c r="NH222" i="1"/>
  <c r="NH218" i="1"/>
  <c r="NE213" i="1"/>
  <c r="NE223" i="1"/>
  <c r="NE214" i="1"/>
  <c r="NE230" i="1"/>
  <c r="NE229" i="1"/>
  <c r="NE221" i="1"/>
  <c r="NE218" i="1"/>
  <c r="NE217" i="1"/>
  <c r="NE231" i="1"/>
  <c r="NE222" i="1"/>
  <c r="NE215" i="1"/>
  <c r="NE219" i="1"/>
  <c r="NR230" i="1"/>
  <c r="NR213" i="1"/>
  <c r="NR214" i="1"/>
  <c r="NR223" i="1"/>
  <c r="NR215" i="1"/>
  <c r="NR231" i="1"/>
  <c r="NR229" i="1"/>
  <c r="NR217" i="1"/>
  <c r="NR218" i="1"/>
  <c r="NR219" i="1"/>
  <c r="NR222" i="1"/>
  <c r="NR221" i="1"/>
  <c r="DY213" i="1"/>
  <c r="DY223" i="1"/>
  <c r="DY214" i="1"/>
  <c r="DY230" i="1"/>
  <c r="DY229" i="1"/>
  <c r="DY217" i="1"/>
  <c r="DY215" i="1"/>
  <c r="DY231" i="1"/>
  <c r="DY219" i="1"/>
  <c r="DY221" i="1"/>
  <c r="DY222" i="1"/>
  <c r="DY218" i="1"/>
  <c r="DK213" i="1"/>
  <c r="DK223" i="1"/>
  <c r="DK214" i="1"/>
  <c r="DK230" i="1"/>
  <c r="DK229" i="1"/>
  <c r="DK215" i="1"/>
  <c r="DK231" i="1"/>
  <c r="DK217" i="1"/>
  <c r="DK218" i="1"/>
  <c r="DK222" i="1"/>
  <c r="DK221" i="1"/>
  <c r="DK219" i="1"/>
  <c r="DU223" i="1"/>
  <c r="DU230" i="1"/>
  <c r="DU213" i="1"/>
  <c r="DU214" i="1"/>
  <c r="DU217" i="1"/>
  <c r="DU218" i="1"/>
  <c r="DU229" i="1"/>
  <c r="DU215" i="1"/>
  <c r="DU231" i="1"/>
  <c r="DU221" i="1"/>
  <c r="DU219" i="1"/>
  <c r="DU222" i="1"/>
  <c r="KQ214" i="1"/>
  <c r="KQ213" i="1"/>
  <c r="KQ223" i="1"/>
  <c r="KQ230" i="1"/>
  <c r="KQ231" i="1"/>
  <c r="KQ229" i="1"/>
  <c r="KQ217" i="1"/>
  <c r="KQ215" i="1"/>
  <c r="KQ221" i="1"/>
  <c r="KQ222" i="1"/>
  <c r="KQ219" i="1"/>
  <c r="KQ218" i="1"/>
  <c r="KJ214" i="1"/>
  <c r="KJ213" i="1"/>
  <c r="KJ223" i="1"/>
  <c r="KJ230" i="1"/>
  <c r="KJ221" i="1"/>
  <c r="KJ231" i="1"/>
  <c r="KJ215" i="1"/>
  <c r="KJ229" i="1"/>
  <c r="KJ217" i="1"/>
  <c r="KJ218" i="1"/>
  <c r="KJ222" i="1"/>
  <c r="KJ219" i="1"/>
  <c r="DE214" i="1"/>
  <c r="DE230" i="1"/>
  <c r="DE213" i="1"/>
  <c r="DE223" i="1"/>
  <c r="DE231" i="1"/>
  <c r="DE217" i="1"/>
  <c r="DE229" i="1"/>
  <c r="DE215" i="1"/>
  <c r="DE218" i="1"/>
  <c r="DE222" i="1"/>
  <c r="DE221" i="1"/>
  <c r="DE219" i="1"/>
  <c r="DB213" i="1"/>
  <c r="DB223" i="1"/>
  <c r="DB214" i="1"/>
  <c r="DB230" i="1"/>
  <c r="DB231" i="1"/>
  <c r="DB221" i="1"/>
  <c r="DB229" i="1"/>
  <c r="DB215" i="1"/>
  <c r="DB217" i="1"/>
  <c r="DB219" i="1"/>
  <c r="DB218" i="1"/>
  <c r="DB222" i="1"/>
  <c r="JA213" i="1"/>
  <c r="JA230" i="1"/>
  <c r="JA223" i="1"/>
  <c r="JA214" i="1"/>
  <c r="JA221" i="1"/>
  <c r="JA231" i="1"/>
  <c r="JA215" i="1"/>
  <c r="JA217" i="1"/>
  <c r="JA229" i="1"/>
  <c r="JA219" i="1"/>
  <c r="JA222" i="1"/>
  <c r="JA218" i="1"/>
  <c r="NM214" i="1"/>
  <c r="NM213" i="1"/>
  <c r="NM223" i="1"/>
  <c r="NM230" i="1"/>
  <c r="NM217" i="1"/>
  <c r="NM231" i="1"/>
  <c r="NM215" i="1"/>
  <c r="NM221" i="1"/>
  <c r="NM229" i="1"/>
  <c r="NM218" i="1"/>
  <c r="NM219" i="1"/>
  <c r="NM222" i="1"/>
  <c r="NJ223" i="1"/>
  <c r="NJ230" i="1"/>
  <c r="NJ214" i="1"/>
  <c r="NJ213" i="1"/>
  <c r="NJ229" i="1"/>
  <c r="NJ217" i="1"/>
  <c r="NJ221" i="1"/>
  <c r="NJ215" i="1"/>
  <c r="NJ219" i="1"/>
  <c r="NJ218" i="1"/>
  <c r="NJ231" i="1"/>
  <c r="NJ222" i="1"/>
  <c r="OL223" i="1"/>
  <c r="OL230" i="1"/>
  <c r="OL213" i="1"/>
  <c r="OL214" i="1"/>
  <c r="OL215" i="1"/>
  <c r="OL217" i="1"/>
  <c r="OL229" i="1"/>
  <c r="OL231" i="1"/>
  <c r="OL218" i="1"/>
  <c r="OL222" i="1"/>
  <c r="OL221" i="1"/>
  <c r="OL219" i="1"/>
  <c r="NT230" i="1"/>
  <c r="NT213" i="1"/>
  <c r="NT223" i="1"/>
  <c r="NT214" i="1"/>
  <c r="NT217" i="1"/>
  <c r="NT231" i="1"/>
  <c r="NT215" i="1"/>
  <c r="NT219" i="1"/>
  <c r="NT222" i="1"/>
  <c r="NT218" i="1"/>
  <c r="NT221" i="1"/>
  <c r="NT229" i="1"/>
  <c r="NA223" i="1"/>
  <c r="NA230" i="1"/>
  <c r="NA213" i="1"/>
  <c r="NA214" i="1"/>
  <c r="NA215" i="1"/>
  <c r="NA231" i="1"/>
  <c r="NA229" i="1"/>
  <c r="NA217" i="1"/>
  <c r="NA221" i="1"/>
  <c r="NA222" i="1"/>
  <c r="NA218" i="1"/>
  <c r="NA219" i="1"/>
  <c r="DZ214" i="1"/>
  <c r="DZ230" i="1"/>
  <c r="DZ213" i="1"/>
  <c r="DZ223" i="1"/>
  <c r="DZ229" i="1"/>
  <c r="DZ231" i="1"/>
  <c r="DZ221" i="1"/>
  <c r="DZ215" i="1"/>
  <c r="DZ217" i="1"/>
  <c r="DZ222" i="1"/>
  <c r="DZ218" i="1"/>
  <c r="DZ219" i="1"/>
  <c r="II214" i="1"/>
  <c r="II230" i="1"/>
  <c r="II213" i="1"/>
  <c r="II223" i="1"/>
  <c r="II231" i="1"/>
  <c r="II221" i="1"/>
  <c r="II229" i="1"/>
  <c r="II217" i="1"/>
  <c r="II215" i="1"/>
  <c r="II218" i="1"/>
  <c r="II219" i="1"/>
  <c r="II222" i="1"/>
  <c r="KR223" i="1"/>
  <c r="KR214" i="1"/>
  <c r="KR230" i="1"/>
  <c r="KR213" i="1"/>
  <c r="KR229" i="1"/>
  <c r="KR215" i="1"/>
  <c r="KR217" i="1"/>
  <c r="KR219" i="1"/>
  <c r="KR221" i="1"/>
  <c r="KR231" i="1"/>
  <c r="KR218" i="1"/>
  <c r="KR222" i="1"/>
  <c r="KK213" i="1"/>
  <c r="KK223" i="1"/>
  <c r="KK230" i="1"/>
  <c r="KK214" i="1"/>
  <c r="KK215" i="1"/>
  <c r="KK231" i="1"/>
  <c r="KK221" i="1"/>
  <c r="KK217" i="1"/>
  <c r="KK229" i="1"/>
  <c r="KK222" i="1"/>
  <c r="KK219" i="1"/>
  <c r="KK218" i="1"/>
  <c r="DL213" i="1"/>
  <c r="DL214" i="1"/>
  <c r="DL230" i="1"/>
  <c r="DL223" i="1"/>
  <c r="DL221" i="1"/>
  <c r="DL229" i="1"/>
  <c r="DL231" i="1"/>
  <c r="DL215" i="1"/>
  <c r="DL218" i="1"/>
  <c r="DL219" i="1"/>
  <c r="DL222" i="1"/>
  <c r="DL217" i="1"/>
  <c r="DG213" i="1"/>
  <c r="DG223" i="1"/>
  <c r="DG230" i="1"/>
  <c r="DG214" i="1"/>
  <c r="DG217" i="1"/>
  <c r="DG231" i="1"/>
  <c r="DG215" i="1"/>
  <c r="DG229" i="1"/>
  <c r="DG221" i="1"/>
  <c r="DG222" i="1"/>
  <c r="DG218" i="1"/>
  <c r="DG219" i="1"/>
  <c r="IY230" i="1"/>
  <c r="IY213" i="1"/>
  <c r="IY214" i="1"/>
  <c r="IY223" i="1"/>
  <c r="IY217" i="1"/>
  <c r="IY221" i="1"/>
  <c r="IY231" i="1"/>
  <c r="IY215" i="1"/>
  <c r="IY219" i="1"/>
  <c r="IY229" i="1"/>
  <c r="IY222" i="1"/>
  <c r="IY218" i="1"/>
  <c r="OS230" i="1"/>
  <c r="OS213" i="1"/>
  <c r="OS214" i="1"/>
  <c r="OS223" i="1"/>
  <c r="OS231" i="1"/>
  <c r="OS221" i="1"/>
  <c r="OS229" i="1"/>
  <c r="OS215" i="1"/>
  <c r="OS219" i="1"/>
  <c r="OS217" i="1"/>
  <c r="OS218" i="1"/>
  <c r="OS222" i="1"/>
  <c r="OQ230" i="1"/>
  <c r="OQ214" i="1"/>
  <c r="OQ213" i="1"/>
  <c r="OQ223" i="1"/>
  <c r="OQ215" i="1"/>
  <c r="OQ217" i="1"/>
  <c r="OQ231" i="1"/>
  <c r="OQ229" i="1"/>
  <c r="OQ221" i="1"/>
  <c r="OQ222" i="1"/>
  <c r="OQ219" i="1"/>
  <c r="OQ218" i="1"/>
  <c r="ON230" i="1"/>
  <c r="ON214" i="1"/>
  <c r="ON213" i="1"/>
  <c r="ON223" i="1"/>
  <c r="ON217" i="1"/>
  <c r="ON215" i="1"/>
  <c r="ON229" i="1"/>
  <c r="ON231" i="1"/>
  <c r="ON221" i="1"/>
  <c r="ON222" i="1"/>
  <c r="ON219" i="1"/>
  <c r="ON218" i="1"/>
  <c r="NG213" i="1"/>
  <c r="NG214" i="1"/>
  <c r="NG230" i="1"/>
  <c r="NG223" i="1"/>
  <c r="NG215" i="1"/>
  <c r="NG217" i="1"/>
  <c r="NG229" i="1"/>
  <c r="NG231" i="1"/>
  <c r="NG221" i="1"/>
  <c r="NG222" i="1"/>
  <c r="NG219" i="1"/>
  <c r="NG218" i="1"/>
  <c r="OI213" i="1"/>
  <c r="OI223" i="1"/>
  <c r="OI230" i="1"/>
  <c r="OI214" i="1"/>
  <c r="OI229" i="1"/>
  <c r="OI215" i="1"/>
  <c r="OI221" i="1"/>
  <c r="OI217" i="1"/>
  <c r="OI219" i="1"/>
  <c r="OI222" i="1"/>
  <c r="OI231" i="1"/>
  <c r="OI218" i="1"/>
  <c r="NP223" i="1"/>
  <c r="NP214" i="1"/>
  <c r="NP230" i="1"/>
  <c r="NP213" i="1"/>
  <c r="NP215" i="1"/>
  <c r="NP221" i="1"/>
  <c r="NP217" i="1"/>
  <c r="NP231" i="1"/>
  <c r="NP229" i="1"/>
  <c r="NP219" i="1"/>
  <c r="NP222" i="1"/>
  <c r="NP218" i="1"/>
  <c r="KT223" i="1"/>
  <c r="KT214" i="1"/>
  <c r="KT230" i="1"/>
  <c r="KT213" i="1"/>
  <c r="KT215" i="1"/>
  <c r="KT231" i="1"/>
  <c r="KT221" i="1"/>
  <c r="KT217" i="1"/>
  <c r="KT219" i="1"/>
  <c r="KT222" i="1"/>
  <c r="KT218" i="1"/>
  <c r="KT229" i="1"/>
  <c r="KO214" i="1"/>
  <c r="KO213" i="1"/>
  <c r="KO223" i="1"/>
  <c r="KO230" i="1"/>
  <c r="KO229" i="1"/>
  <c r="KO217" i="1"/>
  <c r="KO215" i="1"/>
  <c r="KO222" i="1"/>
  <c r="KO218" i="1"/>
  <c r="KO231" i="1"/>
  <c r="KO219" i="1"/>
  <c r="KO221" i="1"/>
  <c r="LE223" i="1"/>
  <c r="LE230" i="1"/>
  <c r="LE213" i="1"/>
  <c r="LE214" i="1"/>
  <c r="LE217" i="1"/>
  <c r="LE215" i="1"/>
  <c r="LE231" i="1"/>
  <c r="LE229" i="1"/>
  <c r="LE222" i="1"/>
  <c r="LE219" i="1"/>
  <c r="LE221" i="1"/>
  <c r="LE218" i="1"/>
  <c r="KS213" i="1"/>
  <c r="KS223" i="1"/>
  <c r="KS214" i="1"/>
  <c r="KS230" i="1"/>
  <c r="KS229" i="1"/>
  <c r="KS217" i="1"/>
  <c r="KS215" i="1"/>
  <c r="KS222" i="1"/>
  <c r="KS231" i="1"/>
  <c r="KS221" i="1"/>
  <c r="KS218" i="1"/>
  <c r="KS219" i="1"/>
  <c r="KU230" i="1"/>
  <c r="KU214" i="1"/>
  <c r="KU223" i="1"/>
  <c r="KU213" i="1"/>
  <c r="KU231" i="1"/>
  <c r="KU221" i="1"/>
  <c r="KU215" i="1"/>
  <c r="KU217" i="1"/>
  <c r="KU229" i="1"/>
  <c r="KU222" i="1"/>
  <c r="KU218" i="1"/>
  <c r="KU219" i="1"/>
  <c r="KL230" i="1"/>
  <c r="KL213" i="1"/>
  <c r="KL214" i="1"/>
  <c r="KL223" i="1"/>
  <c r="KL229" i="1"/>
  <c r="KL215" i="1"/>
  <c r="KL217" i="1"/>
  <c r="KL221" i="1"/>
  <c r="KL231" i="1"/>
  <c r="KL218" i="1"/>
  <c r="KL222" i="1"/>
  <c r="KL219" i="1"/>
  <c r="DD223" i="1"/>
  <c r="DD230" i="1"/>
  <c r="DD213" i="1"/>
  <c r="DD214" i="1"/>
  <c r="DD215" i="1"/>
  <c r="DD231" i="1"/>
  <c r="DD221" i="1"/>
  <c r="DD217" i="1"/>
  <c r="DD229" i="1"/>
  <c r="DD218" i="1"/>
  <c r="DD219" i="1"/>
  <c r="DD222" i="1"/>
  <c r="DA213" i="1"/>
  <c r="DA214" i="1"/>
  <c r="DA223" i="1"/>
  <c r="DA230" i="1"/>
  <c r="DA231" i="1"/>
  <c r="DA229" i="1"/>
  <c r="DA217" i="1"/>
  <c r="DA215" i="1"/>
  <c r="DA222" i="1"/>
  <c r="DA221" i="1"/>
  <c r="DA218" i="1"/>
  <c r="DA219" i="1"/>
  <c r="IX213" i="1"/>
  <c r="IX223" i="1"/>
  <c r="IX230" i="1"/>
  <c r="IX214" i="1"/>
  <c r="IX229" i="1"/>
  <c r="IX231" i="1"/>
  <c r="IX218" i="1"/>
  <c r="IX222" i="1"/>
  <c r="IX219" i="1"/>
  <c r="IX217" i="1"/>
  <c r="IX221" i="1"/>
  <c r="IX215" i="1"/>
  <c r="BG220" i="1"/>
  <c r="BG216" i="1"/>
  <c r="BG228" i="1"/>
  <c r="BG212" i="1"/>
  <c r="OD213" i="1"/>
  <c r="OD223" i="1"/>
  <c r="OD230" i="1"/>
  <c r="OD214" i="1"/>
  <c r="OD231" i="1"/>
  <c r="OD215" i="1"/>
  <c r="OD217" i="1"/>
  <c r="OD229" i="1"/>
  <c r="OD218" i="1"/>
  <c r="OD221" i="1"/>
  <c r="OD222" i="1"/>
  <c r="OD219" i="1"/>
  <c r="NL223" i="1"/>
  <c r="NL230" i="1"/>
  <c r="NL213" i="1"/>
  <c r="NL214" i="1"/>
  <c r="NL215" i="1"/>
  <c r="NL229" i="1"/>
  <c r="NL217" i="1"/>
  <c r="NL231" i="1"/>
  <c r="NL219" i="1"/>
  <c r="NL222" i="1"/>
  <c r="NL218" i="1"/>
  <c r="NL221" i="1"/>
  <c r="NY214" i="1"/>
  <c r="NY230" i="1"/>
  <c r="NY215" i="1"/>
  <c r="NY213" i="1"/>
  <c r="NY223" i="1"/>
  <c r="NY231" i="1"/>
  <c r="NY217" i="1"/>
  <c r="NY221" i="1"/>
  <c r="NY229" i="1"/>
  <c r="NY218" i="1"/>
  <c r="NY219" i="1"/>
  <c r="NY222" i="1"/>
  <c r="OK223" i="1"/>
  <c r="OK230" i="1"/>
  <c r="OK214" i="1"/>
  <c r="OK213" i="1"/>
  <c r="OK215" i="1"/>
  <c r="OK221" i="1"/>
  <c r="OK217" i="1"/>
  <c r="OK231" i="1"/>
  <c r="OK222" i="1"/>
  <c r="OK218" i="1"/>
  <c r="OK219" i="1"/>
  <c r="OK229" i="1"/>
  <c r="NS213" i="1"/>
  <c r="NS223" i="1"/>
  <c r="NS230" i="1"/>
  <c r="NS214" i="1"/>
  <c r="NS229" i="1"/>
  <c r="NS218" i="1"/>
  <c r="NS215" i="1"/>
  <c r="NS221" i="1"/>
  <c r="NS217" i="1"/>
  <c r="NS231" i="1"/>
  <c r="NS219" i="1"/>
  <c r="NS222" i="1"/>
  <c r="NB213" i="1"/>
  <c r="NB223" i="1"/>
  <c r="NB214" i="1"/>
  <c r="NB230" i="1"/>
  <c r="NB229" i="1"/>
  <c r="NB217" i="1"/>
  <c r="NB215" i="1"/>
  <c r="NB231" i="1"/>
  <c r="NB221" i="1"/>
  <c r="NB218" i="1"/>
  <c r="NB219" i="1"/>
  <c r="NB222" i="1"/>
  <c r="JQ31" i="1"/>
  <c r="JQ32" i="1"/>
  <c r="JQ33" i="1"/>
  <c r="JQ34" i="1"/>
  <c r="JQ35" i="1"/>
  <c r="JQ36" i="1"/>
  <c r="JQ37" i="1"/>
  <c r="JR31" i="1"/>
  <c r="JR32" i="1"/>
  <c r="JR33" i="1"/>
  <c r="JR34" i="1"/>
  <c r="JR35" i="1"/>
  <c r="JR36" i="1"/>
  <c r="JR37" i="1"/>
  <c r="JQ201" i="1"/>
  <c r="JQ191" i="1"/>
  <c r="JQ25" i="1"/>
  <c r="JQ204" i="1"/>
  <c r="JQ200" i="1"/>
  <c r="JQ190" i="1"/>
  <c r="JQ203" i="1"/>
  <c r="JQ202" i="1"/>
  <c r="JQ26" i="1"/>
  <c r="JR201" i="1"/>
  <c r="JR191" i="1"/>
  <c r="JR25" i="1"/>
  <c r="JR204" i="1"/>
  <c r="JR200" i="1"/>
  <c r="JR190" i="1"/>
  <c r="JR202" i="1"/>
  <c r="JR26" i="1"/>
  <c r="JR203" i="1"/>
  <c r="DB210" i="1"/>
  <c r="DB209" i="1"/>
  <c r="DB211" i="1"/>
  <c r="NM209" i="1"/>
  <c r="NM210" i="1"/>
  <c r="NM211" i="1"/>
  <c r="NJ209" i="1"/>
  <c r="NJ211" i="1"/>
  <c r="NJ210" i="1"/>
  <c r="OL210" i="1"/>
  <c r="OL209" i="1"/>
  <c r="OL211" i="1"/>
  <c r="NT211" i="1"/>
  <c r="NT210" i="1"/>
  <c r="NT209" i="1"/>
  <c r="NA209" i="1"/>
  <c r="NA210" i="1"/>
  <c r="NA211" i="1"/>
  <c r="DY209" i="1"/>
  <c r="DY211" i="1"/>
  <c r="DY210" i="1"/>
  <c r="LE209" i="1"/>
  <c r="LE211" i="1"/>
  <c r="LE210" i="1"/>
  <c r="KR210" i="1"/>
  <c r="KR211" i="1"/>
  <c r="KR209" i="1"/>
  <c r="KK210" i="1"/>
  <c r="KK211" i="1"/>
  <c r="KK209" i="1"/>
  <c r="DL209" i="1"/>
  <c r="DL211" i="1"/>
  <c r="DL210" i="1"/>
  <c r="DG209" i="1"/>
  <c r="DG210" i="1"/>
  <c r="DG211" i="1"/>
  <c r="IY209" i="1"/>
  <c r="IY211" i="1"/>
  <c r="IY210" i="1"/>
  <c r="OS209" i="1"/>
  <c r="OS210" i="1"/>
  <c r="OS211" i="1"/>
  <c r="OQ211" i="1"/>
  <c r="OQ210" i="1"/>
  <c r="OQ209" i="1"/>
  <c r="ON209" i="1"/>
  <c r="ON210" i="1"/>
  <c r="ON211" i="1"/>
  <c r="NG211" i="1"/>
  <c r="NG209" i="1"/>
  <c r="NG210" i="1"/>
  <c r="OI210" i="1"/>
  <c r="OI211" i="1"/>
  <c r="OI209" i="1"/>
  <c r="NP211" i="1"/>
  <c r="NP209" i="1"/>
  <c r="NP210" i="1"/>
  <c r="DZ209" i="1"/>
  <c r="DZ211" i="1"/>
  <c r="DZ210" i="1"/>
  <c r="KQ209" i="1"/>
  <c r="KQ211" i="1"/>
  <c r="KQ210" i="1"/>
  <c r="JA211" i="1"/>
  <c r="JA210" i="1"/>
  <c r="JA209" i="1"/>
  <c r="DA210" i="1"/>
  <c r="DA209" i="1"/>
  <c r="DA211" i="1"/>
  <c r="IX210" i="1"/>
  <c r="IX209" i="1"/>
  <c r="IX211" i="1"/>
  <c r="OD209" i="1"/>
  <c r="OD211" i="1"/>
  <c r="OD210" i="1"/>
  <c r="NL209" i="1"/>
  <c r="NL211" i="1"/>
  <c r="NL210" i="1"/>
  <c r="NY209" i="1"/>
  <c r="NY210" i="1"/>
  <c r="NY211" i="1"/>
  <c r="OK210" i="1"/>
  <c r="OK211" i="1"/>
  <c r="OK209" i="1"/>
  <c r="NS209" i="1"/>
  <c r="NS211" i="1"/>
  <c r="NS210" i="1"/>
  <c r="NB209" i="1"/>
  <c r="NB211" i="1"/>
  <c r="NB210" i="1"/>
  <c r="KJ209" i="1"/>
  <c r="KJ210" i="1"/>
  <c r="KJ211" i="1"/>
  <c r="DE211" i="1"/>
  <c r="DE210" i="1"/>
  <c r="DE209" i="1"/>
  <c r="KL211" i="1"/>
  <c r="KL209" i="1"/>
  <c r="KL210" i="1"/>
  <c r="DD211" i="1"/>
  <c r="DD209" i="1"/>
  <c r="DD210" i="1"/>
  <c r="DM211" i="1"/>
  <c r="DM209" i="1"/>
  <c r="DM210" i="1"/>
  <c r="MP209" i="1"/>
  <c r="MP211" i="1"/>
  <c r="MP210" i="1"/>
  <c r="KT210" i="1"/>
  <c r="KT211" i="1"/>
  <c r="KT209" i="1"/>
  <c r="KZ209" i="1"/>
  <c r="KZ211" i="1"/>
  <c r="KZ210" i="1"/>
  <c r="KM209" i="1"/>
  <c r="KM211" i="1"/>
  <c r="KM210" i="1"/>
  <c r="DK210" i="1"/>
  <c r="DK209" i="1"/>
  <c r="DK211" i="1"/>
  <c r="II211" i="1"/>
  <c r="II209" i="1"/>
  <c r="II210" i="1"/>
  <c r="IU211" i="1"/>
  <c r="IU210" i="1"/>
  <c r="IU209" i="1"/>
  <c r="JB209" i="1"/>
  <c r="JB210" i="1"/>
  <c r="JB211" i="1"/>
  <c r="NO209" i="1"/>
  <c r="NO210" i="1"/>
  <c r="NO211" i="1"/>
  <c r="OA210" i="1"/>
  <c r="OA211" i="1"/>
  <c r="OA209" i="1"/>
  <c r="OM211" i="1"/>
  <c r="OM210" i="1"/>
  <c r="OM209" i="1"/>
  <c r="NV211" i="1"/>
  <c r="NV210" i="1"/>
  <c r="NV209" i="1"/>
  <c r="OH211" i="1"/>
  <c r="OH210" i="1"/>
  <c r="OH209" i="1"/>
  <c r="OE209" i="1"/>
  <c r="OE210" i="1"/>
  <c r="OE211" i="1"/>
  <c r="KS209" i="1"/>
  <c r="KS210" i="1"/>
  <c r="KS211" i="1"/>
  <c r="DN210" i="1"/>
  <c r="DN209" i="1"/>
  <c r="DN211" i="1"/>
  <c r="LI210" i="1"/>
  <c r="LI209" i="1"/>
  <c r="LI211" i="1"/>
  <c r="LJ210" i="1"/>
  <c r="LJ211" i="1"/>
  <c r="LJ209" i="1"/>
  <c r="DJ209" i="1"/>
  <c r="DJ211" i="1"/>
  <c r="DJ210" i="1"/>
  <c r="IV211" i="1"/>
  <c r="IV210" i="1"/>
  <c r="IV209" i="1"/>
  <c r="JF211" i="1"/>
  <c r="JF210" i="1"/>
  <c r="JF209" i="1"/>
  <c r="NN211" i="1"/>
  <c r="NN210" i="1"/>
  <c r="NN209" i="1"/>
  <c r="OP210" i="1"/>
  <c r="OP209" i="1"/>
  <c r="OP211" i="1"/>
  <c r="NX209" i="1"/>
  <c r="NX210" i="1"/>
  <c r="NX211" i="1"/>
  <c r="OJ211" i="1"/>
  <c r="OJ209" i="1"/>
  <c r="OJ210" i="1"/>
  <c r="ND209" i="1"/>
  <c r="ND211" i="1"/>
  <c r="ND210" i="1"/>
  <c r="OF209" i="1"/>
  <c r="OF210" i="1"/>
  <c r="OF211" i="1"/>
  <c r="DU211" i="1"/>
  <c r="DU210" i="1"/>
  <c r="DU209" i="1"/>
  <c r="KG209" i="1"/>
  <c r="KG210" i="1"/>
  <c r="KG211" i="1"/>
  <c r="DI211" i="1"/>
  <c r="DI210" i="1"/>
  <c r="DI209" i="1"/>
  <c r="JN210" i="1"/>
  <c r="JN211" i="1"/>
  <c r="JN209" i="1"/>
  <c r="JC211" i="1"/>
  <c r="JC210" i="1"/>
  <c r="JC209" i="1"/>
  <c r="OR210" i="1"/>
  <c r="OR209" i="1"/>
  <c r="OR211" i="1"/>
  <c r="NZ211" i="1"/>
  <c r="NZ210" i="1"/>
  <c r="NZ209" i="1"/>
  <c r="NI210" i="1"/>
  <c r="NI211" i="1"/>
  <c r="NI209" i="1"/>
  <c r="NU211" i="1"/>
  <c r="NU209" i="1"/>
  <c r="NU210" i="1"/>
  <c r="OG211" i="1"/>
  <c r="OG209" i="1"/>
  <c r="OG210" i="1"/>
  <c r="NQ210" i="1"/>
  <c r="NQ211" i="1"/>
  <c r="NQ209" i="1"/>
  <c r="EC211" i="1"/>
  <c r="EC210" i="1"/>
  <c r="EC209" i="1"/>
  <c r="MO211" i="1"/>
  <c r="MO209" i="1"/>
  <c r="MO210" i="1"/>
  <c r="KH211" i="1"/>
  <c r="KH210" i="1"/>
  <c r="KH209" i="1"/>
  <c r="DH211" i="1"/>
  <c r="DH210" i="1"/>
  <c r="DH209" i="1"/>
  <c r="JM209" i="1"/>
  <c r="JM210" i="1"/>
  <c r="JM211" i="1"/>
  <c r="IZ209" i="1"/>
  <c r="IZ210" i="1"/>
  <c r="IZ211" i="1"/>
  <c r="OC209" i="1"/>
  <c r="OC210" i="1"/>
  <c r="OC211" i="1"/>
  <c r="OO209" i="1"/>
  <c r="OO210" i="1"/>
  <c r="OO211" i="1"/>
  <c r="NW209" i="1"/>
  <c r="NW210" i="1"/>
  <c r="NW211" i="1"/>
  <c r="NF211" i="1"/>
  <c r="NF210" i="1"/>
  <c r="NF209" i="1"/>
  <c r="NC210" i="1"/>
  <c r="NC209" i="1"/>
  <c r="NC211" i="1"/>
  <c r="MZ211" i="1"/>
  <c r="MZ209" i="1"/>
  <c r="MZ210" i="1"/>
  <c r="DX210" i="1"/>
  <c r="DX209" i="1"/>
  <c r="DX211" i="1"/>
  <c r="EA209" i="1"/>
  <c r="EA211" i="1"/>
  <c r="EA210" i="1"/>
  <c r="KU209" i="1"/>
  <c r="KU210" i="1"/>
  <c r="KU211" i="1"/>
  <c r="KO210" i="1"/>
  <c r="KO209" i="1"/>
  <c r="KO211" i="1"/>
  <c r="KP210" i="1"/>
  <c r="KP211" i="1"/>
  <c r="KP209" i="1"/>
  <c r="KI211" i="1"/>
  <c r="KI209" i="1"/>
  <c r="KI210" i="1"/>
  <c r="DF210" i="1"/>
  <c r="DF209" i="1"/>
  <c r="DF211" i="1"/>
  <c r="DC210" i="1"/>
  <c r="DC209" i="1"/>
  <c r="DC211" i="1"/>
  <c r="JL209" i="1"/>
  <c r="JL211" i="1"/>
  <c r="JL210" i="1"/>
  <c r="IW209" i="1"/>
  <c r="IW211" i="1"/>
  <c r="IW210" i="1"/>
  <c r="OB211" i="1"/>
  <c r="OB210" i="1"/>
  <c r="OB209" i="1"/>
  <c r="NK209" i="1"/>
  <c r="NK210" i="1"/>
  <c r="NK211" i="1"/>
  <c r="NH211" i="1"/>
  <c r="NH210" i="1"/>
  <c r="NH209" i="1"/>
  <c r="NE209" i="1"/>
  <c r="NE211" i="1"/>
  <c r="NE210" i="1"/>
  <c r="NR210" i="1"/>
  <c r="NR211" i="1"/>
  <c r="NR209" i="1"/>
  <c r="CZ190" i="1"/>
  <c r="CZ211" i="1"/>
  <c r="CZ210" i="1"/>
  <c r="CZ209" i="1"/>
  <c r="EB211" i="1"/>
  <c r="EB210" i="1"/>
  <c r="EB209" i="1"/>
  <c r="BG99" i="1"/>
  <c r="BG108" i="1"/>
  <c r="BG208" i="1"/>
  <c r="BG72" i="1"/>
  <c r="CZ25" i="1"/>
  <c r="AU26" i="1"/>
  <c r="AU25" i="1"/>
  <c r="AV26" i="1"/>
  <c r="AV25" i="1"/>
  <c r="CZ191" i="1"/>
  <c r="CZ36" i="1"/>
  <c r="CZ35" i="1"/>
  <c r="KO202" i="1"/>
  <c r="KO204" i="1"/>
  <c r="KO203" i="1"/>
  <c r="KP202" i="1"/>
  <c r="KP203" i="1"/>
  <c r="KP204" i="1"/>
  <c r="KI202" i="1"/>
  <c r="KI203" i="1"/>
  <c r="KI204" i="1"/>
  <c r="DF202" i="1"/>
  <c r="DF203" i="1"/>
  <c r="DF204" i="1"/>
  <c r="DC204" i="1"/>
  <c r="DC203" i="1"/>
  <c r="DC202" i="1"/>
  <c r="JL204" i="1"/>
  <c r="JL203" i="1"/>
  <c r="JL202" i="1"/>
  <c r="IW204" i="1"/>
  <c r="IW203" i="1"/>
  <c r="IW202" i="1"/>
  <c r="OB202" i="1"/>
  <c r="OB203" i="1"/>
  <c r="OB204" i="1"/>
  <c r="NK203" i="1"/>
  <c r="NK202" i="1"/>
  <c r="NK204" i="1"/>
  <c r="NH202" i="1"/>
  <c r="NH203" i="1"/>
  <c r="NH204" i="1"/>
  <c r="NE203" i="1"/>
  <c r="NE204" i="1"/>
  <c r="NE202" i="1"/>
  <c r="NR204" i="1"/>
  <c r="NR203" i="1"/>
  <c r="NR202" i="1"/>
  <c r="KQ203" i="1"/>
  <c r="KQ202" i="1"/>
  <c r="KQ204" i="1"/>
  <c r="KJ203" i="1"/>
  <c r="KJ202" i="1"/>
  <c r="KJ204" i="1"/>
  <c r="DE202" i="1"/>
  <c r="DE203" i="1"/>
  <c r="DE204" i="1"/>
  <c r="DB202" i="1"/>
  <c r="DB204" i="1"/>
  <c r="DB203" i="1"/>
  <c r="JA204" i="1"/>
  <c r="JA202" i="1"/>
  <c r="JA203" i="1"/>
  <c r="NM204" i="1"/>
  <c r="NM203" i="1"/>
  <c r="NM202" i="1"/>
  <c r="NJ204" i="1"/>
  <c r="NJ203" i="1"/>
  <c r="NJ202" i="1"/>
  <c r="OL204" i="1"/>
  <c r="OL203" i="1"/>
  <c r="OL202" i="1"/>
  <c r="NT202" i="1"/>
  <c r="NT204" i="1"/>
  <c r="NT203" i="1"/>
  <c r="NA202" i="1"/>
  <c r="NA203" i="1"/>
  <c r="NA204" i="1"/>
  <c r="LE203" i="1"/>
  <c r="LE204" i="1"/>
  <c r="LE202" i="1"/>
  <c r="KR204" i="1"/>
  <c r="KR202" i="1"/>
  <c r="KR203" i="1"/>
  <c r="KK204" i="1"/>
  <c r="KK202" i="1"/>
  <c r="KK203" i="1"/>
  <c r="DL204" i="1"/>
  <c r="DL203" i="1"/>
  <c r="DL202" i="1"/>
  <c r="DG204" i="1"/>
  <c r="DG202" i="1"/>
  <c r="DG203" i="1"/>
  <c r="IY203" i="1"/>
  <c r="IY202" i="1"/>
  <c r="IY204" i="1"/>
  <c r="OS202" i="1"/>
  <c r="OS203" i="1"/>
  <c r="OS204" i="1"/>
  <c r="OQ204" i="1"/>
  <c r="OQ202" i="1"/>
  <c r="OQ203" i="1"/>
  <c r="ON202" i="1"/>
  <c r="ON203" i="1"/>
  <c r="ON204" i="1"/>
  <c r="NG202" i="1"/>
  <c r="NG204" i="1"/>
  <c r="NG203" i="1"/>
  <c r="OI204" i="1"/>
  <c r="OI202" i="1"/>
  <c r="OI203" i="1"/>
  <c r="NP203" i="1"/>
  <c r="NP204" i="1"/>
  <c r="NP202" i="1"/>
  <c r="MO204" i="1"/>
  <c r="MO202" i="1"/>
  <c r="MO203" i="1"/>
  <c r="KS202" i="1"/>
  <c r="KS203" i="1"/>
  <c r="KS204" i="1"/>
  <c r="KU204" i="1"/>
  <c r="KU202" i="1"/>
  <c r="KU203" i="1"/>
  <c r="KL204" i="1"/>
  <c r="KL202" i="1"/>
  <c r="KL203" i="1"/>
  <c r="DD204" i="1"/>
  <c r="DD203" i="1"/>
  <c r="DD202" i="1"/>
  <c r="DA203" i="1"/>
  <c r="DA202" i="1"/>
  <c r="DA204" i="1"/>
  <c r="IX204" i="1"/>
  <c r="IX203" i="1"/>
  <c r="IX202" i="1"/>
  <c r="OD202" i="1"/>
  <c r="OD203" i="1"/>
  <c r="OD204" i="1"/>
  <c r="NL204" i="1"/>
  <c r="NL202" i="1"/>
  <c r="NL203" i="1"/>
  <c r="NY202" i="1"/>
  <c r="NY203" i="1"/>
  <c r="NY204" i="1"/>
  <c r="OK202" i="1"/>
  <c r="OK204" i="1"/>
  <c r="OK203" i="1"/>
  <c r="NS203" i="1"/>
  <c r="NS204" i="1"/>
  <c r="NS202" i="1"/>
  <c r="NB204" i="1"/>
  <c r="NB203" i="1"/>
  <c r="NB202" i="1"/>
  <c r="EC202" i="1"/>
  <c r="EC203" i="1"/>
  <c r="EC204" i="1"/>
  <c r="MP202" i="1"/>
  <c r="MP203" i="1"/>
  <c r="MP204" i="1"/>
  <c r="KT204" i="1"/>
  <c r="KT202" i="1"/>
  <c r="KT203" i="1"/>
  <c r="KZ204" i="1"/>
  <c r="KZ202" i="1"/>
  <c r="KZ203" i="1"/>
  <c r="KM204" i="1"/>
  <c r="KM202" i="1"/>
  <c r="KM203" i="1"/>
  <c r="DK203" i="1"/>
  <c r="DK204" i="1"/>
  <c r="DK202" i="1"/>
  <c r="II203" i="1"/>
  <c r="II204" i="1"/>
  <c r="II202" i="1"/>
  <c r="IU203" i="1"/>
  <c r="IU204" i="1"/>
  <c r="IU202" i="1"/>
  <c r="JB203" i="1"/>
  <c r="JB204" i="1"/>
  <c r="JB202" i="1"/>
  <c r="NO202" i="1"/>
  <c r="NO203" i="1"/>
  <c r="NO204" i="1"/>
  <c r="OA204" i="1"/>
  <c r="OA203" i="1"/>
  <c r="OA202" i="1"/>
  <c r="OM203" i="1"/>
  <c r="OM204" i="1"/>
  <c r="OM202" i="1"/>
  <c r="NV203" i="1"/>
  <c r="NV202" i="1"/>
  <c r="NV204" i="1"/>
  <c r="OH203" i="1"/>
  <c r="OH202" i="1"/>
  <c r="OH204" i="1"/>
  <c r="OE203" i="1"/>
  <c r="OE204" i="1"/>
  <c r="OE202" i="1"/>
  <c r="DX203" i="1"/>
  <c r="DX202" i="1"/>
  <c r="DX204" i="1"/>
  <c r="EA203" i="1"/>
  <c r="EA202" i="1"/>
  <c r="EA204" i="1"/>
  <c r="LI204" i="1"/>
  <c r="LI202" i="1"/>
  <c r="LI203" i="1"/>
  <c r="LJ203" i="1"/>
  <c r="LJ204" i="1"/>
  <c r="LJ202" i="1"/>
  <c r="DJ202" i="1"/>
  <c r="DJ203" i="1"/>
  <c r="DJ204" i="1"/>
  <c r="IV202" i="1"/>
  <c r="IV203" i="1"/>
  <c r="IV204" i="1"/>
  <c r="JF203" i="1"/>
  <c r="JF202" i="1"/>
  <c r="JF204" i="1"/>
  <c r="NN204" i="1"/>
  <c r="NN202" i="1"/>
  <c r="NN203" i="1"/>
  <c r="OP203" i="1"/>
  <c r="OP202" i="1"/>
  <c r="OP204" i="1"/>
  <c r="NX204" i="1"/>
  <c r="NX202" i="1"/>
  <c r="NX203" i="1"/>
  <c r="OJ202" i="1"/>
  <c r="OJ203" i="1"/>
  <c r="OJ204" i="1"/>
  <c r="ND202" i="1"/>
  <c r="ND204" i="1"/>
  <c r="ND203" i="1"/>
  <c r="OF204" i="1"/>
  <c r="OF203" i="1"/>
  <c r="OF202" i="1"/>
  <c r="CZ204" i="1"/>
  <c r="CZ202" i="1"/>
  <c r="CZ203" i="1"/>
  <c r="EB203" i="1"/>
  <c r="EB204" i="1"/>
  <c r="EB202" i="1"/>
  <c r="DM204" i="1"/>
  <c r="DM202" i="1"/>
  <c r="DM203" i="1"/>
  <c r="DN203" i="1"/>
  <c r="DN202" i="1"/>
  <c r="DN204" i="1"/>
  <c r="DU203" i="1"/>
  <c r="DU204" i="1"/>
  <c r="DU202" i="1"/>
  <c r="KG203" i="1"/>
  <c r="KG204" i="1"/>
  <c r="KG202" i="1"/>
  <c r="DI203" i="1"/>
  <c r="DI204" i="1"/>
  <c r="DI202" i="1"/>
  <c r="JN203" i="1"/>
  <c r="JN202" i="1"/>
  <c r="JN204" i="1"/>
  <c r="JC203" i="1"/>
  <c r="JC204" i="1"/>
  <c r="JC202" i="1"/>
  <c r="OR203" i="1"/>
  <c r="OR204" i="1"/>
  <c r="OR202" i="1"/>
  <c r="NZ203" i="1"/>
  <c r="NZ202" i="1"/>
  <c r="NZ204" i="1"/>
  <c r="NI202" i="1"/>
  <c r="NI203" i="1"/>
  <c r="NI204" i="1"/>
  <c r="NU204" i="1"/>
  <c r="NU203" i="1"/>
  <c r="NU202" i="1"/>
  <c r="OG203" i="1"/>
  <c r="OG204" i="1"/>
  <c r="OG202" i="1"/>
  <c r="NQ202" i="1"/>
  <c r="NQ203" i="1"/>
  <c r="NQ204" i="1"/>
  <c r="DY202" i="1"/>
  <c r="DY204" i="1"/>
  <c r="DY203" i="1"/>
  <c r="KH204" i="1"/>
  <c r="KH203" i="1"/>
  <c r="KH202" i="1"/>
  <c r="DH203" i="1"/>
  <c r="DH202" i="1"/>
  <c r="DH204" i="1"/>
  <c r="JM203" i="1"/>
  <c r="JM204" i="1"/>
  <c r="JM202" i="1"/>
  <c r="IZ202" i="1"/>
  <c r="IZ203" i="1"/>
  <c r="IZ204" i="1"/>
  <c r="OC204" i="1"/>
  <c r="OC203" i="1"/>
  <c r="OC202" i="1"/>
  <c r="OO204" i="1"/>
  <c r="OO202" i="1"/>
  <c r="OO203" i="1"/>
  <c r="NW203" i="1"/>
  <c r="NW204" i="1"/>
  <c r="NW202" i="1"/>
  <c r="NF203" i="1"/>
  <c r="NF202" i="1"/>
  <c r="NF204" i="1"/>
  <c r="NC204" i="1"/>
  <c r="NC202" i="1"/>
  <c r="NC203" i="1"/>
  <c r="MZ204" i="1"/>
  <c r="MZ203" i="1"/>
  <c r="MZ202" i="1"/>
  <c r="DZ203" i="1"/>
  <c r="DZ204" i="1"/>
  <c r="DZ202" i="1"/>
  <c r="CZ34" i="1"/>
  <c r="CZ33" i="1"/>
  <c r="EA31" i="1"/>
  <c r="EA32" i="1"/>
  <c r="EA33" i="1"/>
  <c r="EA34" i="1"/>
  <c r="EA35" i="1"/>
  <c r="EA36" i="1"/>
  <c r="EA37" i="1"/>
  <c r="EC25" i="1"/>
  <c r="EC26" i="1"/>
  <c r="EC190" i="1"/>
  <c r="EC201" i="1"/>
  <c r="EC191" i="1"/>
  <c r="EC200" i="1"/>
  <c r="CZ32" i="1"/>
  <c r="EB31" i="1"/>
  <c r="EB32" i="1"/>
  <c r="EB33" i="1"/>
  <c r="EB34" i="1"/>
  <c r="EB35" i="1"/>
  <c r="EB36" i="1"/>
  <c r="EB37" i="1"/>
  <c r="EA25" i="1"/>
  <c r="EA200" i="1"/>
  <c r="EA201" i="1"/>
  <c r="EA26" i="1"/>
  <c r="EA191" i="1"/>
  <c r="EA190" i="1"/>
  <c r="CZ31" i="1"/>
  <c r="EC31" i="1"/>
  <c r="EC32" i="1"/>
  <c r="EC33" i="1"/>
  <c r="EC34" i="1"/>
  <c r="EC35" i="1"/>
  <c r="EC36" i="1"/>
  <c r="EC37" i="1"/>
  <c r="EB200" i="1"/>
  <c r="EB25" i="1"/>
  <c r="EB190" i="1"/>
  <c r="EB26" i="1"/>
  <c r="EB201" i="1"/>
  <c r="EB191" i="1"/>
  <c r="BG199" i="1"/>
  <c r="BG195" i="1"/>
  <c r="DY31" i="1"/>
  <c r="DY32" i="1"/>
  <c r="DY33" i="1"/>
  <c r="DY34" i="1"/>
  <c r="DY35" i="1"/>
  <c r="DY36" i="1"/>
  <c r="DY37" i="1"/>
  <c r="DY26" i="1"/>
  <c r="DY200" i="1"/>
  <c r="DY201" i="1"/>
  <c r="DY191" i="1"/>
  <c r="DY25" i="1"/>
  <c r="DY190" i="1"/>
  <c r="DZ31" i="1"/>
  <c r="DZ32" i="1"/>
  <c r="DZ33" i="1"/>
  <c r="DZ34" i="1"/>
  <c r="DZ35" i="1"/>
  <c r="DZ36" i="1"/>
  <c r="DZ37" i="1"/>
  <c r="DZ190" i="1"/>
  <c r="DZ191" i="1"/>
  <c r="DZ201" i="1"/>
  <c r="DZ200" i="1"/>
  <c r="DZ25" i="1"/>
  <c r="DZ26" i="1"/>
  <c r="KS201" i="1"/>
  <c r="KS200" i="1"/>
  <c r="KU200" i="1"/>
  <c r="KU201" i="1"/>
  <c r="KL201" i="1"/>
  <c r="KL200" i="1"/>
  <c r="DD201" i="1"/>
  <c r="DD200" i="1"/>
  <c r="DA201" i="1"/>
  <c r="DA200" i="1"/>
  <c r="IX200" i="1"/>
  <c r="IX201" i="1"/>
  <c r="OD200" i="1"/>
  <c r="OD201" i="1"/>
  <c r="NL201" i="1"/>
  <c r="NL200" i="1"/>
  <c r="NY201" i="1"/>
  <c r="NY200" i="1"/>
  <c r="OK200" i="1"/>
  <c r="OK201" i="1"/>
  <c r="NS201" i="1"/>
  <c r="NS200" i="1"/>
  <c r="NB201" i="1"/>
  <c r="NB200" i="1"/>
  <c r="MO200" i="1"/>
  <c r="MO201" i="1"/>
  <c r="DM200" i="1"/>
  <c r="DM201" i="1"/>
  <c r="MP200" i="1"/>
  <c r="MP201" i="1"/>
  <c r="KT200" i="1"/>
  <c r="KT201" i="1"/>
  <c r="KZ201" i="1"/>
  <c r="KZ200" i="1"/>
  <c r="KM201" i="1"/>
  <c r="KM200" i="1"/>
  <c r="DK201" i="1"/>
  <c r="DK200" i="1"/>
  <c r="II200" i="1"/>
  <c r="II201" i="1"/>
  <c r="IU200" i="1"/>
  <c r="IU201" i="1"/>
  <c r="JB201" i="1"/>
  <c r="JB200" i="1"/>
  <c r="NO200" i="1"/>
  <c r="NO201" i="1"/>
  <c r="OA200" i="1"/>
  <c r="OA201" i="1"/>
  <c r="OM200" i="1"/>
  <c r="OM201" i="1"/>
  <c r="NV200" i="1"/>
  <c r="NV201" i="1"/>
  <c r="OH200" i="1"/>
  <c r="OH201" i="1"/>
  <c r="OE200" i="1"/>
  <c r="OE201" i="1"/>
  <c r="DN201" i="1"/>
  <c r="DN200" i="1"/>
  <c r="LI201" i="1"/>
  <c r="LI200" i="1"/>
  <c r="LJ200" i="1"/>
  <c r="LJ201" i="1"/>
  <c r="DJ201" i="1"/>
  <c r="DJ200" i="1"/>
  <c r="IV200" i="1"/>
  <c r="IV201" i="1"/>
  <c r="JF200" i="1"/>
  <c r="JF201" i="1"/>
  <c r="NN201" i="1"/>
  <c r="NN200" i="1"/>
  <c r="OP200" i="1"/>
  <c r="OP201" i="1"/>
  <c r="NX200" i="1"/>
  <c r="NX201" i="1"/>
  <c r="OJ200" i="1"/>
  <c r="OJ201" i="1"/>
  <c r="ND201" i="1"/>
  <c r="ND200" i="1"/>
  <c r="OF201" i="1"/>
  <c r="OF200" i="1"/>
  <c r="JN201" i="1"/>
  <c r="JN200" i="1"/>
  <c r="JC201" i="1"/>
  <c r="JC200" i="1"/>
  <c r="OR200" i="1"/>
  <c r="OR201" i="1"/>
  <c r="NZ200" i="1"/>
  <c r="NZ201" i="1"/>
  <c r="NI201" i="1"/>
  <c r="NI200" i="1"/>
  <c r="NU200" i="1"/>
  <c r="NU201" i="1"/>
  <c r="OG201" i="1"/>
  <c r="OG200" i="1"/>
  <c r="NQ201" i="1"/>
  <c r="NQ200" i="1"/>
  <c r="DI201" i="1"/>
  <c r="DI200" i="1"/>
  <c r="KO200" i="1"/>
  <c r="KO201" i="1"/>
  <c r="KH201" i="1"/>
  <c r="KH200" i="1"/>
  <c r="DH200" i="1"/>
  <c r="DH201" i="1"/>
  <c r="JM201" i="1"/>
  <c r="JM200" i="1"/>
  <c r="IZ200" i="1"/>
  <c r="IZ201" i="1"/>
  <c r="OC201" i="1"/>
  <c r="OC200" i="1"/>
  <c r="OO200" i="1"/>
  <c r="OO201" i="1"/>
  <c r="NW200" i="1"/>
  <c r="NW201" i="1"/>
  <c r="NF200" i="1"/>
  <c r="NF201" i="1"/>
  <c r="NC201" i="1"/>
  <c r="NC200" i="1"/>
  <c r="MZ201" i="1"/>
  <c r="MZ200" i="1"/>
  <c r="DX31" i="1"/>
  <c r="DX32" i="1"/>
  <c r="DX33" i="1"/>
  <c r="DX34" i="1"/>
  <c r="DX35" i="1"/>
  <c r="DX36" i="1"/>
  <c r="DX37" i="1"/>
  <c r="KG200" i="1"/>
  <c r="KG201" i="1"/>
  <c r="KP201" i="1"/>
  <c r="KP200" i="1"/>
  <c r="KI201" i="1"/>
  <c r="KI200" i="1"/>
  <c r="DF201" i="1"/>
  <c r="DF200" i="1"/>
  <c r="DC201" i="1"/>
  <c r="DC200" i="1"/>
  <c r="JL200" i="1"/>
  <c r="JL201" i="1"/>
  <c r="IW200" i="1"/>
  <c r="IW201" i="1"/>
  <c r="OB201" i="1"/>
  <c r="OB200" i="1"/>
  <c r="NK200" i="1"/>
  <c r="NK201" i="1"/>
  <c r="NH200" i="1"/>
  <c r="NH201" i="1"/>
  <c r="NE201" i="1"/>
  <c r="NE200" i="1"/>
  <c r="NR200" i="1"/>
  <c r="NR201" i="1"/>
  <c r="KQ201" i="1"/>
  <c r="KQ200" i="1"/>
  <c r="KJ200" i="1"/>
  <c r="KJ201" i="1"/>
  <c r="DE200" i="1"/>
  <c r="DE201" i="1"/>
  <c r="DB200" i="1"/>
  <c r="DB201" i="1"/>
  <c r="JA201" i="1"/>
  <c r="JA200" i="1"/>
  <c r="NM200" i="1"/>
  <c r="NM201" i="1"/>
  <c r="NJ201" i="1"/>
  <c r="NJ200" i="1"/>
  <c r="OL200" i="1"/>
  <c r="OL201" i="1"/>
  <c r="NT201" i="1"/>
  <c r="NT200" i="1"/>
  <c r="NA200" i="1"/>
  <c r="NA201" i="1"/>
  <c r="DX25" i="1"/>
  <c r="DX200" i="1"/>
  <c r="DX191" i="1"/>
  <c r="DX26" i="1"/>
  <c r="DX201" i="1"/>
  <c r="DX190" i="1"/>
  <c r="DU200" i="1"/>
  <c r="DU201" i="1"/>
  <c r="LE200" i="1"/>
  <c r="LE201" i="1"/>
  <c r="KR201" i="1"/>
  <c r="KR200" i="1"/>
  <c r="KK201" i="1"/>
  <c r="KK200" i="1"/>
  <c r="DL200" i="1"/>
  <c r="DL201" i="1"/>
  <c r="DG200" i="1"/>
  <c r="DG201" i="1"/>
  <c r="IY200" i="1"/>
  <c r="IY201" i="1"/>
  <c r="OS201" i="1"/>
  <c r="OS200" i="1"/>
  <c r="OQ200" i="1"/>
  <c r="OQ201" i="1"/>
  <c r="ON201" i="1"/>
  <c r="ON200" i="1"/>
  <c r="NG200" i="1"/>
  <c r="NG201" i="1"/>
  <c r="OI200" i="1"/>
  <c r="OI201" i="1"/>
  <c r="NP200" i="1"/>
  <c r="NP201" i="1"/>
  <c r="CZ200" i="1"/>
  <c r="CZ201" i="1"/>
  <c r="BG63" i="1"/>
  <c r="BG64" i="1" s="1"/>
  <c r="BG189" i="1"/>
  <c r="BG52" i="1"/>
  <c r="NI191" i="1"/>
  <c r="NI190" i="1"/>
  <c r="DM191" i="1"/>
  <c r="DM190" i="1"/>
  <c r="MP191" i="1"/>
  <c r="MP190" i="1"/>
  <c r="KT190" i="1"/>
  <c r="KT191" i="1"/>
  <c r="KZ191" i="1"/>
  <c r="KZ190" i="1"/>
  <c r="KM190" i="1"/>
  <c r="KM191" i="1"/>
  <c r="DK190" i="1"/>
  <c r="DK191" i="1"/>
  <c r="II190" i="1"/>
  <c r="II191" i="1"/>
  <c r="IU191" i="1"/>
  <c r="IU190" i="1"/>
  <c r="JB190" i="1"/>
  <c r="JB191" i="1"/>
  <c r="NO190" i="1"/>
  <c r="NO191" i="1"/>
  <c r="OA191" i="1"/>
  <c r="OA190" i="1"/>
  <c r="OM191" i="1"/>
  <c r="OM190" i="1"/>
  <c r="NV191" i="1"/>
  <c r="NV190" i="1"/>
  <c r="OH190" i="1"/>
  <c r="OH191" i="1"/>
  <c r="OE191" i="1"/>
  <c r="OE190" i="1"/>
  <c r="DN190" i="1"/>
  <c r="DN191" i="1"/>
  <c r="LI191" i="1"/>
  <c r="LI190" i="1"/>
  <c r="LJ190" i="1"/>
  <c r="LJ191" i="1"/>
  <c r="DJ191" i="1"/>
  <c r="DJ190" i="1"/>
  <c r="IV191" i="1"/>
  <c r="IV190" i="1"/>
  <c r="JF26" i="1"/>
  <c r="JF191" i="1"/>
  <c r="JF190" i="1"/>
  <c r="NN190" i="1"/>
  <c r="NN191" i="1"/>
  <c r="OP190" i="1"/>
  <c r="OP191" i="1"/>
  <c r="NX191" i="1"/>
  <c r="NX190" i="1"/>
  <c r="OJ191" i="1"/>
  <c r="OJ190" i="1"/>
  <c r="ND190" i="1"/>
  <c r="ND191" i="1"/>
  <c r="OF191" i="1"/>
  <c r="OF190" i="1"/>
  <c r="KG191" i="1"/>
  <c r="KG190" i="1"/>
  <c r="NU191" i="1"/>
  <c r="NU190" i="1"/>
  <c r="KO190" i="1"/>
  <c r="KO191" i="1"/>
  <c r="KH190" i="1"/>
  <c r="KH191" i="1"/>
  <c r="DH191" i="1"/>
  <c r="DH190" i="1"/>
  <c r="JM191" i="1"/>
  <c r="JM190" i="1"/>
  <c r="IZ191" i="1"/>
  <c r="IZ190" i="1"/>
  <c r="OC191" i="1"/>
  <c r="OC190" i="1"/>
  <c r="OO190" i="1"/>
  <c r="OO191" i="1"/>
  <c r="NW190" i="1"/>
  <c r="NW191" i="1"/>
  <c r="NF190" i="1"/>
  <c r="NF191" i="1"/>
  <c r="NC190" i="1"/>
  <c r="NC191" i="1"/>
  <c r="MZ191" i="1"/>
  <c r="MZ190" i="1"/>
  <c r="DI190" i="1"/>
  <c r="DI191" i="1"/>
  <c r="JN190" i="1"/>
  <c r="JN191" i="1"/>
  <c r="OR191" i="1"/>
  <c r="OR190" i="1"/>
  <c r="KP190" i="1"/>
  <c r="KP191" i="1"/>
  <c r="KI191" i="1"/>
  <c r="KI190" i="1"/>
  <c r="DF190" i="1"/>
  <c r="DF191" i="1"/>
  <c r="DC191" i="1"/>
  <c r="DC190" i="1"/>
  <c r="JL191" i="1"/>
  <c r="JL190" i="1"/>
  <c r="IW190" i="1"/>
  <c r="IW191" i="1"/>
  <c r="OB191" i="1"/>
  <c r="OB190" i="1"/>
  <c r="NK191" i="1"/>
  <c r="NK190" i="1"/>
  <c r="NH191" i="1"/>
  <c r="NH190" i="1"/>
  <c r="NE191" i="1"/>
  <c r="NE190" i="1"/>
  <c r="NR191" i="1"/>
  <c r="NR190" i="1"/>
  <c r="DU191" i="1"/>
  <c r="DU190" i="1"/>
  <c r="JC190" i="1"/>
  <c r="JC191" i="1"/>
  <c r="NZ191" i="1"/>
  <c r="NZ190" i="1"/>
  <c r="KQ191" i="1"/>
  <c r="KQ190" i="1"/>
  <c r="KJ191" i="1"/>
  <c r="KJ190" i="1"/>
  <c r="DE191" i="1"/>
  <c r="DE190" i="1"/>
  <c r="DB191" i="1"/>
  <c r="DB190" i="1"/>
  <c r="JA191" i="1"/>
  <c r="JA190" i="1"/>
  <c r="NM191" i="1"/>
  <c r="NM190" i="1"/>
  <c r="NJ191" i="1"/>
  <c r="NJ190" i="1"/>
  <c r="OL190" i="1"/>
  <c r="OL191" i="1"/>
  <c r="NT190" i="1"/>
  <c r="NT191" i="1"/>
  <c r="NA190" i="1"/>
  <c r="NA191" i="1"/>
  <c r="CD25" i="1"/>
  <c r="OG191" i="1"/>
  <c r="OG190" i="1"/>
  <c r="LE191" i="1"/>
  <c r="LE190" i="1"/>
  <c r="KR191" i="1"/>
  <c r="KR190" i="1"/>
  <c r="KK191" i="1"/>
  <c r="KK190" i="1"/>
  <c r="DL191" i="1"/>
  <c r="DL190" i="1"/>
  <c r="DG190" i="1"/>
  <c r="DG191" i="1"/>
  <c r="IY190" i="1"/>
  <c r="IY191" i="1"/>
  <c r="OS190" i="1"/>
  <c r="OS191" i="1"/>
  <c r="OQ191" i="1"/>
  <c r="OQ190" i="1"/>
  <c r="ON190" i="1"/>
  <c r="ON191" i="1"/>
  <c r="NG191" i="1"/>
  <c r="NG190" i="1"/>
  <c r="OI191" i="1"/>
  <c r="OI190" i="1"/>
  <c r="NP191" i="1"/>
  <c r="NP190" i="1"/>
  <c r="CC25" i="1"/>
  <c r="NQ191" i="1"/>
  <c r="NQ190" i="1"/>
  <c r="MO190" i="1"/>
  <c r="MO191" i="1"/>
  <c r="KS191" i="1"/>
  <c r="KS190" i="1"/>
  <c r="KU190" i="1"/>
  <c r="KU191" i="1"/>
  <c r="KL190" i="1"/>
  <c r="KL191" i="1"/>
  <c r="DD191" i="1"/>
  <c r="DD190" i="1"/>
  <c r="DA191" i="1"/>
  <c r="DA190" i="1"/>
  <c r="IX190" i="1"/>
  <c r="IX191" i="1"/>
  <c r="OD191" i="1"/>
  <c r="OD190" i="1"/>
  <c r="NL190" i="1"/>
  <c r="NL191" i="1"/>
  <c r="NY190" i="1"/>
  <c r="NY191" i="1"/>
  <c r="OK190" i="1"/>
  <c r="OK191" i="1"/>
  <c r="NS191" i="1"/>
  <c r="NS190" i="1"/>
  <c r="NB190" i="1"/>
  <c r="NB191" i="1"/>
  <c r="CE25" i="1"/>
  <c r="CG25" i="1" s="1"/>
  <c r="CG24" i="1"/>
  <c r="CG190"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9" i="1" l="1"/>
  <c r="BG261" i="1"/>
  <c r="BG260" i="1"/>
  <c r="KN259" i="1" a="1"/>
  <c r="KN259" i="1" s="1"/>
  <c r="KN260" i="1" a="1"/>
  <c r="KN260" i="1" s="1"/>
  <c r="KN261" i="1" a="1"/>
  <c r="KN261" i="1" s="1"/>
  <c r="KN227" i="1" a="1"/>
  <c r="KN227" i="1" s="1"/>
  <c r="BG225" i="1"/>
  <c r="BG227" i="1"/>
  <c r="BG226" i="1"/>
  <c r="KN226" i="1" a="1"/>
  <c r="KN226" i="1" s="1"/>
  <c r="KN225" i="1" a="1"/>
  <c r="KN225" i="1" s="1"/>
  <c r="BG91" i="1"/>
  <c r="BG92" i="1"/>
  <c r="BG93" i="1"/>
  <c r="BG94" i="1"/>
  <c r="BG95" i="1"/>
  <c r="KN277" i="1" a="1"/>
  <c r="KN277" i="1" s="1"/>
  <c r="BG277" i="1"/>
  <c r="BG276" i="1"/>
  <c r="BG275" i="1"/>
  <c r="KN276" i="1" a="1"/>
  <c r="KN276" i="1" s="1"/>
  <c r="KN275" i="1" a="1"/>
  <c r="KN275" i="1" s="1"/>
  <c r="BG122" i="1"/>
  <c r="BG121" i="1"/>
  <c r="BG120" i="1"/>
  <c r="BG119" i="1"/>
  <c r="BG127" i="1"/>
  <c r="BG128" i="1"/>
  <c r="BG129" i="1"/>
  <c r="BG130" i="1"/>
  <c r="BG131" i="1"/>
  <c r="BG172" i="1"/>
  <c r="BG176" i="1"/>
  <c r="BG175" i="1"/>
  <c r="BG174" i="1"/>
  <c r="BG181" i="1"/>
  <c r="BG182" i="1"/>
  <c r="BG183" i="1"/>
  <c r="BG184" i="1"/>
  <c r="BG185" i="1"/>
  <c r="KN285" i="1" a="1"/>
  <c r="KN285" i="1" s="1"/>
  <c r="BG300" i="1"/>
  <c r="BG298" i="1"/>
  <c r="BG306" i="1"/>
  <c r="BG307" i="1"/>
  <c r="BG308" i="1"/>
  <c r="BG309" i="1"/>
  <c r="BG297" i="1"/>
  <c r="BG302" i="1"/>
  <c r="BG301" i="1"/>
  <c r="BG311" i="1"/>
  <c r="BG295" i="1"/>
  <c r="BG294" i="1"/>
  <c r="BG310" i="1"/>
  <c r="BG303" i="1"/>
  <c r="BG299" i="1"/>
  <c r="BG305" i="1"/>
  <c r="BG312" i="1"/>
  <c r="BG296" i="1"/>
  <c r="BG304" i="1"/>
  <c r="BG313" i="1"/>
  <c r="KN313" i="1" a="1"/>
  <c r="KN313" i="1" s="1"/>
  <c r="KN302" i="1" a="1"/>
  <c r="KN302" i="1" s="1"/>
  <c r="KN300" i="1" a="1"/>
  <c r="KN300" i="1" s="1"/>
  <c r="KN298" i="1" a="1"/>
  <c r="KN298" i="1" s="1"/>
  <c r="KN299" i="1" a="1"/>
  <c r="KN299" i="1" s="1"/>
  <c r="KN297" i="1" a="1"/>
  <c r="KN297" i="1" s="1"/>
  <c r="KN304" i="1" a="1"/>
  <c r="KN304" i="1" s="1"/>
  <c r="KN303" i="1" a="1"/>
  <c r="KN303" i="1" s="1"/>
  <c r="KN309" i="1" a="1"/>
  <c r="KN309" i="1" s="1"/>
  <c r="KN296" i="1" a="1"/>
  <c r="KN296" i="1" s="1"/>
  <c r="KN310" i="1" a="1"/>
  <c r="KN310" i="1" s="1"/>
  <c r="KN307" i="1" a="1"/>
  <c r="KN307" i="1" s="1"/>
  <c r="KN312" i="1" a="1"/>
  <c r="KN312" i="1" s="1"/>
  <c r="KN305" i="1" a="1"/>
  <c r="KN305" i="1" s="1"/>
  <c r="KN295" i="1" a="1"/>
  <c r="KN295" i="1" s="1"/>
  <c r="KN301" i="1" a="1"/>
  <c r="KN301" i="1" s="1"/>
  <c r="KN306" i="1" a="1"/>
  <c r="KN306" i="1" s="1"/>
  <c r="KN311" i="1" a="1"/>
  <c r="KN311" i="1" s="1"/>
  <c r="KN294" i="1" a="1"/>
  <c r="KN294" i="1" s="1"/>
  <c r="KN308" i="1" a="1"/>
  <c r="KN308" i="1" s="1"/>
  <c r="KN290" i="1" a="1"/>
  <c r="KN290" i="1" s="1"/>
  <c r="BG291" i="1"/>
  <c r="BG292" i="1"/>
  <c r="BG293" i="1"/>
  <c r="BG290" i="1"/>
  <c r="KN291" i="1" a="1"/>
  <c r="KN291" i="1" s="1"/>
  <c r="KN293" i="1" a="1"/>
  <c r="KN293" i="1" s="1"/>
  <c r="KN292" i="1" a="1"/>
  <c r="KN292" i="1" s="1"/>
  <c r="BG285" i="1"/>
  <c r="BG289" i="1"/>
  <c r="KN289" i="1" a="1"/>
  <c r="KN289" i="1" s="1"/>
  <c r="BG272" i="1"/>
  <c r="BG271" i="1"/>
  <c r="BG273" i="1"/>
  <c r="KN273" i="1" a="1"/>
  <c r="KN273" i="1" s="1"/>
  <c r="KN271" i="1" a="1"/>
  <c r="KN271" i="1" s="1"/>
  <c r="KN272" i="1" a="1"/>
  <c r="KN272" i="1" s="1"/>
  <c r="BG238" i="1"/>
  <c r="BG239" i="1"/>
  <c r="BG237" i="1"/>
  <c r="KN237" i="1" a="1"/>
  <c r="KN237" i="1" s="1"/>
  <c r="KN238" i="1" a="1"/>
  <c r="KN238" i="1" s="1"/>
  <c r="KN239" i="1" a="1"/>
  <c r="KN239" i="1" s="1"/>
  <c r="BG154" i="1"/>
  <c r="BG155" i="1"/>
  <c r="BG156" i="1"/>
  <c r="BG157" i="1"/>
  <c r="BG158" i="1"/>
  <c r="BG163" i="1"/>
  <c r="BG164" i="1"/>
  <c r="BG165" i="1"/>
  <c r="BG166" i="1"/>
  <c r="BG167" i="1"/>
  <c r="BG145" i="1"/>
  <c r="BG146" i="1"/>
  <c r="BG147" i="1"/>
  <c r="BG148" i="1"/>
  <c r="BG149" i="1"/>
  <c r="BG136" i="1"/>
  <c r="BG137" i="1"/>
  <c r="BG138" i="1"/>
  <c r="BG139" i="1"/>
  <c r="BG140" i="1"/>
  <c r="KN282" i="1" a="1"/>
  <c r="KN282" i="1" s="1"/>
  <c r="BG282" i="1"/>
  <c r="BG283" i="1"/>
  <c r="BG281" i="1"/>
  <c r="BG284" i="1"/>
  <c r="KN281" i="1" a="1"/>
  <c r="KN281" i="1" s="1"/>
  <c r="KN283" i="1" a="1"/>
  <c r="KN283" i="1" s="1"/>
  <c r="KN284" i="1" a="1"/>
  <c r="KN284" i="1" s="1"/>
  <c r="KN268" i="1" a="1"/>
  <c r="KN268" i="1" s="1"/>
  <c r="KN252" i="1" a="1"/>
  <c r="KN252" i="1" s="1"/>
  <c r="KN251" i="1" a="1"/>
  <c r="KN251" i="1" s="1"/>
  <c r="KN256" i="1" a="1"/>
  <c r="KN256" i="1" s="1"/>
  <c r="KN253" i="1" a="1"/>
  <c r="KN253" i="1" s="1"/>
  <c r="KN249" i="1" a="1"/>
  <c r="KN249" i="1" s="1"/>
  <c r="KN264" i="1" a="1"/>
  <c r="KN264" i="1" s="1"/>
  <c r="KN245" i="1" a="1"/>
  <c r="KN245" i="1" s="1"/>
  <c r="KN255" i="1" a="1"/>
  <c r="KN255" i="1" s="1"/>
  <c r="KN248" i="1" a="1"/>
  <c r="KN248" i="1" s="1"/>
  <c r="KN269" i="1" a="1"/>
  <c r="KN269" i="1" s="1"/>
  <c r="KN263" i="1" a="1"/>
  <c r="KN263" i="1" s="1"/>
  <c r="KN244" i="1" a="1"/>
  <c r="KN244" i="1" s="1"/>
  <c r="KN265" i="1" a="1"/>
  <c r="KN265" i="1" s="1"/>
  <c r="KN247" i="1" a="1"/>
  <c r="KN247" i="1" s="1"/>
  <c r="KN243" i="1" a="1"/>
  <c r="KN243" i="1" s="1"/>
  <c r="BG269" i="1"/>
  <c r="BG249" i="1"/>
  <c r="BG244" i="1"/>
  <c r="BG256" i="1"/>
  <c r="BG265" i="1"/>
  <c r="BG252" i="1"/>
  <c r="BG245" i="1"/>
  <c r="BG267" i="1"/>
  <c r="BG253" i="1"/>
  <c r="BG247" i="1"/>
  <c r="BG251" i="1"/>
  <c r="BG257" i="1"/>
  <c r="BG255" i="1"/>
  <c r="BG243" i="1"/>
  <c r="BG264" i="1"/>
  <c r="BG248" i="1"/>
  <c r="BG263" i="1"/>
  <c r="BG268" i="1"/>
  <c r="KN257" i="1" a="1"/>
  <c r="KN257" i="1" s="1"/>
  <c r="KN267" i="1" a="1"/>
  <c r="KN267" i="1" s="1"/>
  <c r="KN234" i="1" a="1"/>
  <c r="KN234" i="1" s="1"/>
  <c r="BG233" i="1"/>
  <c r="BG235" i="1"/>
  <c r="BG234" i="1"/>
  <c r="KN233" i="1" a="1"/>
  <c r="KN233" i="1" s="1"/>
  <c r="KN235" i="1" a="1"/>
  <c r="KN235" i="1" s="1"/>
  <c r="KN231" i="1" a="1"/>
  <c r="KN231" i="1" s="1"/>
  <c r="KN219" i="1" a="1"/>
  <c r="KN219" i="1" s="1"/>
  <c r="KN215" i="1" a="1"/>
  <c r="KN215" i="1" s="1"/>
  <c r="KN217" i="1" a="1"/>
  <c r="KN217" i="1" s="1"/>
  <c r="KN229" i="1" a="1"/>
  <c r="KN229" i="1" s="1"/>
  <c r="KN221" i="1" a="1"/>
  <c r="KN221" i="1" s="1"/>
  <c r="KN230" i="1" a="1"/>
  <c r="KN230" i="1" s="1"/>
  <c r="BG213" i="1"/>
  <c r="BG223" i="1"/>
  <c r="BG230" i="1"/>
  <c r="BG215" i="1"/>
  <c r="BG214" i="1"/>
  <c r="BG231" i="1"/>
  <c r="BG217" i="1"/>
  <c r="BG229" i="1"/>
  <c r="BG221" i="1"/>
  <c r="BG218" i="1"/>
  <c r="BG219" i="1"/>
  <c r="BG222" i="1"/>
  <c r="KN223" i="1" a="1"/>
  <c r="KN223" i="1" s="1"/>
  <c r="KN213" i="1" a="1"/>
  <c r="KN213" i="1" s="1"/>
  <c r="KN218" i="1" a="1"/>
  <c r="KN218" i="1" s="1"/>
  <c r="KN214" i="1" a="1"/>
  <c r="KN214" i="1" s="1"/>
  <c r="KN222" i="1" a="1"/>
  <c r="KN222" i="1" s="1"/>
  <c r="BG209" i="1"/>
  <c r="BG211" i="1"/>
  <c r="BG210" i="1"/>
  <c r="KN211" i="1" a="1"/>
  <c r="KN211" i="1" s="1"/>
  <c r="KN209" i="1" a="1"/>
  <c r="KN209" i="1" s="1"/>
  <c r="KN210" i="1" a="1"/>
  <c r="KN210" i="1" s="1"/>
  <c r="BG109" i="1"/>
  <c r="BG110" i="1"/>
  <c r="BG111" i="1"/>
  <c r="BG112" i="1"/>
  <c r="BG113" i="1"/>
  <c r="BG100" i="1"/>
  <c r="BG101" i="1"/>
  <c r="BG102" i="1"/>
  <c r="BG103" i="1"/>
  <c r="BG104" i="1"/>
  <c r="BG73" i="1"/>
  <c r="BG74" i="1"/>
  <c r="BG75" i="1"/>
  <c r="BG76" i="1"/>
  <c r="BG77" i="1"/>
  <c r="BG203" i="1"/>
  <c r="BG204" i="1"/>
  <c r="BG202" i="1"/>
  <c r="KN203" i="1" a="1"/>
  <c r="KN203" i="1" s="1"/>
  <c r="KN204" i="1" a="1"/>
  <c r="KN204" i="1" s="1"/>
  <c r="KN202" i="1" a="1"/>
  <c r="KN202" i="1" s="1"/>
  <c r="BG67" i="1"/>
  <c r="BG200" i="1"/>
  <c r="BG201" i="1"/>
  <c r="KN201" i="1" a="1"/>
  <c r="KN201" i="1" s="1"/>
  <c r="KN200" i="1" a="1"/>
  <c r="KN200" i="1" s="1"/>
  <c r="BG68" i="1"/>
  <c r="BG66" i="1"/>
  <c r="BG65" i="1"/>
  <c r="BG26" i="1"/>
  <c r="BG53" i="1"/>
  <c r="BG54" i="1"/>
  <c r="BG55" i="1"/>
  <c r="BG56" i="1"/>
  <c r="BG57" i="1"/>
  <c r="BG58" i="1"/>
  <c r="BG59" i="1"/>
  <c r="BG25" i="1"/>
  <c r="KN191" i="1" a="1"/>
  <c r="KN191" i="1" s="1"/>
  <c r="KN190" i="1" a="1"/>
  <c r="KN190" i="1" s="1"/>
  <c r="BG191" i="1"/>
  <c r="BG190"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21"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21"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21"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21" i="1" s="1"/>
  <c r="IS5" i="1"/>
  <c r="IS321"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21" i="1" s="1"/>
  <c r="H520" i="4" l="1"/>
  <c r="I521" i="4"/>
  <c r="G471" i="4"/>
  <c r="IS19" i="1"/>
  <c r="IS18" i="1"/>
  <c r="P458" i="4"/>
  <c r="C459" i="4"/>
  <c r="B459" i="4" s="1"/>
  <c r="F523" i="4"/>
  <c r="E523" i="4"/>
  <c r="R523" i="4" s="1"/>
  <c r="D523" i="4"/>
  <c r="Q523" i="4" s="1"/>
  <c r="V459" i="4"/>
  <c r="U479" i="4"/>
  <c r="U473" i="4"/>
  <c r="U476" i="4"/>
  <c r="U482" i="4"/>
  <c r="S442" i="4"/>
  <c r="A524" i="4"/>
  <c r="DN5" i="1"/>
  <c r="DN321" i="1" s="1"/>
  <c r="DM5" i="1"/>
  <c r="DM321"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21"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21" i="1" s="1"/>
  <c r="H526" i="4" l="1"/>
  <c r="I527" i="4"/>
  <c r="G477" i="4"/>
  <c r="P464" i="4"/>
  <c r="C465" i="4"/>
  <c r="B465" i="4" s="1"/>
  <c r="F529" i="4"/>
  <c r="E529" i="4"/>
  <c r="R529" i="4" s="1"/>
  <c r="D529" i="4"/>
  <c r="Q529" i="4" s="1"/>
  <c r="V465" i="4"/>
  <c r="U503" i="4"/>
  <c r="U497" i="4"/>
  <c r="U500" i="4"/>
  <c r="U506" i="4"/>
  <c r="S448" i="4"/>
  <c r="A530" i="4"/>
  <c r="LO5" i="1"/>
  <c r="LO321" i="1" s="1"/>
  <c r="LP5" i="1"/>
  <c r="LP321"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81" i="1" s="1"/>
  <c r="A5" i="1"/>
  <c r="JE82" i="1" l="1"/>
  <c r="JE83" i="1"/>
  <c r="JE84" i="1"/>
  <c r="JE85" i="1"/>
  <c r="JE86" i="1"/>
  <c r="JE224" i="1"/>
  <c r="JE258" i="1"/>
  <c r="JE274" i="1"/>
  <c r="JE90" i="1"/>
  <c r="JE117" i="1"/>
  <c r="JE119" i="1" s="1"/>
  <c r="JE126" i="1"/>
  <c r="JE171" i="1"/>
  <c r="JE173" i="1" s="1"/>
  <c r="JE180" i="1"/>
  <c r="JE236" i="1"/>
  <c r="JE270" i="1"/>
  <c r="JE162" i="1"/>
  <c r="JE144" i="1"/>
  <c r="JE153" i="1"/>
  <c r="JE135" i="1"/>
  <c r="JE242" i="1"/>
  <c r="JE262" i="1"/>
  <c r="JE246" i="1"/>
  <c r="JE250" i="1"/>
  <c r="JE254" i="1"/>
  <c r="JE266" i="1"/>
  <c r="JE232" i="1"/>
  <c r="JE216" i="1"/>
  <c r="JE212" i="1"/>
  <c r="JE220" i="1"/>
  <c r="JE228" i="1"/>
  <c r="JE108" i="1"/>
  <c r="JE99" i="1"/>
  <c r="JE208" i="1"/>
  <c r="JE72" i="1"/>
  <c r="JE199" i="1"/>
  <c r="JE195" i="1"/>
  <c r="JE52" i="1"/>
  <c r="JE57" i="1" s="1"/>
  <c r="JE63" i="1"/>
  <c r="JE41" i="1"/>
  <c r="JE42" i="1" s="1"/>
  <c r="JE189" i="1"/>
  <c r="B16" i="1"/>
  <c r="B17" i="1"/>
  <c r="CZ17" i="1" s="1"/>
  <c r="JE30" i="1"/>
  <c r="JE24" i="1"/>
  <c r="K14" i="1"/>
  <c r="EF14" i="1"/>
  <c r="CA14" i="1"/>
  <c r="CA81" i="1" s="1"/>
  <c r="BZ14" i="1"/>
  <c r="BZ81" i="1" s="1"/>
  <c r="BY14" i="1"/>
  <c r="BY81" i="1" s="1"/>
  <c r="BX14" i="1"/>
  <c r="BX81" i="1" s="1"/>
  <c r="BW14" i="1"/>
  <c r="BW81" i="1" s="1"/>
  <c r="BV14" i="1"/>
  <c r="BV81" i="1" s="1"/>
  <c r="BU14" i="1"/>
  <c r="BU81" i="1" s="1"/>
  <c r="BT14" i="1"/>
  <c r="BT81" i="1" s="1"/>
  <c r="BS14" i="1"/>
  <c r="BS81" i="1" s="1"/>
  <c r="BR14" i="1"/>
  <c r="KX14" i="1"/>
  <c r="JD14" i="1"/>
  <c r="JD81" i="1" s="1"/>
  <c r="BH14" i="1"/>
  <c r="BH81" i="1" s="1"/>
  <c r="LH14" i="1"/>
  <c r="CQ14" i="1"/>
  <c r="CP14" i="1"/>
  <c r="CO14" i="1"/>
  <c r="CY14" i="1"/>
  <c r="CY81" i="1" s="1"/>
  <c r="CY86" i="1" s="1"/>
  <c r="CX14" i="1"/>
  <c r="CX81" i="1" s="1"/>
  <c r="CX86" i="1" s="1"/>
  <c r="CT14" i="1"/>
  <c r="CS14" i="1"/>
  <c r="CR14" i="1"/>
  <c r="CU14" i="1"/>
  <c r="CU81" i="1" s="1"/>
  <c r="KC14" i="1"/>
  <c r="H530" i="4"/>
  <c r="I531" i="4"/>
  <c r="G481" i="4"/>
  <c r="LG24" i="1"/>
  <c r="LS14" i="1"/>
  <c r="LP20" i="1"/>
  <c r="LP21" i="1"/>
  <c r="LO20" i="1"/>
  <c r="LO21" i="1"/>
  <c r="CK14" i="1"/>
  <c r="CK81" i="1" s="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IL81" i="1" s="1"/>
  <c r="BL14" i="1"/>
  <c r="BL81" i="1" s="1"/>
  <c r="BP14" i="1"/>
  <c r="BP81" i="1" s="1"/>
  <c r="BF14" i="1"/>
  <c r="BF81" i="1" s="1"/>
  <c r="BJ14" i="1"/>
  <c r="BJ81" i="1" s="1"/>
  <c r="LK14" i="1"/>
  <c r="KE14" i="1"/>
  <c r="OT14" i="1"/>
  <c r="OT81" i="1" s="1"/>
  <c r="CW14" i="1"/>
  <c r="CW81" i="1" s="1"/>
  <c r="CW86" i="1" s="1"/>
  <c r="DT14" i="1"/>
  <c r="DT81" i="1" s="1"/>
  <c r="LL14" i="1"/>
  <c r="ED14" i="1"/>
  <c r="ED81" i="1" s="1"/>
  <c r="BM14" i="1"/>
  <c r="BM81" i="1" s="1"/>
  <c r="BK14" i="1"/>
  <c r="BK81" i="1" s="1"/>
  <c r="BO14" i="1"/>
  <c r="BO81" i="1" s="1"/>
  <c r="KD14" i="1"/>
  <c r="IS14" i="1"/>
  <c r="IS81" i="1" s="1"/>
  <c r="IP14" i="1"/>
  <c r="IP81" i="1" s="1"/>
  <c r="IG14" i="1"/>
  <c r="LN14" i="1"/>
  <c r="JU14" i="1"/>
  <c r="LM14" i="1"/>
  <c r="IO14" i="1"/>
  <c r="IO81" i="1" s="1"/>
  <c r="LX24" i="1"/>
  <c r="KN14" i="1"/>
  <c r="LO14" i="1"/>
  <c r="JS14" i="1"/>
  <c r="JT14" i="1"/>
  <c r="IT14" i="1"/>
  <c r="IT81" i="1" s="1"/>
  <c r="LP14" i="1"/>
  <c r="LK81" i="1" l="1"/>
  <c r="LK90" i="1"/>
  <c r="KF81" i="1"/>
  <c r="KF90" i="1"/>
  <c r="KY81" i="1"/>
  <c r="KY90" i="1"/>
  <c r="LH81" i="1"/>
  <c r="LH83" i="1" s="1"/>
  <c r="LH90" i="1"/>
  <c r="KV81" i="1"/>
  <c r="KV90" i="1"/>
  <c r="KW81" i="1"/>
  <c r="KW90" i="1"/>
  <c r="KX81" i="1"/>
  <c r="KX82" i="1" s="1"/>
  <c r="KW82" i="1" s="1"/>
  <c r="KX90" i="1"/>
  <c r="LK82" i="1"/>
  <c r="LK83" i="1"/>
  <c r="LK84" i="1"/>
  <c r="LK85" i="1"/>
  <c r="LK86" i="1"/>
  <c r="KE81" i="1" a="1"/>
  <c r="KE81" i="1" s="1"/>
  <c r="KF82" i="1"/>
  <c r="KV82" i="1"/>
  <c r="KV83" i="1"/>
  <c r="KV84" i="1"/>
  <c r="KV85" i="1"/>
  <c r="KV86" i="1"/>
  <c r="KY82" i="1"/>
  <c r="KY83" i="1"/>
  <c r="KY84" i="1"/>
  <c r="KY85" i="1"/>
  <c r="KY86" i="1"/>
  <c r="LH82" i="1"/>
  <c r="KX83" i="1"/>
  <c r="KW83" i="1" s="1"/>
  <c r="KX84" i="1"/>
  <c r="KW84" i="1" s="1"/>
  <c r="KX85" i="1"/>
  <c r="KW85" i="1" s="1"/>
  <c r="KX86" i="1"/>
  <c r="KW86" i="1" s="1"/>
  <c r="CK82" i="1"/>
  <c r="CK83" i="1"/>
  <c r="CK84" i="1"/>
  <c r="CK85" i="1"/>
  <c r="CK86" i="1"/>
  <c r="BR90" i="1"/>
  <c r="BR91" i="1" s="1"/>
  <c r="BR81" i="1"/>
  <c r="BZ82" i="1"/>
  <c r="BZ83" i="1"/>
  <c r="BZ84" i="1"/>
  <c r="BZ85" i="1"/>
  <c r="BZ86" i="1"/>
  <c r="IO82" i="1"/>
  <c r="IO83" i="1"/>
  <c r="IO84" i="1"/>
  <c r="IO85" i="1"/>
  <c r="IO86" i="1"/>
  <c r="MM90" i="1"/>
  <c r="MM81" i="1"/>
  <c r="BS82" i="1"/>
  <c r="BS83" i="1"/>
  <c r="BS84" i="1"/>
  <c r="BS85" i="1"/>
  <c r="BS86" i="1"/>
  <c r="CA82" i="1"/>
  <c r="CA83" i="1"/>
  <c r="CA84" i="1"/>
  <c r="CA85" i="1"/>
  <c r="CA86" i="1"/>
  <c r="IS82" i="1"/>
  <c r="IS83" i="1"/>
  <c r="IS84" i="1"/>
  <c r="IS85" i="1"/>
  <c r="IS86" i="1"/>
  <c r="BK82" i="1"/>
  <c r="BK83" i="1"/>
  <c r="BK84" i="1"/>
  <c r="BK85" i="1"/>
  <c r="BK86" i="1"/>
  <c r="LR91" i="1"/>
  <c r="BT82" i="1"/>
  <c r="BT83" i="1"/>
  <c r="BT84" i="1"/>
  <c r="BT85" i="1"/>
  <c r="BT86" i="1"/>
  <c r="EF90" i="1"/>
  <c r="EF95" i="1" s="1"/>
  <c r="EF81" i="1"/>
  <c r="BM82" i="1"/>
  <c r="BM83" i="1"/>
  <c r="BM84" i="1"/>
  <c r="BM85" i="1"/>
  <c r="BM86" i="1"/>
  <c r="BJ82" i="1"/>
  <c r="BJ83" i="1"/>
  <c r="BJ84" i="1"/>
  <c r="BJ85" i="1"/>
  <c r="BJ86" i="1"/>
  <c r="CU82" i="1"/>
  <c r="CU83" i="1"/>
  <c r="CU84" i="1"/>
  <c r="CU85" i="1"/>
  <c r="CU86" i="1"/>
  <c r="BU82" i="1"/>
  <c r="BU83" i="1"/>
  <c r="BU84" i="1"/>
  <c r="BU85" i="1"/>
  <c r="BU86" i="1"/>
  <c r="IP82" i="1"/>
  <c r="IP83" i="1"/>
  <c r="IP84" i="1"/>
  <c r="IP85" i="1"/>
  <c r="IP86" i="1"/>
  <c r="BO82" i="1"/>
  <c r="BO83" i="1"/>
  <c r="BO84" i="1"/>
  <c r="BO85" i="1"/>
  <c r="BO86" i="1"/>
  <c r="IT82" i="1"/>
  <c r="IT83" i="1"/>
  <c r="IT84" i="1"/>
  <c r="IT85" i="1"/>
  <c r="IT86" i="1"/>
  <c r="ED82" i="1"/>
  <c r="ED83" i="1"/>
  <c r="ED84" i="1"/>
  <c r="ED85" i="1"/>
  <c r="ED86" i="1"/>
  <c r="BF82" i="1"/>
  <c r="BF83" i="1"/>
  <c r="BF84" i="1"/>
  <c r="BF85" i="1"/>
  <c r="BF86" i="1"/>
  <c r="EE90" i="1"/>
  <c r="EE94" i="1" s="1"/>
  <c r="EE81" i="1"/>
  <c r="BV82" i="1"/>
  <c r="BV83" i="1"/>
  <c r="BV84" i="1"/>
  <c r="BV85" i="1"/>
  <c r="BV86" i="1"/>
  <c r="DT82" i="1"/>
  <c r="DT83" i="1"/>
  <c r="DT84" i="1"/>
  <c r="DT85" i="1"/>
  <c r="DT86" i="1"/>
  <c r="OT82" i="1"/>
  <c r="OT83" i="1"/>
  <c r="OT84" i="1"/>
  <c r="OT85" i="1"/>
  <c r="OT86" i="1"/>
  <c r="BP82" i="1"/>
  <c r="BP83" i="1"/>
  <c r="BP84" i="1"/>
  <c r="BP85" i="1"/>
  <c r="BP86" i="1"/>
  <c r="BH82" i="1"/>
  <c r="BH83" i="1"/>
  <c r="BH84" i="1"/>
  <c r="BH85" i="1"/>
  <c r="BH86" i="1"/>
  <c r="BW82" i="1"/>
  <c r="BW83" i="1"/>
  <c r="BW84" i="1"/>
  <c r="BW85" i="1"/>
  <c r="BW86" i="1"/>
  <c r="BL82" i="1"/>
  <c r="BL83" i="1"/>
  <c r="BL84" i="1"/>
  <c r="BL85" i="1"/>
  <c r="BL86" i="1"/>
  <c r="JD82" i="1"/>
  <c r="JD83" i="1"/>
  <c r="JD84" i="1"/>
  <c r="JD85" i="1"/>
  <c r="JD86" i="1"/>
  <c r="BX82" i="1"/>
  <c r="BX83" i="1"/>
  <c r="BX84" i="1"/>
  <c r="BX85" i="1"/>
  <c r="BX86" i="1"/>
  <c r="IL82" i="1"/>
  <c r="IL83" i="1"/>
  <c r="IL84" i="1"/>
  <c r="IL85" i="1"/>
  <c r="IL86" i="1"/>
  <c r="MC90" i="1"/>
  <c r="MC81" i="1"/>
  <c r="BY82" i="1"/>
  <c r="BY83" i="1"/>
  <c r="BY84" i="1"/>
  <c r="BY85" i="1"/>
  <c r="BY86" i="1"/>
  <c r="KF258" i="1"/>
  <c r="KE258" i="1" s="1" a="1"/>
  <c r="KE258" i="1" s="1"/>
  <c r="KV258" i="1"/>
  <c r="CI258" i="1"/>
  <c r="CJ258" i="1"/>
  <c r="LK258" i="1"/>
  <c r="KY258" i="1"/>
  <c r="LH258" i="1"/>
  <c r="KW258" i="1"/>
  <c r="KX258" i="1"/>
  <c r="BO224" i="1"/>
  <c r="BO258" i="1"/>
  <c r="BS258" i="1"/>
  <c r="BS259" i="1"/>
  <c r="BS260" i="1"/>
  <c r="BS261" i="1"/>
  <c r="CA258" i="1"/>
  <c r="CA259" i="1"/>
  <c r="CA260" i="1"/>
  <c r="CA261" i="1"/>
  <c r="BT258" i="1"/>
  <c r="BT259" i="1"/>
  <c r="BT260" i="1"/>
  <c r="BT261" i="1"/>
  <c r="IO224" i="1"/>
  <c r="IO258" i="1"/>
  <c r="BM224" i="1"/>
  <c r="BM258" i="1"/>
  <c r="BJ224" i="1"/>
  <c r="BJ258" i="1"/>
  <c r="CU224" i="1"/>
  <c r="CU258" i="1"/>
  <c r="BU258" i="1"/>
  <c r="BU259" i="1"/>
  <c r="BU260" i="1"/>
  <c r="BU261" i="1"/>
  <c r="ED224" i="1"/>
  <c r="ED258" i="1"/>
  <c r="BF224" i="1"/>
  <c r="BF258" i="1"/>
  <c r="BV258" i="1"/>
  <c r="BV259" i="1"/>
  <c r="BV260" i="1"/>
  <c r="BV261" i="1"/>
  <c r="JE261" i="1"/>
  <c r="JE259" i="1"/>
  <c r="JE260" i="1"/>
  <c r="BK224" i="1"/>
  <c r="BK258" i="1"/>
  <c r="IT224" i="1"/>
  <c r="IT258" i="1"/>
  <c r="BP224" i="1"/>
  <c r="BP258" i="1"/>
  <c r="BH224" i="1"/>
  <c r="BH258" i="1"/>
  <c r="BW258" i="1"/>
  <c r="BW259" i="1"/>
  <c r="BW260" i="1"/>
  <c r="BW261" i="1"/>
  <c r="BL224" i="1"/>
  <c r="BL258" i="1"/>
  <c r="LG259" i="1"/>
  <c r="LG260" i="1"/>
  <c r="LG261" i="1"/>
  <c r="JD224" i="1"/>
  <c r="JD258" i="1"/>
  <c r="BX258" i="1"/>
  <c r="BX259" i="1"/>
  <c r="BX260" i="1"/>
  <c r="BX261" i="1"/>
  <c r="IP224" i="1"/>
  <c r="IP258" i="1"/>
  <c r="IS224" i="1"/>
  <c r="IS258" i="1"/>
  <c r="CW224" i="1"/>
  <c r="CW258" i="1"/>
  <c r="IL224" i="1"/>
  <c r="IL258" i="1"/>
  <c r="CX224" i="1"/>
  <c r="CX258" i="1"/>
  <c r="BY258" i="1"/>
  <c r="BY259" i="1"/>
  <c r="BY260" i="1"/>
  <c r="BY261" i="1"/>
  <c r="DT224" i="1"/>
  <c r="DT258" i="1"/>
  <c r="LX259" i="1"/>
  <c r="LX260" i="1"/>
  <c r="LX261" i="1"/>
  <c r="OT224" i="1"/>
  <c r="OT258" i="1"/>
  <c r="CK224" i="1"/>
  <c r="CK258" i="1"/>
  <c r="CY224" i="1"/>
  <c r="CY258" i="1"/>
  <c r="BZ258" i="1"/>
  <c r="BZ259" i="1"/>
  <c r="BZ260" i="1"/>
  <c r="BZ261" i="1"/>
  <c r="KX274" i="1"/>
  <c r="KX224" i="1"/>
  <c r="BY90" i="1"/>
  <c r="BY91" i="1" s="1"/>
  <c r="BY224" i="1"/>
  <c r="BY225" i="1"/>
  <c r="BY226" i="1"/>
  <c r="BY227" i="1"/>
  <c r="BZ90" i="1"/>
  <c r="BZ91" i="1" s="1"/>
  <c r="BZ225" i="1"/>
  <c r="BZ224" i="1"/>
  <c r="BZ226" i="1"/>
  <c r="BZ227" i="1"/>
  <c r="CI274" i="1"/>
  <c r="CI224" i="1"/>
  <c r="CJ274" i="1"/>
  <c r="CJ224" i="1"/>
  <c r="BS90" i="1"/>
  <c r="BS93" i="1" s="1"/>
  <c r="BS224" i="1"/>
  <c r="BS225" i="1"/>
  <c r="BS226" i="1"/>
  <c r="BS227" i="1"/>
  <c r="CA90" i="1"/>
  <c r="CA95" i="1" s="1"/>
  <c r="CA224" i="1"/>
  <c r="CA225" i="1"/>
  <c r="CA226" i="1"/>
  <c r="CA227" i="1"/>
  <c r="LK274" i="1"/>
  <c r="LK224" i="1"/>
  <c r="KF274" i="1"/>
  <c r="KE274" i="1" s="1" a="1"/>
  <c r="KE274" i="1" s="1"/>
  <c r="KF224" i="1"/>
  <c r="KE224" i="1" s="1" a="1"/>
  <c r="KE224" i="1" s="1"/>
  <c r="BT90" i="1"/>
  <c r="BT93" i="1" s="1"/>
  <c r="BT224" i="1"/>
  <c r="BT225" i="1"/>
  <c r="BT226" i="1"/>
  <c r="BT227" i="1"/>
  <c r="KV274" i="1"/>
  <c r="KV224" i="1"/>
  <c r="BU90" i="1"/>
  <c r="BU95" i="1" s="1"/>
  <c r="BU224" i="1"/>
  <c r="BU225" i="1"/>
  <c r="BU226" i="1"/>
  <c r="BU227" i="1"/>
  <c r="KY274" i="1"/>
  <c r="KY224" i="1"/>
  <c r="LH274" i="1"/>
  <c r="LH224" i="1"/>
  <c r="BV90" i="1"/>
  <c r="BV93" i="1" s="1"/>
  <c r="BV225" i="1"/>
  <c r="BV224" i="1"/>
  <c r="BV226" i="1"/>
  <c r="BV227" i="1"/>
  <c r="JE227" i="1"/>
  <c r="JE225" i="1"/>
  <c r="JE226" i="1"/>
  <c r="LX227" i="1"/>
  <c r="LX225" i="1"/>
  <c r="LX226" i="1"/>
  <c r="KW274" i="1"/>
  <c r="KW224" i="1"/>
  <c r="BW90" i="1"/>
  <c r="BW95" i="1" s="1"/>
  <c r="BW224" i="1"/>
  <c r="BW225" i="1"/>
  <c r="BW226" i="1"/>
  <c r="BW227" i="1"/>
  <c r="LG225" i="1"/>
  <c r="LG227" i="1"/>
  <c r="LG226" i="1"/>
  <c r="BX90" i="1"/>
  <c r="BX95" i="1" s="1"/>
  <c r="BX225" i="1"/>
  <c r="BX224" i="1"/>
  <c r="BX226" i="1"/>
  <c r="BX227" i="1"/>
  <c r="IP274" i="1"/>
  <c r="IP90" i="1"/>
  <c r="IL274" i="1"/>
  <c r="IL90" i="1"/>
  <c r="MC91" i="1"/>
  <c r="MC92" i="1"/>
  <c r="MC93" i="1"/>
  <c r="MC94" i="1"/>
  <c r="MC95" i="1"/>
  <c r="CX274" i="1"/>
  <c r="CX90" i="1"/>
  <c r="CX95" i="1" s="1"/>
  <c r="OT274" i="1"/>
  <c r="OT90" i="1"/>
  <c r="CK274" i="1"/>
  <c r="CK90" i="1"/>
  <c r="CY274" i="1"/>
  <c r="CY90" i="1"/>
  <c r="CY95" i="1" s="1"/>
  <c r="CW274" i="1"/>
  <c r="CW90" i="1"/>
  <c r="CW95" i="1" s="1"/>
  <c r="IO274" i="1"/>
  <c r="IO90" i="1"/>
  <c r="BK274" i="1"/>
  <c r="BK90" i="1"/>
  <c r="BM274" i="1"/>
  <c r="BM90" i="1"/>
  <c r="BJ274" i="1"/>
  <c r="BJ90" i="1"/>
  <c r="CU274" i="1"/>
  <c r="CU90" i="1"/>
  <c r="ED274" i="1"/>
  <c r="ED90" i="1"/>
  <c r="BF274" i="1"/>
  <c r="BF90" i="1"/>
  <c r="IS274" i="1"/>
  <c r="IS90" i="1"/>
  <c r="BO274" i="1"/>
  <c r="BO90" i="1"/>
  <c r="MM91" i="1"/>
  <c r="MM92" i="1"/>
  <c r="MM93" i="1"/>
  <c r="MM94" i="1"/>
  <c r="MM95" i="1"/>
  <c r="IT274" i="1"/>
  <c r="IT90" i="1"/>
  <c r="BP274" i="1"/>
  <c r="BP90" i="1"/>
  <c r="BH274" i="1"/>
  <c r="BH90" i="1"/>
  <c r="JE91" i="1"/>
  <c r="JE92" i="1"/>
  <c r="JE93" i="1"/>
  <c r="JE94" i="1"/>
  <c r="JE95" i="1"/>
  <c r="DT274" i="1"/>
  <c r="DT90" i="1"/>
  <c r="BL274" i="1"/>
  <c r="BL90" i="1"/>
  <c r="JD274" i="1"/>
  <c r="JD90" i="1"/>
  <c r="BW275" i="1"/>
  <c r="BW274" i="1"/>
  <c r="BW276" i="1"/>
  <c r="BW277" i="1"/>
  <c r="LG277" i="1"/>
  <c r="LG275" i="1"/>
  <c r="LG276" i="1"/>
  <c r="BX275" i="1"/>
  <c r="BX274" i="1"/>
  <c r="BX276" i="1"/>
  <c r="BX277" i="1"/>
  <c r="BY274" i="1"/>
  <c r="BY275" i="1"/>
  <c r="BY276" i="1"/>
  <c r="BY277" i="1"/>
  <c r="LX277" i="1"/>
  <c r="LX275" i="1"/>
  <c r="LX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22" i="1"/>
  <c r="JE121" i="1"/>
  <c r="JE118" i="1"/>
  <c r="JE120" i="1"/>
  <c r="IP117" i="1"/>
  <c r="IP122" i="1" s="1"/>
  <c r="IP126" i="1"/>
  <c r="IT117" i="1"/>
  <c r="IT119" i="1" s="1"/>
  <c r="IT126" i="1"/>
  <c r="BM117" i="1"/>
  <c r="BM119" i="1" s="1"/>
  <c r="BM126" i="1"/>
  <c r="BJ117" i="1"/>
  <c r="BJ118" i="1" s="1"/>
  <c r="BJ126" i="1"/>
  <c r="CU117" i="1"/>
  <c r="CU119" i="1" s="1"/>
  <c r="CU126" i="1"/>
  <c r="BU117" i="1"/>
  <c r="BU122" i="1" s="1"/>
  <c r="BU126" i="1"/>
  <c r="BL117" i="1"/>
  <c r="BL118" i="1" s="1"/>
  <c r="BL126" i="1"/>
  <c r="BO117" i="1"/>
  <c r="BO118" i="1" s="1"/>
  <c r="BO126" i="1"/>
  <c r="ED117" i="1"/>
  <c r="ED118" i="1" s="1"/>
  <c r="ED126" i="1"/>
  <c r="BF117" i="1"/>
  <c r="BF118" i="1" s="1"/>
  <c r="BF126" i="1"/>
  <c r="EE117" i="1"/>
  <c r="EE121" i="1" s="1"/>
  <c r="EE126" i="1"/>
  <c r="BV117" i="1"/>
  <c r="BV119" i="1" s="1"/>
  <c r="BV126" i="1"/>
  <c r="BP117" i="1"/>
  <c r="BP119" i="1" s="1"/>
  <c r="BP126" i="1"/>
  <c r="BH117" i="1"/>
  <c r="BH121" i="1" s="1"/>
  <c r="BH126" i="1"/>
  <c r="BW117" i="1"/>
  <c r="BW118" i="1" s="1"/>
  <c r="BW126" i="1"/>
  <c r="JD117" i="1"/>
  <c r="JD122" i="1" s="1"/>
  <c r="JD126" i="1"/>
  <c r="BX117" i="1"/>
  <c r="BX118" i="1" s="1"/>
  <c r="BX126" i="1"/>
  <c r="IS117" i="1"/>
  <c r="IS120" i="1" s="1"/>
  <c r="IS126" i="1"/>
  <c r="CW117" i="1"/>
  <c r="CW122" i="1" s="1"/>
  <c r="CW126" i="1"/>
  <c r="IL117" i="1"/>
  <c r="IL118" i="1" s="1"/>
  <c r="IL126" i="1"/>
  <c r="MC117" i="1"/>
  <c r="MC118" i="1" s="1"/>
  <c r="MC126" i="1"/>
  <c r="CX117" i="1"/>
  <c r="CX122" i="1" s="1"/>
  <c r="CX126" i="1"/>
  <c r="BY117" i="1"/>
  <c r="BY118" i="1" s="1"/>
  <c r="BY126" i="1"/>
  <c r="OT117" i="1"/>
  <c r="OT121" i="1" s="1"/>
  <c r="OT126" i="1"/>
  <c r="CK117" i="1"/>
  <c r="CK120" i="1" s="1"/>
  <c r="CK126" i="1"/>
  <c r="CY117" i="1"/>
  <c r="CY122" i="1" s="1"/>
  <c r="CY126" i="1"/>
  <c r="BR117" i="1"/>
  <c r="BR118" i="1" s="1"/>
  <c r="BR126" i="1"/>
  <c r="BZ117" i="1"/>
  <c r="BZ122" i="1" s="1"/>
  <c r="BZ126" i="1"/>
  <c r="DT117" i="1"/>
  <c r="DT121" i="1" s="1"/>
  <c r="DT126" i="1"/>
  <c r="IO117" i="1"/>
  <c r="IO118" i="1" s="1"/>
  <c r="IO126" i="1"/>
  <c r="MM117" i="1"/>
  <c r="MM118" i="1" s="1"/>
  <c r="MM126" i="1"/>
  <c r="BS117" i="1"/>
  <c r="BS119" i="1" s="1"/>
  <c r="BS126" i="1"/>
  <c r="CA117" i="1"/>
  <c r="CA118" i="1" s="1"/>
  <c r="CA126" i="1"/>
  <c r="JE172" i="1"/>
  <c r="JE127" i="1"/>
  <c r="JE128" i="1"/>
  <c r="JE129" i="1"/>
  <c r="JE130" i="1"/>
  <c r="JE131" i="1"/>
  <c r="BK117" i="1"/>
  <c r="BK118" i="1" s="1"/>
  <c r="BK126" i="1"/>
  <c r="LR117" i="1"/>
  <c r="LR122" i="1" s="1"/>
  <c r="LR126" i="1"/>
  <c r="BT117" i="1"/>
  <c r="BT118" i="1" s="1"/>
  <c r="BT126" i="1"/>
  <c r="EF117" i="1"/>
  <c r="EF121" i="1" s="1"/>
  <c r="EF126" i="1"/>
  <c r="BP118" i="1"/>
  <c r="JE176" i="1"/>
  <c r="JE175" i="1"/>
  <c r="JE174" i="1"/>
  <c r="CY171" i="1"/>
  <c r="CY176" i="1" s="1"/>
  <c r="CY180" i="1"/>
  <c r="CY185" i="1" s="1"/>
  <c r="IO171" i="1"/>
  <c r="IO172" i="1" s="1"/>
  <c r="IO180" i="1"/>
  <c r="MM171" i="1"/>
  <c r="MM176" i="1" s="1"/>
  <c r="MM180" i="1"/>
  <c r="BS171" i="1"/>
  <c r="BS174" i="1" s="1"/>
  <c r="BS180" i="1"/>
  <c r="CA171" i="1"/>
  <c r="CA172" i="1" s="1"/>
  <c r="CA180" i="1"/>
  <c r="BZ171" i="1"/>
  <c r="BZ172" i="1" s="1"/>
  <c r="BZ180" i="1"/>
  <c r="LR171" i="1"/>
  <c r="LR174" i="1" s="1"/>
  <c r="LR180" i="1"/>
  <c r="BT171" i="1"/>
  <c r="BT172" i="1" s="1"/>
  <c r="BT180" i="1"/>
  <c r="EF171" i="1"/>
  <c r="EF172" i="1" s="1"/>
  <c r="EF180" i="1"/>
  <c r="BK171" i="1"/>
  <c r="BK174" i="1" s="1"/>
  <c r="BK180" i="1"/>
  <c r="BM171" i="1"/>
  <c r="BM172" i="1" s="1"/>
  <c r="BM180" i="1"/>
  <c r="BJ171" i="1"/>
  <c r="BJ173" i="1" s="1"/>
  <c r="BJ180" i="1"/>
  <c r="CU171" i="1"/>
  <c r="CU172" i="1" s="1"/>
  <c r="CU180" i="1"/>
  <c r="BU171" i="1"/>
  <c r="BU173" i="1" s="1"/>
  <c r="BU180" i="1"/>
  <c r="OT171" i="1"/>
  <c r="OT172" i="1" s="1"/>
  <c r="OT180" i="1"/>
  <c r="CK171" i="1"/>
  <c r="CK173" i="1" s="1"/>
  <c r="CK180" i="1"/>
  <c r="IT171" i="1"/>
  <c r="IT172" i="1" s="1"/>
  <c r="IT180" i="1"/>
  <c r="ED171" i="1"/>
  <c r="ED176" i="1" s="1"/>
  <c r="ED180" i="1"/>
  <c r="BF171" i="1"/>
  <c r="BF172" i="1" s="1"/>
  <c r="BF180" i="1"/>
  <c r="EE171" i="1"/>
  <c r="EE175" i="1" s="1"/>
  <c r="EE180" i="1"/>
  <c r="BV171" i="1"/>
  <c r="BV173" i="1" s="1"/>
  <c r="BV180" i="1"/>
  <c r="BR171" i="1"/>
  <c r="BR175" i="1" s="1"/>
  <c r="BR180" i="1"/>
  <c r="BO171" i="1"/>
  <c r="BO172" i="1" s="1"/>
  <c r="BO180" i="1"/>
  <c r="BP171" i="1"/>
  <c r="BP174" i="1" s="1"/>
  <c r="BP180" i="1"/>
  <c r="BH171" i="1"/>
  <c r="BH173" i="1" s="1"/>
  <c r="BH180" i="1"/>
  <c r="BW171" i="1"/>
  <c r="BW176" i="1" s="1"/>
  <c r="BW180" i="1"/>
  <c r="DT171" i="1"/>
  <c r="DT172" i="1" s="1"/>
  <c r="DT180" i="1"/>
  <c r="BL171" i="1"/>
  <c r="BL174" i="1" s="1"/>
  <c r="BL180" i="1"/>
  <c r="JD171" i="1"/>
  <c r="JD174" i="1" s="1"/>
  <c r="JD180" i="1"/>
  <c r="BX171" i="1"/>
  <c r="BX172" i="1" s="1"/>
  <c r="BX180" i="1"/>
  <c r="JE181" i="1"/>
  <c r="JE182" i="1"/>
  <c r="JE183" i="1"/>
  <c r="JE184" i="1"/>
  <c r="JE185" i="1"/>
  <c r="IP171" i="1"/>
  <c r="IP172" i="1" s="1"/>
  <c r="IP180" i="1"/>
  <c r="IS171" i="1"/>
  <c r="IS172" i="1" s="1"/>
  <c r="IS180" i="1"/>
  <c r="CW171" i="1"/>
  <c r="CW176" i="1" s="1"/>
  <c r="CW180" i="1"/>
  <c r="CW185" i="1" s="1"/>
  <c r="IL171" i="1"/>
  <c r="IL173" i="1" s="1"/>
  <c r="IL180" i="1"/>
  <c r="MC171" i="1"/>
  <c r="MC174" i="1" s="1"/>
  <c r="MC180" i="1"/>
  <c r="CX171" i="1"/>
  <c r="CX176" i="1" s="1"/>
  <c r="CX180" i="1"/>
  <c r="CX185" i="1" s="1"/>
  <c r="BY171" i="1"/>
  <c r="BY172" i="1" s="1"/>
  <c r="BY180" i="1"/>
  <c r="BS309" i="1"/>
  <c r="BS307" i="1"/>
  <c r="BS305" i="1"/>
  <c r="BS304" i="1"/>
  <c r="BS303" i="1"/>
  <c r="BS297" i="1"/>
  <c r="BS296" i="1"/>
  <c r="BS298" i="1"/>
  <c r="BS295" i="1"/>
  <c r="BS300" i="1"/>
  <c r="BS301" i="1"/>
  <c r="BS294" i="1"/>
  <c r="BS306" i="1"/>
  <c r="BS299" i="1"/>
  <c r="BS302" i="1"/>
  <c r="BS308" i="1"/>
  <c r="BS311" i="1"/>
  <c r="BS312" i="1"/>
  <c r="BS313" i="1"/>
  <c r="BS310" i="1"/>
  <c r="CA309" i="1"/>
  <c r="CA307" i="1"/>
  <c r="CA304" i="1"/>
  <c r="CA303" i="1"/>
  <c r="CA297" i="1"/>
  <c r="CA296" i="1"/>
  <c r="CA302" i="1"/>
  <c r="CA295" i="1"/>
  <c r="CA305" i="1"/>
  <c r="CA310" i="1"/>
  <c r="CA300" i="1"/>
  <c r="CA299" i="1"/>
  <c r="CA301" i="1"/>
  <c r="CA298" i="1"/>
  <c r="CA306" i="1"/>
  <c r="CA294" i="1"/>
  <c r="CA308" i="1"/>
  <c r="CA311" i="1"/>
  <c r="CA313" i="1"/>
  <c r="CA312" i="1"/>
  <c r="BT311" i="1"/>
  <c r="BT309" i="1"/>
  <c r="BT305" i="1"/>
  <c r="BT303" i="1"/>
  <c r="BT301" i="1"/>
  <c r="BT296" i="1"/>
  <c r="BT299" i="1"/>
  <c r="BT310" i="1"/>
  <c r="BT298" i="1"/>
  <c r="BT300" i="1"/>
  <c r="BT304" i="1"/>
  <c r="BT302" i="1"/>
  <c r="BT306" i="1"/>
  <c r="BT307" i="1"/>
  <c r="BT295" i="1"/>
  <c r="BT294" i="1"/>
  <c r="BT297" i="1"/>
  <c r="BT308" i="1"/>
  <c r="BT312" i="1"/>
  <c r="BT313" i="1"/>
  <c r="BU309" i="1"/>
  <c r="BU307" i="1"/>
  <c r="BU308" i="1"/>
  <c r="BU305" i="1"/>
  <c r="BU304" i="1"/>
  <c r="BU303" i="1"/>
  <c r="BU301" i="1"/>
  <c r="BU299" i="1"/>
  <c r="BU296" i="1"/>
  <c r="BU300" i="1"/>
  <c r="BU302" i="1"/>
  <c r="BU297" i="1"/>
  <c r="BU298" i="1"/>
  <c r="BU306" i="1"/>
  <c r="BU295" i="1"/>
  <c r="BU294" i="1"/>
  <c r="BU312" i="1"/>
  <c r="BU313" i="1"/>
  <c r="BU310" i="1"/>
  <c r="BU311" i="1"/>
  <c r="BV311" i="1"/>
  <c r="BV308" i="1"/>
  <c r="BV305" i="1"/>
  <c r="BV303" i="1"/>
  <c r="BV302" i="1"/>
  <c r="BV301" i="1"/>
  <c r="BV299" i="1"/>
  <c r="BV296" i="1"/>
  <c r="BV297" i="1"/>
  <c r="BV300" i="1"/>
  <c r="BV298" i="1"/>
  <c r="BV306" i="1"/>
  <c r="BV310" i="1"/>
  <c r="BV294" i="1"/>
  <c r="BV295" i="1"/>
  <c r="BV304" i="1"/>
  <c r="BV312" i="1"/>
  <c r="BV309" i="1"/>
  <c r="BV307" i="1"/>
  <c r="BV313" i="1"/>
  <c r="JE298" i="1"/>
  <c r="JE300" i="1"/>
  <c r="JE306" i="1"/>
  <c r="JE297" i="1"/>
  <c r="JE309" i="1"/>
  <c r="JE307" i="1"/>
  <c r="JE301" i="1"/>
  <c r="JE308" i="1"/>
  <c r="JE294" i="1"/>
  <c r="JE295" i="1"/>
  <c r="JE299" i="1"/>
  <c r="JE303" i="1"/>
  <c r="JE311" i="1"/>
  <c r="JE310" i="1"/>
  <c r="JE302" i="1"/>
  <c r="JE312" i="1"/>
  <c r="JE296" i="1"/>
  <c r="JE313" i="1"/>
  <c r="JE305" i="1"/>
  <c r="JE304" i="1"/>
  <c r="BW309" i="1"/>
  <c r="BW307" i="1"/>
  <c r="BW308" i="1"/>
  <c r="BW304" i="1"/>
  <c r="BW305" i="1"/>
  <c r="BW303" i="1"/>
  <c r="BW301" i="1"/>
  <c r="BW299" i="1"/>
  <c r="BW296" i="1"/>
  <c r="BW297" i="1"/>
  <c r="BW295" i="1"/>
  <c r="BW294" i="1"/>
  <c r="BW310" i="1"/>
  <c r="BW306" i="1"/>
  <c r="BW302" i="1"/>
  <c r="BW298" i="1"/>
  <c r="BW300" i="1"/>
  <c r="BW312" i="1"/>
  <c r="BW313" i="1"/>
  <c r="BW311" i="1"/>
  <c r="LG309" i="1"/>
  <c r="LG307" i="1"/>
  <c r="LG301" i="1"/>
  <c r="LG308" i="1"/>
  <c r="LG298" i="1"/>
  <c r="LG300" i="1"/>
  <c r="LG306" i="1"/>
  <c r="LG297" i="1"/>
  <c r="LG302" i="1"/>
  <c r="LG310" i="1"/>
  <c r="LG294" i="1"/>
  <c r="LG311" i="1"/>
  <c r="LG299" i="1"/>
  <c r="LG295" i="1"/>
  <c r="LG303" i="1"/>
  <c r="LG305" i="1"/>
  <c r="LG304" i="1"/>
  <c r="LG296" i="1"/>
  <c r="LG312" i="1"/>
  <c r="LG313" i="1"/>
  <c r="BX312" i="1"/>
  <c r="BX310" i="1"/>
  <c r="BX295" i="1"/>
  <c r="BX296" i="1"/>
  <c r="BX303" i="1"/>
  <c r="BX305" i="1"/>
  <c r="BX297" i="1"/>
  <c r="BX301" i="1"/>
  <c r="BX294" i="1"/>
  <c r="BX299" i="1"/>
  <c r="BX302" i="1"/>
  <c r="BX306" i="1"/>
  <c r="BX307" i="1"/>
  <c r="BX304" i="1"/>
  <c r="BX298" i="1"/>
  <c r="BX300" i="1"/>
  <c r="BX309" i="1"/>
  <c r="BX313" i="1"/>
  <c r="BX311" i="1"/>
  <c r="BX308" i="1"/>
  <c r="BY311" i="1"/>
  <c r="BY307" i="1"/>
  <c r="BY309" i="1"/>
  <c r="BY305" i="1"/>
  <c r="BY303" i="1"/>
  <c r="BY302" i="1"/>
  <c r="BY296" i="1"/>
  <c r="BY298" i="1"/>
  <c r="BY299" i="1"/>
  <c r="BY304" i="1"/>
  <c r="BY306" i="1"/>
  <c r="BY301" i="1"/>
  <c r="BY300" i="1"/>
  <c r="BY295" i="1"/>
  <c r="BY297" i="1"/>
  <c r="BY294" i="1"/>
  <c r="BY310" i="1"/>
  <c r="BY308" i="1"/>
  <c r="BY312" i="1"/>
  <c r="BY313" i="1"/>
  <c r="LX307" i="1"/>
  <c r="LX301" i="1"/>
  <c r="LX308" i="1"/>
  <c r="LX309" i="1"/>
  <c r="LX306" i="1"/>
  <c r="LX298" i="1"/>
  <c r="LX297" i="1"/>
  <c r="LX300" i="1"/>
  <c r="LX302" i="1"/>
  <c r="LX310" i="1"/>
  <c r="LX299" i="1"/>
  <c r="LX294" i="1"/>
  <c r="LX303" i="1"/>
  <c r="LX311" i="1"/>
  <c r="LX295" i="1"/>
  <c r="LX305" i="1"/>
  <c r="LX296" i="1"/>
  <c r="LX312" i="1"/>
  <c r="LX313" i="1"/>
  <c r="LX304" i="1"/>
  <c r="BZ311" i="1"/>
  <c r="BZ309" i="1"/>
  <c r="BZ305" i="1"/>
  <c r="BZ302" i="1"/>
  <c r="BZ297" i="1"/>
  <c r="BZ296" i="1"/>
  <c r="BZ294" i="1"/>
  <c r="BZ295" i="1"/>
  <c r="BZ298" i="1"/>
  <c r="BZ301" i="1"/>
  <c r="BZ303" i="1"/>
  <c r="BZ310" i="1"/>
  <c r="BZ299" i="1"/>
  <c r="BZ304" i="1"/>
  <c r="BZ300" i="1"/>
  <c r="BZ306" i="1"/>
  <c r="BZ307" i="1"/>
  <c r="BZ308" i="1"/>
  <c r="BZ313" i="1"/>
  <c r="BZ312" i="1"/>
  <c r="BS292" i="1"/>
  <c r="BS293" i="1"/>
  <c r="BS290" i="1"/>
  <c r="BS291" i="1"/>
  <c r="BT291" i="1"/>
  <c r="BT293" i="1"/>
  <c r="BT292" i="1"/>
  <c r="BT290" i="1"/>
  <c r="BU292" i="1"/>
  <c r="BU291" i="1"/>
  <c r="BU293" i="1"/>
  <c r="BU290" i="1"/>
  <c r="BV293" i="1"/>
  <c r="BV292" i="1"/>
  <c r="BV291" i="1"/>
  <c r="BV290" i="1"/>
  <c r="JE291" i="1"/>
  <c r="JE293" i="1"/>
  <c r="JE290" i="1"/>
  <c r="JE292" i="1"/>
  <c r="CA292" i="1"/>
  <c r="CA290" i="1"/>
  <c r="CA291" i="1"/>
  <c r="CA293" i="1"/>
  <c r="BW292" i="1"/>
  <c r="BW291" i="1"/>
  <c r="BW293" i="1"/>
  <c r="BW290" i="1"/>
  <c r="LG291" i="1"/>
  <c r="LG292" i="1"/>
  <c r="LG293" i="1"/>
  <c r="LG290" i="1"/>
  <c r="BX290" i="1"/>
  <c r="BX293" i="1"/>
  <c r="BX291" i="1"/>
  <c r="BX292" i="1"/>
  <c r="BY292" i="1"/>
  <c r="BY291" i="1"/>
  <c r="BY290" i="1"/>
  <c r="BY293" i="1"/>
  <c r="LX292" i="1"/>
  <c r="LX290" i="1"/>
  <c r="LX291" i="1"/>
  <c r="LX293" i="1"/>
  <c r="BZ292" i="1"/>
  <c r="BZ290" i="1"/>
  <c r="BZ291" i="1"/>
  <c r="BZ293" i="1"/>
  <c r="BS285" i="1"/>
  <c r="BS289" i="1"/>
  <c r="CA285" i="1"/>
  <c r="CA289" i="1"/>
  <c r="BT285" i="1"/>
  <c r="BT289" i="1"/>
  <c r="BV285" i="1"/>
  <c r="BV289" i="1"/>
  <c r="JE285" i="1"/>
  <c r="JE289" i="1"/>
  <c r="BU285" i="1"/>
  <c r="BU289" i="1"/>
  <c r="BW285" i="1"/>
  <c r="BW289" i="1"/>
  <c r="LG285" i="1"/>
  <c r="LG289" i="1"/>
  <c r="BX285" i="1"/>
  <c r="BX289" i="1"/>
  <c r="BY285" i="1"/>
  <c r="BY289" i="1"/>
  <c r="LX285" i="1"/>
  <c r="LX289" i="1"/>
  <c r="BZ285" i="1"/>
  <c r="BZ289" i="1"/>
  <c r="BK236" i="1"/>
  <c r="BK270" i="1"/>
  <c r="LK236" i="1"/>
  <c r="LK270" i="1"/>
  <c r="KF236" i="1"/>
  <c r="KE236" i="1" s="1" a="1"/>
  <c r="KE236" i="1" s="1"/>
  <c r="KF270" i="1"/>
  <c r="KE270" i="1" s="1" a="1"/>
  <c r="KE270" i="1" s="1"/>
  <c r="BT270" i="1"/>
  <c r="BT271" i="1"/>
  <c r="BT272" i="1"/>
  <c r="BT273" i="1"/>
  <c r="BS270" i="1"/>
  <c r="BS271" i="1"/>
  <c r="BS272" i="1"/>
  <c r="BS273" i="1"/>
  <c r="BM236" i="1"/>
  <c r="BM270" i="1"/>
  <c r="CU236" i="1"/>
  <c r="CU270" i="1"/>
  <c r="BU270" i="1"/>
  <c r="BU271" i="1"/>
  <c r="BU272" i="1"/>
  <c r="BU273" i="1"/>
  <c r="IO236" i="1"/>
  <c r="IO270" i="1"/>
  <c r="CA270" i="1"/>
  <c r="CA271" i="1"/>
  <c r="CA272" i="1"/>
  <c r="CA273" i="1"/>
  <c r="IT236" i="1"/>
  <c r="IT270" i="1"/>
  <c r="KV236" i="1"/>
  <c r="KV270" i="1"/>
  <c r="ED236" i="1"/>
  <c r="ED270" i="1"/>
  <c r="BF236" i="1"/>
  <c r="BF270" i="1"/>
  <c r="KY236" i="1"/>
  <c r="KY270" i="1"/>
  <c r="LH236" i="1"/>
  <c r="LH270" i="1"/>
  <c r="BV270" i="1"/>
  <c r="BV271" i="1"/>
  <c r="BV272" i="1"/>
  <c r="BV273" i="1"/>
  <c r="JE271" i="1"/>
  <c r="JE273" i="1"/>
  <c r="JE272" i="1"/>
  <c r="BO236" i="1"/>
  <c r="BO270" i="1"/>
  <c r="CJ236" i="1"/>
  <c r="CJ270" i="1"/>
  <c r="BJ236" i="1"/>
  <c r="BJ270" i="1"/>
  <c r="BP236" i="1"/>
  <c r="BP270" i="1"/>
  <c r="KW236" i="1"/>
  <c r="KW270" i="1"/>
  <c r="BH236" i="1"/>
  <c r="BH270" i="1"/>
  <c r="BW270" i="1"/>
  <c r="BW271" i="1"/>
  <c r="BW272" i="1"/>
  <c r="BW273" i="1"/>
  <c r="BL236" i="1"/>
  <c r="BL270" i="1"/>
  <c r="LG272" i="1"/>
  <c r="LG273" i="1"/>
  <c r="LG271" i="1"/>
  <c r="JD236" i="1"/>
  <c r="JD270" i="1"/>
  <c r="BX270" i="1"/>
  <c r="BX271" i="1"/>
  <c r="BX272" i="1"/>
  <c r="BX273" i="1"/>
  <c r="DT236" i="1"/>
  <c r="DT270" i="1"/>
  <c r="IS236" i="1"/>
  <c r="IS270" i="1"/>
  <c r="CW236" i="1"/>
  <c r="CW270" i="1"/>
  <c r="IL236" i="1"/>
  <c r="IL270" i="1"/>
  <c r="CX236" i="1"/>
  <c r="CX270" i="1"/>
  <c r="KX236" i="1"/>
  <c r="KX270" i="1"/>
  <c r="BY270" i="1"/>
  <c r="BY271" i="1"/>
  <c r="BY272" i="1"/>
  <c r="BY273" i="1"/>
  <c r="CI236" i="1"/>
  <c r="CI270" i="1"/>
  <c r="IP236" i="1"/>
  <c r="IP270" i="1"/>
  <c r="LX272" i="1"/>
  <c r="LX273" i="1"/>
  <c r="LX271" i="1"/>
  <c r="OT236" i="1"/>
  <c r="OT270" i="1"/>
  <c r="CK236" i="1"/>
  <c r="CK270" i="1"/>
  <c r="CY236" i="1"/>
  <c r="CY270" i="1"/>
  <c r="BZ270" i="1"/>
  <c r="BZ271" i="1"/>
  <c r="BZ272" i="1"/>
  <c r="BZ273" i="1"/>
  <c r="BY236" i="1"/>
  <c r="BY237" i="1"/>
  <c r="BY238" i="1"/>
  <c r="BY239" i="1"/>
  <c r="LX237" i="1"/>
  <c r="LX239" i="1"/>
  <c r="LX238" i="1"/>
  <c r="BZ236" i="1"/>
  <c r="BZ237" i="1"/>
  <c r="BZ238" i="1"/>
  <c r="BZ239" i="1"/>
  <c r="BS236" i="1"/>
  <c r="BS237" i="1"/>
  <c r="BS238" i="1"/>
  <c r="BS239" i="1"/>
  <c r="CA236" i="1"/>
  <c r="CA237" i="1"/>
  <c r="CA238" i="1"/>
  <c r="CA239" i="1"/>
  <c r="BT236" i="1"/>
  <c r="BT237" i="1"/>
  <c r="BT238" i="1"/>
  <c r="BT239" i="1"/>
  <c r="BU236" i="1"/>
  <c r="BU237" i="1"/>
  <c r="BU238" i="1"/>
  <c r="BU239" i="1"/>
  <c r="BV236" i="1"/>
  <c r="BV237" i="1"/>
  <c r="BV238" i="1"/>
  <c r="BV239" i="1"/>
  <c r="JE237" i="1"/>
  <c r="JE239" i="1"/>
  <c r="JE238" i="1"/>
  <c r="BW236" i="1"/>
  <c r="BW237" i="1"/>
  <c r="BW238" i="1"/>
  <c r="BW239" i="1"/>
  <c r="LG237" i="1"/>
  <c r="LG239" i="1"/>
  <c r="LG238" i="1"/>
  <c r="BX236" i="1"/>
  <c r="BX237" i="1"/>
  <c r="BX238" i="1"/>
  <c r="BX239" i="1"/>
  <c r="IS144" i="1"/>
  <c r="IS153" i="1"/>
  <c r="IS162" i="1"/>
  <c r="IS135" i="1"/>
  <c r="IL153" i="1"/>
  <c r="IL162" i="1"/>
  <c r="IL144" i="1"/>
  <c r="IL135" i="1"/>
  <c r="MC153" i="1"/>
  <c r="MC162" i="1"/>
  <c r="MC135" i="1"/>
  <c r="MC144" i="1"/>
  <c r="CX144" i="1"/>
  <c r="CX149" i="1" s="1"/>
  <c r="CX162" i="1"/>
  <c r="CX167" i="1" s="1"/>
  <c r="CX135" i="1"/>
  <c r="CX140" i="1" s="1"/>
  <c r="CX153" i="1"/>
  <c r="CX158" i="1" s="1"/>
  <c r="BY144" i="1"/>
  <c r="BY162" i="1"/>
  <c r="BY153" i="1"/>
  <c r="BY135" i="1"/>
  <c r="CW135" i="1"/>
  <c r="CW140" i="1" s="1"/>
  <c r="CW162" i="1"/>
  <c r="CW167" i="1" s="1"/>
  <c r="CW144" i="1"/>
  <c r="CW149" i="1" s="1"/>
  <c r="CW153" i="1"/>
  <c r="CW158" i="1" s="1"/>
  <c r="CK135" i="1"/>
  <c r="CK153" i="1"/>
  <c r="CK144" i="1"/>
  <c r="CK162" i="1"/>
  <c r="CY162" i="1"/>
  <c r="CY167" i="1" s="1"/>
  <c r="CY144" i="1"/>
  <c r="CY149" i="1" s="1"/>
  <c r="CY135" i="1"/>
  <c r="CY140" i="1" s="1"/>
  <c r="CY153" i="1"/>
  <c r="CY158" i="1" s="1"/>
  <c r="BR135" i="1"/>
  <c r="BR153" i="1"/>
  <c r="BR162" i="1"/>
  <c r="BR144" i="1"/>
  <c r="BZ135" i="1"/>
  <c r="BZ153" i="1"/>
  <c r="BZ162" i="1"/>
  <c r="BZ144" i="1"/>
  <c r="OT144" i="1"/>
  <c r="OT162" i="1"/>
  <c r="OT135" i="1"/>
  <c r="OT153" i="1"/>
  <c r="BO162" i="1"/>
  <c r="BO135" i="1"/>
  <c r="BO153" i="1"/>
  <c r="BO144" i="1"/>
  <c r="BK162" i="1"/>
  <c r="BK135" i="1"/>
  <c r="BK153" i="1"/>
  <c r="BK144" i="1"/>
  <c r="LR162" i="1"/>
  <c r="LR144" i="1"/>
  <c r="LR135" i="1"/>
  <c r="LR153" i="1"/>
  <c r="BT135" i="1"/>
  <c r="BT153" i="1"/>
  <c r="BT162" i="1"/>
  <c r="BT144" i="1"/>
  <c r="EF153" i="1"/>
  <c r="EF162" i="1"/>
  <c r="EF144" i="1"/>
  <c r="EF135" i="1"/>
  <c r="IO135" i="1"/>
  <c r="IO153" i="1"/>
  <c r="IO144" i="1"/>
  <c r="IO162" i="1"/>
  <c r="MM162" i="1"/>
  <c r="MM144" i="1"/>
  <c r="MM135" i="1"/>
  <c r="MM153" i="1"/>
  <c r="BS162" i="1"/>
  <c r="BS153" i="1"/>
  <c r="BS135" i="1"/>
  <c r="BS144" i="1"/>
  <c r="IT153" i="1"/>
  <c r="IT162" i="1"/>
  <c r="IT135" i="1"/>
  <c r="IT144" i="1"/>
  <c r="BM135" i="1"/>
  <c r="BM153" i="1"/>
  <c r="BM162" i="1"/>
  <c r="BM144" i="1"/>
  <c r="BJ144" i="1"/>
  <c r="BJ162" i="1"/>
  <c r="BJ153" i="1"/>
  <c r="BJ135" i="1"/>
  <c r="CU162" i="1"/>
  <c r="CU153" i="1"/>
  <c r="CU144" i="1"/>
  <c r="CU135" i="1"/>
  <c r="BU162" i="1"/>
  <c r="BU135" i="1"/>
  <c r="BU144" i="1"/>
  <c r="BU153" i="1"/>
  <c r="JE136" i="1"/>
  <c r="JE137" i="1"/>
  <c r="JE138" i="1"/>
  <c r="JE139" i="1"/>
  <c r="JE140" i="1"/>
  <c r="IP135" i="1"/>
  <c r="IP153" i="1"/>
  <c r="IP162" i="1"/>
  <c r="IP144" i="1"/>
  <c r="CA135" i="1"/>
  <c r="CA153" i="1"/>
  <c r="CA144" i="1"/>
  <c r="CA162" i="1"/>
  <c r="ED144" i="1"/>
  <c r="ED162" i="1"/>
  <c r="ED153" i="1"/>
  <c r="ED135" i="1"/>
  <c r="BF144" i="1"/>
  <c r="BF162" i="1"/>
  <c r="BF135" i="1"/>
  <c r="BF153" i="1"/>
  <c r="EE162" i="1"/>
  <c r="EE144" i="1"/>
  <c r="EE135" i="1"/>
  <c r="EE153" i="1"/>
  <c r="BV135" i="1"/>
  <c r="BV153" i="1"/>
  <c r="BV162" i="1"/>
  <c r="BV144" i="1"/>
  <c r="JE154" i="1"/>
  <c r="JE155" i="1"/>
  <c r="JE156" i="1"/>
  <c r="JE157" i="1"/>
  <c r="JE158" i="1"/>
  <c r="BP153" i="1"/>
  <c r="BP135" i="1"/>
  <c r="BP144" i="1"/>
  <c r="BP162" i="1"/>
  <c r="BH144" i="1"/>
  <c r="BH135" i="1"/>
  <c r="BH153" i="1"/>
  <c r="BH162" i="1"/>
  <c r="BW162" i="1"/>
  <c r="BW135" i="1"/>
  <c r="BW153" i="1"/>
  <c r="BW144" i="1"/>
  <c r="JE145" i="1"/>
  <c r="JE146" i="1"/>
  <c r="JE147" i="1"/>
  <c r="JE148" i="1"/>
  <c r="JE149" i="1"/>
  <c r="DT144" i="1"/>
  <c r="DT162" i="1"/>
  <c r="DT153" i="1"/>
  <c r="DT135" i="1"/>
  <c r="BL144" i="1"/>
  <c r="BL162" i="1"/>
  <c r="BL135" i="1"/>
  <c r="BL153" i="1"/>
  <c r="JD162" i="1"/>
  <c r="JD144" i="1"/>
  <c r="JD135" i="1"/>
  <c r="JD153" i="1"/>
  <c r="BX135" i="1"/>
  <c r="BX162" i="1"/>
  <c r="BX153" i="1"/>
  <c r="BX144" i="1"/>
  <c r="JE163" i="1"/>
  <c r="JE164" i="1"/>
  <c r="JE165" i="1"/>
  <c r="JE166" i="1"/>
  <c r="JE167" i="1"/>
  <c r="BS281" i="1"/>
  <c r="BS283" i="1"/>
  <c r="BS282" i="1"/>
  <c r="BS284" i="1"/>
  <c r="CA283" i="1"/>
  <c r="CA281" i="1"/>
  <c r="CA282" i="1"/>
  <c r="CA284" i="1"/>
  <c r="BT283" i="1"/>
  <c r="BT281" i="1"/>
  <c r="BT282" i="1"/>
  <c r="BT284" i="1"/>
  <c r="BU283" i="1"/>
  <c r="BU281" i="1"/>
  <c r="BU284" i="1"/>
  <c r="BU282" i="1"/>
  <c r="BV281" i="1"/>
  <c r="BV283" i="1"/>
  <c r="BV282" i="1"/>
  <c r="BV284" i="1"/>
  <c r="JE283" i="1"/>
  <c r="JE282" i="1"/>
  <c r="JE281" i="1"/>
  <c r="JE284" i="1"/>
  <c r="BW281" i="1"/>
  <c r="BW283" i="1"/>
  <c r="BW282" i="1"/>
  <c r="BW284" i="1"/>
  <c r="LG283" i="1"/>
  <c r="LG282" i="1"/>
  <c r="LG281" i="1"/>
  <c r="LG284" i="1"/>
  <c r="BX281" i="1"/>
  <c r="BX283" i="1"/>
  <c r="BX284" i="1"/>
  <c r="BX282" i="1"/>
  <c r="BY281" i="1"/>
  <c r="BY283" i="1"/>
  <c r="BY282" i="1"/>
  <c r="BY284" i="1"/>
  <c r="LX282" i="1"/>
  <c r="LX283" i="1"/>
  <c r="LX281" i="1"/>
  <c r="LX284" i="1"/>
  <c r="BZ281" i="1"/>
  <c r="BZ283" i="1"/>
  <c r="BZ282" i="1"/>
  <c r="BZ284" i="1"/>
  <c r="DT242" i="1"/>
  <c r="DT262" i="1"/>
  <c r="DT250" i="1"/>
  <c r="DT266" i="1"/>
  <c r="DT254" i="1"/>
  <c r="DT246" i="1"/>
  <c r="BM262" i="1"/>
  <c r="BM266" i="1"/>
  <c r="BM246" i="1"/>
  <c r="BM254" i="1"/>
  <c r="BM242" i="1"/>
  <c r="BM250" i="1"/>
  <c r="BJ246" i="1"/>
  <c r="BJ242" i="1"/>
  <c r="BJ266" i="1"/>
  <c r="BJ262" i="1"/>
  <c r="BJ254" i="1"/>
  <c r="BJ250" i="1"/>
  <c r="KV262" i="1"/>
  <c r="KV250" i="1"/>
  <c r="KV246" i="1"/>
  <c r="KV242" i="1"/>
  <c r="KV254" i="1"/>
  <c r="KV266" i="1"/>
  <c r="CU242" i="1"/>
  <c r="CU262" i="1"/>
  <c r="CU250" i="1"/>
  <c r="CU254" i="1"/>
  <c r="CU246" i="1"/>
  <c r="CU266" i="1"/>
  <c r="BU266" i="1"/>
  <c r="BU263" i="1"/>
  <c r="BU242" i="1"/>
  <c r="BU246" i="1"/>
  <c r="BU250" i="1"/>
  <c r="BU264" i="1"/>
  <c r="BU262" i="1"/>
  <c r="BU267" i="1"/>
  <c r="BU247" i="1"/>
  <c r="BU254" i="1"/>
  <c r="BU255" i="1"/>
  <c r="BU265" i="1"/>
  <c r="BU243" i="1"/>
  <c r="BU251" i="1"/>
  <c r="BU268" i="1"/>
  <c r="BU248" i="1"/>
  <c r="BU256" i="1"/>
  <c r="BU249" i="1"/>
  <c r="BU252" i="1"/>
  <c r="BU269" i="1"/>
  <c r="BU244" i="1"/>
  <c r="BU253" i="1"/>
  <c r="BU257" i="1"/>
  <c r="BU245" i="1"/>
  <c r="BL266" i="1"/>
  <c r="BL246" i="1"/>
  <c r="BL242" i="1"/>
  <c r="BL250" i="1"/>
  <c r="BL254" i="1"/>
  <c r="BL262" i="1"/>
  <c r="ED254" i="1"/>
  <c r="ED262" i="1"/>
  <c r="ED250" i="1"/>
  <c r="ED266" i="1"/>
  <c r="ED246" i="1"/>
  <c r="ED242" i="1"/>
  <c r="BF250" i="1"/>
  <c r="BF242" i="1"/>
  <c r="BF266" i="1"/>
  <c r="BF254" i="1"/>
  <c r="BF246" i="1"/>
  <c r="BF262" i="1"/>
  <c r="KY246" i="1"/>
  <c r="KY266" i="1"/>
  <c r="KY250" i="1"/>
  <c r="KY254" i="1"/>
  <c r="KY242" i="1"/>
  <c r="KY262" i="1"/>
  <c r="LH246" i="1"/>
  <c r="LH262" i="1"/>
  <c r="LH254" i="1"/>
  <c r="LH250" i="1"/>
  <c r="LH242" i="1"/>
  <c r="LH266" i="1"/>
  <c r="BV266" i="1"/>
  <c r="BV246" i="1"/>
  <c r="BV242" i="1"/>
  <c r="BV247" i="1"/>
  <c r="BV250" i="1"/>
  <c r="BV267" i="1"/>
  <c r="BV254" i="1"/>
  <c r="BV262" i="1"/>
  <c r="BV264" i="1"/>
  <c r="BV263" i="1"/>
  <c r="BV255" i="1"/>
  <c r="BV243" i="1"/>
  <c r="BV251" i="1"/>
  <c r="BV268" i="1"/>
  <c r="BV248" i="1"/>
  <c r="BV265" i="1"/>
  <c r="BV252" i="1"/>
  <c r="BV249" i="1"/>
  <c r="BV269" i="1"/>
  <c r="BV244" i="1"/>
  <c r="BV256" i="1"/>
  <c r="BV253" i="1"/>
  <c r="BV257" i="1"/>
  <c r="BV245" i="1"/>
  <c r="JE252" i="1"/>
  <c r="JE269" i="1"/>
  <c r="JE249" i="1"/>
  <c r="JE244" i="1"/>
  <c r="JE265" i="1"/>
  <c r="JE267" i="1"/>
  <c r="JE256" i="1"/>
  <c r="JE245" i="1"/>
  <c r="JE248" i="1"/>
  <c r="JE247" i="1"/>
  <c r="JE257" i="1"/>
  <c r="JE264" i="1"/>
  <c r="JE251" i="1"/>
  <c r="JE253" i="1"/>
  <c r="JE268" i="1"/>
  <c r="JE255" i="1"/>
  <c r="JE243" i="1"/>
  <c r="JE263" i="1"/>
  <c r="BX254" i="1"/>
  <c r="BX242" i="1"/>
  <c r="BX247" i="1"/>
  <c r="BX262" i="1"/>
  <c r="BX267" i="1"/>
  <c r="BX266" i="1"/>
  <c r="BX250" i="1"/>
  <c r="BX263" i="1"/>
  <c r="BX264" i="1"/>
  <c r="BX246" i="1"/>
  <c r="BX243" i="1"/>
  <c r="BX255" i="1"/>
  <c r="BX251" i="1"/>
  <c r="BX265" i="1"/>
  <c r="BX268" i="1"/>
  <c r="BX248" i="1"/>
  <c r="BX252" i="1"/>
  <c r="BX269" i="1"/>
  <c r="BX244" i="1"/>
  <c r="BX256" i="1"/>
  <c r="BX249" i="1"/>
  <c r="BX253" i="1"/>
  <c r="BX257" i="1"/>
  <c r="BX245" i="1"/>
  <c r="IT250" i="1"/>
  <c r="IT254" i="1"/>
  <c r="IT246" i="1"/>
  <c r="IT242" i="1"/>
  <c r="IT266" i="1"/>
  <c r="IT262" i="1"/>
  <c r="BP254" i="1"/>
  <c r="BP242" i="1"/>
  <c r="BP246" i="1"/>
  <c r="BP262" i="1"/>
  <c r="BP266" i="1"/>
  <c r="BP250" i="1"/>
  <c r="KW242" i="1"/>
  <c r="KW254" i="1"/>
  <c r="KW266" i="1"/>
  <c r="KW246" i="1"/>
  <c r="KW262" i="1"/>
  <c r="KW250" i="1"/>
  <c r="BH250" i="1"/>
  <c r="BH254" i="1"/>
  <c r="BH262" i="1"/>
  <c r="BH242" i="1"/>
  <c r="BH246" i="1"/>
  <c r="BH266" i="1"/>
  <c r="BW242" i="1"/>
  <c r="BW247" i="1"/>
  <c r="BW254" i="1"/>
  <c r="BW267" i="1"/>
  <c r="BW250" i="1"/>
  <c r="BW264" i="1"/>
  <c r="BW266" i="1"/>
  <c r="BW262" i="1"/>
  <c r="BW263" i="1"/>
  <c r="BW246" i="1"/>
  <c r="BW243" i="1"/>
  <c r="BW255" i="1"/>
  <c r="BW251" i="1"/>
  <c r="BW265" i="1"/>
  <c r="BW268" i="1"/>
  <c r="BW248" i="1"/>
  <c r="BW269" i="1"/>
  <c r="BW249" i="1"/>
  <c r="BW244" i="1"/>
  <c r="BW256" i="1"/>
  <c r="BW252" i="1"/>
  <c r="BW253" i="1"/>
  <c r="BW257" i="1"/>
  <c r="BW245" i="1"/>
  <c r="IP254" i="1"/>
  <c r="IP250" i="1"/>
  <c r="IP242" i="1"/>
  <c r="IP266" i="1"/>
  <c r="IP246" i="1"/>
  <c r="IP262" i="1"/>
  <c r="LG267" i="1"/>
  <c r="LG256" i="1"/>
  <c r="LG265" i="1"/>
  <c r="LG245" i="1"/>
  <c r="LG252" i="1"/>
  <c r="LG269" i="1"/>
  <c r="LG249" i="1"/>
  <c r="LG244" i="1"/>
  <c r="LG264" i="1"/>
  <c r="LG257" i="1"/>
  <c r="LG253" i="1"/>
  <c r="LG255" i="1"/>
  <c r="LG243" i="1"/>
  <c r="LG248" i="1"/>
  <c r="LG268" i="1"/>
  <c r="LG247" i="1"/>
  <c r="LG263" i="1"/>
  <c r="LG251" i="1"/>
  <c r="CW266" i="1"/>
  <c r="CW242" i="1"/>
  <c r="CW250" i="1"/>
  <c r="CW246" i="1"/>
  <c r="CW254" i="1"/>
  <c r="CW262" i="1"/>
  <c r="IL262" i="1"/>
  <c r="IL250" i="1"/>
  <c r="IL246" i="1"/>
  <c r="IL254" i="1"/>
  <c r="IL242" i="1"/>
  <c r="IL266" i="1"/>
  <c r="CX242" i="1"/>
  <c r="CX262" i="1"/>
  <c r="CX254" i="1"/>
  <c r="CX250" i="1"/>
  <c r="CX246" i="1"/>
  <c r="CX266" i="1"/>
  <c r="KX250" i="1"/>
  <c r="KX266" i="1"/>
  <c r="KX254" i="1"/>
  <c r="KX262" i="1"/>
  <c r="KX242" i="1"/>
  <c r="KX246" i="1"/>
  <c r="BY266" i="1"/>
  <c r="BY262" i="1"/>
  <c r="BY250" i="1"/>
  <c r="BY242" i="1"/>
  <c r="BY246" i="1"/>
  <c r="BY247" i="1"/>
  <c r="BY254" i="1"/>
  <c r="BY263" i="1"/>
  <c r="BY264" i="1"/>
  <c r="BY267" i="1"/>
  <c r="BY255" i="1"/>
  <c r="BY251" i="1"/>
  <c r="BY265" i="1"/>
  <c r="BY243" i="1"/>
  <c r="BY268" i="1"/>
  <c r="BY248" i="1"/>
  <c r="BY252" i="1"/>
  <c r="BY269" i="1"/>
  <c r="BY244" i="1"/>
  <c r="BY256" i="1"/>
  <c r="BY249" i="1"/>
  <c r="BY257" i="1"/>
  <c r="BY245" i="1"/>
  <c r="BY253" i="1"/>
  <c r="LX245" i="1"/>
  <c r="LX269" i="1"/>
  <c r="LX249" i="1"/>
  <c r="LX267" i="1"/>
  <c r="LX244" i="1"/>
  <c r="LX265" i="1"/>
  <c r="LX252" i="1"/>
  <c r="LX256" i="1"/>
  <c r="LX248" i="1"/>
  <c r="LX251" i="1"/>
  <c r="LX257" i="1"/>
  <c r="LX253" i="1"/>
  <c r="LX247" i="1"/>
  <c r="LX255" i="1"/>
  <c r="LX268" i="1"/>
  <c r="LX264" i="1"/>
  <c r="LX243" i="1"/>
  <c r="LX263" i="1"/>
  <c r="OT250" i="1"/>
  <c r="OT254" i="1"/>
  <c r="OT242" i="1"/>
  <c r="OT266" i="1"/>
  <c r="OT246" i="1"/>
  <c r="OT262" i="1"/>
  <c r="CK250" i="1"/>
  <c r="CK242" i="1"/>
  <c r="CK254" i="1"/>
  <c r="CK266" i="1"/>
  <c r="CK246" i="1"/>
  <c r="CK262" i="1"/>
  <c r="CY242" i="1"/>
  <c r="CY266" i="1"/>
  <c r="CY246" i="1"/>
  <c r="CY254" i="1"/>
  <c r="CY250" i="1"/>
  <c r="CY262" i="1"/>
  <c r="BZ250" i="1"/>
  <c r="BZ246" i="1"/>
  <c r="BZ264" i="1"/>
  <c r="BZ263" i="1"/>
  <c r="BZ242" i="1"/>
  <c r="BZ267" i="1"/>
  <c r="BZ247" i="1"/>
  <c r="BZ254" i="1"/>
  <c r="BZ262" i="1"/>
  <c r="BZ266" i="1"/>
  <c r="BZ265" i="1"/>
  <c r="BZ251" i="1"/>
  <c r="BZ268" i="1"/>
  <c r="BZ248" i="1"/>
  <c r="BZ243" i="1"/>
  <c r="BZ255" i="1"/>
  <c r="BZ256" i="1"/>
  <c r="BZ249" i="1"/>
  <c r="BZ252" i="1"/>
  <c r="BZ269" i="1"/>
  <c r="BZ244" i="1"/>
  <c r="BZ257" i="1"/>
  <c r="BZ245" i="1"/>
  <c r="BZ253" i="1"/>
  <c r="JD266" i="1"/>
  <c r="JD246" i="1"/>
  <c r="JD250" i="1"/>
  <c r="JD254" i="1"/>
  <c r="JD262" i="1"/>
  <c r="JD242" i="1"/>
  <c r="IS242" i="1"/>
  <c r="IS254" i="1"/>
  <c r="IS246" i="1"/>
  <c r="IS262" i="1"/>
  <c r="IS266" i="1"/>
  <c r="IS250" i="1"/>
  <c r="IO250" i="1"/>
  <c r="IO254" i="1"/>
  <c r="IO266" i="1"/>
  <c r="IO242" i="1"/>
  <c r="IO262" i="1"/>
  <c r="IO246" i="1"/>
  <c r="CI246" i="1"/>
  <c r="CI250" i="1"/>
  <c r="CI254" i="1"/>
  <c r="CI262" i="1"/>
  <c r="CI266" i="1"/>
  <c r="CI242" i="1"/>
  <c r="CJ262" i="1"/>
  <c r="CJ246" i="1"/>
  <c r="CJ254" i="1"/>
  <c r="CJ242" i="1"/>
  <c r="CJ250" i="1"/>
  <c r="CJ266" i="1"/>
  <c r="BS262" i="1"/>
  <c r="BS250" i="1"/>
  <c r="BS266" i="1"/>
  <c r="BS242" i="1"/>
  <c r="BS264" i="1"/>
  <c r="BS267" i="1"/>
  <c r="BS263" i="1"/>
  <c r="BS246" i="1"/>
  <c r="BS247" i="1"/>
  <c r="BS254" i="1"/>
  <c r="BS268" i="1"/>
  <c r="BS248" i="1"/>
  <c r="BS251" i="1"/>
  <c r="BS255" i="1"/>
  <c r="BS243" i="1"/>
  <c r="BS265" i="1"/>
  <c r="BS256" i="1"/>
  <c r="BS249" i="1"/>
  <c r="BS252" i="1"/>
  <c r="BS269" i="1"/>
  <c r="BS244" i="1"/>
  <c r="BS257" i="1"/>
  <c r="BS245" i="1"/>
  <c r="BS253" i="1"/>
  <c r="CA262" i="1"/>
  <c r="CA250" i="1"/>
  <c r="CA267" i="1"/>
  <c r="CA242" i="1"/>
  <c r="CA266" i="1"/>
  <c r="CA263" i="1"/>
  <c r="CA247" i="1"/>
  <c r="CA254" i="1"/>
  <c r="CA264" i="1"/>
  <c r="CA246" i="1"/>
  <c r="CA251" i="1"/>
  <c r="CA248" i="1"/>
  <c r="CA255" i="1"/>
  <c r="CA243" i="1"/>
  <c r="CA268" i="1"/>
  <c r="CA265" i="1"/>
  <c r="CA256" i="1"/>
  <c r="CA249" i="1"/>
  <c r="CA252" i="1"/>
  <c r="CA269" i="1"/>
  <c r="CA244" i="1"/>
  <c r="CA245" i="1"/>
  <c r="CA253" i="1"/>
  <c r="CA257" i="1"/>
  <c r="BO246" i="1"/>
  <c r="BO254" i="1"/>
  <c r="BO242" i="1"/>
  <c r="BO262" i="1"/>
  <c r="BO266" i="1"/>
  <c r="BO250" i="1"/>
  <c r="BK262" i="1"/>
  <c r="BK250" i="1"/>
  <c r="BK246" i="1"/>
  <c r="BK254" i="1"/>
  <c r="BK242" i="1"/>
  <c r="BK266" i="1"/>
  <c r="LK266" i="1"/>
  <c r="LK250" i="1"/>
  <c r="LK254" i="1"/>
  <c r="LK242" i="1"/>
  <c r="LK262" i="1"/>
  <c r="LK246" i="1"/>
  <c r="KF254" i="1"/>
  <c r="KE254" i="1" s="1" a="1"/>
  <c r="KE254" i="1" s="1"/>
  <c r="KF246" i="1"/>
  <c r="KE246" i="1" s="1" a="1"/>
  <c r="KE246" i="1" s="1"/>
  <c r="KF250" i="1"/>
  <c r="KE250" i="1" s="1" a="1"/>
  <c r="KE250" i="1" s="1"/>
  <c r="KF266" i="1"/>
  <c r="KE266" i="1" s="1" a="1"/>
  <c r="KE266" i="1" s="1"/>
  <c r="KF242" i="1"/>
  <c r="KE242" i="1" s="1" a="1"/>
  <c r="KE242" i="1" s="1"/>
  <c r="KF262" i="1"/>
  <c r="KE262" i="1" s="1" a="1"/>
  <c r="KE262" i="1" s="1"/>
  <c r="BT262" i="1"/>
  <c r="BT250" i="1"/>
  <c r="BT246" i="1"/>
  <c r="BT264" i="1"/>
  <c r="BT266" i="1"/>
  <c r="BT242" i="1"/>
  <c r="BT267" i="1"/>
  <c r="BT247" i="1"/>
  <c r="BT254" i="1"/>
  <c r="BT263" i="1"/>
  <c r="BT255" i="1"/>
  <c r="BT268" i="1"/>
  <c r="BT265" i="1"/>
  <c r="BT243" i="1"/>
  <c r="BT251" i="1"/>
  <c r="BT248" i="1"/>
  <c r="BT256" i="1"/>
  <c r="BT252" i="1"/>
  <c r="BT269" i="1"/>
  <c r="BT249" i="1"/>
  <c r="BT244" i="1"/>
  <c r="BT245" i="1"/>
  <c r="BT253" i="1"/>
  <c r="BT257" i="1"/>
  <c r="IP232" i="1"/>
  <c r="CW232" i="1"/>
  <c r="BP232" i="1"/>
  <c r="KW232" i="1"/>
  <c r="BH232" i="1"/>
  <c r="JD232" i="1"/>
  <c r="BL232" i="1"/>
  <c r="CX232" i="1"/>
  <c r="KX232" i="1"/>
  <c r="DT232" i="1"/>
  <c r="CK232" i="1"/>
  <c r="CY232" i="1"/>
  <c r="IL232" i="1"/>
  <c r="CJ232" i="1"/>
  <c r="BO232" i="1"/>
  <c r="BK232" i="1"/>
  <c r="LK232" i="1"/>
  <c r="KF232" i="1"/>
  <c r="KE232" i="1" s="1" a="1"/>
  <c r="KE232" i="1" s="1"/>
  <c r="IO232" i="1"/>
  <c r="IT232" i="1"/>
  <c r="BM232" i="1"/>
  <c r="BJ232" i="1"/>
  <c r="KV232" i="1"/>
  <c r="CU232" i="1"/>
  <c r="IS232" i="1"/>
  <c r="OT232" i="1"/>
  <c r="CI232" i="1"/>
  <c r="ED232" i="1"/>
  <c r="BF232" i="1"/>
  <c r="KY232" i="1"/>
  <c r="LH232" i="1"/>
  <c r="LG235" i="1"/>
  <c r="LG233" i="1"/>
  <c r="LG234" i="1"/>
  <c r="BX232" i="1"/>
  <c r="BX233" i="1"/>
  <c r="BX234" i="1"/>
  <c r="BX235" i="1"/>
  <c r="BY232" i="1"/>
  <c r="BY233" i="1"/>
  <c r="BY234" i="1"/>
  <c r="BY235" i="1"/>
  <c r="BZ232" i="1"/>
  <c r="BZ233" i="1"/>
  <c r="BZ234" i="1"/>
  <c r="BZ235" i="1"/>
  <c r="BS232" i="1"/>
  <c r="BS233" i="1"/>
  <c r="BS234" i="1"/>
  <c r="BS235" i="1"/>
  <c r="CA232" i="1"/>
  <c r="CA233" i="1"/>
  <c r="CA234" i="1"/>
  <c r="CA235" i="1"/>
  <c r="LX234" i="1"/>
  <c r="LX235" i="1"/>
  <c r="LX233" i="1"/>
  <c r="BT232" i="1"/>
  <c r="BT233" i="1"/>
  <c r="BT234" i="1"/>
  <c r="BT235" i="1"/>
  <c r="BU232" i="1"/>
  <c r="BU233" i="1"/>
  <c r="BU234" i="1"/>
  <c r="BU235" i="1"/>
  <c r="BV232" i="1"/>
  <c r="BV233" i="1"/>
  <c r="BV234" i="1"/>
  <c r="BV235" i="1"/>
  <c r="JE235" i="1"/>
  <c r="JE234" i="1"/>
  <c r="JE233" i="1"/>
  <c r="BW232" i="1"/>
  <c r="BW233" i="1"/>
  <c r="BW234" i="1"/>
  <c r="BW235" i="1"/>
  <c r="LG230" i="1"/>
  <c r="LG213" i="1"/>
  <c r="LG223" i="1"/>
  <c r="LG214" i="1"/>
  <c r="LG215" i="1"/>
  <c r="LG229" i="1"/>
  <c r="LG217" i="1"/>
  <c r="LG221" i="1"/>
  <c r="LG231" i="1"/>
  <c r="LG218" i="1"/>
  <c r="LG222" i="1"/>
  <c r="LG219" i="1"/>
  <c r="JD212" i="1"/>
  <c r="JD228" i="1"/>
  <c r="JD216" i="1"/>
  <c r="JD220" i="1"/>
  <c r="BX217" i="1"/>
  <c r="BX212" i="1"/>
  <c r="BX220" i="1"/>
  <c r="BX228" i="1"/>
  <c r="BX216" i="1"/>
  <c r="BX229" i="1"/>
  <c r="BX213" i="1"/>
  <c r="BX221" i="1"/>
  <c r="BX218" i="1"/>
  <c r="BX222" i="1"/>
  <c r="BX214" i="1"/>
  <c r="BX219" i="1"/>
  <c r="BX230" i="1"/>
  <c r="BX223" i="1"/>
  <c r="BX215" i="1"/>
  <c r="BX231" i="1"/>
  <c r="CX228" i="1"/>
  <c r="CX220" i="1"/>
  <c r="CX212" i="1"/>
  <c r="CX216" i="1"/>
  <c r="KX208" i="1"/>
  <c r="KX212" i="1"/>
  <c r="KX228" i="1"/>
  <c r="KX216" i="1"/>
  <c r="KX220" i="1"/>
  <c r="BY217" i="1"/>
  <c r="BY228" i="1"/>
  <c r="BY212" i="1"/>
  <c r="BY220" i="1"/>
  <c r="BY216" i="1"/>
  <c r="BY213" i="1"/>
  <c r="BY221" i="1"/>
  <c r="BY229" i="1"/>
  <c r="BY218" i="1"/>
  <c r="BY214" i="1"/>
  <c r="BY230" i="1"/>
  <c r="BY219" i="1"/>
  <c r="BY222" i="1"/>
  <c r="BY223" i="1"/>
  <c r="BY231" i="1"/>
  <c r="BY215" i="1"/>
  <c r="DT216" i="1"/>
  <c r="DT212" i="1"/>
  <c r="DT228" i="1"/>
  <c r="DT220" i="1"/>
  <c r="LX223" i="1"/>
  <c r="LX230" i="1"/>
  <c r="LX213" i="1"/>
  <c r="LX214" i="1"/>
  <c r="LX215" i="1"/>
  <c r="LX229" i="1"/>
  <c r="LX231" i="1"/>
  <c r="LX217" i="1"/>
  <c r="LX219" i="1"/>
  <c r="LX222" i="1"/>
  <c r="LX221" i="1"/>
  <c r="LX218" i="1"/>
  <c r="CK228" i="1"/>
  <c r="CK216" i="1"/>
  <c r="CK212" i="1"/>
  <c r="CK220" i="1"/>
  <c r="CY220" i="1"/>
  <c r="CY212" i="1"/>
  <c r="CY228" i="1"/>
  <c r="CY216" i="1"/>
  <c r="BZ216" i="1"/>
  <c r="BZ217" i="1"/>
  <c r="BZ212" i="1"/>
  <c r="BZ228" i="1"/>
  <c r="BZ220" i="1"/>
  <c r="BZ221" i="1"/>
  <c r="BZ229" i="1"/>
  <c r="BZ218" i="1"/>
  <c r="BZ213" i="1"/>
  <c r="BZ214" i="1"/>
  <c r="BZ219" i="1"/>
  <c r="BZ222" i="1"/>
  <c r="BZ230" i="1"/>
  <c r="BZ223" i="1"/>
  <c r="BZ231" i="1"/>
  <c r="BZ215" i="1"/>
  <c r="IP212" i="1"/>
  <c r="IP216" i="1"/>
  <c r="IP220" i="1"/>
  <c r="IP228" i="1"/>
  <c r="BO220" i="1"/>
  <c r="BO212" i="1"/>
  <c r="BO216" i="1"/>
  <c r="BO228" i="1"/>
  <c r="BS228" i="1"/>
  <c r="BS216" i="1"/>
  <c r="BS217" i="1"/>
  <c r="BS220" i="1"/>
  <c r="BS212" i="1"/>
  <c r="BS221" i="1"/>
  <c r="BS218" i="1"/>
  <c r="BS229" i="1"/>
  <c r="BS213" i="1"/>
  <c r="BS214" i="1"/>
  <c r="BS219" i="1"/>
  <c r="BS222" i="1"/>
  <c r="BS230" i="1"/>
  <c r="BS223" i="1"/>
  <c r="BS231" i="1"/>
  <c r="BS215" i="1"/>
  <c r="CA217" i="1"/>
  <c r="CA216" i="1"/>
  <c r="CA228" i="1"/>
  <c r="CA212" i="1"/>
  <c r="CA220" i="1"/>
  <c r="CA218" i="1"/>
  <c r="CA213" i="1"/>
  <c r="CA229" i="1"/>
  <c r="CA221" i="1"/>
  <c r="CA214" i="1"/>
  <c r="CA222" i="1"/>
  <c r="CA219" i="1"/>
  <c r="CA230" i="1"/>
  <c r="CA223" i="1"/>
  <c r="CA215" i="1"/>
  <c r="CA231" i="1"/>
  <c r="CW228" i="1"/>
  <c r="CW212" i="1"/>
  <c r="CW216" i="1"/>
  <c r="CW220" i="1"/>
  <c r="IO212" i="1"/>
  <c r="IO228" i="1"/>
  <c r="IO216" i="1"/>
  <c r="IO220" i="1"/>
  <c r="BK212" i="1"/>
  <c r="BK216" i="1"/>
  <c r="BK228" i="1"/>
  <c r="BK220" i="1"/>
  <c r="LK208" i="1"/>
  <c r="LK212" i="1"/>
  <c r="LK216" i="1"/>
  <c r="LK220" i="1"/>
  <c r="LK228" i="1"/>
  <c r="KF208" i="1"/>
  <c r="KE208" i="1" s="1" a="1"/>
  <c r="KE208" i="1" s="1"/>
  <c r="KF228" i="1"/>
  <c r="KE228" i="1" s="1" a="1"/>
  <c r="KE228" i="1" s="1"/>
  <c r="KF212" i="1"/>
  <c r="KE212" i="1" s="1" a="1"/>
  <c r="KE212" i="1" s="1"/>
  <c r="KF216" i="1"/>
  <c r="KE216" i="1" s="1" a="1"/>
  <c r="KE216" i="1" s="1"/>
  <c r="KF220" i="1"/>
  <c r="KE220" i="1" s="1" a="1"/>
  <c r="KE220" i="1" s="1"/>
  <c r="BT228" i="1"/>
  <c r="BT220" i="1"/>
  <c r="BT216" i="1"/>
  <c r="BT212" i="1"/>
  <c r="BT217" i="1"/>
  <c r="BT218" i="1"/>
  <c r="BT229" i="1"/>
  <c r="BT221" i="1"/>
  <c r="BT213" i="1"/>
  <c r="BT222" i="1"/>
  <c r="BT214" i="1"/>
  <c r="BT230" i="1"/>
  <c r="BT219" i="1"/>
  <c r="BT215" i="1"/>
  <c r="BT231" i="1"/>
  <c r="BT223" i="1"/>
  <c r="BL216" i="1"/>
  <c r="BL228" i="1"/>
  <c r="BL212" i="1"/>
  <c r="BL220" i="1"/>
  <c r="IS216" i="1"/>
  <c r="IS220" i="1"/>
  <c r="IS228" i="1"/>
  <c r="IS212" i="1"/>
  <c r="BM228" i="1"/>
  <c r="BM212" i="1"/>
  <c r="BM216" i="1"/>
  <c r="BM220" i="1"/>
  <c r="BJ216" i="1"/>
  <c r="BJ228" i="1"/>
  <c r="BJ220" i="1"/>
  <c r="BJ212" i="1"/>
  <c r="KV208" i="1"/>
  <c r="KV220" i="1"/>
  <c r="KV212" i="1"/>
  <c r="KV216" i="1"/>
  <c r="KV228" i="1"/>
  <c r="CU216" i="1"/>
  <c r="CU228" i="1"/>
  <c r="CU212" i="1"/>
  <c r="CU220" i="1"/>
  <c r="BU220" i="1"/>
  <c r="BU216" i="1"/>
  <c r="BU228" i="1"/>
  <c r="BU212" i="1"/>
  <c r="BU217" i="1"/>
  <c r="BU221" i="1"/>
  <c r="BU213" i="1"/>
  <c r="BU218" i="1"/>
  <c r="BU229" i="1"/>
  <c r="BU230" i="1"/>
  <c r="BU222" i="1"/>
  <c r="BU219" i="1"/>
  <c r="BU214" i="1"/>
  <c r="BU231" i="1"/>
  <c r="BU215" i="1"/>
  <c r="BU223" i="1"/>
  <c r="CI216" i="1"/>
  <c r="CI228" i="1"/>
  <c r="CI212" i="1"/>
  <c r="CI220" i="1"/>
  <c r="ED212" i="1"/>
  <c r="ED216" i="1"/>
  <c r="ED220" i="1"/>
  <c r="ED228" i="1"/>
  <c r="BF220" i="1"/>
  <c r="BF228" i="1"/>
  <c r="BF212" i="1"/>
  <c r="BF216" i="1"/>
  <c r="KY208" i="1"/>
  <c r="KY212" i="1"/>
  <c r="KY220" i="1"/>
  <c r="KY228" i="1"/>
  <c r="KY216" i="1"/>
  <c r="LH208" i="1"/>
  <c r="LH212" i="1"/>
  <c r="LH220" i="1"/>
  <c r="LH216" i="1"/>
  <c r="LH228" i="1"/>
  <c r="BV228" i="1"/>
  <c r="BV220" i="1"/>
  <c r="BV216" i="1"/>
  <c r="BV212" i="1"/>
  <c r="BV217" i="1"/>
  <c r="BV221" i="1"/>
  <c r="BV218" i="1"/>
  <c r="BV213" i="1"/>
  <c r="BV229" i="1"/>
  <c r="BV230" i="1"/>
  <c r="BV219" i="1"/>
  <c r="BV214" i="1"/>
  <c r="BV222" i="1"/>
  <c r="BV215" i="1"/>
  <c r="BV231" i="1"/>
  <c r="BV223" i="1"/>
  <c r="JE230" i="1"/>
  <c r="JE214" i="1"/>
  <c r="JE213" i="1"/>
  <c r="JE223" i="1"/>
  <c r="JE221" i="1"/>
  <c r="JE231" i="1"/>
  <c r="JE215" i="1"/>
  <c r="JE229" i="1"/>
  <c r="JE217" i="1"/>
  <c r="JE218" i="1"/>
  <c r="JE222" i="1"/>
  <c r="JE219" i="1"/>
  <c r="IL212" i="1"/>
  <c r="IL220" i="1"/>
  <c r="IL228" i="1"/>
  <c r="IL216" i="1"/>
  <c r="OT216" i="1"/>
  <c r="OT220" i="1"/>
  <c r="OT228" i="1"/>
  <c r="OT212" i="1"/>
  <c r="CJ220" i="1"/>
  <c r="CJ228" i="1"/>
  <c r="CJ216" i="1"/>
  <c r="CJ212" i="1"/>
  <c r="IT216" i="1"/>
  <c r="IT220" i="1"/>
  <c r="IT228" i="1"/>
  <c r="IT212" i="1"/>
  <c r="BP212" i="1"/>
  <c r="BP220" i="1"/>
  <c r="BP216" i="1"/>
  <c r="BP228" i="1"/>
  <c r="KW208" i="1"/>
  <c r="KW228" i="1"/>
  <c r="KW212" i="1"/>
  <c r="KW220" i="1"/>
  <c r="KW216" i="1"/>
  <c r="BH212" i="1"/>
  <c r="BH228" i="1"/>
  <c r="BH220" i="1"/>
  <c r="BH216" i="1"/>
  <c r="BW220" i="1"/>
  <c r="BW216" i="1"/>
  <c r="BW212" i="1"/>
  <c r="BW217" i="1"/>
  <c r="BW228" i="1"/>
  <c r="BW213" i="1"/>
  <c r="BW221" i="1"/>
  <c r="BW229" i="1"/>
  <c r="BW218" i="1"/>
  <c r="BW230" i="1"/>
  <c r="BW219" i="1"/>
  <c r="BW214" i="1"/>
  <c r="BW222" i="1"/>
  <c r="BW231" i="1"/>
  <c r="BW223" i="1"/>
  <c r="BW215" i="1"/>
  <c r="BV209" i="1"/>
  <c r="BV210" i="1"/>
  <c r="BV211" i="1"/>
  <c r="JE209" i="1"/>
  <c r="JE210" i="1"/>
  <c r="JE211" i="1"/>
  <c r="BW209" i="1"/>
  <c r="BW210" i="1"/>
  <c r="BW211" i="1"/>
  <c r="BT209" i="1"/>
  <c r="BT210" i="1"/>
  <c r="BT211" i="1"/>
  <c r="LG210" i="1"/>
  <c r="LG209" i="1"/>
  <c r="LG211" i="1"/>
  <c r="BX210" i="1"/>
  <c r="BX209" i="1"/>
  <c r="BX211" i="1"/>
  <c r="BU210" i="1"/>
  <c r="BU209" i="1"/>
  <c r="BU211" i="1"/>
  <c r="BY210" i="1"/>
  <c r="BY209" i="1"/>
  <c r="BY211" i="1"/>
  <c r="LX209" i="1"/>
  <c r="LX210" i="1"/>
  <c r="LX211" i="1"/>
  <c r="BZ210" i="1"/>
  <c r="BZ209" i="1"/>
  <c r="BZ211" i="1"/>
  <c r="BS210" i="1"/>
  <c r="BS209" i="1"/>
  <c r="BS211" i="1"/>
  <c r="CA209" i="1"/>
  <c r="CA210" i="1"/>
  <c r="CA211" i="1"/>
  <c r="OT99" i="1"/>
  <c r="OT108" i="1"/>
  <c r="ED108" i="1"/>
  <c r="ED99" i="1"/>
  <c r="BF108" i="1"/>
  <c r="BF99" i="1"/>
  <c r="EE99" i="1"/>
  <c r="EE108" i="1"/>
  <c r="BV72" i="1"/>
  <c r="BV76" i="1" s="1"/>
  <c r="BV99" i="1"/>
  <c r="BV108" i="1"/>
  <c r="DT99" i="1"/>
  <c r="DT108" i="1"/>
  <c r="IO108" i="1"/>
  <c r="IO99" i="1"/>
  <c r="BP108" i="1"/>
  <c r="BP99" i="1"/>
  <c r="BH108" i="1"/>
  <c r="BH99" i="1"/>
  <c r="BW72" i="1"/>
  <c r="BW75" i="1" s="1"/>
  <c r="BW99" i="1"/>
  <c r="BW108" i="1"/>
  <c r="JD99" i="1"/>
  <c r="JD108" i="1"/>
  <c r="BX72" i="1"/>
  <c r="BX77" i="1" s="1"/>
  <c r="BX108" i="1"/>
  <c r="BX99" i="1"/>
  <c r="IP99" i="1"/>
  <c r="IP108" i="1"/>
  <c r="IS99" i="1"/>
  <c r="IS108" i="1"/>
  <c r="CW99" i="1"/>
  <c r="CW104" i="1" s="1"/>
  <c r="CW108" i="1"/>
  <c r="CW113" i="1" s="1"/>
  <c r="IL99" i="1"/>
  <c r="IL108" i="1"/>
  <c r="MC108" i="1"/>
  <c r="MC99" i="1"/>
  <c r="CX108" i="1"/>
  <c r="CX113" i="1" s="1"/>
  <c r="CX99" i="1"/>
  <c r="CX104" i="1" s="1"/>
  <c r="BY72" i="1"/>
  <c r="BY76" i="1" s="1"/>
  <c r="BY108" i="1"/>
  <c r="BY99" i="1"/>
  <c r="CK108" i="1"/>
  <c r="CK99" i="1"/>
  <c r="CY108" i="1"/>
  <c r="CY113" i="1" s="1"/>
  <c r="CY99" i="1"/>
  <c r="CY104" i="1" s="1"/>
  <c r="BR108" i="1"/>
  <c r="BR99" i="1"/>
  <c r="BZ72" i="1"/>
  <c r="BZ77" i="1" s="1"/>
  <c r="BZ99" i="1"/>
  <c r="BZ108" i="1"/>
  <c r="BL99" i="1"/>
  <c r="BL108" i="1"/>
  <c r="BO99" i="1"/>
  <c r="BO108" i="1"/>
  <c r="MM108" i="1"/>
  <c r="MM99" i="1"/>
  <c r="BS72" i="1"/>
  <c r="BS73" i="1" s="1"/>
  <c r="BS108" i="1"/>
  <c r="BS99" i="1"/>
  <c r="CA72" i="1"/>
  <c r="CA73" i="1" s="1"/>
  <c r="CA108" i="1"/>
  <c r="CA99" i="1"/>
  <c r="LR108" i="1"/>
  <c r="LR99" i="1"/>
  <c r="BT72" i="1"/>
  <c r="BT74" i="1" s="1"/>
  <c r="BT99" i="1"/>
  <c r="BT108" i="1"/>
  <c r="EF99" i="1"/>
  <c r="EF108" i="1"/>
  <c r="JE54" i="1"/>
  <c r="JE100" i="1"/>
  <c r="JE101" i="1"/>
  <c r="JE102" i="1"/>
  <c r="JE103" i="1"/>
  <c r="JE104" i="1"/>
  <c r="BK99" i="1"/>
  <c r="BK108" i="1"/>
  <c r="IT99" i="1"/>
  <c r="IT108" i="1"/>
  <c r="BM99" i="1"/>
  <c r="BM108" i="1"/>
  <c r="BJ108" i="1"/>
  <c r="BJ99" i="1"/>
  <c r="CU108" i="1"/>
  <c r="CU99" i="1"/>
  <c r="BU72" i="1"/>
  <c r="BU74" i="1" s="1"/>
  <c r="BU99" i="1"/>
  <c r="BU108" i="1"/>
  <c r="JE53" i="1"/>
  <c r="JE109" i="1"/>
  <c r="JE110" i="1"/>
  <c r="JE111" i="1"/>
  <c r="JE112" i="1"/>
  <c r="JE113" i="1"/>
  <c r="MC63" i="1"/>
  <c r="MC65" i="1" s="1"/>
  <c r="MC72" i="1"/>
  <c r="ED208" i="1"/>
  <c r="ED72" i="1"/>
  <c r="BF208" i="1"/>
  <c r="BF72" i="1"/>
  <c r="EE63" i="1"/>
  <c r="EE64" i="1" s="1"/>
  <c r="EE72" i="1"/>
  <c r="IP208" i="1"/>
  <c r="IP72" i="1"/>
  <c r="IS208" i="1"/>
  <c r="IS72" i="1"/>
  <c r="BP208" i="1"/>
  <c r="BP72" i="1"/>
  <c r="BH208" i="1"/>
  <c r="BH72" i="1"/>
  <c r="JD208" i="1"/>
  <c r="JD72" i="1"/>
  <c r="CX208" i="1"/>
  <c r="CX72" i="1"/>
  <c r="CX77" i="1" s="1"/>
  <c r="BL208" i="1"/>
  <c r="BL72" i="1"/>
  <c r="CW208" i="1"/>
  <c r="CW72" i="1"/>
  <c r="CW77" i="1" s="1"/>
  <c r="OT208" i="1"/>
  <c r="OT72" i="1"/>
  <c r="CK208" i="1"/>
  <c r="CK72" i="1"/>
  <c r="CY208" i="1"/>
  <c r="CY72" i="1"/>
  <c r="CY77" i="1" s="1"/>
  <c r="BR63" i="1"/>
  <c r="BR72" i="1"/>
  <c r="IL208" i="1"/>
  <c r="IL72" i="1"/>
  <c r="IO208" i="1"/>
  <c r="IO72" i="1"/>
  <c r="BO208" i="1"/>
  <c r="BO72" i="1"/>
  <c r="MM63" i="1"/>
  <c r="MM64" i="1" s="1"/>
  <c r="MM72" i="1"/>
  <c r="LR63" i="1"/>
  <c r="LR67" i="1" s="1"/>
  <c r="LR72" i="1"/>
  <c r="EF63" i="1"/>
  <c r="EF65" i="1" s="1"/>
  <c r="EF72" i="1"/>
  <c r="JE56" i="1"/>
  <c r="JE73" i="1"/>
  <c r="JE74" i="1"/>
  <c r="JE75" i="1"/>
  <c r="JE76" i="1"/>
  <c r="JE77" i="1"/>
  <c r="DT208" i="1"/>
  <c r="DT72" i="1"/>
  <c r="BK208" i="1"/>
  <c r="BK72" i="1"/>
  <c r="IT208" i="1"/>
  <c r="IT72" i="1"/>
  <c r="BM208" i="1"/>
  <c r="BM72" i="1"/>
  <c r="BJ208" i="1"/>
  <c r="BJ72" i="1"/>
  <c r="CU208" i="1"/>
  <c r="CU72" i="1"/>
  <c r="JE55" i="1"/>
  <c r="BT208" i="1"/>
  <c r="BU208" i="1"/>
  <c r="BV208" i="1"/>
  <c r="BW208" i="1"/>
  <c r="BX208" i="1"/>
  <c r="BY208" i="1"/>
  <c r="BZ208" i="1"/>
  <c r="CI199" i="1"/>
  <c r="CI208" i="1"/>
  <c r="CJ199" i="1"/>
  <c r="CJ208" i="1"/>
  <c r="BS208" i="1"/>
  <c r="CA208" i="1"/>
  <c r="JE204" i="1"/>
  <c r="JE203" i="1"/>
  <c r="JE202" i="1"/>
  <c r="BT195" i="1"/>
  <c r="BT202" i="1"/>
  <c r="BT203" i="1"/>
  <c r="BT204" i="1"/>
  <c r="BU195" i="1"/>
  <c r="BU202" i="1"/>
  <c r="BU203" i="1"/>
  <c r="BU204" i="1"/>
  <c r="LG204" i="1"/>
  <c r="LG203" i="1"/>
  <c r="LG202" i="1"/>
  <c r="BX195" i="1"/>
  <c r="BX202" i="1"/>
  <c r="BX203" i="1"/>
  <c r="BX204" i="1"/>
  <c r="BY195" i="1"/>
  <c r="BY202" i="1"/>
  <c r="BY203" i="1"/>
  <c r="BY204" i="1"/>
  <c r="BW195" i="1"/>
  <c r="BW202" i="1"/>
  <c r="BW203" i="1"/>
  <c r="BW204" i="1"/>
  <c r="LX204" i="1"/>
  <c r="LX202" i="1"/>
  <c r="LX203" i="1"/>
  <c r="BZ195" i="1"/>
  <c r="BZ202" i="1"/>
  <c r="BZ203" i="1"/>
  <c r="BZ204" i="1"/>
  <c r="BV195" i="1"/>
  <c r="BV202" i="1"/>
  <c r="BV203" i="1"/>
  <c r="BV204" i="1"/>
  <c r="BS195" i="1"/>
  <c r="BS202" i="1"/>
  <c r="BS203" i="1"/>
  <c r="BS204" i="1"/>
  <c r="CA195" i="1"/>
  <c r="CA202" i="1"/>
  <c r="CA203" i="1"/>
  <c r="CA204" i="1"/>
  <c r="JE59" i="1"/>
  <c r="JE58" i="1"/>
  <c r="BH199" i="1"/>
  <c r="BH195" i="1"/>
  <c r="BP199" i="1"/>
  <c r="BP195" i="1"/>
  <c r="BL199" i="1"/>
  <c r="BL195" i="1"/>
  <c r="JD199" i="1"/>
  <c r="JD195" i="1"/>
  <c r="CX199" i="1"/>
  <c r="CX195" i="1"/>
  <c r="KX199" i="1"/>
  <c r="KX195" i="1"/>
  <c r="IL199" i="1"/>
  <c r="IL195" i="1"/>
  <c r="CY199" i="1"/>
  <c r="CY195" i="1"/>
  <c r="CW199" i="1"/>
  <c r="CW195" i="1"/>
  <c r="OT199" i="1"/>
  <c r="OT195" i="1"/>
  <c r="IO199" i="1"/>
  <c r="IO195" i="1"/>
  <c r="IP199" i="1"/>
  <c r="IP195" i="1"/>
  <c r="CK199" i="1"/>
  <c r="CK195" i="1"/>
  <c r="BO199" i="1"/>
  <c r="BO195" i="1"/>
  <c r="KF199" i="1"/>
  <c r="KE199" i="1" s="1" a="1"/>
  <c r="KE199" i="1" s="1"/>
  <c r="KF195" i="1"/>
  <c r="KE195" i="1" s="1" a="1"/>
  <c r="KE195" i="1" s="1"/>
  <c r="BJ199" i="1"/>
  <c r="BJ195" i="1"/>
  <c r="CU199" i="1"/>
  <c r="CU195" i="1"/>
  <c r="KW199" i="1"/>
  <c r="KW195" i="1"/>
  <c r="DT199" i="1"/>
  <c r="DT195" i="1"/>
  <c r="IS199" i="1"/>
  <c r="IS195" i="1"/>
  <c r="BK199" i="1"/>
  <c r="BK195" i="1"/>
  <c r="LK199" i="1"/>
  <c r="LK195" i="1"/>
  <c r="IT199" i="1"/>
  <c r="IT195" i="1"/>
  <c r="BM199" i="1"/>
  <c r="BM195" i="1"/>
  <c r="KV199" i="1"/>
  <c r="KV195" i="1"/>
  <c r="ED199" i="1"/>
  <c r="ED195" i="1"/>
  <c r="BF199" i="1"/>
  <c r="BF195" i="1"/>
  <c r="KY199" i="1"/>
  <c r="KY195" i="1"/>
  <c r="LH199" i="1"/>
  <c r="LH195" i="1"/>
  <c r="BU200" i="1"/>
  <c r="BU199" i="1"/>
  <c r="BU201" i="1"/>
  <c r="BV200" i="1"/>
  <c r="BV199" i="1"/>
  <c r="BV201" i="1"/>
  <c r="JE201" i="1"/>
  <c r="JE200" i="1"/>
  <c r="BW199" i="1"/>
  <c r="BW200" i="1"/>
  <c r="BW201" i="1"/>
  <c r="LG201" i="1"/>
  <c r="LG200" i="1"/>
  <c r="BX200" i="1"/>
  <c r="BX199" i="1"/>
  <c r="BX201" i="1"/>
  <c r="BY199" i="1"/>
  <c r="BY200" i="1"/>
  <c r="BY201" i="1"/>
  <c r="LX201" i="1"/>
  <c r="LX200" i="1"/>
  <c r="BZ200" i="1"/>
  <c r="BZ199" i="1"/>
  <c r="BZ201" i="1"/>
  <c r="BS200" i="1"/>
  <c r="BS199" i="1"/>
  <c r="BS201" i="1"/>
  <c r="CA200" i="1"/>
  <c r="CA199" i="1"/>
  <c r="CA201" i="1"/>
  <c r="BT199" i="1"/>
  <c r="BT200" i="1"/>
  <c r="BT201" i="1"/>
  <c r="KY189" i="1"/>
  <c r="LH189" i="1"/>
  <c r="KW189" i="1"/>
  <c r="KV189" i="1"/>
  <c r="KX189" i="1"/>
  <c r="CI189" i="1"/>
  <c r="CJ189" i="1"/>
  <c r="LK189" i="1"/>
  <c r="KF189" i="1"/>
  <c r="KE189" i="1" s="1" a="1"/>
  <c r="KE18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9" i="1"/>
  <c r="BS41" i="1"/>
  <c r="BS43" i="1" s="1"/>
  <c r="BS189" i="1"/>
  <c r="BS190" i="1"/>
  <c r="BS191" i="1"/>
  <c r="CA41" i="1"/>
  <c r="CA47" i="1" s="1"/>
  <c r="CA189" i="1"/>
  <c r="CA190" i="1"/>
  <c r="CA191" i="1"/>
  <c r="BT41" i="1"/>
  <c r="BT45" i="1" s="1"/>
  <c r="BT189" i="1"/>
  <c r="BT190" i="1"/>
  <c r="BT191" i="1"/>
  <c r="IP41" i="1"/>
  <c r="IP46" i="1" s="1"/>
  <c r="IP189" i="1"/>
  <c r="BM41" i="1"/>
  <c r="BM42" i="1" s="1"/>
  <c r="BM189" i="1"/>
  <c r="BJ41" i="1"/>
  <c r="BJ47" i="1" s="1"/>
  <c r="BJ189" i="1"/>
  <c r="CU41" i="1"/>
  <c r="CU42" i="1" s="1"/>
  <c r="CU189" i="1"/>
  <c r="BU41" i="1"/>
  <c r="BU42" i="1" s="1"/>
  <c r="BU189" i="1"/>
  <c r="BU190" i="1"/>
  <c r="BU191" i="1"/>
  <c r="DT41" i="1"/>
  <c r="DT46" i="1" s="1"/>
  <c r="DT189" i="1"/>
  <c r="IO41" i="1"/>
  <c r="IO43" i="1" s="1"/>
  <c r="IO189" i="1"/>
  <c r="IT41" i="1"/>
  <c r="IT46" i="1" s="1"/>
  <c r="IT189" i="1"/>
  <c r="ED41" i="1"/>
  <c r="ED42" i="1" s="1"/>
  <c r="ED189" i="1"/>
  <c r="BF41" i="1"/>
  <c r="BF42" i="1" s="1"/>
  <c r="BF189" i="1"/>
  <c r="BV41" i="1"/>
  <c r="BV47" i="1" s="1"/>
  <c r="BV189" i="1"/>
  <c r="BV190" i="1"/>
  <c r="BV191" i="1"/>
  <c r="JE191" i="1"/>
  <c r="JE190" i="1"/>
  <c r="BK41" i="1"/>
  <c r="BK48" i="1" s="1"/>
  <c r="BK189" i="1"/>
  <c r="BP41" i="1"/>
  <c r="BP42" i="1" s="1"/>
  <c r="BP189" i="1"/>
  <c r="BH41" i="1"/>
  <c r="BH43" i="1" s="1"/>
  <c r="BH189" i="1"/>
  <c r="BW41" i="1"/>
  <c r="BW45" i="1" s="1"/>
  <c r="BW190" i="1"/>
  <c r="BW189" i="1"/>
  <c r="BW191" i="1"/>
  <c r="LG191" i="1"/>
  <c r="LG190" i="1"/>
  <c r="JD41" i="1"/>
  <c r="JD44" i="1" s="1"/>
  <c r="JD189" i="1"/>
  <c r="BX41" i="1"/>
  <c r="BX46" i="1" s="1"/>
  <c r="BX189" i="1"/>
  <c r="BX190" i="1"/>
  <c r="BX191" i="1"/>
  <c r="IS41" i="1"/>
  <c r="IS43" i="1" s="1"/>
  <c r="IS189" i="1"/>
  <c r="CX41" i="1"/>
  <c r="CX48" i="1" s="1"/>
  <c r="CX189" i="1"/>
  <c r="BY41" i="1"/>
  <c r="BY42" i="1" s="1"/>
  <c r="BY189" i="1"/>
  <c r="BY190" i="1"/>
  <c r="BY191" i="1"/>
  <c r="BL41" i="1"/>
  <c r="BL46" i="1" s="1"/>
  <c r="BL189" i="1"/>
  <c r="CW41" i="1"/>
  <c r="CW48" i="1" s="1"/>
  <c r="CW189" i="1"/>
  <c r="IL41" i="1"/>
  <c r="IL47" i="1" s="1"/>
  <c r="IL189" i="1"/>
  <c r="LX190" i="1"/>
  <c r="LX191" i="1"/>
  <c r="OT41" i="1"/>
  <c r="OT42" i="1" s="1"/>
  <c r="OT189" i="1"/>
  <c r="CK41" i="1"/>
  <c r="CK42" i="1" s="1"/>
  <c r="CK189" i="1"/>
  <c r="CY41" i="1"/>
  <c r="CY48" i="1" s="1"/>
  <c r="CY189" i="1"/>
  <c r="BZ41" i="1"/>
  <c r="BZ43" i="1" s="1"/>
  <c r="BZ189" i="1"/>
  <c r="BZ190" i="1"/>
  <c r="BZ19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LH86" i="1" l="1"/>
  <c r="LH85" i="1"/>
  <c r="LH84" i="1"/>
  <c r="LH91" i="1"/>
  <c r="LH92" i="1"/>
  <c r="LH93" i="1"/>
  <c r="LH94" i="1"/>
  <c r="LH95" i="1"/>
  <c r="KX91" i="1"/>
  <c r="KW91" i="1" s="1"/>
  <c r="KX92" i="1"/>
  <c r="KW92" i="1" s="1"/>
  <c r="KX93" i="1"/>
  <c r="KW93" i="1" s="1"/>
  <c r="KX94" i="1"/>
  <c r="KW94" i="1" s="1"/>
  <c r="KX95" i="1"/>
  <c r="KW95" i="1" s="1"/>
  <c r="KY91" i="1"/>
  <c r="KY92" i="1"/>
  <c r="KY93" i="1"/>
  <c r="KY94" i="1"/>
  <c r="KY95" i="1"/>
  <c r="KE90" i="1" a="1"/>
  <c r="KE90" i="1" s="1"/>
  <c r="KF91" i="1"/>
  <c r="KV91" i="1"/>
  <c r="KV92" i="1"/>
  <c r="KV93" i="1"/>
  <c r="KV94" i="1"/>
  <c r="KV95" i="1"/>
  <c r="LK91" i="1"/>
  <c r="LK92" i="1"/>
  <c r="LK93" i="1"/>
  <c r="LK94" i="1"/>
  <c r="LK95" i="1"/>
  <c r="KF83" i="1"/>
  <c r="KE82" i="1" a="1"/>
  <c r="KE82" i="1" s="1"/>
  <c r="EF94" i="1"/>
  <c r="EF93" i="1"/>
  <c r="EF92" i="1"/>
  <c r="EF91" i="1"/>
  <c r="BR93" i="1"/>
  <c r="BV92" i="1"/>
  <c r="EE91" i="1"/>
  <c r="EE93" i="1"/>
  <c r="BR95" i="1"/>
  <c r="EE92" i="1"/>
  <c r="BR94" i="1"/>
  <c r="BR92" i="1"/>
  <c r="EE95" i="1"/>
  <c r="LR95" i="1"/>
  <c r="LR94" i="1"/>
  <c r="LR93" i="1"/>
  <c r="LR92" i="1"/>
  <c r="EF82" i="1"/>
  <c r="EF83" i="1"/>
  <c r="EF84" i="1"/>
  <c r="EF85" i="1"/>
  <c r="EF86" i="1"/>
  <c r="EE82" i="1"/>
  <c r="EE83" i="1"/>
  <c r="EE84" i="1"/>
  <c r="EE85" i="1"/>
  <c r="EE86" i="1"/>
  <c r="BR82" i="1"/>
  <c r="BR83" i="1"/>
  <c r="BR84" i="1"/>
  <c r="BR85" i="1"/>
  <c r="BR86" i="1"/>
  <c r="MC82" i="1"/>
  <c r="MC83" i="1"/>
  <c r="MC84" i="1"/>
  <c r="MC85" i="1"/>
  <c r="MC86" i="1"/>
  <c r="MM82" i="1"/>
  <c r="MM83" i="1"/>
  <c r="MM84" i="1"/>
  <c r="MM85" i="1"/>
  <c r="MM86" i="1"/>
  <c r="LR82" i="1"/>
  <c r="LR83" i="1"/>
  <c r="LR84" i="1"/>
  <c r="LR85" i="1"/>
  <c r="LR86" i="1"/>
  <c r="BT92" i="1"/>
  <c r="BS92" i="1"/>
  <c r="BZ95" i="1"/>
  <c r="BW94" i="1"/>
  <c r="BX94" i="1"/>
  <c r="BW93" i="1"/>
  <c r="BX92" i="1"/>
  <c r="BW92" i="1"/>
  <c r="BX93" i="1"/>
  <c r="BX91" i="1"/>
  <c r="BW91" i="1"/>
  <c r="BY95" i="1"/>
  <c r="BU94" i="1"/>
  <c r="CA94" i="1"/>
  <c r="BY94" i="1"/>
  <c r="BY93" i="1"/>
  <c r="BS91" i="1"/>
  <c r="BY92" i="1"/>
  <c r="BZ94" i="1"/>
  <c r="BZ93" i="1"/>
  <c r="BZ92" i="1"/>
  <c r="BV91" i="1"/>
  <c r="BT91" i="1"/>
  <c r="BV95" i="1"/>
  <c r="BT95" i="1"/>
  <c r="BV94" i="1"/>
  <c r="BT94" i="1"/>
  <c r="BU93" i="1"/>
  <c r="CA93" i="1"/>
  <c r="BU92" i="1"/>
  <c r="CA92" i="1"/>
  <c r="BU91" i="1"/>
  <c r="CA91" i="1"/>
  <c r="KY261" i="1"/>
  <c r="KY260" i="1"/>
  <c r="KY259" i="1"/>
  <c r="KW261" i="1"/>
  <c r="KW260" i="1"/>
  <c r="KW259" i="1"/>
  <c r="IS261" i="1"/>
  <c r="IS260" i="1"/>
  <c r="IS259" i="1"/>
  <c r="CL261" i="1"/>
  <c r="CL259" i="1"/>
  <c r="CL260" i="1"/>
  <c r="CI260" i="1"/>
  <c r="CI259" i="1"/>
  <c r="CI261" i="1"/>
  <c r="CJ260" i="1"/>
  <c r="CJ259" i="1"/>
  <c r="CJ261" i="1"/>
  <c r="CK260" i="1"/>
  <c r="CK261" i="1"/>
  <c r="CK259" i="1"/>
  <c r="IT261" i="1"/>
  <c r="IT259" i="1"/>
  <c r="IT260" i="1"/>
  <c r="DT260" i="1"/>
  <c r="DT261" i="1"/>
  <c r="DT259" i="1"/>
  <c r="CM260" i="1"/>
  <c r="CM261" i="1"/>
  <c r="CM259" i="1"/>
  <c r="BD260" i="1"/>
  <c r="BD259" i="1"/>
  <c r="BD261" i="1"/>
  <c r="CX261" i="1"/>
  <c r="CX260" i="1"/>
  <c r="CX259" i="1"/>
  <c r="LH259" i="1"/>
  <c r="LH260" i="1"/>
  <c r="LH261" i="1"/>
  <c r="BP261" i="1"/>
  <c r="BP259" i="1"/>
  <c r="BP260" i="1"/>
  <c r="JD260" i="1"/>
  <c r="JD261" i="1"/>
  <c r="JD259" i="1"/>
  <c r="OT261" i="1"/>
  <c r="OT260" i="1"/>
  <c r="OT259" i="1"/>
  <c r="MQ261" i="1"/>
  <c r="MQ260" i="1"/>
  <c r="MQ259" i="1"/>
  <c r="CW259" i="1"/>
  <c r="CW260" i="1"/>
  <c r="CW261" i="1"/>
  <c r="IL261" i="1"/>
  <c r="IL260" i="1"/>
  <c r="IL259" i="1"/>
  <c r="BM260" i="1"/>
  <c r="BM261" i="1"/>
  <c r="BM259" i="1"/>
  <c r="MY259" i="1"/>
  <c r="MY261" i="1"/>
  <c r="MY260" i="1"/>
  <c r="KF260" i="1"/>
  <c r="KE260" i="1" s="1" a="1"/>
  <c r="KE260" i="1" s="1"/>
  <c r="KF259" i="1"/>
  <c r="KE259" i="1" s="1" a="1"/>
  <c r="KE259" i="1" s="1"/>
  <c r="KF261" i="1"/>
  <c r="KE261" i="1" s="1" a="1"/>
  <c r="KE261" i="1" s="1"/>
  <c r="BH259" i="1"/>
  <c r="BH261" i="1"/>
  <c r="BH260" i="1"/>
  <c r="KX259" i="1"/>
  <c r="KX260" i="1"/>
  <c r="KX261" i="1"/>
  <c r="BJ259" i="1"/>
  <c r="BJ260" i="1"/>
  <c r="BJ261" i="1"/>
  <c r="BK261" i="1"/>
  <c r="BK259" i="1"/>
  <c r="BK260" i="1"/>
  <c r="LF260" i="1"/>
  <c r="LF259" i="1"/>
  <c r="LF261" i="1"/>
  <c r="ED261" i="1"/>
  <c r="ED260" i="1"/>
  <c r="ED259" i="1"/>
  <c r="BO261" i="1"/>
  <c r="BO259" i="1"/>
  <c r="BO260" i="1"/>
  <c r="IP261" i="1"/>
  <c r="IP259" i="1"/>
  <c r="IP260" i="1"/>
  <c r="BF259" i="1"/>
  <c r="BF261" i="1"/>
  <c r="BF260" i="1"/>
  <c r="KV261" i="1"/>
  <c r="KV259" i="1"/>
  <c r="KV260" i="1"/>
  <c r="CU259" i="1"/>
  <c r="CU261" i="1"/>
  <c r="CU260" i="1"/>
  <c r="IO259" i="1"/>
  <c r="IO261" i="1"/>
  <c r="IO260" i="1"/>
  <c r="LK260" i="1"/>
  <c r="LK259" i="1"/>
  <c r="LK261" i="1"/>
  <c r="CY260" i="1"/>
  <c r="CY259" i="1"/>
  <c r="CY261" i="1"/>
  <c r="BL259" i="1"/>
  <c r="BL261" i="1"/>
  <c r="BL260" i="1"/>
  <c r="MQ226" i="1"/>
  <c r="MQ227" i="1"/>
  <c r="MQ225" i="1"/>
  <c r="BD227" i="1"/>
  <c r="BD226" i="1"/>
  <c r="BD225" i="1"/>
  <c r="IL227" i="1"/>
  <c r="IL226" i="1"/>
  <c r="IL225" i="1"/>
  <c r="BM226" i="1"/>
  <c r="BM225" i="1"/>
  <c r="BM227" i="1"/>
  <c r="MY227" i="1"/>
  <c r="MY226" i="1"/>
  <c r="MY225" i="1"/>
  <c r="KF227" i="1"/>
  <c r="KE227" i="1" s="1" a="1"/>
  <c r="KE227" i="1" s="1"/>
  <c r="KF226" i="1"/>
  <c r="KE226" i="1" s="1" a="1"/>
  <c r="KE226" i="1" s="1"/>
  <c r="KF225" i="1"/>
  <c r="KE225" i="1" s="1" a="1"/>
  <c r="KE225" i="1" s="1"/>
  <c r="BH227" i="1"/>
  <c r="BH225" i="1"/>
  <c r="BH226" i="1"/>
  <c r="IT227" i="1"/>
  <c r="IT225" i="1"/>
  <c r="IT226" i="1"/>
  <c r="OT225" i="1"/>
  <c r="OT226" i="1"/>
  <c r="OT227" i="1"/>
  <c r="LF226" i="1"/>
  <c r="LF225" i="1"/>
  <c r="LF227" i="1"/>
  <c r="KX227" i="1"/>
  <c r="KX226" i="1"/>
  <c r="KX225" i="1"/>
  <c r="BJ226" i="1"/>
  <c r="BJ227" i="1"/>
  <c r="BJ225" i="1"/>
  <c r="CL226" i="1"/>
  <c r="CL225" i="1"/>
  <c r="CL227" i="1"/>
  <c r="BK225" i="1"/>
  <c r="BK226" i="1"/>
  <c r="BK227" i="1"/>
  <c r="ED227" i="1"/>
  <c r="ED226" i="1"/>
  <c r="ED225" i="1"/>
  <c r="BO225" i="1"/>
  <c r="BO226" i="1"/>
  <c r="BO227" i="1"/>
  <c r="IP225" i="1"/>
  <c r="IP227" i="1"/>
  <c r="IP226" i="1"/>
  <c r="CJ226" i="1"/>
  <c r="CJ225" i="1"/>
  <c r="CJ227" i="1"/>
  <c r="BF227" i="1"/>
  <c r="BF226" i="1"/>
  <c r="BF225" i="1"/>
  <c r="BS95" i="1"/>
  <c r="CW225" i="1"/>
  <c r="CW227" i="1"/>
  <c r="CW226" i="1"/>
  <c r="LH227" i="1"/>
  <c r="LH225" i="1"/>
  <c r="LH226" i="1"/>
  <c r="JD226" i="1"/>
  <c r="JD225" i="1"/>
  <c r="JD227" i="1"/>
  <c r="DT225" i="1"/>
  <c r="DT227" i="1"/>
  <c r="DT226" i="1"/>
  <c r="KW225" i="1"/>
  <c r="KW226" i="1"/>
  <c r="KW227" i="1"/>
  <c r="CU226" i="1"/>
  <c r="CU225" i="1"/>
  <c r="CU227" i="1"/>
  <c r="IO225" i="1"/>
  <c r="IO227" i="1"/>
  <c r="IO226" i="1"/>
  <c r="BS94" i="1"/>
  <c r="CI225" i="1"/>
  <c r="CI227" i="1"/>
  <c r="CI226" i="1"/>
  <c r="CM226" i="1"/>
  <c r="CM227" i="1"/>
  <c r="CM225" i="1"/>
  <c r="CX226" i="1"/>
  <c r="CX225" i="1"/>
  <c r="CX227" i="1"/>
  <c r="KY225" i="1"/>
  <c r="KY227" i="1"/>
  <c r="KY226" i="1"/>
  <c r="KV226" i="1"/>
  <c r="KV227" i="1"/>
  <c r="KV225" i="1"/>
  <c r="LK225" i="1"/>
  <c r="LK226" i="1"/>
  <c r="LK227" i="1"/>
  <c r="IS226" i="1"/>
  <c r="IS225" i="1"/>
  <c r="IS227" i="1"/>
  <c r="CY225" i="1"/>
  <c r="CY226" i="1"/>
  <c r="CY227" i="1"/>
  <c r="BL226" i="1"/>
  <c r="BL227" i="1"/>
  <c r="BL225" i="1"/>
  <c r="CK226" i="1"/>
  <c r="CK227" i="1"/>
  <c r="CK225" i="1"/>
  <c r="BP227" i="1"/>
  <c r="BP226" i="1"/>
  <c r="BP225" i="1"/>
  <c r="JD91" i="1"/>
  <c r="JD92" i="1"/>
  <c r="JD93" i="1"/>
  <c r="JD94" i="1"/>
  <c r="JD95" i="1"/>
  <c r="BH91" i="1"/>
  <c r="BH92" i="1"/>
  <c r="BH93" i="1"/>
  <c r="BH94" i="1"/>
  <c r="BH95" i="1"/>
  <c r="BK91" i="1"/>
  <c r="BK92" i="1"/>
  <c r="BK93" i="1"/>
  <c r="BK94" i="1"/>
  <c r="BK95" i="1"/>
  <c r="BF91" i="1"/>
  <c r="BF92" i="1"/>
  <c r="BF94" i="1"/>
  <c r="BF93" i="1"/>
  <c r="BF95" i="1"/>
  <c r="BL91" i="1"/>
  <c r="BL92" i="1"/>
  <c r="BL93" i="1"/>
  <c r="BL94" i="1"/>
  <c r="BL95" i="1"/>
  <c r="BP91" i="1"/>
  <c r="BP92" i="1"/>
  <c r="BP94" i="1"/>
  <c r="BP93" i="1"/>
  <c r="BP95" i="1"/>
  <c r="CU91" i="1"/>
  <c r="CU92" i="1"/>
  <c r="CU93" i="1"/>
  <c r="CU94" i="1"/>
  <c r="CU95" i="1"/>
  <c r="IO91" i="1"/>
  <c r="IO92" i="1"/>
  <c r="IO93" i="1"/>
  <c r="IO94" i="1"/>
  <c r="IO95" i="1"/>
  <c r="BO91" i="1"/>
  <c r="BO92" i="1"/>
  <c r="BO93" i="1"/>
  <c r="BO94" i="1"/>
  <c r="BO95" i="1"/>
  <c r="ED91" i="1"/>
  <c r="ED92" i="1"/>
  <c r="ED93" i="1"/>
  <c r="ED94" i="1"/>
  <c r="ED95" i="1"/>
  <c r="CK91" i="1"/>
  <c r="CK92" i="1"/>
  <c r="CK93" i="1"/>
  <c r="CK94" i="1"/>
  <c r="CK95" i="1"/>
  <c r="DT91" i="1"/>
  <c r="DT92" i="1"/>
  <c r="DT93" i="1"/>
  <c r="DT94" i="1"/>
  <c r="DT95" i="1"/>
  <c r="IT91" i="1"/>
  <c r="IT92" i="1"/>
  <c r="IT93" i="1"/>
  <c r="IT94" i="1"/>
  <c r="IT95" i="1"/>
  <c r="BJ92" i="1"/>
  <c r="BJ91" i="1"/>
  <c r="BJ93" i="1"/>
  <c r="BJ94" i="1"/>
  <c r="BJ95" i="1"/>
  <c r="IL91" i="1"/>
  <c r="IL92" i="1"/>
  <c r="IL93" i="1"/>
  <c r="IL94" i="1"/>
  <c r="IL95" i="1"/>
  <c r="IS91" i="1"/>
  <c r="IS92" i="1"/>
  <c r="IS93" i="1"/>
  <c r="IS94" i="1"/>
  <c r="IS95" i="1"/>
  <c r="OT91" i="1"/>
  <c r="OT92" i="1"/>
  <c r="OT93" i="1"/>
  <c r="OT94" i="1"/>
  <c r="OT95" i="1"/>
  <c r="BM91" i="1"/>
  <c r="BM92" i="1"/>
  <c r="BM93" i="1"/>
  <c r="BM94" i="1"/>
  <c r="BM95" i="1"/>
  <c r="IP91" i="1"/>
  <c r="IP92" i="1"/>
  <c r="IP93" i="1"/>
  <c r="IP94" i="1"/>
  <c r="IP95" i="1"/>
  <c r="BK276" i="1"/>
  <c r="BK275" i="1"/>
  <c r="BK277" i="1"/>
  <c r="CU275" i="1"/>
  <c r="CU276" i="1"/>
  <c r="CU277" i="1"/>
  <c r="IO277" i="1"/>
  <c r="IO275" i="1"/>
  <c r="IO276" i="1"/>
  <c r="IT277" i="1"/>
  <c r="IT275" i="1"/>
  <c r="IT276" i="1"/>
  <c r="DT275" i="1"/>
  <c r="DT277" i="1"/>
  <c r="DT276" i="1"/>
  <c r="KW276" i="1"/>
  <c r="KW277" i="1"/>
  <c r="KW275" i="1"/>
  <c r="CY275" i="1"/>
  <c r="CY277" i="1"/>
  <c r="CY276" i="1"/>
  <c r="BL277" i="1"/>
  <c r="BL275" i="1"/>
  <c r="BL276" i="1"/>
  <c r="OT276" i="1"/>
  <c r="OT277" i="1"/>
  <c r="OT275" i="1"/>
  <c r="KY277" i="1"/>
  <c r="KY275" i="1"/>
  <c r="KY276" i="1"/>
  <c r="KV275" i="1"/>
  <c r="KV276" i="1"/>
  <c r="KV277" i="1"/>
  <c r="LK276" i="1"/>
  <c r="LK275" i="1"/>
  <c r="LK277" i="1"/>
  <c r="IS275" i="1"/>
  <c r="IS277" i="1"/>
  <c r="IS276" i="1"/>
  <c r="CL276" i="1"/>
  <c r="CL275" i="1"/>
  <c r="CL277" i="1"/>
  <c r="CI276" i="1"/>
  <c r="CI277" i="1"/>
  <c r="CI275" i="1"/>
  <c r="CJ275" i="1"/>
  <c r="CJ276" i="1"/>
  <c r="CJ277" i="1"/>
  <c r="CK277" i="1"/>
  <c r="CK275" i="1"/>
  <c r="CK276" i="1"/>
  <c r="MQ277" i="1"/>
  <c r="MQ275" i="1"/>
  <c r="MQ276" i="1"/>
  <c r="CM277" i="1"/>
  <c r="CM275" i="1"/>
  <c r="CM276" i="1"/>
  <c r="CW275" i="1"/>
  <c r="CW276" i="1"/>
  <c r="CW277" i="1"/>
  <c r="BD277" i="1"/>
  <c r="BD275" i="1"/>
  <c r="BD276" i="1"/>
  <c r="CX277" i="1"/>
  <c r="CX275" i="1"/>
  <c r="CX276" i="1"/>
  <c r="LH277" i="1"/>
  <c r="LH275" i="1"/>
  <c r="LH276" i="1"/>
  <c r="BP277" i="1"/>
  <c r="BP276" i="1"/>
  <c r="BP275" i="1"/>
  <c r="JD277" i="1"/>
  <c r="JD275" i="1"/>
  <c r="JD276" i="1"/>
  <c r="BM275" i="1"/>
  <c r="BM276" i="1"/>
  <c r="BM277" i="1"/>
  <c r="MY277" i="1"/>
  <c r="MY275" i="1"/>
  <c r="MY276" i="1"/>
  <c r="KF277" i="1"/>
  <c r="KE277" i="1" s="1" a="1"/>
  <c r="KE277" i="1" s="1"/>
  <c r="KF276" i="1"/>
  <c r="KE276" i="1" s="1" a="1"/>
  <c r="KE276" i="1" s="1"/>
  <c r="KF275" i="1"/>
  <c r="KE275" i="1" s="1" a="1"/>
  <c r="KE275" i="1" s="1"/>
  <c r="BH276" i="1"/>
  <c r="BH277" i="1"/>
  <c r="BH275" i="1"/>
  <c r="LF275" i="1"/>
  <c r="LF276" i="1"/>
  <c r="LF277" i="1"/>
  <c r="KX277" i="1"/>
  <c r="KX275" i="1"/>
  <c r="KX276" i="1"/>
  <c r="BJ277" i="1"/>
  <c r="BJ275" i="1"/>
  <c r="BJ276" i="1"/>
  <c r="ED276" i="1"/>
  <c r="ED277" i="1"/>
  <c r="ED275" i="1"/>
  <c r="BO276" i="1"/>
  <c r="BO275" i="1"/>
  <c r="BO277" i="1"/>
  <c r="IP276" i="1"/>
  <c r="IP277" i="1"/>
  <c r="IP275" i="1"/>
  <c r="IL277" i="1"/>
  <c r="IL275" i="1"/>
  <c r="IL276" i="1"/>
  <c r="BF276" i="1"/>
  <c r="BF277" i="1"/>
  <c r="BF275" i="1"/>
  <c r="MC120" i="1"/>
  <c r="BF120" i="1"/>
  <c r="BF119" i="1"/>
  <c r="IT122" i="1"/>
  <c r="IT121" i="1"/>
  <c r="IP121" i="1"/>
  <c r="CU118" i="1"/>
  <c r="IS119" i="1"/>
  <c r="IS118" i="1"/>
  <c r="CA122" i="1"/>
  <c r="CK119" i="1"/>
  <c r="IL172" i="1"/>
  <c r="CA121" i="1"/>
  <c r="CK118" i="1"/>
  <c r="MC119" i="1"/>
  <c r="IP120" i="1"/>
  <c r="ED122" i="1"/>
  <c r="BK122" i="1"/>
  <c r="CA120" i="1"/>
  <c r="DT122" i="1"/>
  <c r="BX122" i="1"/>
  <c r="IP119" i="1"/>
  <c r="ED121" i="1"/>
  <c r="BK121" i="1"/>
  <c r="CA119" i="1"/>
  <c r="DT120" i="1"/>
  <c r="BX121" i="1"/>
  <c r="IP118" i="1"/>
  <c r="ED120" i="1"/>
  <c r="CU122" i="1"/>
  <c r="BK120" i="1"/>
  <c r="DT119" i="1"/>
  <c r="BX120" i="1"/>
  <c r="BP122" i="1"/>
  <c r="ED119" i="1"/>
  <c r="CU121" i="1"/>
  <c r="BK119" i="1"/>
  <c r="CK122" i="1"/>
  <c r="DT118" i="1"/>
  <c r="BX119" i="1"/>
  <c r="BP121" i="1"/>
  <c r="CU120" i="1"/>
  <c r="CK121" i="1"/>
  <c r="MC122" i="1"/>
  <c r="BP120" i="1"/>
  <c r="MC121" i="1"/>
  <c r="CY131" i="1"/>
  <c r="CX131" i="1"/>
  <c r="CW131" i="1"/>
  <c r="BL121" i="1"/>
  <c r="BU172" i="1"/>
  <c r="LR119" i="1"/>
  <c r="BK173" i="1"/>
  <c r="BR174" i="1"/>
  <c r="ED175" i="1"/>
  <c r="JD121" i="1"/>
  <c r="CU176" i="1"/>
  <c r="LR120" i="1"/>
  <c r="CU175" i="1"/>
  <c r="CA173" i="1"/>
  <c r="BY122" i="1"/>
  <c r="BR121" i="1"/>
  <c r="IT176" i="1"/>
  <c r="MM121" i="1"/>
  <c r="IT118" i="1"/>
  <c r="BU121" i="1"/>
  <c r="BH120" i="1"/>
  <c r="IS122" i="1"/>
  <c r="BU120" i="1"/>
  <c r="BH119" i="1"/>
  <c r="BF122" i="1"/>
  <c r="IS121" i="1"/>
  <c r="BU119" i="1"/>
  <c r="BH118" i="1"/>
  <c r="BF121" i="1"/>
  <c r="BU118" i="1"/>
  <c r="LR121" i="1"/>
  <c r="IT120" i="1"/>
  <c r="LR118" i="1"/>
  <c r="BH122" i="1"/>
  <c r="BH172" i="1"/>
  <c r="JD173" i="1"/>
  <c r="JD172" i="1"/>
  <c r="EF120" i="1"/>
  <c r="IT175" i="1"/>
  <c r="BV176" i="1"/>
  <c r="CU174" i="1"/>
  <c r="BV122" i="1"/>
  <c r="EF119" i="1"/>
  <c r="BS121" i="1"/>
  <c r="IT174" i="1"/>
  <c r="BV175" i="1"/>
  <c r="CU173" i="1"/>
  <c r="BV121" i="1"/>
  <c r="BS118" i="1"/>
  <c r="BH176" i="1"/>
  <c r="IT173" i="1"/>
  <c r="BV174" i="1"/>
  <c r="IP176" i="1"/>
  <c r="BV118" i="1"/>
  <c r="BJ122" i="1"/>
  <c r="BH175" i="1"/>
  <c r="BV172" i="1"/>
  <c r="EF174" i="1"/>
  <c r="BJ119" i="1"/>
  <c r="IL120" i="1"/>
  <c r="BH174" i="1"/>
  <c r="JD176" i="1"/>
  <c r="BO121" i="1"/>
  <c r="BZ121" i="1"/>
  <c r="OT120" i="1"/>
  <c r="BW120" i="1"/>
  <c r="JD175" i="1"/>
  <c r="CA176" i="1"/>
  <c r="BZ120" i="1"/>
  <c r="OT119" i="1"/>
  <c r="BF175" i="1"/>
  <c r="BM176" i="1"/>
  <c r="BO176" i="1"/>
  <c r="DT176" i="1"/>
  <c r="BF174" i="1"/>
  <c r="BM175" i="1"/>
  <c r="OT174" i="1"/>
  <c r="DT175" i="1"/>
  <c r="MM173" i="1"/>
  <c r="OT173" i="1"/>
  <c r="MM172" i="1"/>
  <c r="IS175" i="1"/>
  <c r="BT121" i="1"/>
  <c r="BW175" i="1"/>
  <c r="IP173" i="1"/>
  <c r="BS122" i="1"/>
  <c r="JD120" i="1"/>
  <c r="IP175" i="1"/>
  <c r="IP174" i="1"/>
  <c r="EE120" i="1"/>
  <c r="BM118" i="1"/>
  <c r="EE119" i="1"/>
  <c r="BW122" i="1"/>
  <c r="EE118" i="1"/>
  <c r="BL122" i="1"/>
  <c r="BT122" i="1"/>
  <c r="MM122" i="1"/>
  <c r="BR122" i="1"/>
  <c r="BW121" i="1"/>
  <c r="BM122" i="1"/>
  <c r="BL120" i="1"/>
  <c r="BT120" i="1"/>
  <c r="MM120" i="1"/>
  <c r="BR120" i="1"/>
  <c r="BY121" i="1"/>
  <c r="BW119" i="1"/>
  <c r="BM121" i="1"/>
  <c r="BL119" i="1"/>
  <c r="BT119" i="1"/>
  <c r="MM119" i="1"/>
  <c r="BR119" i="1"/>
  <c r="BY120" i="1"/>
  <c r="EE122" i="1"/>
  <c r="BM120" i="1"/>
  <c r="BY119" i="1"/>
  <c r="BW174" i="1"/>
  <c r="ED174" i="1"/>
  <c r="BK172" i="1"/>
  <c r="BZ176" i="1"/>
  <c r="BR173" i="1"/>
  <c r="BW173" i="1"/>
  <c r="ED173" i="1"/>
  <c r="BX176" i="1"/>
  <c r="IO176" i="1"/>
  <c r="BZ175" i="1"/>
  <c r="BR172" i="1"/>
  <c r="BW172" i="1"/>
  <c r="ED172" i="1"/>
  <c r="BX175" i="1"/>
  <c r="IO175" i="1"/>
  <c r="BZ174" i="1"/>
  <c r="BU176" i="1"/>
  <c r="BX174" i="1"/>
  <c r="IO174" i="1"/>
  <c r="BZ173" i="1"/>
  <c r="BU175" i="1"/>
  <c r="BX173" i="1"/>
  <c r="BK176" i="1"/>
  <c r="IO173" i="1"/>
  <c r="BU174" i="1"/>
  <c r="BK175" i="1"/>
  <c r="BR176" i="1"/>
  <c r="EF176" i="1"/>
  <c r="CA175" i="1"/>
  <c r="BV120" i="1"/>
  <c r="BJ121" i="1"/>
  <c r="EF118" i="1"/>
  <c r="BS120" i="1"/>
  <c r="IL122" i="1"/>
  <c r="BZ119" i="1"/>
  <c r="OT118" i="1"/>
  <c r="JD119" i="1"/>
  <c r="IS176" i="1"/>
  <c r="EF175" i="1"/>
  <c r="CA174" i="1"/>
  <c r="BJ120" i="1"/>
  <c r="BO122" i="1"/>
  <c r="IL121" i="1"/>
  <c r="BZ118" i="1"/>
  <c r="JD118" i="1"/>
  <c r="IS174" i="1"/>
  <c r="EF173" i="1"/>
  <c r="BO120" i="1"/>
  <c r="IL119" i="1"/>
  <c r="IS173" i="1"/>
  <c r="BO119" i="1"/>
  <c r="EF122" i="1"/>
  <c r="OT122" i="1"/>
  <c r="BT174" i="1"/>
  <c r="MC173" i="1"/>
  <c r="IO122" i="1"/>
  <c r="MC176" i="1"/>
  <c r="MC172" i="1"/>
  <c r="IO121" i="1"/>
  <c r="BL172" i="1"/>
  <c r="IO120" i="1"/>
  <c r="EF127" i="1"/>
  <c r="EF128" i="1"/>
  <c r="EF129" i="1"/>
  <c r="EF130" i="1"/>
  <c r="EF131" i="1"/>
  <c r="BS127" i="1"/>
  <c r="BS128" i="1"/>
  <c r="BS129" i="1"/>
  <c r="BS130" i="1"/>
  <c r="BS131" i="1"/>
  <c r="BZ127" i="1"/>
  <c r="BZ128" i="1"/>
  <c r="BZ129" i="1"/>
  <c r="BZ130" i="1"/>
  <c r="BZ131" i="1"/>
  <c r="OT127" i="1"/>
  <c r="OT128" i="1"/>
  <c r="OT129" i="1"/>
  <c r="OT130" i="1"/>
  <c r="OT131" i="1"/>
  <c r="IL127" i="1"/>
  <c r="IL128" i="1"/>
  <c r="IL129" i="1"/>
  <c r="IL130" i="1"/>
  <c r="IL131" i="1"/>
  <c r="JD127" i="1"/>
  <c r="JD128" i="1"/>
  <c r="JD129" i="1"/>
  <c r="JD130" i="1"/>
  <c r="JD131" i="1"/>
  <c r="BV127" i="1"/>
  <c r="BV128" i="1"/>
  <c r="BV129" i="1"/>
  <c r="BV130" i="1"/>
  <c r="BV131" i="1"/>
  <c r="BO127" i="1"/>
  <c r="BO128" i="1"/>
  <c r="BO129" i="1"/>
  <c r="BO130" i="1"/>
  <c r="BO131" i="1"/>
  <c r="BJ127" i="1"/>
  <c r="BJ128" i="1"/>
  <c r="BJ129" i="1"/>
  <c r="BJ130" i="1"/>
  <c r="BJ131" i="1"/>
  <c r="BT127" i="1"/>
  <c r="BT128" i="1"/>
  <c r="BT129" i="1"/>
  <c r="BT130" i="1"/>
  <c r="BT131" i="1"/>
  <c r="MM127" i="1"/>
  <c r="MM128" i="1"/>
  <c r="MM129" i="1"/>
  <c r="MM130" i="1"/>
  <c r="MM131" i="1"/>
  <c r="BR127" i="1"/>
  <c r="BR128" i="1"/>
  <c r="BR129" i="1"/>
  <c r="BR130" i="1"/>
  <c r="BR131" i="1"/>
  <c r="BY127" i="1"/>
  <c r="BY128" i="1"/>
  <c r="BY129" i="1"/>
  <c r="BY130" i="1"/>
  <c r="BY131" i="1"/>
  <c r="BW127" i="1"/>
  <c r="BW128" i="1"/>
  <c r="BW129" i="1"/>
  <c r="BW130" i="1"/>
  <c r="BW131" i="1"/>
  <c r="EE127" i="1"/>
  <c r="EE128" i="1"/>
  <c r="EE129" i="1"/>
  <c r="EE130" i="1"/>
  <c r="EE131" i="1"/>
  <c r="BL127" i="1"/>
  <c r="BL128" i="1"/>
  <c r="BL129" i="1"/>
  <c r="BL130" i="1"/>
  <c r="BL131" i="1"/>
  <c r="BM127" i="1"/>
  <c r="BM128" i="1"/>
  <c r="BM129" i="1"/>
  <c r="BM130" i="1"/>
  <c r="BM131" i="1"/>
  <c r="LR127" i="1"/>
  <c r="LR128" i="1"/>
  <c r="LR129" i="1"/>
  <c r="LR130" i="1"/>
  <c r="LR131" i="1"/>
  <c r="IO127" i="1"/>
  <c r="IO128" i="1"/>
  <c r="IO129" i="1"/>
  <c r="IO130" i="1"/>
  <c r="IO131" i="1"/>
  <c r="IS127" i="1"/>
  <c r="IS128" i="1"/>
  <c r="IS129" i="1"/>
  <c r="IS130" i="1"/>
  <c r="IS131" i="1"/>
  <c r="BH127" i="1"/>
  <c r="BH128" i="1"/>
  <c r="BH129" i="1"/>
  <c r="BH130" i="1"/>
  <c r="BH131" i="1"/>
  <c r="BF127" i="1"/>
  <c r="BF128" i="1"/>
  <c r="BF129" i="1"/>
  <c r="BF130" i="1"/>
  <c r="BF131" i="1"/>
  <c r="BU127" i="1"/>
  <c r="BU128" i="1"/>
  <c r="BU129" i="1"/>
  <c r="BU130" i="1"/>
  <c r="BU131" i="1"/>
  <c r="IT127" i="1"/>
  <c r="IT128" i="1"/>
  <c r="IT129" i="1"/>
  <c r="IT130" i="1"/>
  <c r="IT131" i="1"/>
  <c r="IO119" i="1"/>
  <c r="BK127" i="1"/>
  <c r="BK128" i="1"/>
  <c r="BK129" i="1"/>
  <c r="BK130" i="1"/>
  <c r="BK131" i="1"/>
  <c r="CA127" i="1"/>
  <c r="CA128" i="1"/>
  <c r="CA129" i="1"/>
  <c r="CA130" i="1"/>
  <c r="CA131" i="1"/>
  <c r="DT127" i="1"/>
  <c r="DT128" i="1"/>
  <c r="DT129" i="1"/>
  <c r="DT130" i="1"/>
  <c r="DT131" i="1"/>
  <c r="CK127" i="1"/>
  <c r="CK128" i="1"/>
  <c r="CK129" i="1"/>
  <c r="CK130" i="1"/>
  <c r="CK131" i="1"/>
  <c r="MC127" i="1"/>
  <c r="MC128" i="1"/>
  <c r="MC129" i="1"/>
  <c r="MC130" i="1"/>
  <c r="MC131" i="1"/>
  <c r="BX127" i="1"/>
  <c r="BX128" i="1"/>
  <c r="BX129" i="1"/>
  <c r="BX130" i="1"/>
  <c r="BX131" i="1"/>
  <c r="BP127" i="1"/>
  <c r="BP128" i="1"/>
  <c r="BP129" i="1"/>
  <c r="BP130" i="1"/>
  <c r="BP131" i="1"/>
  <c r="ED127" i="1"/>
  <c r="ED128" i="1"/>
  <c r="ED129" i="1"/>
  <c r="ED130" i="1"/>
  <c r="ED131" i="1"/>
  <c r="CU127" i="1"/>
  <c r="CU128" i="1"/>
  <c r="CU129" i="1"/>
  <c r="CU130" i="1"/>
  <c r="CU131" i="1"/>
  <c r="IP127" i="1"/>
  <c r="IP128" i="1"/>
  <c r="IP129" i="1"/>
  <c r="IP130" i="1"/>
  <c r="IP131" i="1"/>
  <c r="BY176" i="1"/>
  <c r="BP173" i="1"/>
  <c r="EE174" i="1"/>
  <c r="BJ172" i="1"/>
  <c r="BS173" i="1"/>
  <c r="CK172" i="1"/>
  <c r="BP172" i="1"/>
  <c r="EE173" i="1"/>
  <c r="BT176" i="1"/>
  <c r="BS172" i="1"/>
  <c r="BL175" i="1"/>
  <c r="EE172" i="1"/>
  <c r="BT175" i="1"/>
  <c r="BL173" i="1"/>
  <c r="BJ176" i="1"/>
  <c r="BT173" i="1"/>
  <c r="CK176" i="1"/>
  <c r="BP176" i="1"/>
  <c r="BJ175" i="1"/>
  <c r="BS176" i="1"/>
  <c r="CK175" i="1"/>
  <c r="BP175" i="1"/>
  <c r="EE176" i="1"/>
  <c r="BJ174" i="1"/>
  <c r="BS175" i="1"/>
  <c r="CK174" i="1"/>
  <c r="MC175" i="1"/>
  <c r="BO181" i="1"/>
  <c r="BO182" i="1"/>
  <c r="BO183" i="1"/>
  <c r="BO184" i="1"/>
  <c r="BO185" i="1"/>
  <c r="OT176" i="1"/>
  <c r="MM175" i="1"/>
  <c r="LR173" i="1"/>
  <c r="BL181" i="1"/>
  <c r="BL182" i="1"/>
  <c r="BL183" i="1"/>
  <c r="BL184" i="1"/>
  <c r="BL185" i="1"/>
  <c r="BP182" i="1"/>
  <c r="BP181" i="1"/>
  <c r="BP183" i="1"/>
  <c r="BP184" i="1"/>
  <c r="BP185" i="1"/>
  <c r="EE181" i="1"/>
  <c r="EE182" i="1"/>
  <c r="EE183" i="1"/>
  <c r="EE184" i="1"/>
  <c r="EE185" i="1"/>
  <c r="CK181" i="1"/>
  <c r="CK182" i="1"/>
  <c r="CK183" i="1"/>
  <c r="CK184" i="1"/>
  <c r="CK185" i="1"/>
  <c r="BJ182" i="1"/>
  <c r="BJ181" i="1"/>
  <c r="BJ183" i="1"/>
  <c r="BJ184" i="1"/>
  <c r="BJ185" i="1"/>
  <c r="BT181" i="1"/>
  <c r="BT182" i="1"/>
  <c r="BT183" i="1"/>
  <c r="BT184" i="1"/>
  <c r="BT185" i="1"/>
  <c r="BS181" i="1"/>
  <c r="BS182" i="1"/>
  <c r="BS183" i="1"/>
  <c r="BS184" i="1"/>
  <c r="BS185" i="1"/>
  <c r="DT181" i="1"/>
  <c r="DT182" i="1"/>
  <c r="DT183" i="1"/>
  <c r="DT184" i="1"/>
  <c r="DT185" i="1"/>
  <c r="OT175" i="1"/>
  <c r="BF176" i="1"/>
  <c r="MM174" i="1"/>
  <c r="LR172" i="1"/>
  <c r="BY181" i="1"/>
  <c r="BY182" i="1"/>
  <c r="BY183" i="1"/>
  <c r="BY184" i="1"/>
  <c r="BY185" i="1"/>
  <c r="BM181" i="1"/>
  <c r="BM182" i="1"/>
  <c r="BM183" i="1"/>
  <c r="BM184" i="1"/>
  <c r="BM185" i="1"/>
  <c r="BY175" i="1"/>
  <c r="IS181" i="1"/>
  <c r="IS182" i="1"/>
  <c r="IS183" i="1"/>
  <c r="IS184" i="1"/>
  <c r="IS185" i="1"/>
  <c r="LR181" i="1"/>
  <c r="LR182" i="1"/>
  <c r="LR183" i="1"/>
  <c r="LR184" i="1"/>
  <c r="LR185" i="1"/>
  <c r="BO175" i="1"/>
  <c r="DT174" i="1"/>
  <c r="BF173" i="1"/>
  <c r="BM174" i="1"/>
  <c r="BY174" i="1"/>
  <c r="IL176" i="1"/>
  <c r="BX181" i="1"/>
  <c r="BX182" i="1"/>
  <c r="BX183" i="1"/>
  <c r="BX184" i="1"/>
  <c r="BX185" i="1"/>
  <c r="BW181" i="1"/>
  <c r="BW182" i="1"/>
  <c r="BW183" i="1"/>
  <c r="BW184" i="1"/>
  <c r="BW185" i="1"/>
  <c r="BR181" i="1"/>
  <c r="BR182" i="1"/>
  <c r="BR183" i="1"/>
  <c r="BR184" i="1"/>
  <c r="BR185" i="1"/>
  <c r="ED181" i="1"/>
  <c r="ED182" i="1"/>
  <c r="ED183" i="1"/>
  <c r="ED184" i="1"/>
  <c r="ED185" i="1"/>
  <c r="BU181" i="1"/>
  <c r="BU182" i="1"/>
  <c r="BU183" i="1"/>
  <c r="BU184" i="1"/>
  <c r="BU185" i="1"/>
  <c r="BK181" i="1"/>
  <c r="BK182" i="1"/>
  <c r="BK183" i="1"/>
  <c r="BK184" i="1"/>
  <c r="BK185" i="1"/>
  <c r="BZ181" i="1"/>
  <c r="BZ182" i="1"/>
  <c r="BZ183" i="1"/>
  <c r="BZ184" i="1"/>
  <c r="BZ185" i="1"/>
  <c r="IO181" i="1"/>
  <c r="IO182" i="1"/>
  <c r="IO183" i="1"/>
  <c r="IO184" i="1"/>
  <c r="IO185" i="1"/>
  <c r="OT181" i="1"/>
  <c r="OT182" i="1"/>
  <c r="OT183" i="1"/>
  <c r="OT184" i="1"/>
  <c r="OT185" i="1"/>
  <c r="BO174" i="1"/>
  <c r="DT173" i="1"/>
  <c r="BM173" i="1"/>
  <c r="LR176" i="1"/>
  <c r="BL176" i="1"/>
  <c r="BY173" i="1"/>
  <c r="IL175" i="1"/>
  <c r="MC181" i="1"/>
  <c r="MC182" i="1"/>
  <c r="MC183" i="1"/>
  <c r="MC184" i="1"/>
  <c r="MC185" i="1"/>
  <c r="IP181" i="1"/>
  <c r="IP182" i="1"/>
  <c r="IP183" i="1"/>
  <c r="IP184" i="1"/>
  <c r="IP185" i="1"/>
  <c r="MM181" i="1"/>
  <c r="MM182" i="1"/>
  <c r="MM183" i="1"/>
  <c r="MM184" i="1"/>
  <c r="MM185" i="1"/>
  <c r="BO173" i="1"/>
  <c r="LR175" i="1"/>
  <c r="IL174" i="1"/>
  <c r="JD181" i="1"/>
  <c r="JD182" i="1"/>
  <c r="JD183" i="1"/>
  <c r="JD184" i="1"/>
  <c r="JD185" i="1"/>
  <c r="BH181" i="1"/>
  <c r="BH182" i="1"/>
  <c r="BH183" i="1"/>
  <c r="BH184" i="1"/>
  <c r="BH185" i="1"/>
  <c r="BV181" i="1"/>
  <c r="BV182" i="1"/>
  <c r="BV183" i="1"/>
  <c r="BV184" i="1"/>
  <c r="BV185" i="1"/>
  <c r="IT181" i="1"/>
  <c r="IT182" i="1"/>
  <c r="IT183" i="1"/>
  <c r="IT184" i="1"/>
  <c r="IT185" i="1"/>
  <c r="CU181" i="1"/>
  <c r="CU182" i="1"/>
  <c r="CU183" i="1"/>
  <c r="CU184" i="1"/>
  <c r="CU185" i="1"/>
  <c r="EF181" i="1"/>
  <c r="EF182" i="1"/>
  <c r="EF183" i="1"/>
  <c r="EF184" i="1"/>
  <c r="EF185" i="1"/>
  <c r="CA181" i="1"/>
  <c r="CA182" i="1"/>
  <c r="CA183" i="1"/>
  <c r="CA184" i="1"/>
  <c r="CA185" i="1"/>
  <c r="BF181" i="1"/>
  <c r="BF182" i="1"/>
  <c r="BF183" i="1"/>
  <c r="BF184" i="1"/>
  <c r="BF185" i="1"/>
  <c r="IL181" i="1"/>
  <c r="IL182" i="1"/>
  <c r="IL183" i="1"/>
  <c r="IL184" i="1"/>
  <c r="IL185" i="1"/>
  <c r="CW309" i="1"/>
  <c r="CW297" i="1"/>
  <c r="CW307" i="1"/>
  <c r="CW300" i="1"/>
  <c r="CW308" i="1"/>
  <c r="CW306" i="1"/>
  <c r="CW298" i="1"/>
  <c r="CW303" i="1"/>
  <c r="CW294" i="1"/>
  <c r="CW311" i="1"/>
  <c r="CW302" i="1"/>
  <c r="CW301" i="1"/>
  <c r="CW310" i="1"/>
  <c r="CW295" i="1"/>
  <c r="CW299" i="1"/>
  <c r="CW312" i="1"/>
  <c r="CW305" i="1"/>
  <c r="CW304" i="1"/>
  <c r="CW296" i="1"/>
  <c r="CW313" i="1"/>
  <c r="LH301" i="1"/>
  <c r="LH309" i="1"/>
  <c r="LH297" i="1"/>
  <c r="LH300" i="1"/>
  <c r="LH306" i="1"/>
  <c r="LH298" i="1"/>
  <c r="LH303" i="1"/>
  <c r="LH299" i="1"/>
  <c r="LH308" i="1"/>
  <c r="LH310" i="1"/>
  <c r="LH311" i="1"/>
  <c r="LH302" i="1"/>
  <c r="LH295" i="1"/>
  <c r="LH294" i="1"/>
  <c r="LH313" i="1"/>
  <c r="LH312" i="1"/>
  <c r="LH296" i="1"/>
  <c r="LH307" i="1"/>
  <c r="LH305" i="1"/>
  <c r="LH304" i="1"/>
  <c r="IL307" i="1"/>
  <c r="IL297" i="1"/>
  <c r="IL298" i="1"/>
  <c r="IL301" i="1"/>
  <c r="IL306" i="1"/>
  <c r="IL309" i="1"/>
  <c r="IL294" i="1"/>
  <c r="IL311" i="1"/>
  <c r="IL295" i="1"/>
  <c r="IL310" i="1"/>
  <c r="IL303" i="1"/>
  <c r="IL299" i="1"/>
  <c r="IL300" i="1"/>
  <c r="IL296" i="1"/>
  <c r="IL304" i="1"/>
  <c r="IL302" i="1"/>
  <c r="IL313" i="1"/>
  <c r="IL305" i="1"/>
  <c r="IL312" i="1"/>
  <c r="IL308" i="1"/>
  <c r="BM297" i="1"/>
  <c r="BM309" i="1"/>
  <c r="BM307" i="1"/>
  <c r="BM300" i="1"/>
  <c r="BM301" i="1"/>
  <c r="BM306" i="1"/>
  <c r="BM308" i="1"/>
  <c r="BM295" i="1"/>
  <c r="BM310" i="1"/>
  <c r="BM294" i="1"/>
  <c r="BM298" i="1"/>
  <c r="BM302" i="1"/>
  <c r="BM311" i="1"/>
  <c r="BM313" i="1"/>
  <c r="BM305" i="1"/>
  <c r="BM312" i="1"/>
  <c r="BM296" i="1"/>
  <c r="BM299" i="1"/>
  <c r="BM303" i="1"/>
  <c r="BM304" i="1"/>
  <c r="MY298" i="1"/>
  <c r="MY308" i="1"/>
  <c r="MY306" i="1"/>
  <c r="MY307" i="1"/>
  <c r="MY301" i="1"/>
  <c r="MY300" i="1"/>
  <c r="MY303" i="1"/>
  <c r="MY294" i="1"/>
  <c r="MY295" i="1"/>
  <c r="MY309" i="1"/>
  <c r="MY311" i="1"/>
  <c r="MY297" i="1"/>
  <c r="MY302" i="1"/>
  <c r="MY305" i="1"/>
  <c r="MY310" i="1"/>
  <c r="MY299" i="1"/>
  <c r="MY312" i="1"/>
  <c r="MY296" i="1"/>
  <c r="MY304" i="1"/>
  <c r="MY313" i="1"/>
  <c r="KF307" i="1"/>
  <c r="KE307" i="1" s="1" a="1"/>
  <c r="KE307" i="1" s="1"/>
  <c r="KF301" i="1"/>
  <c r="KE301" i="1" s="1" a="1"/>
  <c r="KE301" i="1" s="1"/>
  <c r="KF300" i="1"/>
  <c r="KE300" i="1" s="1" a="1"/>
  <c r="KE300" i="1" s="1"/>
  <c r="KF306" i="1"/>
  <c r="KE306" i="1" s="1" a="1"/>
  <c r="KE306" i="1" s="1"/>
  <c r="KF308" i="1"/>
  <c r="KE308" i="1" s="1" a="1"/>
  <c r="KE308" i="1" s="1"/>
  <c r="KF309" i="1"/>
  <c r="KE309" i="1" s="1" a="1"/>
  <c r="KE309" i="1" s="1"/>
  <c r="KF297" i="1"/>
  <c r="KE297" i="1" s="1" a="1"/>
  <c r="KE297" i="1" s="1"/>
  <c r="KF298" i="1"/>
  <c r="KE298" i="1" s="1" a="1"/>
  <c r="KE298" i="1" s="1"/>
  <c r="KF295" i="1"/>
  <c r="KE295" i="1" s="1" a="1"/>
  <c r="KE295" i="1" s="1"/>
  <c r="KF303" i="1"/>
  <c r="KE303" i="1" s="1" a="1"/>
  <c r="KE303" i="1" s="1"/>
  <c r="KF311" i="1"/>
  <c r="KE311" i="1" s="1" a="1"/>
  <c r="KE311" i="1" s="1"/>
  <c r="KF299" i="1"/>
  <c r="KE299" i="1" s="1" a="1"/>
  <c r="KE299" i="1" s="1"/>
  <c r="KF302" i="1"/>
  <c r="KE302" i="1" s="1" a="1"/>
  <c r="KE302" i="1" s="1"/>
  <c r="KF294" i="1"/>
  <c r="KE294" i="1" s="1" a="1"/>
  <c r="KE294" i="1" s="1"/>
  <c r="KF310" i="1"/>
  <c r="KE310" i="1" s="1" a="1"/>
  <c r="KE310" i="1" s="1"/>
  <c r="KF296" i="1"/>
  <c r="KE296" i="1" s="1" a="1"/>
  <c r="KE296" i="1" s="1"/>
  <c r="KF304" i="1"/>
  <c r="KE304" i="1" s="1" a="1"/>
  <c r="KE304" i="1" s="1"/>
  <c r="KF305" i="1"/>
  <c r="KE305" i="1" s="1" a="1"/>
  <c r="KE305" i="1" s="1"/>
  <c r="KF312" i="1"/>
  <c r="KE312" i="1" s="1" a="1"/>
  <c r="KE312" i="1" s="1"/>
  <c r="KF313" i="1"/>
  <c r="KE313" i="1" s="1" a="1"/>
  <c r="KE313" i="1" s="1"/>
  <c r="BH297" i="1"/>
  <c r="BH298" i="1"/>
  <c r="BH309" i="1"/>
  <c r="BH301" i="1"/>
  <c r="BH306" i="1"/>
  <c r="BH308" i="1"/>
  <c r="BH300" i="1"/>
  <c r="BH299" i="1"/>
  <c r="BH294" i="1"/>
  <c r="BH307" i="1"/>
  <c r="BH302" i="1"/>
  <c r="BH310" i="1"/>
  <c r="BH311" i="1"/>
  <c r="BH295" i="1"/>
  <c r="BH303" i="1"/>
  <c r="BH313" i="1"/>
  <c r="BH304" i="1"/>
  <c r="BH305" i="1"/>
  <c r="BH312" i="1"/>
  <c r="BH296" i="1"/>
  <c r="MQ297" i="1"/>
  <c r="MQ308" i="1"/>
  <c r="MQ306" i="1"/>
  <c r="MQ300" i="1"/>
  <c r="MQ307" i="1"/>
  <c r="MQ298" i="1"/>
  <c r="MQ301" i="1"/>
  <c r="MQ303" i="1"/>
  <c r="MQ299" i="1"/>
  <c r="MQ302" i="1"/>
  <c r="MQ294" i="1"/>
  <c r="MQ295" i="1"/>
  <c r="MQ305" i="1"/>
  <c r="MQ309" i="1"/>
  <c r="MQ310" i="1"/>
  <c r="MQ313" i="1"/>
  <c r="MQ312" i="1"/>
  <c r="MQ296" i="1"/>
  <c r="MQ311" i="1"/>
  <c r="MQ304" i="1"/>
  <c r="CM309" i="1"/>
  <c r="CM301" i="1"/>
  <c r="CM295" i="1"/>
  <c r="CM308" i="1"/>
  <c r="CM297" i="1"/>
  <c r="CM298" i="1"/>
  <c r="CM306" i="1"/>
  <c r="CM307" i="1"/>
  <c r="CM300" i="1"/>
  <c r="CM303" i="1"/>
  <c r="CM302" i="1"/>
  <c r="CM311" i="1"/>
  <c r="CM294" i="1"/>
  <c r="CM310" i="1"/>
  <c r="CM299" i="1"/>
  <c r="CM304" i="1"/>
  <c r="CM312" i="1"/>
  <c r="CM313" i="1"/>
  <c r="CM305" i="1"/>
  <c r="CM296" i="1"/>
  <c r="BD298" i="1"/>
  <c r="BD309" i="1"/>
  <c r="BD307" i="1"/>
  <c r="BD300" i="1"/>
  <c r="BD306" i="1"/>
  <c r="BD308" i="1"/>
  <c r="BD297" i="1"/>
  <c r="BD310" i="1"/>
  <c r="BD299" i="1"/>
  <c r="BD301" i="1"/>
  <c r="BD295" i="1"/>
  <c r="BD302" i="1"/>
  <c r="BD311" i="1"/>
  <c r="BD305" i="1"/>
  <c r="BD296" i="1"/>
  <c r="BD313" i="1"/>
  <c r="BD303" i="1"/>
  <c r="BD312" i="1"/>
  <c r="BD294" i="1"/>
  <c r="BD304" i="1"/>
  <c r="CX297" i="1"/>
  <c r="CX309" i="1"/>
  <c r="CX298" i="1"/>
  <c r="CX300" i="1"/>
  <c r="CX307" i="1"/>
  <c r="CX301" i="1"/>
  <c r="CX308" i="1"/>
  <c r="CX302" i="1"/>
  <c r="CX294" i="1"/>
  <c r="CX306" i="1"/>
  <c r="CX299" i="1"/>
  <c r="CX295" i="1"/>
  <c r="CX310" i="1"/>
  <c r="CX311" i="1"/>
  <c r="CX303" i="1"/>
  <c r="CX305" i="1"/>
  <c r="CX304" i="1"/>
  <c r="CX313" i="1"/>
  <c r="CX312" i="1"/>
  <c r="CX296" i="1"/>
  <c r="OT301" i="1"/>
  <c r="OT308" i="1"/>
  <c r="OT309" i="1"/>
  <c r="OT297" i="1"/>
  <c r="OT300" i="1"/>
  <c r="OT306" i="1"/>
  <c r="OT307" i="1"/>
  <c r="OT298" i="1"/>
  <c r="OT311" i="1"/>
  <c r="OT294" i="1"/>
  <c r="OT303" i="1"/>
  <c r="OT310" i="1"/>
  <c r="OT313" i="1"/>
  <c r="OT305" i="1"/>
  <c r="OT296" i="1"/>
  <c r="OT302" i="1"/>
  <c r="OT299" i="1"/>
  <c r="OT304" i="1"/>
  <c r="OT295" i="1"/>
  <c r="OT312" i="1"/>
  <c r="KX307" i="1"/>
  <c r="KX309" i="1"/>
  <c r="KX298" i="1"/>
  <c r="KX306" i="1"/>
  <c r="KX301" i="1"/>
  <c r="KX300" i="1"/>
  <c r="KX297" i="1"/>
  <c r="KX303" i="1"/>
  <c r="KX302" i="1"/>
  <c r="KX308" i="1"/>
  <c r="KX305" i="1"/>
  <c r="KX311" i="1"/>
  <c r="KX299" i="1"/>
  <c r="KX310" i="1"/>
  <c r="KX295" i="1"/>
  <c r="KX294" i="1"/>
  <c r="KX312" i="1"/>
  <c r="KX296" i="1"/>
  <c r="KX313" i="1"/>
  <c r="KX304" i="1"/>
  <c r="BJ301" i="1"/>
  <c r="BJ308" i="1"/>
  <c r="BJ300" i="1"/>
  <c r="BJ307" i="1"/>
  <c r="BJ306" i="1"/>
  <c r="BJ298" i="1"/>
  <c r="BJ297" i="1"/>
  <c r="BJ311" i="1"/>
  <c r="BJ295" i="1"/>
  <c r="BJ302" i="1"/>
  <c r="BJ303" i="1"/>
  <c r="BJ299" i="1"/>
  <c r="BJ310" i="1"/>
  <c r="BJ294" i="1"/>
  <c r="BJ305" i="1"/>
  <c r="BJ309" i="1"/>
  <c r="BJ312" i="1"/>
  <c r="BJ313" i="1"/>
  <c r="BJ296" i="1"/>
  <c r="BJ304" i="1"/>
  <c r="KY297" i="1"/>
  <c r="KY300" i="1"/>
  <c r="KY309" i="1"/>
  <c r="KY307" i="1"/>
  <c r="KY301" i="1"/>
  <c r="KY308" i="1"/>
  <c r="KY298" i="1"/>
  <c r="KY294" i="1"/>
  <c r="KY303" i="1"/>
  <c r="KY306" i="1"/>
  <c r="KY295" i="1"/>
  <c r="KY299" i="1"/>
  <c r="KY310" i="1"/>
  <c r="KY313" i="1"/>
  <c r="KY302" i="1"/>
  <c r="KY304" i="1"/>
  <c r="KY305" i="1"/>
  <c r="KY296" i="1"/>
  <c r="KY312" i="1"/>
  <c r="KY311" i="1"/>
  <c r="BP297" i="1"/>
  <c r="BP309" i="1"/>
  <c r="BP307" i="1"/>
  <c r="BP301" i="1"/>
  <c r="BP306" i="1"/>
  <c r="BP308" i="1"/>
  <c r="BP300" i="1"/>
  <c r="BP294" i="1"/>
  <c r="BP303" i="1"/>
  <c r="BP311" i="1"/>
  <c r="BP298" i="1"/>
  <c r="BP302" i="1"/>
  <c r="BP310" i="1"/>
  <c r="BP295" i="1"/>
  <c r="BP305" i="1"/>
  <c r="BP313" i="1"/>
  <c r="BP304" i="1"/>
  <c r="BP299" i="1"/>
  <c r="BP312" i="1"/>
  <c r="BP296" i="1"/>
  <c r="IT307" i="1"/>
  <c r="IT308" i="1"/>
  <c r="IT297" i="1"/>
  <c r="IT298" i="1"/>
  <c r="IT306" i="1"/>
  <c r="IT301" i="1"/>
  <c r="IT309" i="1"/>
  <c r="IT300" i="1"/>
  <c r="IT294" i="1"/>
  <c r="IT302" i="1"/>
  <c r="IT310" i="1"/>
  <c r="IT295" i="1"/>
  <c r="IT303" i="1"/>
  <c r="IT311" i="1"/>
  <c r="IT299" i="1"/>
  <c r="IT296" i="1"/>
  <c r="IT304" i="1"/>
  <c r="IT312" i="1"/>
  <c r="IT313" i="1"/>
  <c r="IT305" i="1"/>
  <c r="BK307" i="1"/>
  <c r="BK297" i="1"/>
  <c r="BK300" i="1"/>
  <c r="BK309" i="1"/>
  <c r="BK298" i="1"/>
  <c r="BK308" i="1"/>
  <c r="BK301" i="1"/>
  <c r="BK310" i="1"/>
  <c r="BK299" i="1"/>
  <c r="BK294" i="1"/>
  <c r="BK303" i="1"/>
  <c r="BK311" i="1"/>
  <c r="BK295" i="1"/>
  <c r="BK306" i="1"/>
  <c r="BK302" i="1"/>
  <c r="BK312" i="1"/>
  <c r="BK313" i="1"/>
  <c r="BK296" i="1"/>
  <c r="BK305" i="1"/>
  <c r="BK304" i="1"/>
  <c r="LF309" i="1"/>
  <c r="LF298" i="1"/>
  <c r="LF306" i="1"/>
  <c r="LF301" i="1"/>
  <c r="LF308" i="1"/>
  <c r="LF300" i="1"/>
  <c r="LF297" i="1"/>
  <c r="LF307" i="1"/>
  <c r="LF302" i="1"/>
  <c r="LF303" i="1"/>
  <c r="LF305" i="1"/>
  <c r="LF311" i="1"/>
  <c r="LF310" i="1"/>
  <c r="LF295" i="1"/>
  <c r="LF294" i="1"/>
  <c r="LF299" i="1"/>
  <c r="LF296" i="1"/>
  <c r="LF313" i="1"/>
  <c r="LF304" i="1"/>
  <c r="LF312" i="1"/>
  <c r="ED308" i="1"/>
  <c r="ED300" i="1"/>
  <c r="ED307" i="1"/>
  <c r="ED301" i="1"/>
  <c r="ED297" i="1"/>
  <c r="ED306" i="1"/>
  <c r="ED303" i="1"/>
  <c r="ED311" i="1"/>
  <c r="ED294" i="1"/>
  <c r="ED309" i="1"/>
  <c r="ED310" i="1"/>
  <c r="ED302" i="1"/>
  <c r="ED298" i="1"/>
  <c r="ED299" i="1"/>
  <c r="ED295" i="1"/>
  <c r="ED305" i="1"/>
  <c r="ED296" i="1"/>
  <c r="ED312" i="1"/>
  <c r="ED304" i="1"/>
  <c r="ED313" i="1"/>
  <c r="BO306" i="1"/>
  <c r="BO307" i="1"/>
  <c r="BO308" i="1"/>
  <c r="BO309" i="1"/>
  <c r="BO297" i="1"/>
  <c r="BO298" i="1"/>
  <c r="BO301" i="1"/>
  <c r="BO300" i="1"/>
  <c r="BO311" i="1"/>
  <c r="BO295" i="1"/>
  <c r="BO294" i="1"/>
  <c r="BO303" i="1"/>
  <c r="BO299" i="1"/>
  <c r="BO302" i="1"/>
  <c r="BO310" i="1"/>
  <c r="BO296" i="1"/>
  <c r="BO304" i="1"/>
  <c r="BO313" i="1"/>
  <c r="BO305" i="1"/>
  <c r="BO312" i="1"/>
  <c r="IP307" i="1"/>
  <c r="IP300" i="1"/>
  <c r="IP298" i="1"/>
  <c r="IP306" i="1"/>
  <c r="IP301" i="1"/>
  <c r="IP308" i="1"/>
  <c r="IP309" i="1"/>
  <c r="IP310" i="1"/>
  <c r="IP295" i="1"/>
  <c r="IP303" i="1"/>
  <c r="IP311" i="1"/>
  <c r="IP294" i="1"/>
  <c r="IP297" i="1"/>
  <c r="IP299" i="1"/>
  <c r="IP296" i="1"/>
  <c r="IP305" i="1"/>
  <c r="IP304" i="1"/>
  <c r="IP312" i="1"/>
  <c r="IP302" i="1"/>
  <c r="IP313" i="1"/>
  <c r="BF298" i="1"/>
  <c r="BF306" i="1"/>
  <c r="BF301" i="1"/>
  <c r="BF308" i="1"/>
  <c r="BF297" i="1"/>
  <c r="BF309" i="1"/>
  <c r="BF307" i="1"/>
  <c r="BF300" i="1"/>
  <c r="BF294" i="1"/>
  <c r="BF302" i="1"/>
  <c r="BF310" i="1"/>
  <c r="BF295" i="1"/>
  <c r="BF303" i="1"/>
  <c r="BF311" i="1"/>
  <c r="BF312" i="1"/>
  <c r="BF296" i="1"/>
  <c r="BF305" i="1"/>
  <c r="BF304" i="1"/>
  <c r="BF299" i="1"/>
  <c r="BF313" i="1"/>
  <c r="CU300" i="1"/>
  <c r="CU309" i="1"/>
  <c r="CU298" i="1"/>
  <c r="CU301" i="1"/>
  <c r="CU308" i="1"/>
  <c r="CU306" i="1"/>
  <c r="CU307" i="1"/>
  <c r="CU294" i="1"/>
  <c r="CU303" i="1"/>
  <c r="CU302" i="1"/>
  <c r="CU299" i="1"/>
  <c r="CU310" i="1"/>
  <c r="CU311" i="1"/>
  <c r="CU297" i="1"/>
  <c r="CU295" i="1"/>
  <c r="CU312" i="1"/>
  <c r="CU296" i="1"/>
  <c r="CU305" i="1"/>
  <c r="CU304" i="1"/>
  <c r="CU313" i="1"/>
  <c r="IO301" i="1"/>
  <c r="IO308" i="1"/>
  <c r="IO309" i="1"/>
  <c r="IO306" i="1"/>
  <c r="IO297" i="1"/>
  <c r="IO298" i="1"/>
  <c r="IO310" i="1"/>
  <c r="IO302" i="1"/>
  <c r="IO307" i="1"/>
  <c r="IO295" i="1"/>
  <c r="IO294" i="1"/>
  <c r="IO303" i="1"/>
  <c r="IO300" i="1"/>
  <c r="IO311" i="1"/>
  <c r="IO305" i="1"/>
  <c r="IO312" i="1"/>
  <c r="IO296" i="1"/>
  <c r="IO299" i="1"/>
  <c r="IO313" i="1"/>
  <c r="IO304" i="1"/>
  <c r="KV301" i="1"/>
  <c r="KV309" i="1"/>
  <c r="KV300" i="1"/>
  <c r="KV306" i="1"/>
  <c r="KV307" i="1"/>
  <c r="KV308" i="1"/>
  <c r="KV297" i="1"/>
  <c r="KV295" i="1"/>
  <c r="KV302" i="1"/>
  <c r="KV294" i="1"/>
  <c r="KV303" i="1"/>
  <c r="KV299" i="1"/>
  <c r="KV298" i="1"/>
  <c r="KV310" i="1"/>
  <c r="KV313" i="1"/>
  <c r="KV311" i="1"/>
  <c r="KV305" i="1"/>
  <c r="KV312" i="1"/>
  <c r="KV296" i="1"/>
  <c r="KV304" i="1"/>
  <c r="LK306" i="1"/>
  <c r="LK309" i="1"/>
  <c r="LK308" i="1"/>
  <c r="LK297" i="1"/>
  <c r="LK298" i="1"/>
  <c r="LK300" i="1"/>
  <c r="LK303" i="1"/>
  <c r="LK311" i="1"/>
  <c r="LK307" i="1"/>
  <c r="LK302" i="1"/>
  <c r="LK299" i="1"/>
  <c r="LK301" i="1"/>
  <c r="LK295" i="1"/>
  <c r="LK310" i="1"/>
  <c r="LK294" i="1"/>
  <c r="LK305" i="1"/>
  <c r="LK296" i="1"/>
  <c r="LK304" i="1"/>
  <c r="LK313" i="1"/>
  <c r="LK312" i="1"/>
  <c r="IS297" i="1"/>
  <c r="IS298" i="1"/>
  <c r="IS301" i="1"/>
  <c r="IS307" i="1"/>
  <c r="IS300" i="1"/>
  <c r="IS306" i="1"/>
  <c r="IS308" i="1"/>
  <c r="IS309" i="1"/>
  <c r="IS302" i="1"/>
  <c r="IS295" i="1"/>
  <c r="IS310" i="1"/>
  <c r="IS294" i="1"/>
  <c r="IS303" i="1"/>
  <c r="IS311" i="1"/>
  <c r="IS304" i="1"/>
  <c r="IS299" i="1"/>
  <c r="IS313" i="1"/>
  <c r="IS312" i="1"/>
  <c r="IS305" i="1"/>
  <c r="IS296" i="1"/>
  <c r="CY300" i="1"/>
  <c r="CY307" i="1"/>
  <c r="CY309" i="1"/>
  <c r="CY308" i="1"/>
  <c r="CY297" i="1"/>
  <c r="CY298" i="1"/>
  <c r="CY301" i="1"/>
  <c r="CY306" i="1"/>
  <c r="CY311" i="1"/>
  <c r="CY310" i="1"/>
  <c r="CY295" i="1"/>
  <c r="CY294" i="1"/>
  <c r="CY303" i="1"/>
  <c r="CY299" i="1"/>
  <c r="CY302" i="1"/>
  <c r="CY312" i="1"/>
  <c r="CY296" i="1"/>
  <c r="CY304" i="1"/>
  <c r="CY313" i="1"/>
  <c r="CY305" i="1"/>
  <c r="BL309" i="1"/>
  <c r="BL307" i="1"/>
  <c r="BL298" i="1"/>
  <c r="BL301" i="1"/>
  <c r="BL297" i="1"/>
  <c r="BL306" i="1"/>
  <c r="BL310" i="1"/>
  <c r="BL308" i="1"/>
  <c r="BL295" i="1"/>
  <c r="BL302" i="1"/>
  <c r="BL311" i="1"/>
  <c r="BL303" i="1"/>
  <c r="BL294" i="1"/>
  <c r="BL300" i="1"/>
  <c r="BL299" i="1"/>
  <c r="BL312" i="1"/>
  <c r="BL304" i="1"/>
  <c r="BL313" i="1"/>
  <c r="BL296" i="1"/>
  <c r="BL305" i="1"/>
  <c r="DT297" i="1"/>
  <c r="DT306" i="1"/>
  <c r="DT307" i="1"/>
  <c r="DT298" i="1"/>
  <c r="DT300" i="1"/>
  <c r="DT301" i="1"/>
  <c r="DT309" i="1"/>
  <c r="DT308" i="1"/>
  <c r="DT295" i="1"/>
  <c r="DT294" i="1"/>
  <c r="DT310" i="1"/>
  <c r="DT303" i="1"/>
  <c r="DT299" i="1"/>
  <c r="DT302" i="1"/>
  <c r="DT311" i="1"/>
  <c r="DT313" i="1"/>
  <c r="DT296" i="1"/>
  <c r="DT312" i="1"/>
  <c r="DT304" i="1"/>
  <c r="DT305" i="1"/>
  <c r="KW307" i="1"/>
  <c r="KW298" i="1"/>
  <c r="KW309" i="1"/>
  <c r="KW297" i="1"/>
  <c r="KW301" i="1"/>
  <c r="KW308" i="1"/>
  <c r="KW306" i="1"/>
  <c r="KW305" i="1"/>
  <c r="KW302" i="1"/>
  <c r="KW294" i="1"/>
  <c r="KW300" i="1"/>
  <c r="KW295" i="1"/>
  <c r="KW311" i="1"/>
  <c r="KW312" i="1"/>
  <c r="KW296" i="1"/>
  <c r="KW310" i="1"/>
  <c r="KW304" i="1"/>
  <c r="KW299" i="1"/>
  <c r="KW313" i="1"/>
  <c r="KW303" i="1"/>
  <c r="CL297" i="1"/>
  <c r="CL301" i="1"/>
  <c r="CL300" i="1"/>
  <c r="CL309" i="1"/>
  <c r="CL298" i="1"/>
  <c r="CL306" i="1"/>
  <c r="CL307" i="1"/>
  <c r="CL294" i="1"/>
  <c r="CL303" i="1"/>
  <c r="CL311" i="1"/>
  <c r="CL308" i="1"/>
  <c r="CL295" i="1"/>
  <c r="CL302" i="1"/>
  <c r="CL310" i="1"/>
  <c r="CL299" i="1"/>
  <c r="CL313" i="1"/>
  <c r="CL296" i="1"/>
  <c r="CL305" i="1"/>
  <c r="CL312" i="1"/>
  <c r="CL304" i="1"/>
  <c r="CI298" i="1"/>
  <c r="CI307" i="1"/>
  <c r="CI301" i="1"/>
  <c r="CI309" i="1"/>
  <c r="CI306" i="1"/>
  <c r="CI308" i="1"/>
  <c r="CI300" i="1"/>
  <c r="CI294" i="1"/>
  <c r="CI295" i="1"/>
  <c r="CI311" i="1"/>
  <c r="CI302" i="1"/>
  <c r="CI299" i="1"/>
  <c r="CI304" i="1"/>
  <c r="CI297" i="1"/>
  <c r="CI312" i="1"/>
  <c r="CI305" i="1"/>
  <c r="CI296" i="1"/>
  <c r="CI303" i="1"/>
  <c r="CI310" i="1"/>
  <c r="CI313" i="1"/>
  <c r="CJ306" i="1"/>
  <c r="CJ301" i="1"/>
  <c r="CJ309" i="1"/>
  <c r="CJ297" i="1"/>
  <c r="CJ298" i="1"/>
  <c r="CJ307" i="1"/>
  <c r="CJ308" i="1"/>
  <c r="CJ294" i="1"/>
  <c r="CJ300" i="1"/>
  <c r="CJ311" i="1"/>
  <c r="CJ299" i="1"/>
  <c r="CJ303" i="1"/>
  <c r="CJ295" i="1"/>
  <c r="CJ310" i="1"/>
  <c r="CJ302" i="1"/>
  <c r="CJ312" i="1"/>
  <c r="CJ296" i="1"/>
  <c r="CJ313" i="1"/>
  <c r="CJ304" i="1"/>
  <c r="CJ305" i="1"/>
  <c r="CK306" i="1"/>
  <c r="CK307" i="1"/>
  <c r="CK298" i="1"/>
  <c r="CK297" i="1"/>
  <c r="CK308" i="1"/>
  <c r="CK309" i="1"/>
  <c r="CK300" i="1"/>
  <c r="CK302" i="1"/>
  <c r="CK294" i="1"/>
  <c r="CK303" i="1"/>
  <c r="CK301" i="1"/>
  <c r="CK310" i="1"/>
  <c r="CK311" i="1"/>
  <c r="CK295" i="1"/>
  <c r="CK312" i="1"/>
  <c r="CK299" i="1"/>
  <c r="CK305" i="1"/>
  <c r="CK313" i="1"/>
  <c r="CK296" i="1"/>
  <c r="CK304" i="1"/>
  <c r="JD297" i="1"/>
  <c r="JD298" i="1"/>
  <c r="JD307" i="1"/>
  <c r="JD308" i="1"/>
  <c r="JD306" i="1"/>
  <c r="JD301" i="1"/>
  <c r="JD300" i="1"/>
  <c r="JD302" i="1"/>
  <c r="JD294" i="1"/>
  <c r="JD295" i="1"/>
  <c r="JD303" i="1"/>
  <c r="JD309" i="1"/>
  <c r="JD310" i="1"/>
  <c r="JD305" i="1"/>
  <c r="JD311" i="1"/>
  <c r="JD299" i="1"/>
  <c r="JD313" i="1"/>
  <c r="JD304" i="1"/>
  <c r="JD312" i="1"/>
  <c r="JD296" i="1"/>
  <c r="CY291" i="1"/>
  <c r="CY292" i="1"/>
  <c r="CY293" i="1"/>
  <c r="CY290" i="1"/>
  <c r="BL293" i="1"/>
  <c r="BL292" i="1"/>
  <c r="BL290" i="1"/>
  <c r="BL291" i="1"/>
  <c r="IO292" i="1"/>
  <c r="IO293" i="1"/>
  <c r="IO290" i="1"/>
  <c r="IO291" i="1"/>
  <c r="LK293" i="1"/>
  <c r="LK292" i="1"/>
  <c r="LK291" i="1"/>
  <c r="LK290" i="1"/>
  <c r="IS291" i="1"/>
  <c r="IS290" i="1"/>
  <c r="IS292" i="1"/>
  <c r="IS293" i="1"/>
  <c r="CL291" i="1"/>
  <c r="CL292" i="1"/>
  <c r="CL293" i="1"/>
  <c r="CL290" i="1"/>
  <c r="CI291" i="1"/>
  <c r="CI292" i="1"/>
  <c r="CI293" i="1"/>
  <c r="CI290" i="1"/>
  <c r="CJ290" i="1"/>
  <c r="CJ291" i="1"/>
  <c r="CJ292" i="1"/>
  <c r="CJ293" i="1"/>
  <c r="CK293" i="1"/>
  <c r="CK292" i="1"/>
  <c r="CK290" i="1"/>
  <c r="CK291" i="1"/>
  <c r="BD291" i="1"/>
  <c r="BD290" i="1"/>
  <c r="BD293" i="1"/>
  <c r="BD292" i="1"/>
  <c r="KV290" i="1"/>
  <c r="KV291" i="1"/>
  <c r="KV292" i="1"/>
  <c r="KV293" i="1"/>
  <c r="LH290" i="1"/>
  <c r="LH291" i="1"/>
  <c r="LH293" i="1"/>
  <c r="LH292" i="1"/>
  <c r="JD291" i="1"/>
  <c r="JD292" i="1"/>
  <c r="JD293" i="1"/>
  <c r="JD290" i="1"/>
  <c r="IL292" i="1"/>
  <c r="IL291" i="1"/>
  <c r="IL290" i="1"/>
  <c r="IL293" i="1"/>
  <c r="BM293" i="1"/>
  <c r="BM292" i="1"/>
  <c r="BM291" i="1"/>
  <c r="BM290" i="1"/>
  <c r="MY291" i="1"/>
  <c r="MY292" i="1"/>
  <c r="MY293" i="1"/>
  <c r="MY290" i="1"/>
  <c r="KF291" i="1"/>
  <c r="KE291" i="1" s="1" a="1"/>
  <c r="KE291" i="1" s="1"/>
  <c r="KF292" i="1"/>
  <c r="KE292" i="1" s="1" a="1"/>
  <c r="KE292" i="1" s="1"/>
  <c r="KF293" i="1"/>
  <c r="KE293" i="1" s="1" a="1"/>
  <c r="KE293" i="1" s="1"/>
  <c r="KF290" i="1"/>
  <c r="KE290" i="1" s="1" a="1"/>
  <c r="KE290" i="1" s="1"/>
  <c r="BH290" i="1"/>
  <c r="BH291" i="1"/>
  <c r="BH292" i="1"/>
  <c r="BH293" i="1"/>
  <c r="KW293" i="1"/>
  <c r="KW290" i="1"/>
  <c r="KW291" i="1"/>
  <c r="KW292" i="1"/>
  <c r="CU291" i="1"/>
  <c r="CU292" i="1"/>
  <c r="CU290" i="1"/>
  <c r="CU293" i="1"/>
  <c r="MQ290" i="1"/>
  <c r="MQ291" i="1"/>
  <c r="MQ292" i="1"/>
  <c r="MQ293" i="1"/>
  <c r="CW293" i="1"/>
  <c r="CW291" i="1"/>
  <c r="CW290" i="1"/>
  <c r="CW292" i="1"/>
  <c r="CX290" i="1"/>
  <c r="CX293" i="1"/>
  <c r="CX292" i="1"/>
  <c r="CX291" i="1"/>
  <c r="BP291" i="1"/>
  <c r="BP292" i="1"/>
  <c r="BP293" i="1"/>
  <c r="BP290" i="1"/>
  <c r="OT291" i="1"/>
  <c r="OT292" i="1"/>
  <c r="OT293" i="1"/>
  <c r="OT290" i="1"/>
  <c r="KX292" i="1"/>
  <c r="KX293" i="1"/>
  <c r="KX290" i="1"/>
  <c r="KX291" i="1"/>
  <c r="BJ292" i="1"/>
  <c r="BJ293" i="1"/>
  <c r="BJ290" i="1"/>
  <c r="BJ291" i="1"/>
  <c r="IT291" i="1"/>
  <c r="IT293" i="1"/>
  <c r="IT290" i="1"/>
  <c r="IT292" i="1"/>
  <c r="BK290" i="1"/>
  <c r="BK291" i="1"/>
  <c r="BK293" i="1"/>
  <c r="BK292" i="1"/>
  <c r="LF292" i="1"/>
  <c r="LF293" i="1"/>
  <c r="LF291" i="1"/>
  <c r="LF290" i="1"/>
  <c r="ED293" i="1"/>
  <c r="ED292" i="1"/>
  <c r="ED291" i="1"/>
  <c r="ED290" i="1"/>
  <c r="BO291" i="1"/>
  <c r="BO292" i="1"/>
  <c r="BO293" i="1"/>
  <c r="BO290" i="1"/>
  <c r="IP292" i="1"/>
  <c r="IP290" i="1"/>
  <c r="IP293" i="1"/>
  <c r="IP291" i="1"/>
  <c r="CM292" i="1"/>
  <c r="CM290" i="1"/>
  <c r="CM291" i="1"/>
  <c r="CM293" i="1"/>
  <c r="KY292" i="1"/>
  <c r="KY291" i="1"/>
  <c r="KY293" i="1"/>
  <c r="KY290" i="1"/>
  <c r="DT291" i="1"/>
  <c r="DT293" i="1"/>
  <c r="DT292" i="1"/>
  <c r="DT290" i="1"/>
  <c r="BF291" i="1"/>
  <c r="BF290" i="1"/>
  <c r="BF293" i="1"/>
  <c r="BF292" i="1"/>
  <c r="CL285" i="1"/>
  <c r="CL289" i="1"/>
  <c r="IL285" i="1"/>
  <c r="IL289" i="1"/>
  <c r="BM285" i="1"/>
  <c r="BM289" i="1"/>
  <c r="MY285" i="1"/>
  <c r="MY289" i="1"/>
  <c r="KF285" i="1"/>
  <c r="KE285" i="1" s="1" a="1"/>
  <c r="KE285" i="1" s="1"/>
  <c r="KF289" i="1"/>
  <c r="KE289" i="1" s="1" a="1"/>
  <c r="KE289" i="1" s="1"/>
  <c r="BH285" i="1"/>
  <c r="BH289" i="1"/>
  <c r="IT285" i="1"/>
  <c r="IT289" i="1"/>
  <c r="BK285" i="1"/>
  <c r="BK289" i="1"/>
  <c r="OT285" i="1"/>
  <c r="OT289" i="1"/>
  <c r="LF285" i="1"/>
  <c r="LF289" i="1"/>
  <c r="KX285" i="1"/>
  <c r="KX289" i="1"/>
  <c r="BJ285" i="1"/>
  <c r="BJ289" i="1"/>
  <c r="ED285" i="1"/>
  <c r="ED289" i="1"/>
  <c r="DT285" i="1"/>
  <c r="DT289" i="1"/>
  <c r="BF285" i="1"/>
  <c r="BF289" i="1"/>
  <c r="BO285" i="1"/>
  <c r="BO289" i="1"/>
  <c r="IP285" i="1"/>
  <c r="IP289" i="1"/>
  <c r="KV285" i="1"/>
  <c r="KV289" i="1"/>
  <c r="KW285" i="1"/>
  <c r="KW289" i="1"/>
  <c r="CU285" i="1"/>
  <c r="CU289" i="1"/>
  <c r="IO285" i="1"/>
  <c r="IO289" i="1"/>
  <c r="LK285" i="1"/>
  <c r="LK289" i="1"/>
  <c r="IS285" i="1"/>
  <c r="IS289" i="1"/>
  <c r="CY285" i="1"/>
  <c r="CY289" i="1"/>
  <c r="BL285" i="1"/>
  <c r="BL289" i="1"/>
  <c r="CI285" i="1"/>
  <c r="CI289" i="1"/>
  <c r="CJ285" i="1"/>
  <c r="CJ289" i="1"/>
  <c r="CK285" i="1"/>
  <c r="CK289" i="1"/>
  <c r="KY285" i="1"/>
  <c r="KY289" i="1"/>
  <c r="MQ285" i="1"/>
  <c r="MQ289" i="1"/>
  <c r="CM285" i="1"/>
  <c r="CM289" i="1"/>
  <c r="CW285" i="1"/>
  <c r="CW289" i="1"/>
  <c r="BD285" i="1"/>
  <c r="BD289" i="1"/>
  <c r="CX285" i="1"/>
  <c r="CX289" i="1"/>
  <c r="LH285" i="1"/>
  <c r="LH289" i="1"/>
  <c r="BP285" i="1"/>
  <c r="BP289" i="1"/>
  <c r="JD285" i="1"/>
  <c r="JD289" i="1"/>
  <c r="BH273" i="1"/>
  <c r="BH272" i="1"/>
  <c r="BH271" i="1"/>
  <c r="ED273" i="1"/>
  <c r="ED272" i="1"/>
  <c r="ED271" i="1"/>
  <c r="BO271" i="1"/>
  <c r="BO273" i="1"/>
  <c r="BO272" i="1"/>
  <c r="IP272" i="1"/>
  <c r="IP271" i="1"/>
  <c r="IP273" i="1"/>
  <c r="MY272" i="1"/>
  <c r="MY273" i="1"/>
  <c r="MY271" i="1"/>
  <c r="BF271" i="1"/>
  <c r="BF272" i="1"/>
  <c r="BF273" i="1"/>
  <c r="BM271" i="1"/>
  <c r="BM273" i="1"/>
  <c r="BM272" i="1"/>
  <c r="BK273" i="1"/>
  <c r="BK271" i="1"/>
  <c r="BK272" i="1"/>
  <c r="BJ272" i="1"/>
  <c r="BJ273" i="1"/>
  <c r="BJ271" i="1"/>
  <c r="KW273" i="1"/>
  <c r="KW272" i="1"/>
  <c r="KW271" i="1"/>
  <c r="CU271" i="1"/>
  <c r="CU272" i="1"/>
  <c r="CU273" i="1"/>
  <c r="IO273" i="1"/>
  <c r="IO271" i="1"/>
  <c r="IO272" i="1"/>
  <c r="KV271" i="1"/>
  <c r="KV273" i="1"/>
  <c r="KV272" i="1"/>
  <c r="LK272" i="1"/>
  <c r="LK271" i="1"/>
  <c r="LK273" i="1"/>
  <c r="IS272" i="1"/>
  <c r="IS271" i="1"/>
  <c r="IS273" i="1"/>
  <c r="CY271" i="1"/>
  <c r="CY273" i="1"/>
  <c r="CY272" i="1"/>
  <c r="BL272" i="1"/>
  <c r="BL273" i="1"/>
  <c r="BL271" i="1"/>
  <c r="IL272" i="1"/>
  <c r="IL271" i="1"/>
  <c r="IL273" i="1"/>
  <c r="KF271" i="1"/>
  <c r="KE271" i="1" s="1" a="1"/>
  <c r="KE271" i="1" s="1"/>
  <c r="KF273" i="1"/>
  <c r="KE273" i="1" s="1" a="1"/>
  <c r="KE273" i="1" s="1"/>
  <c r="KF272" i="1"/>
  <c r="KE272" i="1" s="1" a="1"/>
  <c r="KE272" i="1" s="1"/>
  <c r="IT272" i="1"/>
  <c r="IT271" i="1"/>
  <c r="IT273" i="1"/>
  <c r="DT273" i="1"/>
  <c r="DT272" i="1"/>
  <c r="DT271" i="1"/>
  <c r="CL273" i="1"/>
  <c r="CL271" i="1"/>
  <c r="CL272" i="1"/>
  <c r="CI272" i="1"/>
  <c r="CI273" i="1"/>
  <c r="CI271" i="1"/>
  <c r="CJ272" i="1"/>
  <c r="CJ273" i="1"/>
  <c r="CJ271" i="1"/>
  <c r="CK271" i="1"/>
  <c r="CK272" i="1"/>
  <c r="CK273" i="1"/>
  <c r="OT271" i="1"/>
  <c r="OT272" i="1"/>
  <c r="OT273" i="1"/>
  <c r="LF272" i="1"/>
  <c r="LF273" i="1"/>
  <c r="LF271" i="1"/>
  <c r="KX271" i="1"/>
  <c r="KX272" i="1"/>
  <c r="KX273" i="1"/>
  <c r="KY272" i="1"/>
  <c r="KY271" i="1"/>
  <c r="KY273" i="1"/>
  <c r="MQ273" i="1"/>
  <c r="MQ272" i="1"/>
  <c r="MQ271" i="1"/>
  <c r="CM272" i="1"/>
  <c r="CM271" i="1"/>
  <c r="CM273" i="1"/>
  <c r="CW273" i="1"/>
  <c r="CW272" i="1"/>
  <c r="CW271" i="1"/>
  <c r="BD271" i="1"/>
  <c r="BD273" i="1"/>
  <c r="BD272" i="1"/>
  <c r="CX271" i="1"/>
  <c r="CX272" i="1"/>
  <c r="CX273" i="1"/>
  <c r="LH272" i="1"/>
  <c r="LH273" i="1"/>
  <c r="LH271" i="1"/>
  <c r="BP271" i="1"/>
  <c r="BP273" i="1"/>
  <c r="BP272" i="1"/>
  <c r="JD272" i="1"/>
  <c r="JD273" i="1"/>
  <c r="JD271" i="1"/>
  <c r="ED238" i="1"/>
  <c r="ED239" i="1"/>
  <c r="ED237" i="1"/>
  <c r="IL239" i="1"/>
  <c r="IL237" i="1"/>
  <c r="IL238" i="1"/>
  <c r="BM237" i="1"/>
  <c r="BM238" i="1"/>
  <c r="BM239" i="1"/>
  <c r="MY239" i="1"/>
  <c r="MY237" i="1"/>
  <c r="MY238" i="1"/>
  <c r="KF237" i="1"/>
  <c r="KE237" i="1" s="1" a="1"/>
  <c r="KE237" i="1" s="1"/>
  <c r="KF239" i="1"/>
  <c r="KE239" i="1" s="1" a="1"/>
  <c r="KE239" i="1" s="1"/>
  <c r="KF238" i="1"/>
  <c r="KE238" i="1" s="1" a="1"/>
  <c r="KE238" i="1" s="1"/>
  <c r="LH239" i="1"/>
  <c r="LH238" i="1"/>
  <c r="LH237" i="1"/>
  <c r="BP239" i="1"/>
  <c r="BP237" i="1"/>
  <c r="BP238" i="1"/>
  <c r="JD239" i="1"/>
  <c r="JD237" i="1"/>
  <c r="JD238" i="1"/>
  <c r="KX238" i="1"/>
  <c r="KX237" i="1"/>
  <c r="KX239" i="1"/>
  <c r="IT239" i="1"/>
  <c r="IT237" i="1"/>
  <c r="IT238" i="1"/>
  <c r="BK237" i="1"/>
  <c r="BK238" i="1"/>
  <c r="BK239" i="1"/>
  <c r="OT237" i="1"/>
  <c r="OT238" i="1"/>
  <c r="OT239" i="1"/>
  <c r="LF237" i="1"/>
  <c r="LF238" i="1"/>
  <c r="LF239" i="1"/>
  <c r="BH239" i="1"/>
  <c r="BH238" i="1"/>
  <c r="BH237" i="1"/>
  <c r="BO238" i="1"/>
  <c r="BO239" i="1"/>
  <c r="BO237" i="1"/>
  <c r="IP239" i="1"/>
  <c r="IP238" i="1"/>
  <c r="IP237" i="1"/>
  <c r="DT239" i="1"/>
  <c r="DT238" i="1"/>
  <c r="DT237" i="1"/>
  <c r="KY237" i="1"/>
  <c r="KY239" i="1"/>
  <c r="KY238" i="1"/>
  <c r="KV237" i="1"/>
  <c r="KV239" i="1"/>
  <c r="KV238" i="1"/>
  <c r="KW237" i="1"/>
  <c r="KW238" i="1"/>
  <c r="KW239" i="1"/>
  <c r="CU237" i="1"/>
  <c r="CU239" i="1"/>
  <c r="CU238" i="1"/>
  <c r="IO238" i="1"/>
  <c r="IO237" i="1"/>
  <c r="IO239" i="1"/>
  <c r="BF238" i="1"/>
  <c r="BF239" i="1"/>
  <c r="BF237" i="1"/>
  <c r="CY238" i="1"/>
  <c r="CY237" i="1"/>
  <c r="CY239" i="1"/>
  <c r="IS237" i="1"/>
  <c r="IS239" i="1"/>
  <c r="IS238" i="1"/>
  <c r="CI239" i="1"/>
  <c r="CI237" i="1"/>
  <c r="CI238" i="1"/>
  <c r="CJ239" i="1"/>
  <c r="CJ238" i="1"/>
  <c r="CJ237" i="1"/>
  <c r="CK239" i="1"/>
  <c r="CK237" i="1"/>
  <c r="CK238" i="1"/>
  <c r="BL239" i="1"/>
  <c r="BL237" i="1"/>
  <c r="BL238" i="1"/>
  <c r="BJ238" i="1"/>
  <c r="BJ239" i="1"/>
  <c r="BJ237" i="1"/>
  <c r="LK238" i="1"/>
  <c r="LK237" i="1"/>
  <c r="LK239" i="1"/>
  <c r="CL237" i="1"/>
  <c r="CL238" i="1"/>
  <c r="CL239" i="1"/>
  <c r="MQ238" i="1"/>
  <c r="MQ239" i="1"/>
  <c r="MQ237" i="1"/>
  <c r="CM237" i="1"/>
  <c r="CM238" i="1"/>
  <c r="CM239" i="1"/>
  <c r="CW239" i="1"/>
  <c r="CW238" i="1"/>
  <c r="CW237" i="1"/>
  <c r="BD238" i="1"/>
  <c r="BD239" i="1"/>
  <c r="BD237" i="1"/>
  <c r="CX237" i="1"/>
  <c r="CX238" i="1"/>
  <c r="CX239" i="1"/>
  <c r="JD163" i="1"/>
  <c r="JD164" i="1"/>
  <c r="JD165" i="1"/>
  <c r="JD166" i="1"/>
  <c r="JD167" i="1"/>
  <c r="DT145" i="1"/>
  <c r="DT146" i="1"/>
  <c r="DT147" i="1"/>
  <c r="DT148" i="1"/>
  <c r="DT149" i="1"/>
  <c r="BW136" i="1"/>
  <c r="BW137" i="1"/>
  <c r="BW138" i="1"/>
  <c r="BW139" i="1"/>
  <c r="BW140" i="1"/>
  <c r="BP136" i="1"/>
  <c r="BP137" i="1"/>
  <c r="BP138" i="1"/>
  <c r="BP139" i="1"/>
  <c r="BP140" i="1"/>
  <c r="BV163" i="1"/>
  <c r="BV164" i="1"/>
  <c r="BV165" i="1"/>
  <c r="BV166" i="1"/>
  <c r="BV167" i="1"/>
  <c r="BF136" i="1"/>
  <c r="BF137" i="1"/>
  <c r="BF138" i="1"/>
  <c r="BF139" i="1"/>
  <c r="BF140" i="1"/>
  <c r="CA145" i="1"/>
  <c r="CA146" i="1"/>
  <c r="CA147" i="1"/>
  <c r="CA148" i="1"/>
  <c r="CA149" i="1"/>
  <c r="CU136" i="1"/>
  <c r="CU137" i="1"/>
  <c r="CU138" i="1"/>
  <c r="CU139" i="1"/>
  <c r="CU140" i="1"/>
  <c r="BM145" i="1"/>
  <c r="BM146" i="1"/>
  <c r="BM147" i="1"/>
  <c r="BM148" i="1"/>
  <c r="BM149" i="1"/>
  <c r="BS145" i="1"/>
  <c r="BS146" i="1"/>
  <c r="BS147" i="1"/>
  <c r="BS148" i="1"/>
  <c r="BS149" i="1"/>
  <c r="IO163" i="1"/>
  <c r="IO164" i="1"/>
  <c r="IO165" i="1"/>
  <c r="IO166" i="1"/>
  <c r="IO167" i="1"/>
  <c r="BT145" i="1"/>
  <c r="BT146" i="1"/>
  <c r="BT147" i="1"/>
  <c r="BT148" i="1"/>
  <c r="BT149" i="1"/>
  <c r="BK145" i="1"/>
  <c r="BK146" i="1"/>
  <c r="BK147" i="1"/>
  <c r="BK148" i="1"/>
  <c r="BK149" i="1"/>
  <c r="BO145" i="1"/>
  <c r="BO146" i="1"/>
  <c r="BO147" i="1"/>
  <c r="BO148" i="1"/>
  <c r="BO149" i="1"/>
  <c r="BZ145" i="1"/>
  <c r="BZ146" i="1"/>
  <c r="BZ147" i="1"/>
  <c r="BZ148" i="1"/>
  <c r="BZ149" i="1"/>
  <c r="IL136" i="1"/>
  <c r="IL137" i="1"/>
  <c r="IL138" i="1"/>
  <c r="IL139" i="1"/>
  <c r="IL140" i="1"/>
  <c r="BX145" i="1"/>
  <c r="BX146" i="1"/>
  <c r="BX147" i="1"/>
  <c r="BX148" i="1"/>
  <c r="BX149" i="1"/>
  <c r="BL154" i="1"/>
  <c r="BL155" i="1"/>
  <c r="BL156" i="1"/>
  <c r="BL157" i="1"/>
  <c r="BL158" i="1"/>
  <c r="BW163" i="1"/>
  <c r="BW164" i="1"/>
  <c r="BW165" i="1"/>
  <c r="BW166" i="1"/>
  <c r="BW167" i="1"/>
  <c r="BP154" i="1"/>
  <c r="BP155" i="1"/>
  <c r="BP156" i="1"/>
  <c r="BP157" i="1"/>
  <c r="BP158" i="1"/>
  <c r="BV154" i="1"/>
  <c r="BV155" i="1"/>
  <c r="BV156" i="1"/>
  <c r="BV157" i="1"/>
  <c r="BV158" i="1"/>
  <c r="BF163" i="1"/>
  <c r="BF164" i="1"/>
  <c r="BF165" i="1"/>
  <c r="BF166" i="1"/>
  <c r="BF167" i="1"/>
  <c r="CA154" i="1"/>
  <c r="CA155" i="1"/>
  <c r="CA156" i="1"/>
  <c r="CA157" i="1"/>
  <c r="CA158" i="1"/>
  <c r="CU145" i="1"/>
  <c r="CU146" i="1"/>
  <c r="CU147" i="1"/>
  <c r="CU148" i="1"/>
  <c r="CU149" i="1"/>
  <c r="BM163" i="1"/>
  <c r="BM164" i="1"/>
  <c r="BM165" i="1"/>
  <c r="BM166" i="1"/>
  <c r="BM167" i="1"/>
  <c r="BS136" i="1"/>
  <c r="BS137" i="1"/>
  <c r="BS138" i="1"/>
  <c r="BS139" i="1"/>
  <c r="BS140" i="1"/>
  <c r="IO145" i="1"/>
  <c r="IO146" i="1"/>
  <c r="IO147" i="1"/>
  <c r="IO148" i="1"/>
  <c r="IO149" i="1"/>
  <c r="BT163" i="1"/>
  <c r="BT164" i="1"/>
  <c r="BT165" i="1"/>
  <c r="BT166" i="1"/>
  <c r="BT167" i="1"/>
  <c r="BK154" i="1"/>
  <c r="BK155" i="1"/>
  <c r="BK156" i="1"/>
  <c r="BK157" i="1"/>
  <c r="BK158" i="1"/>
  <c r="BO154" i="1"/>
  <c r="BO155" i="1"/>
  <c r="BO156" i="1"/>
  <c r="BO157" i="1"/>
  <c r="BO158" i="1"/>
  <c r="BZ163" i="1"/>
  <c r="BZ164" i="1"/>
  <c r="BZ165" i="1"/>
  <c r="BZ166" i="1"/>
  <c r="BZ167" i="1"/>
  <c r="IL145" i="1"/>
  <c r="IL146" i="1"/>
  <c r="IL147" i="1"/>
  <c r="IL148" i="1"/>
  <c r="IL149" i="1"/>
  <c r="BL136" i="1"/>
  <c r="BL137" i="1"/>
  <c r="BL138" i="1"/>
  <c r="BL139" i="1"/>
  <c r="BL140" i="1"/>
  <c r="BH163" i="1"/>
  <c r="BH164" i="1"/>
  <c r="BH165" i="1"/>
  <c r="BH166" i="1"/>
  <c r="BH167" i="1"/>
  <c r="BV136" i="1"/>
  <c r="BV137" i="1"/>
  <c r="BV138" i="1"/>
  <c r="BV139" i="1"/>
  <c r="BV140" i="1"/>
  <c r="CA136" i="1"/>
  <c r="CA137" i="1"/>
  <c r="CA138" i="1"/>
  <c r="CA139" i="1"/>
  <c r="CA140" i="1"/>
  <c r="BM154" i="1"/>
  <c r="BM155" i="1"/>
  <c r="BM156" i="1"/>
  <c r="BM157" i="1"/>
  <c r="BM158" i="1"/>
  <c r="IO154" i="1"/>
  <c r="IO155" i="1"/>
  <c r="IO156" i="1"/>
  <c r="IO157" i="1"/>
  <c r="IO158" i="1"/>
  <c r="BK136" i="1"/>
  <c r="BK137" i="1"/>
  <c r="BK138" i="1"/>
  <c r="BK139" i="1"/>
  <c r="BK140" i="1"/>
  <c r="BZ154" i="1"/>
  <c r="BZ155" i="1"/>
  <c r="BZ156" i="1"/>
  <c r="BZ157" i="1"/>
  <c r="BZ158" i="1"/>
  <c r="IL163" i="1"/>
  <c r="IL164" i="1"/>
  <c r="IL165" i="1"/>
  <c r="IL166" i="1"/>
  <c r="IL167" i="1"/>
  <c r="BX163" i="1"/>
  <c r="BX164" i="1"/>
  <c r="BX165" i="1"/>
  <c r="BX166" i="1"/>
  <c r="BX167" i="1"/>
  <c r="BL163" i="1"/>
  <c r="BL164" i="1"/>
  <c r="BL165" i="1"/>
  <c r="BL166" i="1"/>
  <c r="BL167" i="1"/>
  <c r="BH154" i="1"/>
  <c r="BH155" i="1"/>
  <c r="BH156" i="1"/>
  <c r="BH157" i="1"/>
  <c r="BH158" i="1"/>
  <c r="EE154" i="1"/>
  <c r="EE155" i="1"/>
  <c r="EE156" i="1"/>
  <c r="EE157" i="1"/>
  <c r="EE158" i="1"/>
  <c r="ED136" i="1"/>
  <c r="ED137" i="1"/>
  <c r="ED138" i="1"/>
  <c r="ED139" i="1"/>
  <c r="ED140" i="1"/>
  <c r="IP145" i="1"/>
  <c r="IP146" i="1"/>
  <c r="IP147" i="1"/>
  <c r="IP148" i="1"/>
  <c r="IP149" i="1"/>
  <c r="CU163" i="1"/>
  <c r="CU164" i="1"/>
  <c r="CU165" i="1"/>
  <c r="CU166" i="1"/>
  <c r="CU167" i="1"/>
  <c r="BM136" i="1"/>
  <c r="BM137" i="1"/>
  <c r="BM138" i="1"/>
  <c r="BM139" i="1"/>
  <c r="BM140" i="1"/>
  <c r="BS163" i="1"/>
  <c r="BS164" i="1"/>
  <c r="BS165" i="1"/>
  <c r="BS166" i="1"/>
  <c r="BS167" i="1"/>
  <c r="IO136" i="1"/>
  <c r="IO137" i="1"/>
  <c r="IO138" i="1"/>
  <c r="IO139" i="1"/>
  <c r="IO140" i="1"/>
  <c r="BT136" i="1"/>
  <c r="BT137" i="1"/>
  <c r="BT138" i="1"/>
  <c r="BT139" i="1"/>
  <c r="BT140" i="1"/>
  <c r="BK163" i="1"/>
  <c r="BK164" i="1"/>
  <c r="BK165" i="1"/>
  <c r="BK166" i="1"/>
  <c r="BK167" i="1"/>
  <c r="BO163" i="1"/>
  <c r="BO164" i="1"/>
  <c r="BO165" i="1"/>
  <c r="BO166" i="1"/>
  <c r="BO167" i="1"/>
  <c r="BZ136" i="1"/>
  <c r="BZ137" i="1"/>
  <c r="BZ138" i="1"/>
  <c r="BZ139" i="1"/>
  <c r="BZ140" i="1"/>
  <c r="IL154" i="1"/>
  <c r="IL155" i="1"/>
  <c r="IL156" i="1"/>
  <c r="IL157" i="1"/>
  <c r="IL158" i="1"/>
  <c r="BX136" i="1"/>
  <c r="BX137" i="1"/>
  <c r="BX138" i="1"/>
  <c r="BX139" i="1"/>
  <c r="BX140" i="1"/>
  <c r="BL145" i="1"/>
  <c r="BL146" i="1"/>
  <c r="BL147" i="1"/>
  <c r="BL148" i="1"/>
  <c r="BL149" i="1"/>
  <c r="BH136" i="1"/>
  <c r="BH137" i="1"/>
  <c r="BH138" i="1"/>
  <c r="BH139" i="1"/>
  <c r="BH140" i="1"/>
  <c r="EE136" i="1"/>
  <c r="EE137" i="1"/>
  <c r="EE138" i="1"/>
  <c r="EE139" i="1"/>
  <c r="EE140" i="1"/>
  <c r="ED154" i="1"/>
  <c r="ED155" i="1"/>
  <c r="ED156" i="1"/>
  <c r="ED157" i="1"/>
  <c r="ED158" i="1"/>
  <c r="IP163" i="1"/>
  <c r="IP164" i="1"/>
  <c r="IP165" i="1"/>
  <c r="IP166" i="1"/>
  <c r="IP167" i="1"/>
  <c r="BU154" i="1"/>
  <c r="BU155" i="1"/>
  <c r="BU156" i="1"/>
  <c r="BU157" i="1"/>
  <c r="BU158" i="1"/>
  <c r="BJ136" i="1"/>
  <c r="BJ137" i="1"/>
  <c r="BJ138" i="1"/>
  <c r="BJ139" i="1"/>
  <c r="BJ140" i="1"/>
  <c r="IT145" i="1"/>
  <c r="IT146" i="1"/>
  <c r="IT147" i="1"/>
  <c r="IT148" i="1"/>
  <c r="IT149" i="1"/>
  <c r="MM154" i="1"/>
  <c r="MM155" i="1"/>
  <c r="MM156" i="1"/>
  <c r="MM157" i="1"/>
  <c r="MM158" i="1"/>
  <c r="EF136" i="1"/>
  <c r="EF137" i="1"/>
  <c r="EF138" i="1"/>
  <c r="EF139" i="1"/>
  <c r="EF140" i="1"/>
  <c r="LR154" i="1"/>
  <c r="LR155" i="1"/>
  <c r="LR156" i="1"/>
  <c r="LR157" i="1"/>
  <c r="LR158" i="1"/>
  <c r="OT154" i="1"/>
  <c r="OT155" i="1"/>
  <c r="OT156" i="1"/>
  <c r="OT157" i="1"/>
  <c r="OT158" i="1"/>
  <c r="BR145" i="1"/>
  <c r="BR146" i="1"/>
  <c r="BR147" i="1"/>
  <c r="BR148" i="1"/>
  <c r="BR149" i="1"/>
  <c r="CK163" i="1"/>
  <c r="CK164" i="1"/>
  <c r="CK165" i="1"/>
  <c r="CK166" i="1"/>
  <c r="CK167" i="1"/>
  <c r="BY136" i="1"/>
  <c r="BY137" i="1"/>
  <c r="BY138" i="1"/>
  <c r="BY139" i="1"/>
  <c r="BY140" i="1"/>
  <c r="MC145" i="1"/>
  <c r="MC146" i="1"/>
  <c r="MC147" i="1"/>
  <c r="MC148" i="1"/>
  <c r="MC149" i="1"/>
  <c r="IS136" i="1"/>
  <c r="IS137" i="1"/>
  <c r="IS138" i="1"/>
  <c r="IS139" i="1"/>
  <c r="IS140" i="1"/>
  <c r="JD154" i="1"/>
  <c r="JD155" i="1"/>
  <c r="JD156" i="1"/>
  <c r="JD157" i="1"/>
  <c r="JD158" i="1"/>
  <c r="DT136" i="1"/>
  <c r="DT137" i="1"/>
  <c r="DT138" i="1"/>
  <c r="DT139" i="1"/>
  <c r="DT140" i="1"/>
  <c r="BH145" i="1"/>
  <c r="BH146" i="1"/>
  <c r="BH147" i="1"/>
  <c r="BH148" i="1"/>
  <c r="BH149" i="1"/>
  <c r="EE145" i="1"/>
  <c r="EE146" i="1"/>
  <c r="EE147" i="1"/>
  <c r="EE148" i="1"/>
  <c r="EE149" i="1"/>
  <c r="ED163" i="1"/>
  <c r="ED164" i="1"/>
  <c r="ED165" i="1"/>
  <c r="ED166" i="1"/>
  <c r="ED167" i="1"/>
  <c r="IP154" i="1"/>
  <c r="IP155" i="1"/>
  <c r="IP156" i="1"/>
  <c r="IP157" i="1"/>
  <c r="IP158" i="1"/>
  <c r="BU145" i="1"/>
  <c r="BU146" i="1"/>
  <c r="BU147" i="1"/>
  <c r="BU148" i="1"/>
  <c r="BU149" i="1"/>
  <c r="BJ154" i="1"/>
  <c r="BJ155" i="1"/>
  <c r="BJ156" i="1"/>
  <c r="BJ157" i="1"/>
  <c r="BJ158" i="1"/>
  <c r="IT136" i="1"/>
  <c r="IT137" i="1"/>
  <c r="IT138" i="1"/>
  <c r="IT139" i="1"/>
  <c r="IT140" i="1"/>
  <c r="MM136" i="1"/>
  <c r="MM137" i="1"/>
  <c r="MM138" i="1"/>
  <c r="MM139" i="1"/>
  <c r="MM140" i="1"/>
  <c r="EF145" i="1"/>
  <c r="EF146" i="1"/>
  <c r="EF147" i="1"/>
  <c r="EF148" i="1"/>
  <c r="EF149" i="1"/>
  <c r="LR136" i="1"/>
  <c r="LR137" i="1"/>
  <c r="LR138" i="1"/>
  <c r="LR139" i="1"/>
  <c r="LR140" i="1"/>
  <c r="OT136" i="1"/>
  <c r="OT137" i="1"/>
  <c r="OT138" i="1"/>
  <c r="OT139" i="1"/>
  <c r="OT140" i="1"/>
  <c r="BR163" i="1"/>
  <c r="BR164" i="1"/>
  <c r="BR165" i="1"/>
  <c r="BR166" i="1"/>
  <c r="BR167" i="1"/>
  <c r="CK145" i="1"/>
  <c r="CK146" i="1"/>
  <c r="CK147" i="1"/>
  <c r="CK148" i="1"/>
  <c r="CK149" i="1"/>
  <c r="BY154" i="1"/>
  <c r="BY155" i="1"/>
  <c r="BY156" i="1"/>
  <c r="BY157" i="1"/>
  <c r="BY158" i="1"/>
  <c r="MC136" i="1"/>
  <c r="MC137" i="1"/>
  <c r="MC138" i="1"/>
  <c r="MC139" i="1"/>
  <c r="MC140" i="1"/>
  <c r="IS163" i="1"/>
  <c r="IS164" i="1"/>
  <c r="IS165" i="1"/>
  <c r="IS166" i="1"/>
  <c r="IS167" i="1"/>
  <c r="BX154" i="1"/>
  <c r="BX155" i="1"/>
  <c r="BX156" i="1"/>
  <c r="BX157" i="1"/>
  <c r="BX158" i="1"/>
  <c r="BF145" i="1"/>
  <c r="BF146" i="1"/>
  <c r="BF147" i="1"/>
  <c r="BF148" i="1"/>
  <c r="BF149" i="1"/>
  <c r="CU154" i="1"/>
  <c r="CU155" i="1"/>
  <c r="CU156" i="1"/>
  <c r="CU157" i="1"/>
  <c r="CU158" i="1"/>
  <c r="BS154" i="1"/>
  <c r="BS155" i="1"/>
  <c r="BS156" i="1"/>
  <c r="BS157" i="1"/>
  <c r="BS158" i="1"/>
  <c r="BT154" i="1"/>
  <c r="BT155" i="1"/>
  <c r="BT156" i="1"/>
  <c r="BT157" i="1"/>
  <c r="BT158" i="1"/>
  <c r="BO136" i="1"/>
  <c r="BO137" i="1"/>
  <c r="BO138" i="1"/>
  <c r="BO139" i="1"/>
  <c r="BO140" i="1"/>
  <c r="JD136" i="1"/>
  <c r="JD137" i="1"/>
  <c r="JD138" i="1"/>
  <c r="JD139" i="1"/>
  <c r="JD140" i="1"/>
  <c r="DT154" i="1"/>
  <c r="DT155" i="1"/>
  <c r="DT156" i="1"/>
  <c r="DT157" i="1"/>
  <c r="DT158" i="1"/>
  <c r="BW145" i="1"/>
  <c r="BW146" i="1"/>
  <c r="BW147" i="1"/>
  <c r="BW148" i="1"/>
  <c r="BW149" i="1"/>
  <c r="BP163" i="1"/>
  <c r="BP164" i="1"/>
  <c r="BP165" i="1"/>
  <c r="BP166" i="1"/>
  <c r="BP167" i="1"/>
  <c r="EE163" i="1"/>
  <c r="EE164" i="1"/>
  <c r="EE165" i="1"/>
  <c r="EE166" i="1"/>
  <c r="EE167" i="1"/>
  <c r="ED145" i="1"/>
  <c r="ED146" i="1"/>
  <c r="ED147" i="1"/>
  <c r="ED148" i="1"/>
  <c r="ED149" i="1"/>
  <c r="IP136" i="1"/>
  <c r="IP137" i="1"/>
  <c r="IP138" i="1"/>
  <c r="IP139" i="1"/>
  <c r="IP140" i="1"/>
  <c r="BU136" i="1"/>
  <c r="BU137" i="1"/>
  <c r="BU138" i="1"/>
  <c r="BU139" i="1"/>
  <c r="BU140" i="1"/>
  <c r="BJ163" i="1"/>
  <c r="BJ164" i="1"/>
  <c r="BJ165" i="1"/>
  <c r="BJ166" i="1"/>
  <c r="BJ167" i="1"/>
  <c r="IT163" i="1"/>
  <c r="IT164" i="1"/>
  <c r="IT165" i="1"/>
  <c r="IT166" i="1"/>
  <c r="IT167" i="1"/>
  <c r="MM145" i="1"/>
  <c r="MM146" i="1"/>
  <c r="MM147" i="1"/>
  <c r="MM148" i="1"/>
  <c r="MM149" i="1"/>
  <c r="EF163" i="1"/>
  <c r="EF164" i="1"/>
  <c r="EF165" i="1"/>
  <c r="EF166" i="1"/>
  <c r="EF167" i="1"/>
  <c r="LR145" i="1"/>
  <c r="LR146" i="1"/>
  <c r="LR147" i="1"/>
  <c r="LR148" i="1"/>
  <c r="LR149" i="1"/>
  <c r="OT163" i="1"/>
  <c r="OT164" i="1"/>
  <c r="OT165" i="1"/>
  <c r="OT166" i="1"/>
  <c r="OT167" i="1"/>
  <c r="BR154" i="1"/>
  <c r="BR155" i="1"/>
  <c r="BR156" i="1"/>
  <c r="BR157" i="1"/>
  <c r="BR158" i="1"/>
  <c r="CK154" i="1"/>
  <c r="CK155" i="1"/>
  <c r="CK156" i="1"/>
  <c r="CK157" i="1"/>
  <c r="CK158" i="1"/>
  <c r="BY163" i="1"/>
  <c r="BY164" i="1"/>
  <c r="BY165" i="1"/>
  <c r="BY166" i="1"/>
  <c r="BY167" i="1"/>
  <c r="MC163" i="1"/>
  <c r="MC164" i="1"/>
  <c r="MC165" i="1"/>
  <c r="MC166" i="1"/>
  <c r="MC167" i="1"/>
  <c r="IS154" i="1"/>
  <c r="IS155" i="1"/>
  <c r="IS156" i="1"/>
  <c r="IS157" i="1"/>
  <c r="IS158" i="1"/>
  <c r="JD145" i="1"/>
  <c r="JD146" i="1"/>
  <c r="JD147" i="1"/>
  <c r="JD148" i="1"/>
  <c r="JD149" i="1"/>
  <c r="DT163" i="1"/>
  <c r="DT164" i="1"/>
  <c r="DT165" i="1"/>
  <c r="DT166" i="1"/>
  <c r="DT167" i="1"/>
  <c r="BW154" i="1"/>
  <c r="BW155" i="1"/>
  <c r="BW156" i="1"/>
  <c r="BW157" i="1"/>
  <c r="BW158" i="1"/>
  <c r="BP145" i="1"/>
  <c r="BP146" i="1"/>
  <c r="BP147" i="1"/>
  <c r="BP148" i="1"/>
  <c r="BP149" i="1"/>
  <c r="BV145" i="1"/>
  <c r="BV146" i="1"/>
  <c r="BV147" i="1"/>
  <c r="BV148" i="1"/>
  <c r="BV149" i="1"/>
  <c r="BF154" i="1"/>
  <c r="BF155" i="1"/>
  <c r="BF156" i="1"/>
  <c r="BF157" i="1"/>
  <c r="BF158" i="1"/>
  <c r="CA163" i="1"/>
  <c r="CA164" i="1"/>
  <c r="CA165" i="1"/>
  <c r="CA166" i="1"/>
  <c r="CA167" i="1"/>
  <c r="BU163" i="1"/>
  <c r="BU164" i="1"/>
  <c r="BU165" i="1"/>
  <c r="BU166" i="1"/>
  <c r="BU167" i="1"/>
  <c r="BJ145" i="1"/>
  <c r="BJ146" i="1"/>
  <c r="BJ147" i="1"/>
  <c r="BJ148" i="1"/>
  <c r="BJ149" i="1"/>
  <c r="IT154" i="1"/>
  <c r="IT155" i="1"/>
  <c r="IT156" i="1"/>
  <c r="IT157" i="1"/>
  <c r="IT158" i="1"/>
  <c r="MM163" i="1"/>
  <c r="MM164" i="1"/>
  <c r="MM165" i="1"/>
  <c r="MM166" i="1"/>
  <c r="MM167" i="1"/>
  <c r="EF154" i="1"/>
  <c r="EF155" i="1"/>
  <c r="EF156" i="1"/>
  <c r="EF157" i="1"/>
  <c r="EF158" i="1"/>
  <c r="LR163" i="1"/>
  <c r="LR164" i="1"/>
  <c r="LR165" i="1"/>
  <c r="LR166" i="1"/>
  <c r="LR167" i="1"/>
  <c r="OT145" i="1"/>
  <c r="OT146" i="1"/>
  <c r="OT147" i="1"/>
  <c r="OT148" i="1"/>
  <c r="OT149" i="1"/>
  <c r="BR136" i="1"/>
  <c r="BR137" i="1"/>
  <c r="BR138" i="1"/>
  <c r="BR139" i="1"/>
  <c r="BR140" i="1"/>
  <c r="CK136" i="1"/>
  <c r="CK137" i="1"/>
  <c r="CK138" i="1"/>
  <c r="CK139" i="1"/>
  <c r="CK140" i="1"/>
  <c r="BY145" i="1"/>
  <c r="BY146" i="1"/>
  <c r="BY147" i="1"/>
  <c r="BY148" i="1"/>
  <c r="BY149" i="1"/>
  <c r="MC154" i="1"/>
  <c r="MC155" i="1"/>
  <c r="MC156" i="1"/>
  <c r="MC157" i="1"/>
  <c r="MC158" i="1"/>
  <c r="IS145" i="1"/>
  <c r="IS146" i="1"/>
  <c r="IS147" i="1"/>
  <c r="IS148" i="1"/>
  <c r="IS149" i="1"/>
  <c r="CL282" i="1"/>
  <c r="CL283" i="1"/>
  <c r="CL284" i="1"/>
  <c r="CL281" i="1"/>
  <c r="BL282" i="1"/>
  <c r="BL283" i="1"/>
  <c r="BL281" i="1"/>
  <c r="BL284" i="1"/>
  <c r="MQ283" i="1"/>
  <c r="MQ282" i="1"/>
  <c r="MQ284" i="1"/>
  <c r="MQ281" i="1"/>
  <c r="CM283" i="1"/>
  <c r="CM282" i="1"/>
  <c r="CM284" i="1"/>
  <c r="CM281" i="1"/>
  <c r="CW283" i="1"/>
  <c r="CW282" i="1"/>
  <c r="CW281" i="1"/>
  <c r="CW284" i="1"/>
  <c r="BD282" i="1"/>
  <c r="BD283" i="1"/>
  <c r="BD284" i="1"/>
  <c r="BD281" i="1"/>
  <c r="CX282" i="1"/>
  <c r="CX283" i="1"/>
  <c r="CX284" i="1"/>
  <c r="CX281" i="1"/>
  <c r="IL283" i="1"/>
  <c r="IL282" i="1"/>
  <c r="IL281" i="1"/>
  <c r="IL284" i="1"/>
  <c r="BM283" i="1"/>
  <c r="BM282" i="1"/>
  <c r="BM284" i="1"/>
  <c r="BM281" i="1"/>
  <c r="MY283" i="1"/>
  <c r="MY282" i="1"/>
  <c r="MY284" i="1"/>
  <c r="MY281" i="1"/>
  <c r="KF283" i="1"/>
  <c r="KE283" i="1" s="1" a="1"/>
  <c r="KE283" i="1" s="1"/>
  <c r="KF282" i="1"/>
  <c r="KE282" i="1" s="1" a="1"/>
  <c r="KE282" i="1" s="1"/>
  <c r="KF284" i="1"/>
  <c r="KE284" i="1" s="1" a="1"/>
  <c r="KE284" i="1" s="1"/>
  <c r="KF281" i="1"/>
  <c r="KE281" i="1" s="1" a="1"/>
  <c r="KE281" i="1" s="1"/>
  <c r="LH283" i="1"/>
  <c r="LH282" i="1"/>
  <c r="LH281" i="1"/>
  <c r="LH284" i="1"/>
  <c r="BP282" i="1"/>
  <c r="BP283" i="1"/>
  <c r="BP284" i="1"/>
  <c r="BP281" i="1"/>
  <c r="JD282" i="1"/>
  <c r="JD283" i="1"/>
  <c r="JD281" i="1"/>
  <c r="JD284" i="1"/>
  <c r="CI282" i="1"/>
  <c r="CI283" i="1"/>
  <c r="CI281" i="1"/>
  <c r="CI284" i="1"/>
  <c r="IT283" i="1"/>
  <c r="IT282" i="1"/>
  <c r="IT284" i="1"/>
  <c r="IT281" i="1"/>
  <c r="BK282" i="1"/>
  <c r="BK283" i="1"/>
  <c r="BK281" i="1"/>
  <c r="BK284" i="1"/>
  <c r="OT282" i="1"/>
  <c r="OT283" i="1"/>
  <c r="OT284" i="1"/>
  <c r="OT281" i="1"/>
  <c r="LF282" i="1"/>
  <c r="LF283" i="1"/>
  <c r="LF284" i="1"/>
  <c r="LF281" i="1"/>
  <c r="BH283" i="1"/>
  <c r="BH282" i="1"/>
  <c r="BH281" i="1"/>
  <c r="BH284" i="1"/>
  <c r="ED283" i="1"/>
  <c r="ED282" i="1"/>
  <c r="ED281" i="1"/>
  <c r="ED284" i="1"/>
  <c r="IP283" i="1"/>
  <c r="IP282" i="1"/>
  <c r="IP281" i="1"/>
  <c r="IP284" i="1"/>
  <c r="DT282" i="1"/>
  <c r="DT283" i="1"/>
  <c r="DT281" i="1"/>
  <c r="DT284" i="1"/>
  <c r="KV282" i="1"/>
  <c r="KV283" i="1"/>
  <c r="KV281" i="1"/>
  <c r="KV284" i="1"/>
  <c r="KW282" i="1"/>
  <c r="KW283" i="1"/>
  <c r="KW284" i="1"/>
  <c r="KW281" i="1"/>
  <c r="CU282" i="1"/>
  <c r="CU283" i="1"/>
  <c r="CU281" i="1"/>
  <c r="CU284" i="1"/>
  <c r="IO283" i="1"/>
  <c r="IO282" i="1"/>
  <c r="IO281" i="1"/>
  <c r="IO284" i="1"/>
  <c r="BF283" i="1"/>
  <c r="BF282" i="1"/>
  <c r="BF284" i="1"/>
  <c r="BF281" i="1"/>
  <c r="CK283" i="1"/>
  <c r="CK282" i="1"/>
  <c r="CK281" i="1"/>
  <c r="CK284" i="1"/>
  <c r="BO283" i="1"/>
  <c r="BO282" i="1"/>
  <c r="BO284" i="1"/>
  <c r="BO281" i="1"/>
  <c r="KX282" i="1"/>
  <c r="KX283" i="1"/>
  <c r="KX284" i="1"/>
  <c r="KX281" i="1"/>
  <c r="BJ282" i="1"/>
  <c r="BJ283" i="1"/>
  <c r="BJ284" i="1"/>
  <c r="BJ281" i="1"/>
  <c r="KY282" i="1"/>
  <c r="KY281" i="1"/>
  <c r="KY283" i="1"/>
  <c r="KY284" i="1"/>
  <c r="LK283" i="1"/>
  <c r="LK282" i="1"/>
  <c r="LK284" i="1"/>
  <c r="LK281" i="1"/>
  <c r="IS282" i="1"/>
  <c r="IS283" i="1"/>
  <c r="IS284" i="1"/>
  <c r="IS281" i="1"/>
  <c r="CY283" i="1"/>
  <c r="CY282" i="1"/>
  <c r="CY284" i="1"/>
  <c r="CY281" i="1"/>
  <c r="CJ283" i="1"/>
  <c r="CJ282" i="1"/>
  <c r="CJ284" i="1"/>
  <c r="CJ281" i="1"/>
  <c r="EF64" i="1"/>
  <c r="BY73" i="1"/>
  <c r="BV75" i="1"/>
  <c r="EF68" i="1"/>
  <c r="EF67" i="1"/>
  <c r="CA75" i="1"/>
  <c r="EF66" i="1"/>
  <c r="BV74" i="1"/>
  <c r="EE68" i="1"/>
  <c r="MM68" i="1"/>
  <c r="BX76" i="1"/>
  <c r="MC66" i="1"/>
  <c r="BX75" i="1"/>
  <c r="CA76" i="1"/>
  <c r="LK244" i="1"/>
  <c r="LK245" i="1"/>
  <c r="LK256" i="1"/>
  <c r="LK252" i="1"/>
  <c r="LK267" i="1"/>
  <c r="LK249" i="1"/>
  <c r="LK265" i="1"/>
  <c r="LK257" i="1"/>
  <c r="LK248" i="1"/>
  <c r="LK264" i="1"/>
  <c r="LK255" i="1"/>
  <c r="LK251" i="1"/>
  <c r="LK269" i="1"/>
  <c r="LK253" i="1"/>
  <c r="LK268" i="1"/>
  <c r="LK247" i="1"/>
  <c r="LK243" i="1"/>
  <c r="LK263" i="1"/>
  <c r="CY265" i="1"/>
  <c r="CY267" i="1"/>
  <c r="CY245" i="1"/>
  <c r="CY256" i="1"/>
  <c r="CY252" i="1"/>
  <c r="CY249" i="1"/>
  <c r="CY269" i="1"/>
  <c r="CY243" i="1"/>
  <c r="CY253" i="1"/>
  <c r="CY255" i="1"/>
  <c r="CY257" i="1"/>
  <c r="CY248" i="1"/>
  <c r="CY264" i="1"/>
  <c r="CY244" i="1"/>
  <c r="CY268" i="1"/>
  <c r="CY247" i="1"/>
  <c r="CY251" i="1"/>
  <c r="CY263" i="1"/>
  <c r="CI256" i="1"/>
  <c r="CI267" i="1"/>
  <c r="CI245" i="1"/>
  <c r="CI252" i="1"/>
  <c r="CI269" i="1"/>
  <c r="CI249" i="1"/>
  <c r="CI265" i="1"/>
  <c r="CI244" i="1"/>
  <c r="CI268" i="1"/>
  <c r="CI257" i="1"/>
  <c r="CI255" i="1"/>
  <c r="CI247" i="1"/>
  <c r="CI264" i="1"/>
  <c r="CI243" i="1"/>
  <c r="CI251" i="1"/>
  <c r="CI248" i="1"/>
  <c r="CI253" i="1"/>
  <c r="CI263" i="1"/>
  <c r="CJ269" i="1"/>
  <c r="CJ249" i="1"/>
  <c r="CJ267" i="1"/>
  <c r="CJ244" i="1"/>
  <c r="CJ256" i="1"/>
  <c r="CJ245" i="1"/>
  <c r="CJ265" i="1"/>
  <c r="CJ252" i="1"/>
  <c r="CJ247" i="1"/>
  <c r="CJ257" i="1"/>
  <c r="CJ268" i="1"/>
  <c r="CJ253" i="1"/>
  <c r="CJ248" i="1"/>
  <c r="CJ255" i="1"/>
  <c r="CJ243" i="1"/>
  <c r="CJ251" i="1"/>
  <c r="CJ263" i="1"/>
  <c r="CJ264" i="1"/>
  <c r="CK256" i="1"/>
  <c r="CK253" i="1"/>
  <c r="CK245" i="1"/>
  <c r="CK252" i="1"/>
  <c r="CK265" i="1"/>
  <c r="CK269" i="1"/>
  <c r="CK249" i="1"/>
  <c r="CK267" i="1"/>
  <c r="CK244" i="1"/>
  <c r="CK264" i="1"/>
  <c r="CK255" i="1"/>
  <c r="CK257" i="1"/>
  <c r="CK243" i="1"/>
  <c r="CK268" i="1"/>
  <c r="CK247" i="1"/>
  <c r="CK248" i="1"/>
  <c r="CK263" i="1"/>
  <c r="CK251" i="1"/>
  <c r="BL245" i="1"/>
  <c r="BL267" i="1"/>
  <c r="BL265" i="1"/>
  <c r="BL252" i="1"/>
  <c r="BL249" i="1"/>
  <c r="BL244" i="1"/>
  <c r="BL269" i="1"/>
  <c r="BL256" i="1"/>
  <c r="BL253" i="1"/>
  <c r="BL247" i="1"/>
  <c r="BL257" i="1"/>
  <c r="BL243" i="1"/>
  <c r="BL264" i="1"/>
  <c r="BL255" i="1"/>
  <c r="BL248" i="1"/>
  <c r="BL268" i="1"/>
  <c r="BL263" i="1"/>
  <c r="BL251" i="1"/>
  <c r="BZ76" i="1"/>
  <c r="CL265" i="1"/>
  <c r="CL249" i="1"/>
  <c r="CL245" i="1"/>
  <c r="CL244" i="1"/>
  <c r="CL267" i="1"/>
  <c r="CL256" i="1"/>
  <c r="CL269" i="1"/>
  <c r="CL252" i="1"/>
  <c r="CL243" i="1"/>
  <c r="CL247" i="1"/>
  <c r="CL264" i="1"/>
  <c r="CL248" i="1"/>
  <c r="CL257" i="1"/>
  <c r="CL255" i="1"/>
  <c r="CL253" i="1"/>
  <c r="CL263" i="1"/>
  <c r="CL251" i="1"/>
  <c r="CL268" i="1"/>
  <c r="MQ249" i="1"/>
  <c r="MQ265" i="1"/>
  <c r="MQ267" i="1"/>
  <c r="MQ245" i="1"/>
  <c r="MQ256" i="1"/>
  <c r="MQ244" i="1"/>
  <c r="MQ252" i="1"/>
  <c r="MQ269" i="1"/>
  <c r="MQ253" i="1"/>
  <c r="MQ243" i="1"/>
  <c r="MQ264" i="1"/>
  <c r="MQ268" i="1"/>
  <c r="MQ248" i="1"/>
  <c r="MQ255" i="1"/>
  <c r="MQ257" i="1"/>
  <c r="MQ251" i="1"/>
  <c r="MQ247" i="1"/>
  <c r="MQ263" i="1"/>
  <c r="CM267" i="1"/>
  <c r="CM245" i="1"/>
  <c r="CM249" i="1"/>
  <c r="CM256" i="1"/>
  <c r="CM269" i="1"/>
  <c r="CM252" i="1"/>
  <c r="CM265" i="1"/>
  <c r="CM244" i="1"/>
  <c r="CM257" i="1"/>
  <c r="CM248" i="1"/>
  <c r="CM268" i="1"/>
  <c r="CM255" i="1"/>
  <c r="CM247" i="1"/>
  <c r="CM243" i="1"/>
  <c r="CM253" i="1"/>
  <c r="CM264" i="1"/>
  <c r="CM251" i="1"/>
  <c r="CM263" i="1"/>
  <c r="CW245" i="1"/>
  <c r="CW249" i="1"/>
  <c r="CW244" i="1"/>
  <c r="CW265" i="1"/>
  <c r="CW267" i="1"/>
  <c r="CW256" i="1"/>
  <c r="CW269" i="1"/>
  <c r="CW252" i="1"/>
  <c r="CW247" i="1"/>
  <c r="CW243" i="1"/>
  <c r="CW268" i="1"/>
  <c r="CW257" i="1"/>
  <c r="CW248" i="1"/>
  <c r="CW253" i="1"/>
  <c r="CW255" i="1"/>
  <c r="CW264" i="1"/>
  <c r="CW251" i="1"/>
  <c r="CW263" i="1"/>
  <c r="BD269" i="1"/>
  <c r="BD256" i="1"/>
  <c r="BD252" i="1"/>
  <c r="BD267" i="1"/>
  <c r="BD249" i="1"/>
  <c r="BD265" i="1"/>
  <c r="BD245" i="1"/>
  <c r="BD268" i="1"/>
  <c r="BD255" i="1"/>
  <c r="BD257" i="1"/>
  <c r="BD244" i="1"/>
  <c r="BD253" i="1"/>
  <c r="BD247" i="1"/>
  <c r="BD243" i="1"/>
  <c r="BD264" i="1"/>
  <c r="BD248" i="1"/>
  <c r="BD263" i="1"/>
  <c r="BD251" i="1"/>
  <c r="CX256" i="1"/>
  <c r="CX252" i="1"/>
  <c r="CX267" i="1"/>
  <c r="CX249" i="1"/>
  <c r="CX265" i="1"/>
  <c r="CX244" i="1"/>
  <c r="CX245" i="1"/>
  <c r="CX269" i="1"/>
  <c r="CX253" i="1"/>
  <c r="CX247" i="1"/>
  <c r="CX243" i="1"/>
  <c r="CX264" i="1"/>
  <c r="CX248" i="1"/>
  <c r="CX268" i="1"/>
  <c r="CX257" i="1"/>
  <c r="CX263" i="1"/>
  <c r="CX251" i="1"/>
  <c r="CX255" i="1"/>
  <c r="BZ75" i="1"/>
  <c r="IL267" i="1"/>
  <c r="IL269" i="1"/>
  <c r="IL245" i="1"/>
  <c r="IL268" i="1"/>
  <c r="IL256" i="1"/>
  <c r="IL252" i="1"/>
  <c r="IL249" i="1"/>
  <c r="IL265" i="1"/>
  <c r="IL244" i="1"/>
  <c r="IL255" i="1"/>
  <c r="IL257" i="1"/>
  <c r="IL253" i="1"/>
  <c r="IL247" i="1"/>
  <c r="IL243" i="1"/>
  <c r="IL264" i="1"/>
  <c r="IL251" i="1"/>
  <c r="IL248" i="1"/>
  <c r="IL263" i="1"/>
  <c r="MY267" i="1"/>
  <c r="MY245" i="1"/>
  <c r="MY256" i="1"/>
  <c r="MY252" i="1"/>
  <c r="MY269" i="1"/>
  <c r="MY249" i="1"/>
  <c r="MY265" i="1"/>
  <c r="MY244" i="1"/>
  <c r="MY268" i="1"/>
  <c r="MY248" i="1"/>
  <c r="MY255" i="1"/>
  <c r="MY251" i="1"/>
  <c r="MY247" i="1"/>
  <c r="MY243" i="1"/>
  <c r="MY253" i="1"/>
  <c r="MY263" i="1"/>
  <c r="MY264" i="1"/>
  <c r="MY257" i="1"/>
  <c r="IT245" i="1"/>
  <c r="IT269" i="1"/>
  <c r="IT256" i="1"/>
  <c r="IT252" i="1"/>
  <c r="IT249" i="1"/>
  <c r="IT265" i="1"/>
  <c r="IT244" i="1"/>
  <c r="IT267" i="1"/>
  <c r="IT255" i="1"/>
  <c r="IT257" i="1"/>
  <c r="IT251" i="1"/>
  <c r="IT253" i="1"/>
  <c r="IT247" i="1"/>
  <c r="IT243" i="1"/>
  <c r="IT264" i="1"/>
  <c r="IT268" i="1"/>
  <c r="IT248" i="1"/>
  <c r="IT263" i="1"/>
  <c r="BK267" i="1"/>
  <c r="BK245" i="1"/>
  <c r="BK256" i="1"/>
  <c r="BK269" i="1"/>
  <c r="BK252" i="1"/>
  <c r="BK265" i="1"/>
  <c r="BK249" i="1"/>
  <c r="BK244" i="1"/>
  <c r="BK257" i="1"/>
  <c r="BK248" i="1"/>
  <c r="BK251" i="1"/>
  <c r="BK255" i="1"/>
  <c r="BK247" i="1"/>
  <c r="BK243" i="1"/>
  <c r="BK263" i="1"/>
  <c r="BK253" i="1"/>
  <c r="BK268" i="1"/>
  <c r="BK264" i="1"/>
  <c r="OT245" i="1"/>
  <c r="OT256" i="1"/>
  <c r="OT269" i="1"/>
  <c r="OT252" i="1"/>
  <c r="OT267" i="1"/>
  <c r="OT249" i="1"/>
  <c r="OT265" i="1"/>
  <c r="OT244" i="1"/>
  <c r="OT255" i="1"/>
  <c r="OT268" i="1"/>
  <c r="OT257" i="1"/>
  <c r="OT253" i="1"/>
  <c r="OT247" i="1"/>
  <c r="OT243" i="1"/>
  <c r="OT248" i="1"/>
  <c r="OT263" i="1"/>
  <c r="OT264" i="1"/>
  <c r="OT251" i="1"/>
  <c r="LF252" i="1"/>
  <c r="LF245" i="1"/>
  <c r="LF269" i="1"/>
  <c r="LF249" i="1"/>
  <c r="LF267" i="1"/>
  <c r="LF256" i="1"/>
  <c r="LF265" i="1"/>
  <c r="LF268" i="1"/>
  <c r="LF243" i="1"/>
  <c r="LF264" i="1"/>
  <c r="LF248" i="1"/>
  <c r="LF247" i="1"/>
  <c r="LF251" i="1"/>
  <c r="LF257" i="1"/>
  <c r="LF253" i="1"/>
  <c r="LF244" i="1"/>
  <c r="LF255" i="1"/>
  <c r="LF263" i="1"/>
  <c r="BH252" i="1"/>
  <c r="BH265" i="1"/>
  <c r="BH269" i="1"/>
  <c r="BH249" i="1"/>
  <c r="BH267" i="1"/>
  <c r="BH244" i="1"/>
  <c r="BH256" i="1"/>
  <c r="BH245" i="1"/>
  <c r="BH247" i="1"/>
  <c r="BH257" i="1"/>
  <c r="BH268" i="1"/>
  <c r="BH248" i="1"/>
  <c r="BH253" i="1"/>
  <c r="BH255" i="1"/>
  <c r="BH264" i="1"/>
  <c r="BH243" i="1"/>
  <c r="BH251" i="1"/>
  <c r="BH263" i="1"/>
  <c r="IS265" i="1"/>
  <c r="IS256" i="1"/>
  <c r="IS269" i="1"/>
  <c r="IS252" i="1"/>
  <c r="IS249" i="1"/>
  <c r="IS267" i="1"/>
  <c r="IS245" i="1"/>
  <c r="IS244" i="1"/>
  <c r="IS253" i="1"/>
  <c r="IS255" i="1"/>
  <c r="IS268" i="1"/>
  <c r="IS247" i="1"/>
  <c r="IS243" i="1"/>
  <c r="IS264" i="1"/>
  <c r="IS257" i="1"/>
  <c r="IS248" i="1"/>
  <c r="IS263" i="1"/>
  <c r="IS251" i="1"/>
  <c r="ED269" i="1"/>
  <c r="ED267" i="1"/>
  <c r="ED245" i="1"/>
  <c r="ED256" i="1"/>
  <c r="ED252" i="1"/>
  <c r="ED249" i="1"/>
  <c r="ED265" i="1"/>
  <c r="ED244" i="1"/>
  <c r="ED248" i="1"/>
  <c r="ED255" i="1"/>
  <c r="ED257" i="1"/>
  <c r="ED253" i="1"/>
  <c r="ED247" i="1"/>
  <c r="ED264" i="1"/>
  <c r="ED251" i="1"/>
  <c r="ED243" i="1"/>
  <c r="ED268" i="1"/>
  <c r="ED263" i="1"/>
  <c r="IP249" i="1"/>
  <c r="IP256" i="1"/>
  <c r="IP244" i="1"/>
  <c r="IP245" i="1"/>
  <c r="IP267" i="1"/>
  <c r="IP265" i="1"/>
  <c r="IP253" i="1"/>
  <c r="IP252" i="1"/>
  <c r="IP269" i="1"/>
  <c r="IP257" i="1"/>
  <c r="IP251" i="1"/>
  <c r="IP248" i="1"/>
  <c r="IP264" i="1"/>
  <c r="IP255" i="1"/>
  <c r="IP243" i="1"/>
  <c r="IP268" i="1"/>
  <c r="IP247" i="1"/>
  <c r="IP263" i="1"/>
  <c r="KX265" i="1"/>
  <c r="KX252" i="1"/>
  <c r="KX245" i="1"/>
  <c r="KX249" i="1"/>
  <c r="KX267" i="1"/>
  <c r="KX244" i="1"/>
  <c r="KX256" i="1"/>
  <c r="KX269" i="1"/>
  <c r="KX255" i="1"/>
  <c r="KX268" i="1"/>
  <c r="KX243" i="1"/>
  <c r="KX264" i="1"/>
  <c r="KX248" i="1"/>
  <c r="KX251" i="1"/>
  <c r="KX257" i="1"/>
  <c r="KX253" i="1"/>
  <c r="KX247" i="1"/>
  <c r="KX263" i="1"/>
  <c r="BJ252" i="1"/>
  <c r="BJ244" i="1"/>
  <c r="BJ265" i="1"/>
  <c r="BJ245" i="1"/>
  <c r="BJ256" i="1"/>
  <c r="BJ269" i="1"/>
  <c r="BJ249" i="1"/>
  <c r="BJ267" i="1"/>
  <c r="BJ255" i="1"/>
  <c r="BJ253" i="1"/>
  <c r="BJ247" i="1"/>
  <c r="BJ243" i="1"/>
  <c r="BJ248" i="1"/>
  <c r="BJ264" i="1"/>
  <c r="BJ268" i="1"/>
  <c r="BJ257" i="1"/>
  <c r="BJ263" i="1"/>
  <c r="BJ251" i="1"/>
  <c r="BM244" i="1"/>
  <c r="BM256" i="1"/>
  <c r="BM252" i="1"/>
  <c r="BM267" i="1"/>
  <c r="BM269" i="1"/>
  <c r="BM249" i="1"/>
  <c r="BM265" i="1"/>
  <c r="BM245" i="1"/>
  <c r="BM255" i="1"/>
  <c r="BM257" i="1"/>
  <c r="BM253" i="1"/>
  <c r="BM247" i="1"/>
  <c r="BM243" i="1"/>
  <c r="BM264" i="1"/>
  <c r="BM248" i="1"/>
  <c r="BM263" i="1"/>
  <c r="BM251" i="1"/>
  <c r="BM268" i="1"/>
  <c r="KF249" i="1"/>
  <c r="KE249" i="1" s="1" a="1"/>
  <c r="KE249" i="1" s="1"/>
  <c r="KF245" i="1"/>
  <c r="KE245" i="1" s="1" a="1"/>
  <c r="KE245" i="1" s="1"/>
  <c r="KF244" i="1"/>
  <c r="KE244" i="1" s="1" a="1"/>
  <c r="KE244" i="1" s="1"/>
  <c r="KF267" i="1"/>
  <c r="KE267" i="1" s="1" a="1"/>
  <c r="KE267" i="1" s="1"/>
  <c r="KF265" i="1"/>
  <c r="KE265" i="1" s="1" a="1"/>
  <c r="KE265" i="1" s="1"/>
  <c r="KF256" i="1"/>
  <c r="KE256" i="1" s="1" a="1"/>
  <c r="KE256" i="1" s="1"/>
  <c r="KF269" i="1"/>
  <c r="KE269" i="1" s="1" a="1"/>
  <c r="KE269" i="1" s="1"/>
  <c r="KF252" i="1"/>
  <c r="KE252" i="1" s="1" a="1"/>
  <c r="KE252" i="1" s="1"/>
  <c r="KF247" i="1"/>
  <c r="KE247" i="1" s="1" a="1"/>
  <c r="KE247" i="1" s="1"/>
  <c r="KF243" i="1"/>
  <c r="KE243" i="1" s="1" a="1"/>
  <c r="KE243" i="1" s="1"/>
  <c r="KF264" i="1"/>
  <c r="KE264" i="1" s="1" a="1"/>
  <c r="KE264" i="1" s="1"/>
  <c r="KF248" i="1"/>
  <c r="KE248" i="1" s="1" a="1"/>
  <c r="KE248" i="1" s="1"/>
  <c r="KF255" i="1"/>
  <c r="KE255" i="1" s="1" a="1"/>
  <c r="KE255" i="1" s="1"/>
  <c r="KF253" i="1"/>
  <c r="KE253" i="1" s="1" a="1"/>
  <c r="KE253" i="1" s="1"/>
  <c r="KF268" i="1"/>
  <c r="KE268" i="1" s="1" a="1"/>
  <c r="KE268" i="1" s="1"/>
  <c r="KF257" i="1"/>
  <c r="KE257" i="1" s="1" a="1"/>
  <c r="KE257" i="1" s="1"/>
  <c r="KF251" i="1"/>
  <c r="KE251" i="1" s="1" a="1"/>
  <c r="KE251" i="1" s="1"/>
  <c r="KF263" i="1"/>
  <c r="KE263" i="1" s="1" a="1"/>
  <c r="KE263" i="1" s="1"/>
  <c r="BP267" i="1"/>
  <c r="BP253" i="1"/>
  <c r="BP269" i="1"/>
  <c r="BP249" i="1"/>
  <c r="BP265" i="1"/>
  <c r="BP244" i="1"/>
  <c r="BP256" i="1"/>
  <c r="BP252" i="1"/>
  <c r="BP245" i="1"/>
  <c r="BP268" i="1"/>
  <c r="BP257" i="1"/>
  <c r="BP247" i="1"/>
  <c r="BP243" i="1"/>
  <c r="BP255" i="1"/>
  <c r="BP264" i="1"/>
  <c r="BP263" i="1"/>
  <c r="BP251" i="1"/>
  <c r="BP248" i="1"/>
  <c r="BO249" i="1"/>
  <c r="BO252" i="1"/>
  <c r="BO244" i="1"/>
  <c r="BO256" i="1"/>
  <c r="BO267" i="1"/>
  <c r="BO245" i="1"/>
  <c r="BO265" i="1"/>
  <c r="BO269" i="1"/>
  <c r="BO257" i="1"/>
  <c r="BO255" i="1"/>
  <c r="BO243" i="1"/>
  <c r="BO268" i="1"/>
  <c r="BO248" i="1"/>
  <c r="BO247" i="1"/>
  <c r="BO264" i="1"/>
  <c r="BO253" i="1"/>
  <c r="BO263" i="1"/>
  <c r="BO251" i="1"/>
  <c r="KY249" i="1"/>
  <c r="KY244" i="1"/>
  <c r="KY256" i="1"/>
  <c r="KY245" i="1"/>
  <c r="KY265" i="1"/>
  <c r="KY252" i="1"/>
  <c r="KY267" i="1"/>
  <c r="KY269" i="1"/>
  <c r="KY251" i="1"/>
  <c r="KY264" i="1"/>
  <c r="KY257" i="1"/>
  <c r="KY253" i="1"/>
  <c r="KY255" i="1"/>
  <c r="KY243" i="1"/>
  <c r="KY247" i="1"/>
  <c r="KY248" i="1"/>
  <c r="KY263" i="1"/>
  <c r="KY268" i="1"/>
  <c r="LH249" i="1"/>
  <c r="LH244" i="1"/>
  <c r="LH245" i="1"/>
  <c r="LH267" i="1"/>
  <c r="LH265" i="1"/>
  <c r="LH253" i="1"/>
  <c r="LH252" i="1"/>
  <c r="LH256" i="1"/>
  <c r="LH269" i="1"/>
  <c r="LH247" i="1"/>
  <c r="LH248" i="1"/>
  <c r="LH268" i="1"/>
  <c r="LH257" i="1"/>
  <c r="LH251" i="1"/>
  <c r="LH264" i="1"/>
  <c r="LH255" i="1"/>
  <c r="LH243" i="1"/>
  <c r="LH263" i="1"/>
  <c r="JD249" i="1"/>
  <c r="JD267" i="1"/>
  <c r="JD244" i="1"/>
  <c r="JD256" i="1"/>
  <c r="JD252" i="1"/>
  <c r="JD245" i="1"/>
  <c r="JD265" i="1"/>
  <c r="JD269" i="1"/>
  <c r="JD253" i="1"/>
  <c r="JD257" i="1"/>
  <c r="JD255" i="1"/>
  <c r="JD268" i="1"/>
  <c r="JD243" i="1"/>
  <c r="JD264" i="1"/>
  <c r="JD247" i="1"/>
  <c r="JD248" i="1"/>
  <c r="JD251" i="1"/>
  <c r="JD263" i="1"/>
  <c r="DT267" i="1"/>
  <c r="DT249" i="1"/>
  <c r="DT244" i="1"/>
  <c r="DT265" i="1"/>
  <c r="DT245" i="1"/>
  <c r="DT256" i="1"/>
  <c r="DT269" i="1"/>
  <c r="DT252" i="1"/>
  <c r="DT247" i="1"/>
  <c r="DT268" i="1"/>
  <c r="DT243" i="1"/>
  <c r="DT264" i="1"/>
  <c r="DT253" i="1"/>
  <c r="DT257" i="1"/>
  <c r="DT255" i="1"/>
  <c r="DT248" i="1"/>
  <c r="DT251" i="1"/>
  <c r="DT263" i="1"/>
  <c r="KV252" i="1"/>
  <c r="KV269" i="1"/>
  <c r="KV253" i="1"/>
  <c r="KV249" i="1"/>
  <c r="KV265" i="1"/>
  <c r="KV244" i="1"/>
  <c r="KV267" i="1"/>
  <c r="KV245" i="1"/>
  <c r="KV256" i="1"/>
  <c r="KV257" i="1"/>
  <c r="KV251" i="1"/>
  <c r="KV247" i="1"/>
  <c r="KV243" i="1"/>
  <c r="KV264" i="1"/>
  <c r="KV268" i="1"/>
  <c r="KV248" i="1"/>
  <c r="KV255" i="1"/>
  <c r="KV263" i="1"/>
  <c r="KW265" i="1"/>
  <c r="KW245" i="1"/>
  <c r="KW244" i="1"/>
  <c r="KW256" i="1"/>
  <c r="KW249" i="1"/>
  <c r="KW252" i="1"/>
  <c r="KW267" i="1"/>
  <c r="KW248" i="1"/>
  <c r="KW264" i="1"/>
  <c r="KW253" i="1"/>
  <c r="KW257" i="1"/>
  <c r="KW251" i="1"/>
  <c r="KW268" i="1"/>
  <c r="KW255" i="1"/>
  <c r="KW269" i="1"/>
  <c r="KW247" i="1"/>
  <c r="KW243" i="1"/>
  <c r="KW263" i="1"/>
  <c r="CU249" i="1"/>
  <c r="CU245" i="1"/>
  <c r="CU244" i="1"/>
  <c r="CU267" i="1"/>
  <c r="CU256" i="1"/>
  <c r="CU269" i="1"/>
  <c r="CU265" i="1"/>
  <c r="CU252" i="1"/>
  <c r="CU248" i="1"/>
  <c r="CU253" i="1"/>
  <c r="CU257" i="1"/>
  <c r="CU255" i="1"/>
  <c r="CU264" i="1"/>
  <c r="CU243" i="1"/>
  <c r="CU268" i="1"/>
  <c r="CU251" i="1"/>
  <c r="CU247" i="1"/>
  <c r="CU263" i="1"/>
  <c r="IO252" i="1"/>
  <c r="IO249" i="1"/>
  <c r="IO265" i="1"/>
  <c r="IO267" i="1"/>
  <c r="IO245" i="1"/>
  <c r="IO244" i="1"/>
  <c r="IO256" i="1"/>
  <c r="IO253" i="1"/>
  <c r="IO255" i="1"/>
  <c r="IO243" i="1"/>
  <c r="IO248" i="1"/>
  <c r="IO247" i="1"/>
  <c r="IO264" i="1"/>
  <c r="IO257" i="1"/>
  <c r="IO269" i="1"/>
  <c r="IO263" i="1"/>
  <c r="IO268" i="1"/>
  <c r="IO251" i="1"/>
  <c r="BF252" i="1"/>
  <c r="BF256" i="1"/>
  <c r="BF249" i="1"/>
  <c r="BF265" i="1"/>
  <c r="BF267" i="1"/>
  <c r="BF245" i="1"/>
  <c r="BF269" i="1"/>
  <c r="BF255" i="1"/>
  <c r="BF247" i="1"/>
  <c r="BF257" i="1"/>
  <c r="BF253" i="1"/>
  <c r="BF243" i="1"/>
  <c r="BF264" i="1"/>
  <c r="BF244" i="1"/>
  <c r="BF268" i="1"/>
  <c r="BF248" i="1"/>
  <c r="BF251" i="1"/>
  <c r="BF263" i="1"/>
  <c r="KX233" i="1"/>
  <c r="KX234" i="1"/>
  <c r="KX235" i="1"/>
  <c r="ED235" i="1"/>
  <c r="ED233" i="1"/>
  <c r="ED234" i="1"/>
  <c r="BJ235" i="1"/>
  <c r="BJ233" i="1"/>
  <c r="BJ234" i="1"/>
  <c r="KV233" i="1"/>
  <c r="KV234" i="1"/>
  <c r="KV235" i="1"/>
  <c r="KW235" i="1"/>
  <c r="KW233" i="1"/>
  <c r="KW234" i="1"/>
  <c r="CU234" i="1"/>
  <c r="CU233" i="1"/>
  <c r="CU235" i="1"/>
  <c r="IO233" i="1"/>
  <c r="IO235" i="1"/>
  <c r="IO234" i="1"/>
  <c r="BF235" i="1"/>
  <c r="BF234" i="1"/>
  <c r="BF233" i="1"/>
  <c r="KY233" i="1"/>
  <c r="KY234" i="1"/>
  <c r="KY235" i="1"/>
  <c r="CY233" i="1"/>
  <c r="CY235" i="1"/>
  <c r="CY234" i="1"/>
  <c r="DT233" i="1"/>
  <c r="DT234" i="1"/>
  <c r="DT235" i="1"/>
  <c r="IS233" i="1"/>
  <c r="IS234" i="1"/>
  <c r="IS235" i="1"/>
  <c r="CL233" i="1"/>
  <c r="CL234" i="1"/>
  <c r="CL235" i="1"/>
  <c r="CI234" i="1"/>
  <c r="CI233" i="1"/>
  <c r="CI235" i="1"/>
  <c r="CJ234" i="1"/>
  <c r="CJ233" i="1"/>
  <c r="CJ235" i="1"/>
  <c r="CK233" i="1"/>
  <c r="CK235" i="1"/>
  <c r="CK234" i="1"/>
  <c r="BL233" i="1"/>
  <c r="BL234" i="1"/>
  <c r="BL235" i="1"/>
  <c r="BO234" i="1"/>
  <c r="BO233" i="1"/>
  <c r="BO235" i="1"/>
  <c r="IP233" i="1"/>
  <c r="IP234" i="1"/>
  <c r="IP235" i="1"/>
  <c r="LK233" i="1"/>
  <c r="LK234" i="1"/>
  <c r="LK235" i="1"/>
  <c r="MQ234" i="1"/>
  <c r="MQ233" i="1"/>
  <c r="MQ235" i="1"/>
  <c r="CM235" i="1"/>
  <c r="CM234" i="1"/>
  <c r="CM233" i="1"/>
  <c r="CW235" i="1"/>
  <c r="CW233" i="1"/>
  <c r="CW234" i="1"/>
  <c r="BD234" i="1"/>
  <c r="BD235" i="1"/>
  <c r="BD233" i="1"/>
  <c r="CX234" i="1"/>
  <c r="CX235" i="1"/>
  <c r="CX233" i="1"/>
  <c r="IL234" i="1"/>
  <c r="IL235" i="1"/>
  <c r="IL233" i="1"/>
  <c r="BM234" i="1"/>
  <c r="BM235" i="1"/>
  <c r="BM233" i="1"/>
  <c r="MY233" i="1"/>
  <c r="MY234" i="1"/>
  <c r="MY235" i="1"/>
  <c r="KF235" i="1"/>
  <c r="KE235" i="1" s="1" a="1"/>
  <c r="KE235" i="1" s="1"/>
  <c r="KF233" i="1"/>
  <c r="KE233" i="1" s="1" a="1"/>
  <c r="KE233" i="1" s="1"/>
  <c r="KF234" i="1"/>
  <c r="KE234" i="1" s="1" a="1"/>
  <c r="KE234" i="1" s="1"/>
  <c r="LH233" i="1"/>
  <c r="LH234" i="1"/>
  <c r="LH235" i="1"/>
  <c r="BP234" i="1"/>
  <c r="BP235" i="1"/>
  <c r="BP233" i="1"/>
  <c r="JD233" i="1"/>
  <c r="JD234" i="1"/>
  <c r="JD235" i="1"/>
  <c r="IT234" i="1"/>
  <c r="IT235" i="1"/>
  <c r="IT233" i="1"/>
  <c r="BK235" i="1"/>
  <c r="BK233" i="1"/>
  <c r="BK234" i="1"/>
  <c r="OT233" i="1"/>
  <c r="OT235" i="1"/>
  <c r="OT234" i="1"/>
  <c r="LF233" i="1"/>
  <c r="LF234" i="1"/>
  <c r="LF235" i="1"/>
  <c r="BH234" i="1"/>
  <c r="BH235" i="1"/>
  <c r="BH233" i="1"/>
  <c r="LR66" i="1"/>
  <c r="CL214" i="1"/>
  <c r="CL213" i="1"/>
  <c r="CL223" i="1"/>
  <c r="CL230" i="1"/>
  <c r="CL231" i="1"/>
  <c r="CL215" i="1"/>
  <c r="CL229" i="1"/>
  <c r="CL217" i="1"/>
  <c r="CL219" i="1"/>
  <c r="CL221" i="1"/>
  <c r="CL218" i="1"/>
  <c r="CL222" i="1"/>
  <c r="CI213" i="1"/>
  <c r="CI230" i="1"/>
  <c r="CI223" i="1"/>
  <c r="CI214" i="1"/>
  <c r="CI217" i="1"/>
  <c r="CI229" i="1"/>
  <c r="CI215" i="1"/>
  <c r="CI231" i="1"/>
  <c r="CI221" i="1"/>
  <c r="CI222" i="1"/>
  <c r="CI219" i="1"/>
  <c r="CI218" i="1"/>
  <c r="CJ214" i="1"/>
  <c r="CJ230" i="1"/>
  <c r="CJ213" i="1"/>
  <c r="CJ223" i="1"/>
  <c r="CJ215" i="1"/>
  <c r="CJ221" i="1"/>
  <c r="CJ231" i="1"/>
  <c r="CJ229" i="1"/>
  <c r="CJ217" i="1"/>
  <c r="CJ218" i="1"/>
  <c r="CJ219" i="1"/>
  <c r="CJ222" i="1"/>
  <c r="CK213" i="1"/>
  <c r="CK223" i="1"/>
  <c r="CK214" i="1"/>
  <c r="CK230" i="1"/>
  <c r="CK215" i="1"/>
  <c r="CK231" i="1"/>
  <c r="CK221" i="1"/>
  <c r="CK217" i="1"/>
  <c r="CK218" i="1"/>
  <c r="CK219" i="1"/>
  <c r="CK229" i="1"/>
  <c r="CK222" i="1"/>
  <c r="BL213" i="1"/>
  <c r="BL223" i="1"/>
  <c r="BL214" i="1"/>
  <c r="BL231" i="1"/>
  <c r="BL221" i="1"/>
  <c r="BL217" i="1"/>
  <c r="BL215" i="1"/>
  <c r="BL230" i="1"/>
  <c r="BL229" i="1"/>
  <c r="BL218" i="1"/>
  <c r="BL219" i="1"/>
  <c r="BL222" i="1"/>
  <c r="KY213" i="1"/>
  <c r="KY223" i="1"/>
  <c r="KY230" i="1"/>
  <c r="KY214" i="1"/>
  <c r="KY231" i="1"/>
  <c r="KY221" i="1"/>
  <c r="KY217" i="1"/>
  <c r="KY222" i="1"/>
  <c r="KY229" i="1"/>
  <c r="KY215" i="1"/>
  <c r="KY219" i="1"/>
  <c r="KY218" i="1"/>
  <c r="MQ214" i="1"/>
  <c r="MQ223" i="1"/>
  <c r="MQ215" i="1"/>
  <c r="MQ213" i="1"/>
  <c r="MQ230" i="1"/>
  <c r="MQ231" i="1"/>
  <c r="MQ221" i="1"/>
  <c r="MQ217" i="1"/>
  <c r="MQ229" i="1"/>
  <c r="MQ222" i="1"/>
  <c r="MQ218" i="1"/>
  <c r="MQ219" i="1"/>
  <c r="CM223" i="1"/>
  <c r="CM213" i="1"/>
  <c r="CM214" i="1"/>
  <c r="CM230" i="1"/>
  <c r="CM229" i="1"/>
  <c r="CM215" i="1"/>
  <c r="CM231" i="1"/>
  <c r="CM217" i="1"/>
  <c r="CM221" i="1"/>
  <c r="CM219" i="1"/>
  <c r="CM222" i="1"/>
  <c r="CM218" i="1"/>
  <c r="CW230" i="1"/>
  <c r="CW214" i="1"/>
  <c r="CW213" i="1"/>
  <c r="CW223" i="1"/>
  <c r="CW231" i="1"/>
  <c r="CW217" i="1"/>
  <c r="CW229" i="1"/>
  <c r="CW215" i="1"/>
  <c r="CW219" i="1"/>
  <c r="CW221" i="1"/>
  <c r="CW218" i="1"/>
  <c r="CW222" i="1"/>
  <c r="BD215" i="1"/>
  <c r="BD213" i="1"/>
  <c r="BD214" i="1"/>
  <c r="BD223" i="1"/>
  <c r="BD230" i="1"/>
  <c r="BD231" i="1"/>
  <c r="BD217" i="1"/>
  <c r="BD229" i="1"/>
  <c r="BD222" i="1"/>
  <c r="BD218" i="1"/>
  <c r="BD219" i="1"/>
  <c r="BD221" i="1"/>
  <c r="CX213" i="1"/>
  <c r="CX223" i="1"/>
  <c r="CX214" i="1"/>
  <c r="CX230" i="1"/>
  <c r="CX229" i="1"/>
  <c r="CX231" i="1"/>
  <c r="CX217" i="1"/>
  <c r="CX215" i="1"/>
  <c r="CX222" i="1"/>
  <c r="CX219" i="1"/>
  <c r="CX218" i="1"/>
  <c r="CX221" i="1"/>
  <c r="BO213" i="1"/>
  <c r="BO230" i="1"/>
  <c r="BO214" i="1"/>
  <c r="BO215" i="1"/>
  <c r="BO223" i="1"/>
  <c r="BO229" i="1"/>
  <c r="BO217" i="1"/>
  <c r="BO231" i="1"/>
  <c r="BO221" i="1"/>
  <c r="BO219" i="1"/>
  <c r="BO218" i="1"/>
  <c r="BO222" i="1"/>
  <c r="BM215" i="1"/>
  <c r="BM213" i="1"/>
  <c r="BM223" i="1"/>
  <c r="BM230" i="1"/>
  <c r="BM214" i="1"/>
  <c r="BM229" i="1"/>
  <c r="BM217" i="1"/>
  <c r="BM231" i="1"/>
  <c r="BM222" i="1"/>
  <c r="BM219" i="1"/>
  <c r="BM221" i="1"/>
  <c r="BM218" i="1"/>
  <c r="LH214" i="1"/>
  <c r="LH213" i="1"/>
  <c r="LH230" i="1"/>
  <c r="LH223" i="1"/>
  <c r="LH215" i="1"/>
  <c r="LH231" i="1"/>
  <c r="LH221" i="1"/>
  <c r="LH229" i="1"/>
  <c r="LH219" i="1"/>
  <c r="LH222" i="1"/>
  <c r="LH217" i="1"/>
  <c r="LH218" i="1"/>
  <c r="BP223" i="1"/>
  <c r="BP230" i="1"/>
  <c r="BP214" i="1"/>
  <c r="BP213" i="1"/>
  <c r="BP217" i="1"/>
  <c r="BP215" i="1"/>
  <c r="BP229" i="1"/>
  <c r="BP231" i="1"/>
  <c r="BP222" i="1"/>
  <c r="BP221" i="1"/>
  <c r="BP218" i="1"/>
  <c r="BP219" i="1"/>
  <c r="JD230" i="1"/>
  <c r="JD213" i="1"/>
  <c r="JD214" i="1"/>
  <c r="JD215" i="1"/>
  <c r="JD223" i="1"/>
  <c r="JD231" i="1"/>
  <c r="JD229" i="1"/>
  <c r="JD221" i="1"/>
  <c r="JD217" i="1"/>
  <c r="JD218" i="1"/>
  <c r="JD222" i="1"/>
  <c r="JD219" i="1"/>
  <c r="ED223" i="1"/>
  <c r="ED213" i="1"/>
  <c r="ED214" i="1"/>
  <c r="ED230" i="1"/>
  <c r="ED217" i="1"/>
  <c r="ED229" i="1"/>
  <c r="ED215" i="1"/>
  <c r="ED221" i="1"/>
  <c r="ED222" i="1"/>
  <c r="ED218" i="1"/>
  <c r="ED231" i="1"/>
  <c r="ED219" i="1"/>
  <c r="IL213" i="1"/>
  <c r="IL214" i="1"/>
  <c r="IL230" i="1"/>
  <c r="IL223" i="1"/>
  <c r="IL217" i="1"/>
  <c r="IL221" i="1"/>
  <c r="IL229" i="1"/>
  <c r="IL215" i="1"/>
  <c r="IL231" i="1"/>
  <c r="IL218" i="1"/>
  <c r="IL222" i="1"/>
  <c r="IL219" i="1"/>
  <c r="MY223" i="1"/>
  <c r="MY213" i="1"/>
  <c r="MY214" i="1"/>
  <c r="MY230" i="1"/>
  <c r="MY215" i="1"/>
  <c r="MY217" i="1"/>
  <c r="MY229" i="1"/>
  <c r="MY231" i="1"/>
  <c r="MY221" i="1"/>
  <c r="MY218" i="1"/>
  <c r="MY222" i="1"/>
  <c r="MY219" i="1"/>
  <c r="KF214" i="1"/>
  <c r="KE214" i="1" s="1" a="1"/>
  <c r="KE214" i="1" s="1"/>
  <c r="KF223" i="1"/>
  <c r="KE223" i="1" s="1" a="1"/>
  <c r="KE223" i="1" s="1"/>
  <c r="KF213" i="1"/>
  <c r="KE213" i="1" s="1" a="1"/>
  <c r="KE213" i="1" s="1"/>
  <c r="KF230" i="1"/>
  <c r="KE230" i="1" s="1" a="1"/>
  <c r="KE230" i="1" s="1"/>
  <c r="KF229" i="1"/>
  <c r="KE229" i="1" s="1" a="1"/>
  <c r="KE229" i="1" s="1"/>
  <c r="KF231" i="1"/>
  <c r="KE231" i="1" s="1" a="1"/>
  <c r="KE231" i="1" s="1"/>
  <c r="KF215" i="1"/>
  <c r="KE215" i="1" s="1" a="1"/>
  <c r="KE215" i="1" s="1"/>
  <c r="KF217" i="1"/>
  <c r="KE217" i="1" s="1" a="1"/>
  <c r="KE217" i="1" s="1"/>
  <c r="KF222" i="1"/>
  <c r="KE222" i="1" s="1" a="1"/>
  <c r="KE222" i="1" s="1"/>
  <c r="KF219" i="1"/>
  <c r="KE219" i="1" s="1" a="1"/>
  <c r="KE219" i="1" s="1"/>
  <c r="KF221" i="1"/>
  <c r="KE221" i="1" s="1" a="1"/>
  <c r="KE221" i="1" s="1"/>
  <c r="KF218" i="1"/>
  <c r="KE218" i="1" s="1" a="1"/>
  <c r="KE218" i="1" s="1"/>
  <c r="IT215" i="1"/>
  <c r="IT213" i="1"/>
  <c r="IT230" i="1"/>
  <c r="IT223" i="1"/>
  <c r="IT214" i="1"/>
  <c r="IT229" i="1"/>
  <c r="IT231" i="1"/>
  <c r="IT217" i="1"/>
  <c r="IT222" i="1"/>
  <c r="IT221" i="1"/>
  <c r="IT219" i="1"/>
  <c r="IT218" i="1"/>
  <c r="BK213" i="1"/>
  <c r="BK223" i="1"/>
  <c r="BK214" i="1"/>
  <c r="BK230" i="1"/>
  <c r="BK217" i="1"/>
  <c r="BK229" i="1"/>
  <c r="BK215" i="1"/>
  <c r="BK221" i="1"/>
  <c r="BK231" i="1"/>
  <c r="BK218" i="1"/>
  <c r="BK219" i="1"/>
  <c r="BK222" i="1"/>
  <c r="OT214" i="1"/>
  <c r="OT230" i="1"/>
  <c r="OT213" i="1"/>
  <c r="OT223" i="1"/>
  <c r="OT215" i="1"/>
  <c r="OT217" i="1"/>
  <c r="OT221" i="1"/>
  <c r="OT229" i="1"/>
  <c r="OT231" i="1"/>
  <c r="OT222" i="1"/>
  <c r="OT218" i="1"/>
  <c r="OT219" i="1"/>
  <c r="LF223" i="1"/>
  <c r="LF215" i="1"/>
  <c r="LF213" i="1"/>
  <c r="LF214" i="1"/>
  <c r="LF230" i="1"/>
  <c r="LF229" i="1"/>
  <c r="LF217" i="1"/>
  <c r="LF218" i="1"/>
  <c r="LF219" i="1"/>
  <c r="LF231" i="1"/>
  <c r="LF221" i="1"/>
  <c r="LF222" i="1"/>
  <c r="BH230" i="1"/>
  <c r="BH213" i="1"/>
  <c r="BH223" i="1"/>
  <c r="BH214" i="1"/>
  <c r="BH215" i="1"/>
  <c r="BH221" i="1"/>
  <c r="BH231" i="1"/>
  <c r="BH229" i="1"/>
  <c r="BH217" i="1"/>
  <c r="BH218" i="1"/>
  <c r="BH222" i="1"/>
  <c r="BH219" i="1"/>
  <c r="IP230" i="1"/>
  <c r="IP213" i="1"/>
  <c r="IP223" i="1"/>
  <c r="IP214" i="1"/>
  <c r="IP231" i="1"/>
  <c r="IP221" i="1"/>
  <c r="IP229" i="1"/>
  <c r="IP217" i="1"/>
  <c r="IP218" i="1"/>
  <c r="IP215" i="1"/>
  <c r="IP222" i="1"/>
  <c r="IP219" i="1"/>
  <c r="KX213" i="1"/>
  <c r="KX214" i="1"/>
  <c r="KX230" i="1"/>
  <c r="KX215" i="1"/>
  <c r="KX223" i="1"/>
  <c r="KX217" i="1"/>
  <c r="KX221" i="1"/>
  <c r="KX231" i="1"/>
  <c r="KX229" i="1"/>
  <c r="KX218" i="1"/>
  <c r="KX219" i="1"/>
  <c r="KX222" i="1"/>
  <c r="BJ213" i="1"/>
  <c r="BJ214" i="1"/>
  <c r="BJ223" i="1"/>
  <c r="BJ217" i="1"/>
  <c r="BJ231" i="1"/>
  <c r="BJ215" i="1"/>
  <c r="BJ230" i="1"/>
  <c r="BJ221" i="1"/>
  <c r="BJ222" i="1"/>
  <c r="BJ219" i="1"/>
  <c r="BJ218" i="1"/>
  <c r="BJ229" i="1"/>
  <c r="DT230" i="1"/>
  <c r="DT214" i="1"/>
  <c r="DT223" i="1"/>
  <c r="DT213" i="1"/>
  <c r="DT221" i="1"/>
  <c r="DT229" i="1"/>
  <c r="DT217" i="1"/>
  <c r="DT215" i="1"/>
  <c r="DT222" i="1"/>
  <c r="DT218" i="1"/>
  <c r="DT219" i="1"/>
  <c r="DT231" i="1"/>
  <c r="KW213" i="1"/>
  <c r="KW230" i="1"/>
  <c r="KW223" i="1"/>
  <c r="KW214" i="1"/>
  <c r="KW217" i="1"/>
  <c r="KW229" i="1"/>
  <c r="KW215" i="1"/>
  <c r="KW231" i="1"/>
  <c r="KW218" i="1"/>
  <c r="KW222" i="1"/>
  <c r="KW219" i="1"/>
  <c r="KW221" i="1"/>
  <c r="CU214" i="1"/>
  <c r="CU213" i="1"/>
  <c r="CU230" i="1"/>
  <c r="CU223" i="1"/>
  <c r="CU231" i="1"/>
  <c r="CU221" i="1"/>
  <c r="CU217" i="1"/>
  <c r="CU215" i="1"/>
  <c r="CU229" i="1"/>
  <c r="CU218" i="1"/>
  <c r="CU222" i="1"/>
  <c r="CU219" i="1"/>
  <c r="IO213" i="1"/>
  <c r="IO223" i="1"/>
  <c r="IO230" i="1"/>
  <c r="IO214" i="1"/>
  <c r="IO229" i="1"/>
  <c r="IO217" i="1"/>
  <c r="IO221" i="1"/>
  <c r="IO231" i="1"/>
  <c r="IO215" i="1"/>
  <c r="IO218" i="1"/>
  <c r="IO222" i="1"/>
  <c r="IO219" i="1"/>
  <c r="BF223" i="1"/>
  <c r="BF213" i="1"/>
  <c r="BF230" i="1"/>
  <c r="BF214" i="1"/>
  <c r="BF229" i="1"/>
  <c r="BF217" i="1"/>
  <c r="BF231" i="1"/>
  <c r="BF218" i="1"/>
  <c r="BF221" i="1"/>
  <c r="BF215" i="1"/>
  <c r="BF219" i="1"/>
  <c r="BF222" i="1"/>
  <c r="KV230" i="1"/>
  <c r="KV213" i="1"/>
  <c r="KV223" i="1"/>
  <c r="KV214" i="1"/>
  <c r="KV215" i="1"/>
  <c r="KV229" i="1"/>
  <c r="KV219" i="1"/>
  <c r="KV221" i="1"/>
  <c r="KV217" i="1"/>
  <c r="KV218" i="1"/>
  <c r="KV231" i="1"/>
  <c r="KV222" i="1"/>
  <c r="LK223" i="1"/>
  <c r="LK230" i="1"/>
  <c r="LK213" i="1"/>
  <c r="LK214" i="1"/>
  <c r="LK229" i="1"/>
  <c r="LK215" i="1"/>
  <c r="LK217" i="1"/>
  <c r="LK231" i="1"/>
  <c r="LK218" i="1"/>
  <c r="LK222" i="1"/>
  <c r="LK219" i="1"/>
  <c r="LK221" i="1"/>
  <c r="IS213" i="1"/>
  <c r="IS223" i="1"/>
  <c r="IS214" i="1"/>
  <c r="IS230" i="1"/>
  <c r="IS229" i="1"/>
  <c r="IS215" i="1"/>
  <c r="IS217" i="1"/>
  <c r="IS231" i="1"/>
  <c r="IS218" i="1"/>
  <c r="IS219" i="1"/>
  <c r="IS222" i="1"/>
  <c r="IS221" i="1"/>
  <c r="CY230" i="1"/>
  <c r="CY223" i="1"/>
  <c r="CY214" i="1"/>
  <c r="CY213" i="1"/>
  <c r="CY229" i="1"/>
  <c r="CY217" i="1"/>
  <c r="CY215" i="1"/>
  <c r="CY222" i="1"/>
  <c r="CY221" i="1"/>
  <c r="CY219" i="1"/>
  <c r="CY231" i="1"/>
  <c r="CY218" i="1"/>
  <c r="MC68" i="1"/>
  <c r="BU73" i="1"/>
  <c r="MC67" i="1"/>
  <c r="BY75" i="1"/>
  <c r="MC64" i="1"/>
  <c r="BU77" i="1"/>
  <c r="BU76" i="1"/>
  <c r="BU75" i="1"/>
  <c r="BY74" i="1"/>
  <c r="BY77" i="1"/>
  <c r="CA77" i="1"/>
  <c r="CA74" i="1"/>
  <c r="LR65" i="1"/>
  <c r="LR64" i="1"/>
  <c r="LR68" i="1"/>
  <c r="BT73" i="1"/>
  <c r="KV211" i="1"/>
  <c r="KV209" i="1"/>
  <c r="KV210" i="1"/>
  <c r="CU209" i="1"/>
  <c r="CU211" i="1"/>
  <c r="CU210" i="1"/>
  <c r="DT209" i="1"/>
  <c r="DT211" i="1"/>
  <c r="DT210" i="1"/>
  <c r="KW209" i="1"/>
  <c r="KW210" i="1"/>
  <c r="KW211" i="1"/>
  <c r="LK209" i="1"/>
  <c r="LK210" i="1"/>
  <c r="LK211" i="1"/>
  <c r="IS209" i="1"/>
  <c r="IS211" i="1"/>
  <c r="IS210" i="1"/>
  <c r="CY210" i="1"/>
  <c r="CY211" i="1"/>
  <c r="CY209" i="1"/>
  <c r="MM66" i="1"/>
  <c r="BS77" i="1"/>
  <c r="BZ74" i="1"/>
  <c r="BX74" i="1"/>
  <c r="BV73" i="1"/>
  <c r="MM67" i="1"/>
  <c r="CL209" i="1"/>
  <c r="CL211" i="1"/>
  <c r="CL210" i="1"/>
  <c r="CI211" i="1"/>
  <c r="CI210" i="1"/>
  <c r="CI209" i="1"/>
  <c r="CJ210" i="1"/>
  <c r="CJ211" i="1"/>
  <c r="CJ209" i="1"/>
  <c r="CK209" i="1"/>
  <c r="CK211" i="1"/>
  <c r="CK210" i="1"/>
  <c r="BL210" i="1"/>
  <c r="BL211" i="1"/>
  <c r="BL209" i="1"/>
  <c r="MM65" i="1"/>
  <c r="BS76" i="1"/>
  <c r="BZ73" i="1"/>
  <c r="BX73" i="1"/>
  <c r="BF210" i="1"/>
  <c r="BF211" i="1"/>
  <c r="BF209" i="1"/>
  <c r="BT77" i="1"/>
  <c r="BS75" i="1"/>
  <c r="KY209" i="1"/>
  <c r="KY210" i="1"/>
  <c r="KY211" i="1"/>
  <c r="IO53" i="1"/>
  <c r="CM210" i="1"/>
  <c r="CM209" i="1"/>
  <c r="CM211" i="1"/>
  <c r="BD211" i="1"/>
  <c r="BD210" i="1"/>
  <c r="BD209" i="1"/>
  <c r="IL211" i="1"/>
  <c r="IL209" i="1"/>
  <c r="IL210" i="1"/>
  <c r="KF211" i="1"/>
  <c r="KE211" i="1" s="1" a="1"/>
  <c r="KE211" i="1" s="1"/>
  <c r="KF209" i="1"/>
  <c r="KE209" i="1" s="1" a="1"/>
  <c r="KE209" i="1" s="1"/>
  <c r="KF210" i="1"/>
  <c r="KE210" i="1" s="1" a="1"/>
  <c r="KE210" i="1" s="1"/>
  <c r="LH211" i="1"/>
  <c r="LH209" i="1"/>
  <c r="LH210" i="1"/>
  <c r="BP210" i="1"/>
  <c r="BP209" i="1"/>
  <c r="BP211" i="1"/>
  <c r="JD209" i="1"/>
  <c r="JD211" i="1"/>
  <c r="JD210" i="1"/>
  <c r="BT76" i="1"/>
  <c r="BS74" i="1"/>
  <c r="MQ210" i="1"/>
  <c r="MQ211" i="1"/>
  <c r="MQ209" i="1"/>
  <c r="CW209" i="1"/>
  <c r="CW211" i="1"/>
  <c r="CW210" i="1"/>
  <c r="CX211" i="1"/>
  <c r="CX210" i="1"/>
  <c r="CX209" i="1"/>
  <c r="BM210" i="1"/>
  <c r="BM209" i="1"/>
  <c r="BM211" i="1"/>
  <c r="BK210" i="1"/>
  <c r="BK211" i="1"/>
  <c r="BK209" i="1"/>
  <c r="LF209" i="1"/>
  <c r="LF210" i="1"/>
  <c r="LF211" i="1"/>
  <c r="BH209" i="1"/>
  <c r="BH210" i="1"/>
  <c r="BH211" i="1"/>
  <c r="BT75" i="1"/>
  <c r="BV77" i="1"/>
  <c r="IO209" i="1"/>
  <c r="IO210" i="1"/>
  <c r="IO211" i="1"/>
  <c r="MY211" i="1"/>
  <c r="MY210" i="1"/>
  <c r="MY209" i="1"/>
  <c r="IT209" i="1"/>
  <c r="IT211" i="1"/>
  <c r="IT210" i="1"/>
  <c r="OT209" i="1"/>
  <c r="OT210" i="1"/>
  <c r="OT211" i="1"/>
  <c r="ED209" i="1"/>
  <c r="ED211" i="1"/>
  <c r="ED210" i="1"/>
  <c r="BO211" i="1"/>
  <c r="BO210" i="1"/>
  <c r="BO209" i="1"/>
  <c r="IP211" i="1"/>
  <c r="IP209" i="1"/>
  <c r="IP210" i="1"/>
  <c r="KX209" i="1"/>
  <c r="KX211" i="1"/>
  <c r="KX210" i="1"/>
  <c r="BJ211" i="1"/>
  <c r="BJ210" i="1"/>
  <c r="BJ209" i="1"/>
  <c r="BW74" i="1"/>
  <c r="EE67" i="1"/>
  <c r="BW73" i="1"/>
  <c r="EE66" i="1"/>
  <c r="EE65" i="1"/>
  <c r="BW77" i="1"/>
  <c r="BW76" i="1"/>
  <c r="BR65" i="1"/>
  <c r="BR64" i="1"/>
  <c r="BR68" i="1"/>
  <c r="BR67" i="1"/>
  <c r="BR66" i="1"/>
  <c r="BJ100" i="1"/>
  <c r="BJ101" i="1"/>
  <c r="BJ102" i="1"/>
  <c r="BJ103" i="1"/>
  <c r="BJ104" i="1"/>
  <c r="EF109" i="1"/>
  <c r="EF110" i="1"/>
  <c r="EF111" i="1"/>
  <c r="EF112" i="1"/>
  <c r="EF113" i="1"/>
  <c r="CA109" i="1"/>
  <c r="CA110" i="1"/>
  <c r="CA111" i="1"/>
  <c r="CA112" i="1"/>
  <c r="CA113" i="1"/>
  <c r="BO100" i="1"/>
  <c r="BO101" i="1"/>
  <c r="BO102" i="1"/>
  <c r="BO103" i="1"/>
  <c r="BO104" i="1"/>
  <c r="IS100" i="1"/>
  <c r="IS101" i="1"/>
  <c r="IS102" i="1"/>
  <c r="IS103" i="1"/>
  <c r="IS104" i="1"/>
  <c r="BW109" i="1"/>
  <c r="BW110" i="1"/>
  <c r="BW111" i="1"/>
  <c r="BW112" i="1"/>
  <c r="BW113" i="1"/>
  <c r="IO109" i="1"/>
  <c r="IO110" i="1"/>
  <c r="IO111" i="1"/>
  <c r="IO112" i="1"/>
  <c r="IO113" i="1"/>
  <c r="BF100" i="1"/>
  <c r="BF101" i="1"/>
  <c r="BF102" i="1"/>
  <c r="BF103" i="1"/>
  <c r="BF104" i="1"/>
  <c r="BJ109" i="1"/>
  <c r="BJ110" i="1"/>
  <c r="BJ111" i="1"/>
  <c r="BJ112" i="1"/>
  <c r="BJ113" i="1"/>
  <c r="EF100" i="1"/>
  <c r="EF101" i="1"/>
  <c r="EF102" i="1"/>
  <c r="EF103" i="1"/>
  <c r="EF104" i="1"/>
  <c r="BL109" i="1"/>
  <c r="BL110" i="1"/>
  <c r="BL111" i="1"/>
  <c r="BL112" i="1"/>
  <c r="BL113" i="1"/>
  <c r="MC100" i="1"/>
  <c r="MC101" i="1"/>
  <c r="MC102" i="1"/>
  <c r="MC103" i="1"/>
  <c r="MC104" i="1"/>
  <c r="IP109" i="1"/>
  <c r="IP110" i="1"/>
  <c r="IP111" i="1"/>
  <c r="IP112" i="1"/>
  <c r="IP113" i="1"/>
  <c r="BW100" i="1"/>
  <c r="BW101" i="1"/>
  <c r="BW102" i="1"/>
  <c r="BW103" i="1"/>
  <c r="BW104" i="1"/>
  <c r="DT109" i="1"/>
  <c r="DT110" i="1"/>
  <c r="DT111" i="1"/>
  <c r="DT112" i="1"/>
  <c r="DT113" i="1"/>
  <c r="BF109" i="1"/>
  <c r="BF110" i="1"/>
  <c r="BF111" i="1"/>
  <c r="BF112" i="1"/>
  <c r="BF113" i="1"/>
  <c r="BM109" i="1"/>
  <c r="BM110" i="1"/>
  <c r="BM111" i="1"/>
  <c r="BM112" i="1"/>
  <c r="BM113" i="1"/>
  <c r="BT109" i="1"/>
  <c r="BT110" i="1"/>
  <c r="BT111" i="1"/>
  <c r="BT112" i="1"/>
  <c r="BT113" i="1"/>
  <c r="BS100" i="1"/>
  <c r="BS101" i="1"/>
  <c r="BS102" i="1"/>
  <c r="BS103" i="1"/>
  <c r="BS104" i="1"/>
  <c r="BL100" i="1"/>
  <c r="BL101" i="1"/>
  <c r="BL102" i="1"/>
  <c r="BL103" i="1"/>
  <c r="BL104" i="1"/>
  <c r="CK100" i="1"/>
  <c r="CK101" i="1"/>
  <c r="CK102" i="1"/>
  <c r="CK103" i="1"/>
  <c r="CK104" i="1"/>
  <c r="MC109" i="1"/>
  <c r="MC110" i="1"/>
  <c r="MC111" i="1"/>
  <c r="MC112" i="1"/>
  <c r="MC113" i="1"/>
  <c r="IP100" i="1"/>
  <c r="IP101" i="1"/>
  <c r="IP102" i="1"/>
  <c r="IP103" i="1"/>
  <c r="IP104" i="1"/>
  <c r="DT100" i="1"/>
  <c r="DT101" i="1"/>
  <c r="DT102" i="1"/>
  <c r="DT103" i="1"/>
  <c r="DT104" i="1"/>
  <c r="ED100" i="1"/>
  <c r="ED101" i="1"/>
  <c r="ED102" i="1"/>
  <c r="ED103" i="1"/>
  <c r="ED104" i="1"/>
  <c r="BU109" i="1"/>
  <c r="BU110" i="1"/>
  <c r="BU111" i="1"/>
  <c r="BU112" i="1"/>
  <c r="BU113" i="1"/>
  <c r="BM100" i="1"/>
  <c r="BM101" i="1"/>
  <c r="BM102" i="1"/>
  <c r="BM103" i="1"/>
  <c r="BM104" i="1"/>
  <c r="BT100" i="1"/>
  <c r="BT101" i="1"/>
  <c r="BT102" i="1"/>
  <c r="BT103" i="1"/>
  <c r="BT104" i="1"/>
  <c r="BS109" i="1"/>
  <c r="BS110" i="1"/>
  <c r="BS111" i="1"/>
  <c r="BS112" i="1"/>
  <c r="BS113" i="1"/>
  <c r="BZ109" i="1"/>
  <c r="BZ110" i="1"/>
  <c r="BZ111" i="1"/>
  <c r="BZ112" i="1"/>
  <c r="BZ113" i="1"/>
  <c r="CK109" i="1"/>
  <c r="CK110" i="1"/>
  <c r="CK111" i="1"/>
  <c r="CK112" i="1"/>
  <c r="CK113" i="1"/>
  <c r="IL109" i="1"/>
  <c r="IL110" i="1"/>
  <c r="IL111" i="1"/>
  <c r="IL112" i="1"/>
  <c r="IL113" i="1"/>
  <c r="BX100" i="1"/>
  <c r="BX101" i="1"/>
  <c r="BX102" i="1"/>
  <c r="BX103" i="1"/>
  <c r="BX104" i="1"/>
  <c r="BH100" i="1"/>
  <c r="BH101" i="1"/>
  <c r="BH102" i="1"/>
  <c r="BH103" i="1"/>
  <c r="BH104" i="1"/>
  <c r="BV109" i="1"/>
  <c r="BV110" i="1"/>
  <c r="BV111" i="1"/>
  <c r="BV112" i="1"/>
  <c r="BV113" i="1"/>
  <c r="ED109" i="1"/>
  <c r="ED110" i="1"/>
  <c r="ED111" i="1"/>
  <c r="ED112" i="1"/>
  <c r="ED113" i="1"/>
  <c r="BU100" i="1"/>
  <c r="BU101" i="1"/>
  <c r="BU102" i="1"/>
  <c r="BU103" i="1"/>
  <c r="BU104" i="1"/>
  <c r="IT109" i="1"/>
  <c r="IT110" i="1"/>
  <c r="IT111" i="1"/>
  <c r="IT112" i="1"/>
  <c r="IT113" i="1"/>
  <c r="BZ100" i="1"/>
  <c r="BZ101" i="1"/>
  <c r="BZ102" i="1"/>
  <c r="BZ103" i="1"/>
  <c r="BZ104" i="1"/>
  <c r="BY100" i="1"/>
  <c r="BY101" i="1"/>
  <c r="BY102" i="1"/>
  <c r="BY103" i="1"/>
  <c r="BY104" i="1"/>
  <c r="IL100" i="1"/>
  <c r="IL101" i="1"/>
  <c r="IL102" i="1"/>
  <c r="IL103" i="1"/>
  <c r="IL104" i="1"/>
  <c r="BX109" i="1"/>
  <c r="BX110" i="1"/>
  <c r="BX111" i="1"/>
  <c r="BX112" i="1"/>
  <c r="BX113" i="1"/>
  <c r="BH109" i="1"/>
  <c r="BH110" i="1"/>
  <c r="BH111" i="1"/>
  <c r="BH112" i="1"/>
  <c r="BH113" i="1"/>
  <c r="BV100" i="1"/>
  <c r="BV101" i="1"/>
  <c r="BV102" i="1"/>
  <c r="BV103" i="1"/>
  <c r="BV104" i="1"/>
  <c r="IT100" i="1"/>
  <c r="IT101" i="1"/>
  <c r="IT102" i="1"/>
  <c r="IT103" i="1"/>
  <c r="IT104" i="1"/>
  <c r="LR100" i="1"/>
  <c r="LR101" i="1"/>
  <c r="LR102" i="1"/>
  <c r="LR103" i="1"/>
  <c r="LR104" i="1"/>
  <c r="MM100" i="1"/>
  <c r="MM101" i="1"/>
  <c r="MM102" i="1"/>
  <c r="MM103" i="1"/>
  <c r="MM104" i="1"/>
  <c r="BY109" i="1"/>
  <c r="BY110" i="1"/>
  <c r="BY111" i="1"/>
  <c r="BY112" i="1"/>
  <c r="BY113" i="1"/>
  <c r="BP100" i="1"/>
  <c r="BP101" i="1"/>
  <c r="BP102" i="1"/>
  <c r="BP103" i="1"/>
  <c r="BP104" i="1"/>
  <c r="CU100" i="1"/>
  <c r="CU101" i="1"/>
  <c r="CU102" i="1"/>
  <c r="CU103" i="1"/>
  <c r="CU104" i="1"/>
  <c r="BK109" i="1"/>
  <c r="BK110" i="1"/>
  <c r="BK111" i="1"/>
  <c r="BK112" i="1"/>
  <c r="BK113" i="1"/>
  <c r="LR109" i="1"/>
  <c r="LR110" i="1"/>
  <c r="LR111" i="1"/>
  <c r="LR112" i="1"/>
  <c r="LR113" i="1"/>
  <c r="MM109" i="1"/>
  <c r="MM110" i="1"/>
  <c r="MM111" i="1"/>
  <c r="MM112" i="1"/>
  <c r="MM113" i="1"/>
  <c r="BR100" i="1"/>
  <c r="BR101" i="1"/>
  <c r="BR102" i="1"/>
  <c r="BR103" i="1"/>
  <c r="BR104" i="1"/>
  <c r="JD109" i="1"/>
  <c r="JD110" i="1"/>
  <c r="JD111" i="1"/>
  <c r="JD112" i="1"/>
  <c r="JD113" i="1"/>
  <c r="BP109" i="1"/>
  <c r="BP110" i="1"/>
  <c r="BP111" i="1"/>
  <c r="BP112" i="1"/>
  <c r="BP113" i="1"/>
  <c r="EE109" i="1"/>
  <c r="EE110" i="1"/>
  <c r="EE111" i="1"/>
  <c r="EE112" i="1"/>
  <c r="EE113" i="1"/>
  <c r="OT109" i="1"/>
  <c r="OT110" i="1"/>
  <c r="OT111" i="1"/>
  <c r="OT112" i="1"/>
  <c r="OT113" i="1"/>
  <c r="CU109" i="1"/>
  <c r="CU110" i="1"/>
  <c r="CU111" i="1"/>
  <c r="CU112" i="1"/>
  <c r="CU113" i="1"/>
  <c r="BK100" i="1"/>
  <c r="BK101" i="1"/>
  <c r="BK102" i="1"/>
  <c r="BK103" i="1"/>
  <c r="BK104" i="1"/>
  <c r="CA100" i="1"/>
  <c r="CA101" i="1"/>
  <c r="CA102" i="1"/>
  <c r="CA103" i="1"/>
  <c r="CA104" i="1"/>
  <c r="BO109" i="1"/>
  <c r="BO110" i="1"/>
  <c r="BO111" i="1"/>
  <c r="BO112" i="1"/>
  <c r="BO113" i="1"/>
  <c r="BR109" i="1"/>
  <c r="BR110" i="1"/>
  <c r="BR111" i="1"/>
  <c r="BR112" i="1"/>
  <c r="BR113" i="1"/>
  <c r="IS109" i="1"/>
  <c r="IS110" i="1"/>
  <c r="IS111" i="1"/>
  <c r="IS112" i="1"/>
  <c r="IS113" i="1"/>
  <c r="JD100" i="1"/>
  <c r="JD101" i="1"/>
  <c r="JD102" i="1"/>
  <c r="JD103" i="1"/>
  <c r="JD104" i="1"/>
  <c r="IO100" i="1"/>
  <c r="IO101" i="1"/>
  <c r="IO102" i="1"/>
  <c r="IO103" i="1"/>
  <c r="IO104" i="1"/>
  <c r="EE100" i="1"/>
  <c r="EE101" i="1"/>
  <c r="EE102" i="1"/>
  <c r="EE103" i="1"/>
  <c r="EE104" i="1"/>
  <c r="OT100" i="1"/>
  <c r="OT101" i="1"/>
  <c r="OT102" i="1"/>
  <c r="OT103" i="1"/>
  <c r="OT104"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203" i="1"/>
  <c r="KY202" i="1"/>
  <c r="KY204" i="1"/>
  <c r="IL202" i="1"/>
  <c r="IL203" i="1"/>
  <c r="IL204" i="1"/>
  <c r="BM204" i="1"/>
  <c r="BM202" i="1"/>
  <c r="BM203" i="1"/>
  <c r="MY202" i="1"/>
  <c r="MY204" i="1"/>
  <c r="MY203" i="1"/>
  <c r="KF204" i="1"/>
  <c r="KE204" i="1" s="1" a="1"/>
  <c r="KE204" i="1" s="1"/>
  <c r="KF202" i="1"/>
  <c r="KE202" i="1" s="1" a="1"/>
  <c r="KE202" i="1" s="1"/>
  <c r="KF203" i="1"/>
  <c r="KE203" i="1" s="1" a="1"/>
  <c r="KE203" i="1" s="1"/>
  <c r="LH202" i="1"/>
  <c r="LH203" i="1"/>
  <c r="LH204" i="1"/>
  <c r="BP203" i="1"/>
  <c r="BP204" i="1"/>
  <c r="BP202" i="1"/>
  <c r="JD202" i="1"/>
  <c r="JD203" i="1"/>
  <c r="JD204" i="1"/>
  <c r="IT202" i="1"/>
  <c r="IT203" i="1"/>
  <c r="IT204" i="1"/>
  <c r="BK204" i="1"/>
  <c r="BK202" i="1"/>
  <c r="BK203" i="1"/>
  <c r="OT204" i="1"/>
  <c r="OT203" i="1"/>
  <c r="OT202" i="1"/>
  <c r="LF204" i="1"/>
  <c r="LF202" i="1"/>
  <c r="LF203" i="1"/>
  <c r="BH204" i="1"/>
  <c r="BH202" i="1"/>
  <c r="BH203" i="1"/>
  <c r="BJ204" i="1"/>
  <c r="BJ202" i="1"/>
  <c r="BJ203" i="1"/>
  <c r="BO204" i="1"/>
  <c r="BO203" i="1"/>
  <c r="BO202" i="1"/>
  <c r="KX203" i="1"/>
  <c r="KX204" i="1"/>
  <c r="KX202" i="1"/>
  <c r="IP203" i="1"/>
  <c r="IP204" i="1"/>
  <c r="IP202" i="1"/>
  <c r="KV203" i="1"/>
  <c r="KV204" i="1"/>
  <c r="KV202" i="1"/>
  <c r="KW204" i="1"/>
  <c r="KW202" i="1"/>
  <c r="KW203" i="1"/>
  <c r="CU204" i="1"/>
  <c r="CU202" i="1"/>
  <c r="CU203" i="1"/>
  <c r="IO204" i="1"/>
  <c r="IO203" i="1"/>
  <c r="IO202" i="1"/>
  <c r="BF202" i="1"/>
  <c r="BF203" i="1"/>
  <c r="BF204" i="1"/>
  <c r="ED202" i="1"/>
  <c r="ED204" i="1"/>
  <c r="ED203" i="1"/>
  <c r="DT203" i="1"/>
  <c r="DT204" i="1"/>
  <c r="DT202" i="1"/>
  <c r="IS204" i="1"/>
  <c r="IS203" i="1"/>
  <c r="IS202" i="1"/>
  <c r="CY203" i="1"/>
  <c r="CY204" i="1"/>
  <c r="CY202" i="1"/>
  <c r="CL204" i="1"/>
  <c r="CL203" i="1"/>
  <c r="CL202" i="1"/>
  <c r="CI203" i="1"/>
  <c r="CI204" i="1"/>
  <c r="CI202" i="1"/>
  <c r="CJ202" i="1"/>
  <c r="CJ203" i="1"/>
  <c r="CJ204" i="1"/>
  <c r="CK204" i="1"/>
  <c r="CK203" i="1"/>
  <c r="CK202" i="1"/>
  <c r="BL203" i="1"/>
  <c r="BL204" i="1"/>
  <c r="BL202" i="1"/>
  <c r="LK202" i="1"/>
  <c r="LK203" i="1"/>
  <c r="LK204" i="1"/>
  <c r="MQ204" i="1"/>
  <c r="MQ202" i="1"/>
  <c r="MQ203" i="1"/>
  <c r="CM202" i="1"/>
  <c r="CM204" i="1"/>
  <c r="CM203" i="1"/>
  <c r="CW203" i="1"/>
  <c r="CW204" i="1"/>
  <c r="CW202" i="1"/>
  <c r="BD202" i="1"/>
  <c r="BD203" i="1"/>
  <c r="BD204" i="1"/>
  <c r="CX202" i="1"/>
  <c r="CX203" i="1"/>
  <c r="CX204"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201" i="1"/>
  <c r="CM200" i="1"/>
  <c r="IT201" i="1"/>
  <c r="IT200" i="1"/>
  <c r="OT200" i="1"/>
  <c r="OT201" i="1"/>
  <c r="LF201" i="1"/>
  <c r="LF200" i="1"/>
  <c r="ED201" i="1"/>
  <c r="ED200" i="1"/>
  <c r="BO200" i="1"/>
  <c r="BO201" i="1"/>
  <c r="IP200" i="1"/>
  <c r="IP201" i="1"/>
  <c r="KX200" i="1"/>
  <c r="KX201" i="1"/>
  <c r="BJ201" i="1"/>
  <c r="BJ200" i="1"/>
  <c r="LK200" i="1"/>
  <c r="LK201" i="1"/>
  <c r="IS201" i="1"/>
  <c r="IS200" i="1"/>
  <c r="IL201" i="1"/>
  <c r="IL200" i="1"/>
  <c r="KY200" i="1"/>
  <c r="KY201" i="1"/>
  <c r="DT201" i="1"/>
  <c r="DT200" i="1"/>
  <c r="KV200" i="1"/>
  <c r="KV201" i="1"/>
  <c r="KW200" i="1"/>
  <c r="KW201" i="1"/>
  <c r="CU201" i="1"/>
  <c r="CU200" i="1"/>
  <c r="IO200" i="1"/>
  <c r="IO201" i="1"/>
  <c r="BF200" i="1"/>
  <c r="BF201" i="1"/>
  <c r="CL200" i="1"/>
  <c r="CL201" i="1"/>
  <c r="CI200" i="1"/>
  <c r="CI201" i="1"/>
  <c r="CJ201" i="1"/>
  <c r="CJ200" i="1"/>
  <c r="CK201" i="1"/>
  <c r="CK200" i="1"/>
  <c r="BL200" i="1"/>
  <c r="BL201" i="1"/>
  <c r="MQ201" i="1"/>
  <c r="MQ200" i="1"/>
  <c r="CW201" i="1"/>
  <c r="CW200" i="1"/>
  <c r="BD200" i="1"/>
  <c r="BD201" i="1"/>
  <c r="CX201" i="1"/>
  <c r="CX200" i="1"/>
  <c r="CY200" i="1"/>
  <c r="CY201" i="1"/>
  <c r="BM200" i="1"/>
  <c r="BM201" i="1"/>
  <c r="MY201" i="1"/>
  <c r="MY200" i="1"/>
  <c r="KF200" i="1"/>
  <c r="KE200" i="1" s="1" a="1"/>
  <c r="KE200" i="1" s="1"/>
  <c r="KF201" i="1"/>
  <c r="KE201" i="1" s="1" a="1"/>
  <c r="KE201" i="1" s="1"/>
  <c r="LH200" i="1"/>
  <c r="LH201" i="1"/>
  <c r="BP201" i="1"/>
  <c r="BP200" i="1"/>
  <c r="JD201" i="1"/>
  <c r="JD200" i="1"/>
  <c r="BK201" i="1"/>
  <c r="BK200" i="1"/>
  <c r="BH201" i="1"/>
  <c r="BH200"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90" i="1"/>
  <c r="MQ191" i="1"/>
  <c r="CM190" i="1"/>
  <c r="CM191" i="1"/>
  <c r="CW191" i="1"/>
  <c r="CW190" i="1"/>
  <c r="BD190" i="1"/>
  <c r="BD191" i="1"/>
  <c r="CX190" i="1"/>
  <c r="CX191" i="1"/>
  <c r="CT20" i="1"/>
  <c r="CL191" i="1"/>
  <c r="CL190" i="1"/>
  <c r="CK191" i="1"/>
  <c r="CK190" i="1"/>
  <c r="IL191" i="1"/>
  <c r="IL190" i="1"/>
  <c r="KF190" i="1"/>
  <c r="KE190" i="1" s="1" a="1"/>
  <c r="KE190" i="1" s="1"/>
  <c r="KF191" i="1"/>
  <c r="KE191" i="1" s="1" a="1"/>
  <c r="KE191" i="1" s="1"/>
  <c r="LH190" i="1"/>
  <c r="LH191" i="1"/>
  <c r="BP191" i="1"/>
  <c r="BP190" i="1"/>
  <c r="JD191" i="1"/>
  <c r="JD190" i="1"/>
  <c r="CT19" i="1"/>
  <c r="MY191" i="1"/>
  <c r="MY190" i="1"/>
  <c r="BK191" i="1"/>
  <c r="BK190" i="1"/>
  <c r="LF190" i="1"/>
  <c r="LF191" i="1"/>
  <c r="BH190" i="1"/>
  <c r="BH191" i="1"/>
  <c r="CJ190" i="1"/>
  <c r="CJ191" i="1"/>
  <c r="BM190" i="1"/>
  <c r="BM191" i="1"/>
  <c r="IT191" i="1"/>
  <c r="IT190" i="1"/>
  <c r="OT191" i="1"/>
  <c r="OT190" i="1"/>
  <c r="ED190" i="1"/>
  <c r="ED191" i="1"/>
  <c r="BO191" i="1"/>
  <c r="BO190" i="1"/>
  <c r="IP190" i="1"/>
  <c r="IP191" i="1"/>
  <c r="KX191" i="1"/>
  <c r="KX190" i="1"/>
  <c r="BJ190" i="1"/>
  <c r="BJ191" i="1"/>
  <c r="CI190" i="1"/>
  <c r="CI191" i="1"/>
  <c r="BL190" i="1"/>
  <c r="BL191" i="1"/>
  <c r="DT190" i="1"/>
  <c r="DT191" i="1"/>
  <c r="KW191" i="1"/>
  <c r="KW190" i="1"/>
  <c r="CU191" i="1"/>
  <c r="CU190" i="1"/>
  <c r="IO190" i="1"/>
  <c r="IO191" i="1"/>
  <c r="BF191" i="1"/>
  <c r="BF190" i="1"/>
  <c r="KY190" i="1"/>
  <c r="KY191" i="1"/>
  <c r="KV191" i="1"/>
  <c r="KV190" i="1"/>
  <c r="LK191" i="1"/>
  <c r="LK190" i="1"/>
  <c r="IS190" i="1"/>
  <c r="IS191" i="1"/>
  <c r="CY191" i="1"/>
  <c r="CY190"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KF92" i="1" l="1"/>
  <c r="KE91" i="1" a="1"/>
  <c r="KE91" i="1" s="1"/>
  <c r="KF84" i="1"/>
  <c r="KE83" i="1" a="1"/>
  <c r="KE83" i="1" s="1"/>
  <c r="MS261" i="1"/>
  <c r="MS260" i="1"/>
  <c r="MS259" i="1"/>
  <c r="MV261" i="1"/>
  <c r="MV260" i="1"/>
  <c r="MV259" i="1"/>
  <c r="MR261" i="1"/>
  <c r="MR260" i="1"/>
  <c r="MR259" i="1"/>
  <c r="MU259" i="1"/>
  <c r="MU261" i="1"/>
  <c r="MU260" i="1"/>
  <c r="MX261" i="1"/>
  <c r="MX260" i="1"/>
  <c r="MX259" i="1"/>
  <c r="MT260" i="1"/>
  <c r="MT259" i="1"/>
  <c r="MT261" i="1"/>
  <c r="MW260" i="1"/>
  <c r="MW259" i="1"/>
  <c r="MW261" i="1"/>
  <c r="MU225" i="1"/>
  <c r="MU226" i="1"/>
  <c r="MU227" i="1"/>
  <c r="MX226" i="1"/>
  <c r="MX225" i="1"/>
  <c r="MX227" i="1"/>
  <c r="MR226" i="1"/>
  <c r="MR225" i="1"/>
  <c r="MR227" i="1"/>
  <c r="MT226" i="1"/>
  <c r="MT225" i="1"/>
  <c r="MT227" i="1"/>
  <c r="MW227" i="1"/>
  <c r="MW226" i="1"/>
  <c r="MW225" i="1"/>
  <c r="MS225" i="1"/>
  <c r="MS226" i="1"/>
  <c r="MS227" i="1"/>
  <c r="MV226" i="1"/>
  <c r="MV225" i="1"/>
  <c r="MV227" i="1"/>
  <c r="MV276" i="1"/>
  <c r="MV275" i="1"/>
  <c r="MV277" i="1"/>
  <c r="MR275" i="1"/>
  <c r="MR276" i="1"/>
  <c r="MR277" i="1"/>
  <c r="MU276" i="1"/>
  <c r="MU277" i="1"/>
  <c r="MU275" i="1"/>
  <c r="MX276" i="1"/>
  <c r="MX277" i="1"/>
  <c r="MX275" i="1"/>
  <c r="MT275" i="1"/>
  <c r="MT277" i="1"/>
  <c r="MT276" i="1"/>
  <c r="MW276" i="1"/>
  <c r="MW277" i="1"/>
  <c r="MW275" i="1"/>
  <c r="MS277" i="1"/>
  <c r="MS275" i="1"/>
  <c r="MS276" i="1"/>
  <c r="MV309" i="1"/>
  <c r="MV297" i="1"/>
  <c r="MV307" i="1"/>
  <c r="MV300" i="1"/>
  <c r="MV306" i="1"/>
  <c r="MV308" i="1"/>
  <c r="MV301" i="1"/>
  <c r="MV298" i="1"/>
  <c r="MV302" i="1"/>
  <c r="MV310" i="1"/>
  <c r="MV299" i="1"/>
  <c r="MV311" i="1"/>
  <c r="MV294" i="1"/>
  <c r="MV313" i="1"/>
  <c r="MV296" i="1"/>
  <c r="MV303" i="1"/>
  <c r="MV295" i="1"/>
  <c r="MV305" i="1"/>
  <c r="MV304" i="1"/>
  <c r="MV312" i="1"/>
  <c r="MR298" i="1"/>
  <c r="MR297" i="1"/>
  <c r="MR308" i="1"/>
  <c r="MR301" i="1"/>
  <c r="MR311" i="1"/>
  <c r="MR299" i="1"/>
  <c r="MR300" i="1"/>
  <c r="MR303" i="1"/>
  <c r="MR307" i="1"/>
  <c r="MR310" i="1"/>
  <c r="MR294" i="1"/>
  <c r="MR309" i="1"/>
  <c r="MR302" i="1"/>
  <c r="MR305" i="1"/>
  <c r="MR296" i="1"/>
  <c r="MR306" i="1"/>
  <c r="MR295" i="1"/>
  <c r="MR313" i="1"/>
  <c r="MR304" i="1"/>
  <c r="MR312" i="1"/>
  <c r="MU308" i="1"/>
  <c r="MU309" i="1"/>
  <c r="MU301" i="1"/>
  <c r="MU307" i="1"/>
  <c r="MU306" i="1"/>
  <c r="MU297" i="1"/>
  <c r="MU300" i="1"/>
  <c r="MU295" i="1"/>
  <c r="MU303" i="1"/>
  <c r="MU311" i="1"/>
  <c r="MU310" i="1"/>
  <c r="MU299" i="1"/>
  <c r="MU294" i="1"/>
  <c r="MU298" i="1"/>
  <c r="MU302" i="1"/>
  <c r="MU312" i="1"/>
  <c r="MU305" i="1"/>
  <c r="MU304" i="1"/>
  <c r="MU313" i="1"/>
  <c r="MU296" i="1"/>
  <c r="MX300" i="1"/>
  <c r="MX306" i="1"/>
  <c r="MX307" i="1"/>
  <c r="MX297" i="1"/>
  <c r="MX298" i="1"/>
  <c r="MX301" i="1"/>
  <c r="MX308" i="1"/>
  <c r="MX302" i="1"/>
  <c r="MX294" i="1"/>
  <c r="MX311" i="1"/>
  <c r="MX309" i="1"/>
  <c r="MX310" i="1"/>
  <c r="MX303" i="1"/>
  <c r="MX299" i="1"/>
  <c r="MX296" i="1"/>
  <c r="MX304" i="1"/>
  <c r="MX295" i="1"/>
  <c r="MX312" i="1"/>
  <c r="MX313" i="1"/>
  <c r="MX305" i="1"/>
  <c r="MW308" i="1"/>
  <c r="MW298" i="1"/>
  <c r="MW306" i="1"/>
  <c r="MW301" i="1"/>
  <c r="MW297" i="1"/>
  <c r="MW307" i="1"/>
  <c r="MW300" i="1"/>
  <c r="MW299" i="1"/>
  <c r="MW302" i="1"/>
  <c r="MW294" i="1"/>
  <c r="MW303" i="1"/>
  <c r="MW311" i="1"/>
  <c r="MW295" i="1"/>
  <c r="MW296" i="1"/>
  <c r="MW304" i="1"/>
  <c r="MW309" i="1"/>
  <c r="MW313" i="1"/>
  <c r="MW305" i="1"/>
  <c r="MW312" i="1"/>
  <c r="MW310" i="1"/>
  <c r="MT297" i="1"/>
  <c r="MT300" i="1"/>
  <c r="MT307" i="1"/>
  <c r="MT306" i="1"/>
  <c r="MT298" i="1"/>
  <c r="MT308" i="1"/>
  <c r="MT309" i="1"/>
  <c r="MT311" i="1"/>
  <c r="MT301" i="1"/>
  <c r="MT295" i="1"/>
  <c r="MT294" i="1"/>
  <c r="MT303" i="1"/>
  <c r="MT299" i="1"/>
  <c r="MT313" i="1"/>
  <c r="MT296" i="1"/>
  <c r="MT304" i="1"/>
  <c r="MT302" i="1"/>
  <c r="MT312" i="1"/>
  <c r="MT310" i="1"/>
  <c r="MT305" i="1"/>
  <c r="MS301" i="1"/>
  <c r="MS308" i="1"/>
  <c r="MS306" i="1"/>
  <c r="MS300" i="1"/>
  <c r="MS297" i="1"/>
  <c r="MS298" i="1"/>
  <c r="MS307" i="1"/>
  <c r="MS302" i="1"/>
  <c r="MS310" i="1"/>
  <c r="MS309" i="1"/>
  <c r="MS303" i="1"/>
  <c r="MS295" i="1"/>
  <c r="MS305" i="1"/>
  <c r="MS311" i="1"/>
  <c r="MS296" i="1"/>
  <c r="MS294" i="1"/>
  <c r="MS312" i="1"/>
  <c r="MS299" i="1"/>
  <c r="MS313" i="1"/>
  <c r="MS304" i="1"/>
  <c r="MR290" i="1"/>
  <c r="MR291" i="1"/>
  <c r="MR292" i="1"/>
  <c r="MR293" i="1"/>
  <c r="MU292" i="1"/>
  <c r="MU290" i="1"/>
  <c r="MU291" i="1"/>
  <c r="MU293" i="1"/>
  <c r="MV291" i="1"/>
  <c r="MV292" i="1"/>
  <c r="MV290" i="1"/>
  <c r="MV293" i="1"/>
  <c r="MX292" i="1"/>
  <c r="MX293" i="1"/>
  <c r="MX291" i="1"/>
  <c r="MX290" i="1"/>
  <c r="MT291" i="1"/>
  <c r="MT292" i="1"/>
  <c r="MT290" i="1"/>
  <c r="MT293" i="1"/>
  <c r="MW291" i="1"/>
  <c r="MW290" i="1"/>
  <c r="MW292" i="1"/>
  <c r="MW293" i="1"/>
  <c r="MS292" i="1"/>
  <c r="MS293" i="1"/>
  <c r="MS290" i="1"/>
  <c r="MS291" i="1"/>
  <c r="MV285" i="1"/>
  <c r="MV289" i="1"/>
  <c r="MR285" i="1"/>
  <c r="MR289" i="1"/>
  <c r="MU285" i="1"/>
  <c r="MU289" i="1"/>
  <c r="MX285" i="1"/>
  <c r="MX289" i="1"/>
  <c r="MT285" i="1"/>
  <c r="MT289" i="1"/>
  <c r="MW285" i="1"/>
  <c r="MW289" i="1"/>
  <c r="MS285" i="1"/>
  <c r="MS289" i="1"/>
  <c r="MU271" i="1"/>
  <c r="MU273" i="1"/>
  <c r="MU272" i="1"/>
  <c r="MX273" i="1"/>
  <c r="MX272" i="1"/>
  <c r="MX271" i="1"/>
  <c r="MT273" i="1"/>
  <c r="MT271" i="1"/>
  <c r="MT272" i="1"/>
  <c r="MW272" i="1"/>
  <c r="MW271" i="1"/>
  <c r="MW273" i="1"/>
  <c r="MS273" i="1"/>
  <c r="MS271" i="1"/>
  <c r="MS272" i="1"/>
  <c r="MV272" i="1"/>
  <c r="MV273" i="1"/>
  <c r="MV271" i="1"/>
  <c r="MR271" i="1"/>
  <c r="MR273" i="1"/>
  <c r="MR272" i="1"/>
  <c r="MS237" i="1"/>
  <c r="MS238" i="1"/>
  <c r="MS239" i="1"/>
  <c r="MV238" i="1"/>
  <c r="MV239" i="1"/>
  <c r="MV237" i="1"/>
  <c r="MR239" i="1"/>
  <c r="MR237" i="1"/>
  <c r="MR238" i="1"/>
  <c r="MU239" i="1"/>
  <c r="MU238" i="1"/>
  <c r="MU237" i="1"/>
  <c r="MX237" i="1"/>
  <c r="MX238" i="1"/>
  <c r="MX239" i="1"/>
  <c r="MT237" i="1"/>
  <c r="MT239" i="1"/>
  <c r="MT238" i="1"/>
  <c r="MW239" i="1"/>
  <c r="MW237" i="1"/>
  <c r="MW238" i="1"/>
  <c r="MR282" i="1"/>
  <c r="MR283" i="1"/>
  <c r="MR281" i="1"/>
  <c r="MR284" i="1"/>
  <c r="MX282" i="1"/>
  <c r="MX283" i="1"/>
  <c r="MX281" i="1"/>
  <c r="MX284" i="1"/>
  <c r="MV282" i="1"/>
  <c r="MV283" i="1"/>
  <c r="MV281" i="1"/>
  <c r="MV284" i="1"/>
  <c r="MT283" i="1"/>
  <c r="MT282" i="1"/>
  <c r="MT284" i="1"/>
  <c r="MT281" i="1"/>
  <c r="MW283" i="1"/>
  <c r="MW282" i="1"/>
  <c r="MW281" i="1"/>
  <c r="MW284" i="1"/>
  <c r="MS282" i="1"/>
  <c r="MS283" i="1"/>
  <c r="MS281" i="1"/>
  <c r="MS284" i="1"/>
  <c r="MU283" i="1"/>
  <c r="MU282" i="1"/>
  <c r="MU281" i="1"/>
  <c r="MU284" i="1"/>
  <c r="MR244" i="1"/>
  <c r="MR249" i="1"/>
  <c r="MR256" i="1"/>
  <c r="MR252" i="1"/>
  <c r="MR267" i="1"/>
  <c r="MR265" i="1"/>
  <c r="MR269" i="1"/>
  <c r="MR245" i="1"/>
  <c r="MR268" i="1"/>
  <c r="MR247" i="1"/>
  <c r="MR243" i="1"/>
  <c r="MR248" i="1"/>
  <c r="MR264" i="1"/>
  <c r="MR253" i="1"/>
  <c r="MR263" i="1"/>
  <c r="MR251" i="1"/>
  <c r="MR257" i="1"/>
  <c r="MR255" i="1"/>
  <c r="MW245" i="1"/>
  <c r="MW244" i="1"/>
  <c r="MW265" i="1"/>
  <c r="MW249" i="1"/>
  <c r="MW267" i="1"/>
  <c r="MW256" i="1"/>
  <c r="MW269" i="1"/>
  <c r="MW252" i="1"/>
  <c r="MW243" i="1"/>
  <c r="MW248" i="1"/>
  <c r="MW253" i="1"/>
  <c r="MW255" i="1"/>
  <c r="MW268" i="1"/>
  <c r="MW257" i="1"/>
  <c r="MW251" i="1"/>
  <c r="MW247" i="1"/>
  <c r="MW264" i="1"/>
  <c r="MW263" i="1"/>
  <c r="MS245" i="1"/>
  <c r="MS269" i="1"/>
  <c r="MS249" i="1"/>
  <c r="MS265" i="1"/>
  <c r="MS267" i="1"/>
  <c r="MS244" i="1"/>
  <c r="MS256" i="1"/>
  <c r="MS252" i="1"/>
  <c r="MS251" i="1"/>
  <c r="MS257" i="1"/>
  <c r="MS253" i="1"/>
  <c r="MS255" i="1"/>
  <c r="MS268" i="1"/>
  <c r="MS243" i="1"/>
  <c r="MS264" i="1"/>
  <c r="MS248" i="1"/>
  <c r="MS263" i="1"/>
  <c r="MS247" i="1"/>
  <c r="MU249" i="1"/>
  <c r="MU244" i="1"/>
  <c r="MU245" i="1"/>
  <c r="MU267" i="1"/>
  <c r="MU265" i="1"/>
  <c r="MU252" i="1"/>
  <c r="MU256" i="1"/>
  <c r="MU269" i="1"/>
  <c r="MU253" i="1"/>
  <c r="MU268" i="1"/>
  <c r="MU248" i="1"/>
  <c r="MU257" i="1"/>
  <c r="MU251" i="1"/>
  <c r="MU264" i="1"/>
  <c r="MU255" i="1"/>
  <c r="MU243" i="1"/>
  <c r="MU263" i="1"/>
  <c r="MU247" i="1"/>
  <c r="MV267" i="1"/>
  <c r="MV256" i="1"/>
  <c r="MV269" i="1"/>
  <c r="MV252" i="1"/>
  <c r="MV249" i="1"/>
  <c r="MV245" i="1"/>
  <c r="MV244" i="1"/>
  <c r="MV265" i="1"/>
  <c r="MV255" i="1"/>
  <c r="MV248" i="1"/>
  <c r="MV268" i="1"/>
  <c r="MV257" i="1"/>
  <c r="MV253" i="1"/>
  <c r="MV243" i="1"/>
  <c r="MV247" i="1"/>
  <c r="MV251" i="1"/>
  <c r="MV264" i="1"/>
  <c r="MV263" i="1"/>
  <c r="MX256" i="1"/>
  <c r="MX269" i="1"/>
  <c r="MX252" i="1"/>
  <c r="MX245" i="1"/>
  <c r="MX249" i="1"/>
  <c r="MX265" i="1"/>
  <c r="MX267" i="1"/>
  <c r="MX244" i="1"/>
  <c r="MX255" i="1"/>
  <c r="MX253" i="1"/>
  <c r="MX268" i="1"/>
  <c r="MX247" i="1"/>
  <c r="MX264" i="1"/>
  <c r="MX251" i="1"/>
  <c r="MX243" i="1"/>
  <c r="MX257" i="1"/>
  <c r="MX248" i="1"/>
  <c r="MX263" i="1"/>
  <c r="MT245" i="1"/>
  <c r="MT253" i="1"/>
  <c r="MT267" i="1"/>
  <c r="MT252" i="1"/>
  <c r="MT269" i="1"/>
  <c r="MT249" i="1"/>
  <c r="MT244" i="1"/>
  <c r="MT265" i="1"/>
  <c r="MT256" i="1"/>
  <c r="MT257" i="1"/>
  <c r="MT255" i="1"/>
  <c r="MT243" i="1"/>
  <c r="MT247" i="1"/>
  <c r="MT251" i="1"/>
  <c r="MT263" i="1"/>
  <c r="MT268" i="1"/>
  <c r="MT264" i="1"/>
  <c r="MT248" i="1"/>
  <c r="MU233" i="1"/>
  <c r="MU234" i="1"/>
  <c r="MU235" i="1"/>
  <c r="MX233" i="1"/>
  <c r="MX234" i="1"/>
  <c r="MX235" i="1"/>
  <c r="MW234" i="1"/>
  <c r="MW235" i="1"/>
  <c r="MW233" i="1"/>
  <c r="MT233" i="1"/>
  <c r="MT234" i="1"/>
  <c r="MT235" i="1"/>
  <c r="MS234" i="1"/>
  <c r="MS235" i="1"/>
  <c r="MS233" i="1"/>
  <c r="MV234" i="1"/>
  <c r="MV235" i="1"/>
  <c r="MV233" i="1"/>
  <c r="MR233" i="1"/>
  <c r="MR234" i="1"/>
  <c r="MR235" i="1"/>
  <c r="MU214" i="1"/>
  <c r="MU230" i="1"/>
  <c r="MU213" i="1"/>
  <c r="MU223" i="1"/>
  <c r="MU231" i="1"/>
  <c r="MU215" i="1"/>
  <c r="MU229" i="1"/>
  <c r="MU218" i="1"/>
  <c r="MU222" i="1"/>
  <c r="MU219" i="1"/>
  <c r="MU221" i="1"/>
  <c r="MU217" i="1"/>
  <c r="MX214" i="1"/>
  <c r="MX230" i="1"/>
  <c r="MX213" i="1"/>
  <c r="MX223" i="1"/>
  <c r="MX215" i="1"/>
  <c r="MX217" i="1"/>
  <c r="MX219" i="1"/>
  <c r="MX218" i="1"/>
  <c r="MX222" i="1"/>
  <c r="MX229" i="1"/>
  <c r="MX221" i="1"/>
  <c r="MX231" i="1"/>
  <c r="MT213" i="1"/>
  <c r="MT214" i="1"/>
  <c r="MT223" i="1"/>
  <c r="MT230" i="1"/>
  <c r="MT215" i="1"/>
  <c r="MT229" i="1"/>
  <c r="MT217" i="1"/>
  <c r="MT231" i="1"/>
  <c r="MT221" i="1"/>
  <c r="MT218" i="1"/>
  <c r="MT219" i="1"/>
  <c r="MT222" i="1"/>
  <c r="MS223" i="1"/>
  <c r="MS230" i="1"/>
  <c r="MS213" i="1"/>
  <c r="MS214" i="1"/>
  <c r="MS215" i="1"/>
  <c r="MS231" i="1"/>
  <c r="MS221" i="1"/>
  <c r="MS217" i="1"/>
  <c r="MS229" i="1"/>
  <c r="MS222" i="1"/>
  <c r="MS219" i="1"/>
  <c r="MS218" i="1"/>
  <c r="MV230" i="1"/>
  <c r="MV213" i="1"/>
  <c r="MV223" i="1"/>
  <c r="MV214" i="1"/>
  <c r="MV231" i="1"/>
  <c r="MV215" i="1"/>
  <c r="MV217" i="1"/>
  <c r="MV229" i="1"/>
  <c r="MV221" i="1"/>
  <c r="MV218" i="1"/>
  <c r="MV222" i="1"/>
  <c r="MV219" i="1"/>
  <c r="MR214" i="1"/>
  <c r="MR230" i="1"/>
  <c r="MR213" i="1"/>
  <c r="MR223" i="1"/>
  <c r="MR231" i="1"/>
  <c r="MR215" i="1"/>
  <c r="MR229" i="1"/>
  <c r="MR221" i="1"/>
  <c r="MR217" i="1"/>
  <c r="MR222" i="1"/>
  <c r="MR218" i="1"/>
  <c r="MR219" i="1"/>
  <c r="MW213" i="1"/>
  <c r="MW230" i="1"/>
  <c r="MW223" i="1"/>
  <c r="MW214" i="1"/>
  <c r="MW229" i="1"/>
  <c r="MW221" i="1"/>
  <c r="MW217" i="1"/>
  <c r="MW231" i="1"/>
  <c r="MW215" i="1"/>
  <c r="MW222" i="1"/>
  <c r="MW218" i="1"/>
  <c r="MW219" i="1"/>
  <c r="MX211" i="1"/>
  <c r="MX210" i="1"/>
  <c r="MX209" i="1"/>
  <c r="MT210" i="1"/>
  <c r="MT209" i="1"/>
  <c r="MT211" i="1"/>
  <c r="MW210" i="1"/>
  <c r="MW211" i="1"/>
  <c r="MW209" i="1"/>
  <c r="MS210" i="1"/>
  <c r="MS211" i="1"/>
  <c r="MS209" i="1"/>
  <c r="MU211" i="1"/>
  <c r="MU209" i="1"/>
  <c r="MU210" i="1"/>
  <c r="MV209" i="1"/>
  <c r="MV211" i="1"/>
  <c r="MV210" i="1"/>
  <c r="MR211" i="1"/>
  <c r="MR209" i="1"/>
  <c r="MR210" i="1"/>
  <c r="MT204" i="1"/>
  <c r="MT203" i="1"/>
  <c r="MT202" i="1"/>
  <c r="MW203" i="1"/>
  <c r="MW202" i="1"/>
  <c r="MW204" i="1"/>
  <c r="MS202" i="1"/>
  <c r="MS203" i="1"/>
  <c r="MS204" i="1"/>
  <c r="MV202" i="1"/>
  <c r="MV203" i="1"/>
  <c r="MV204" i="1"/>
  <c r="MR203" i="1"/>
  <c r="MR204" i="1"/>
  <c r="MR202" i="1"/>
  <c r="MU203" i="1"/>
  <c r="MU202" i="1"/>
  <c r="MU204" i="1"/>
  <c r="MX202" i="1"/>
  <c r="MX203" i="1"/>
  <c r="MX204" i="1"/>
  <c r="MU201" i="1"/>
  <c r="MU200" i="1"/>
  <c r="MX200" i="1"/>
  <c r="MX201" i="1"/>
  <c r="MT201" i="1"/>
  <c r="MT200" i="1"/>
  <c r="MW200" i="1"/>
  <c r="MW201" i="1"/>
  <c r="MS200" i="1"/>
  <c r="MS201" i="1"/>
  <c r="MV201" i="1"/>
  <c r="MV200" i="1"/>
  <c r="MR200" i="1"/>
  <c r="MR201" i="1"/>
  <c r="MX190" i="1"/>
  <c r="MX191" i="1"/>
  <c r="MU190" i="1"/>
  <c r="MU191" i="1"/>
  <c r="MT190" i="1"/>
  <c r="MT191" i="1"/>
  <c r="MW190" i="1"/>
  <c r="MW191" i="1"/>
  <c r="MS190" i="1"/>
  <c r="MS191" i="1"/>
  <c r="MV191" i="1"/>
  <c r="MV190" i="1"/>
  <c r="MR191" i="1"/>
  <c r="MR190"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KF93" i="1" l="1"/>
  <c r="KE92" i="1" a="1"/>
  <c r="KE92" i="1" s="1"/>
  <c r="KE84" i="1" a="1"/>
  <c r="KE84" i="1" s="1"/>
  <c r="KF85" i="1"/>
  <c r="H534" i="4"/>
  <c r="U534" i="4" s="1"/>
  <c r="I535" i="4"/>
  <c r="G485" i="4"/>
  <c r="P472" i="4"/>
  <c r="C473" i="4"/>
  <c r="B473" i="4" s="1"/>
  <c r="F537" i="4"/>
  <c r="E537" i="4"/>
  <c r="R537" i="4" s="1"/>
  <c r="D537" i="4"/>
  <c r="Q537" i="4" s="1"/>
  <c r="V473" i="4"/>
  <c r="U529" i="4"/>
  <c r="U532" i="4"/>
  <c r="S456" i="4"/>
  <c r="A538" i="4"/>
  <c r="KF94" i="1" l="1"/>
  <c r="KE93" i="1" a="1"/>
  <c r="KE93" i="1" s="1"/>
  <c r="KE85" i="1" a="1"/>
  <c r="KE85" i="1" s="1"/>
  <c r="KF86" i="1"/>
  <c r="KE86" i="1" s="1" a="1"/>
  <c r="KE86" i="1" s="1"/>
  <c r="G486" i="4"/>
  <c r="H535" i="4"/>
  <c r="U535" i="4" s="1"/>
  <c r="I536" i="4"/>
  <c r="P473" i="4"/>
  <c r="C474" i="4"/>
  <c r="B474" i="4" s="1"/>
  <c r="E538" i="4"/>
  <c r="R538" i="4" s="1"/>
  <c r="D538" i="4"/>
  <c r="Q538" i="4" s="1"/>
  <c r="F538" i="4"/>
  <c r="U533" i="4"/>
  <c r="V474" i="4"/>
  <c r="S457" i="4"/>
  <c r="A539" i="4"/>
  <c r="KE94" i="1" l="1" a="1"/>
  <c r="KE94" i="1" s="1"/>
  <c r="KF95" i="1"/>
  <c r="KE95" i="1" s="1" a="1"/>
  <c r="KE95" i="1" s="1"/>
  <c r="H536" i="4"/>
  <c r="U536" i="4" s="1"/>
  <c r="I537" i="4"/>
  <c r="G487" i="4"/>
  <c r="P474" i="4"/>
  <c r="C475" i="4"/>
  <c r="B475" i="4" s="1"/>
  <c r="F539" i="4"/>
  <c r="E539" i="4"/>
  <c r="R539" i="4" s="1"/>
  <c r="D539" i="4"/>
  <c r="Q539" i="4" s="1"/>
  <c r="V475" i="4"/>
  <c r="S458" i="4"/>
  <c r="A540" i="4"/>
  <c r="LW5" i="1"/>
  <c r="LW321" i="1" s="1"/>
  <c r="LV5" i="1"/>
  <c r="LV321" i="1" s="1"/>
  <c r="LU5" i="1"/>
  <c r="LU321" i="1" s="1"/>
  <c r="IR5" i="1"/>
  <c r="IR321" i="1" s="1"/>
  <c r="IQ5" i="1"/>
  <c r="IQ321" i="1" s="1"/>
  <c r="IN5" i="1"/>
  <c r="IN321" i="1" s="1"/>
  <c r="IM5" i="1"/>
  <c r="IM321" i="1" s="1"/>
  <c r="IJ5" i="1"/>
  <c r="IJ321" i="1" s="1"/>
  <c r="JY5" i="1"/>
  <c r="JY321" i="1" s="1"/>
  <c r="JX5" i="1"/>
  <c r="JX321" i="1" s="1"/>
  <c r="DW5" i="1"/>
  <c r="DW321" i="1" s="1"/>
  <c r="DV5" i="1"/>
  <c r="DV321" i="1" s="1"/>
  <c r="DU5" i="1"/>
  <c r="DU321" i="1" s="1"/>
  <c r="DS5" i="1"/>
  <c r="DS321" i="1" s="1"/>
  <c r="DR5" i="1"/>
  <c r="DR321" i="1" s="1"/>
  <c r="DQ5" i="1"/>
  <c r="DQ321" i="1" s="1"/>
  <c r="DP5" i="1"/>
  <c r="DP321" i="1" s="1"/>
  <c r="DO5" i="1"/>
  <c r="DO321" i="1" s="1"/>
  <c r="AS5" i="1"/>
  <c r="AS321" i="1" s="1"/>
  <c r="AR5" i="1"/>
  <c r="AR321" i="1" s="1"/>
  <c r="AQ5" i="1"/>
  <c r="AQ321" i="1" s="1"/>
  <c r="AP5" i="1"/>
  <c r="AP321" i="1" s="1"/>
  <c r="AO5" i="1"/>
  <c r="BN5" i="1"/>
  <c r="BN321" i="1" s="1"/>
  <c r="BI5" i="1"/>
  <c r="BI321" i="1" s="1"/>
  <c r="JW5" i="1"/>
  <c r="JW321" i="1" s="1"/>
  <c r="IH5" i="1"/>
  <c r="IH321" i="1" s="1"/>
  <c r="IG5" i="1"/>
  <c r="IG321" i="1" s="1"/>
  <c r="CV5" i="1"/>
  <c r="CV321" i="1" s="1"/>
  <c r="DN13" i="1"/>
  <c r="DM13" i="1"/>
  <c r="JU5" i="1"/>
  <c r="JU321" i="1" s="1"/>
  <c r="JS5" i="1"/>
  <c r="JS321" i="1" s="1"/>
  <c r="AX5" i="1"/>
  <c r="AX321"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81" i="1" s="1"/>
  <c r="CV86" i="1" l="1"/>
  <c r="AL81" i="1"/>
  <c r="CV224" i="1"/>
  <c r="CV258" i="1"/>
  <c r="CV274" i="1"/>
  <c r="CV90" i="1"/>
  <c r="CV117" i="1"/>
  <c r="CV122" i="1" s="1"/>
  <c r="CV126" i="1"/>
  <c r="CV171" i="1"/>
  <c r="CV176" i="1" s="1"/>
  <c r="CV180" i="1"/>
  <c r="CV236" i="1"/>
  <c r="CV270" i="1"/>
  <c r="CV153" i="1"/>
  <c r="AL153" i="1" s="1"/>
  <c r="AL154" i="1" s="1"/>
  <c r="AL155" i="1" s="1"/>
  <c r="AL156" i="1" s="1"/>
  <c r="AL157" i="1" s="1"/>
  <c r="CV135" i="1"/>
  <c r="CV144" i="1"/>
  <c r="CV162" i="1"/>
  <c r="AL162" i="1" s="1"/>
  <c r="AL163" i="1" s="1"/>
  <c r="AL164" i="1" s="1"/>
  <c r="AL165" i="1" s="1"/>
  <c r="AL166" i="1" s="1"/>
  <c r="CV262" i="1"/>
  <c r="CV266" i="1"/>
  <c r="CV246" i="1"/>
  <c r="CV242" i="1"/>
  <c r="AL242" i="1" s="1"/>
  <c r="CV250" i="1"/>
  <c r="CV254" i="1"/>
  <c r="CV232" i="1"/>
  <c r="CV228" i="1"/>
  <c r="CV220" i="1"/>
  <c r="CV216" i="1"/>
  <c r="CV212" i="1"/>
  <c r="CV99" i="1"/>
  <c r="CV108" i="1"/>
  <c r="CV208" i="1"/>
  <c r="AL208" i="1" s="1"/>
  <c r="CV72" i="1"/>
  <c r="CV199" i="1"/>
  <c r="AL199" i="1" s="1"/>
  <c r="CV195" i="1"/>
  <c r="AL195" i="1" s="1"/>
  <c r="CV52" i="1"/>
  <c r="CV59" i="1" s="1"/>
  <c r="CV63" i="1"/>
  <c r="CV41" i="1"/>
  <c r="CV48" i="1" s="1"/>
  <c r="CV189" i="1"/>
  <c r="AL189" i="1" s="1"/>
  <c r="G490" i="4"/>
  <c r="H539" i="4"/>
  <c r="U539" i="4" s="1"/>
  <c r="I540" i="4"/>
  <c r="CV19" i="1"/>
  <c r="CV18" i="1"/>
  <c r="P477" i="4"/>
  <c r="C478" i="4"/>
  <c r="B478" i="4" s="1"/>
  <c r="F542" i="4"/>
  <c r="E542" i="4"/>
  <c r="R542" i="4" s="1"/>
  <c r="D542" i="4"/>
  <c r="Q542" i="4" s="1"/>
  <c r="V478" i="4"/>
  <c r="S461" i="4"/>
  <c r="CV30" i="1"/>
  <c r="AL30" i="1" s="1"/>
  <c r="A543" i="4"/>
  <c r="CV24" i="1"/>
  <c r="AL82" i="1" l="1"/>
  <c r="AL117" i="1"/>
  <c r="AL118" i="1" s="1"/>
  <c r="CV261" i="1"/>
  <c r="CV260" i="1"/>
  <c r="CV259" i="1"/>
  <c r="CV225" i="1"/>
  <c r="CV227" i="1"/>
  <c r="CV226" i="1"/>
  <c r="CV95" i="1"/>
  <c r="AL90" i="1"/>
  <c r="AL171" i="1"/>
  <c r="AL172" i="1" s="1"/>
  <c r="CV275" i="1"/>
  <c r="CV277" i="1"/>
  <c r="CV276" i="1"/>
  <c r="CV131" i="1"/>
  <c r="AL126" i="1"/>
  <c r="AL127" i="1" s="1"/>
  <c r="CV185" i="1"/>
  <c r="AL180" i="1"/>
  <c r="CV309" i="1"/>
  <c r="CV298" i="1"/>
  <c r="CV301" i="1"/>
  <c r="CV295" i="1"/>
  <c r="CV297" i="1"/>
  <c r="CV306" i="1"/>
  <c r="CV300" i="1"/>
  <c r="CV307" i="1"/>
  <c r="CV308" i="1"/>
  <c r="CV302" i="1"/>
  <c r="CV311" i="1"/>
  <c r="CV303" i="1"/>
  <c r="CV294" i="1"/>
  <c r="CV310" i="1"/>
  <c r="CV299" i="1"/>
  <c r="CV305" i="1"/>
  <c r="CV304" i="1"/>
  <c r="CV313" i="1"/>
  <c r="CV296" i="1"/>
  <c r="CV312" i="1"/>
  <c r="CV292" i="1"/>
  <c r="CV290" i="1"/>
  <c r="CV293" i="1"/>
  <c r="CV291" i="1"/>
  <c r="CV285" i="1"/>
  <c r="CV289" i="1"/>
  <c r="AL289" i="1" s="1"/>
  <c r="CV272" i="1"/>
  <c r="CV273" i="1"/>
  <c r="CV271" i="1"/>
  <c r="CV237" i="1"/>
  <c r="CV238" i="1"/>
  <c r="CV239" i="1"/>
  <c r="AL144" i="1"/>
  <c r="AL145" i="1" s="1"/>
  <c r="AL146" i="1" s="1"/>
  <c r="AL147" i="1" s="1"/>
  <c r="AL148" i="1" s="1"/>
  <c r="AL135" i="1"/>
  <c r="AL136" i="1" s="1"/>
  <c r="AL137" i="1" s="1"/>
  <c r="AL138" i="1" s="1"/>
  <c r="AL139" i="1" s="1"/>
  <c r="AL140" i="1" s="1"/>
  <c r="CV167" i="1"/>
  <c r="AL167" i="1" s="1"/>
  <c r="CV149" i="1"/>
  <c r="CV140" i="1"/>
  <c r="CV158" i="1"/>
  <c r="AL158" i="1" s="1"/>
  <c r="CV282" i="1"/>
  <c r="CV283" i="1"/>
  <c r="CV281" i="1"/>
  <c r="CV284" i="1"/>
  <c r="AL52" i="1"/>
  <c r="AL53" i="1" s="1"/>
  <c r="CV267" i="1"/>
  <c r="CV245" i="1"/>
  <c r="CV256" i="1"/>
  <c r="CV269" i="1"/>
  <c r="CV252" i="1"/>
  <c r="CV265" i="1"/>
  <c r="CV244" i="1"/>
  <c r="CV249" i="1"/>
  <c r="CV255" i="1"/>
  <c r="CV248" i="1"/>
  <c r="CV247" i="1"/>
  <c r="CV243" i="1"/>
  <c r="AL243" i="1" s="1"/>
  <c r="CV253" i="1"/>
  <c r="CV268" i="1"/>
  <c r="CV264" i="1"/>
  <c r="CV251" i="1"/>
  <c r="CV257" i="1"/>
  <c r="CV263" i="1"/>
  <c r="CV235" i="1"/>
  <c r="CV234" i="1"/>
  <c r="CV233" i="1"/>
  <c r="CV223" i="1"/>
  <c r="CV213" i="1"/>
  <c r="CV214" i="1"/>
  <c r="CV230" i="1"/>
  <c r="CV229" i="1"/>
  <c r="CV231" i="1"/>
  <c r="CV215" i="1"/>
  <c r="CV221" i="1"/>
  <c r="CV217" i="1"/>
  <c r="CV218" i="1"/>
  <c r="CV219" i="1"/>
  <c r="CV222" i="1"/>
  <c r="CV210" i="1"/>
  <c r="CV211" i="1"/>
  <c r="CV209" i="1"/>
  <c r="AL209" i="1" s="1"/>
  <c r="CV113" i="1"/>
  <c r="AL108" i="1"/>
  <c r="CV104" i="1"/>
  <c r="AL99" i="1"/>
  <c r="CV77" i="1"/>
  <c r="AL72" i="1"/>
  <c r="AL41" i="1"/>
  <c r="AL42" i="1" s="1"/>
  <c r="AL43" i="1" s="1"/>
  <c r="AL44" i="1" s="1"/>
  <c r="AL45" i="1" s="1"/>
  <c r="AL46" i="1" s="1"/>
  <c r="AL47" i="1" s="1"/>
  <c r="AL48" i="1" s="1"/>
  <c r="CV203" i="1"/>
  <c r="CV202" i="1"/>
  <c r="CV204" i="1"/>
  <c r="CV200" i="1"/>
  <c r="AL200" i="1" s="1"/>
  <c r="CV201" i="1"/>
  <c r="CV68" i="1"/>
  <c r="AL63" i="1"/>
  <c r="AL24" i="1"/>
  <c r="CV191" i="1"/>
  <c r="CV190" i="1"/>
  <c r="AL190"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3" i="1" l="1"/>
  <c r="AL91" i="1"/>
  <c r="AL119" i="1"/>
  <c r="AL181" i="1"/>
  <c r="AL173" i="1"/>
  <c r="AL149" i="1"/>
  <c r="AL290" i="1"/>
  <c r="AL291" i="1" s="1"/>
  <c r="AL210" i="1"/>
  <c r="AL211" i="1" s="1"/>
  <c r="AL212" i="1" s="1"/>
  <c r="AL244" i="1"/>
  <c r="AL25" i="1"/>
  <c r="AL100" i="1"/>
  <c r="AL109" i="1"/>
  <c r="AL73" i="1"/>
  <c r="AL201" i="1"/>
  <c r="AL202" i="1" s="1"/>
  <c r="AL64" i="1"/>
  <c r="AL54" i="1"/>
  <c r="AL191"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4" i="1" l="1"/>
  <c r="AL92" i="1"/>
  <c r="AL128" i="1"/>
  <c r="AL120" i="1"/>
  <c r="AL182" i="1"/>
  <c r="AL174" i="1"/>
  <c r="AL292" i="1"/>
  <c r="AL245" i="1"/>
  <c r="AL213" i="1"/>
  <c r="AL110" i="1"/>
  <c r="AL101" i="1"/>
  <c r="AL74" i="1"/>
  <c r="AL203" i="1"/>
  <c r="AL65" i="1"/>
  <c r="AL55" i="1"/>
  <c r="H542" i="4"/>
  <c r="U542" i="4" s="1"/>
  <c r="I543" i="4"/>
  <c r="G493" i="4"/>
  <c r="P480" i="4"/>
  <c r="C481" i="4"/>
  <c r="B481" i="4" s="1"/>
  <c r="F545" i="4"/>
  <c r="E545" i="4"/>
  <c r="R545" i="4" s="1"/>
  <c r="D545" i="4"/>
  <c r="Q545" i="4" s="1"/>
  <c r="V481" i="4"/>
  <c r="S464" i="4"/>
  <c r="A546" i="4"/>
  <c r="IR16" i="1"/>
  <c r="IR14" i="1"/>
  <c r="IR81" i="1" s="1"/>
  <c r="AS13" i="1"/>
  <c r="IR82" i="1" l="1"/>
  <c r="IR83" i="1"/>
  <c r="IR84" i="1"/>
  <c r="IR85" i="1"/>
  <c r="IR86" i="1"/>
  <c r="AL85" i="1"/>
  <c r="IR224" i="1"/>
  <c r="IR258" i="1"/>
  <c r="IR274" i="1"/>
  <c r="IR90" i="1"/>
  <c r="AL93" i="1"/>
  <c r="IR117" i="1"/>
  <c r="IR118" i="1" s="1"/>
  <c r="IR126" i="1"/>
  <c r="AL129" i="1"/>
  <c r="AL121" i="1"/>
  <c r="IR171" i="1"/>
  <c r="IR172" i="1" s="1"/>
  <c r="IR180" i="1"/>
  <c r="AL183" i="1"/>
  <c r="AL175" i="1"/>
  <c r="AL293" i="1"/>
  <c r="AL294" i="1" s="1"/>
  <c r="IR236" i="1"/>
  <c r="IR270" i="1"/>
  <c r="IR135" i="1"/>
  <c r="IR144" i="1"/>
  <c r="IR162" i="1"/>
  <c r="IR153" i="1"/>
  <c r="IR254" i="1"/>
  <c r="IR262" i="1"/>
  <c r="IR266" i="1"/>
  <c r="IR250" i="1"/>
  <c r="IR246" i="1"/>
  <c r="IR242" i="1"/>
  <c r="AL246" i="1"/>
  <c r="IR232" i="1"/>
  <c r="AL214" i="1"/>
  <c r="IR212" i="1"/>
  <c r="IR228" i="1"/>
  <c r="IR220" i="1"/>
  <c r="IR216" i="1"/>
  <c r="IR99" i="1"/>
  <c r="IR108" i="1"/>
  <c r="IR208" i="1"/>
  <c r="IR72" i="1"/>
  <c r="AL204" i="1"/>
  <c r="IR199" i="1"/>
  <c r="IR195" i="1"/>
  <c r="IR52" i="1"/>
  <c r="IR59" i="1" s="1"/>
  <c r="IR63" i="1"/>
  <c r="AL56" i="1"/>
  <c r="IR41" i="1"/>
  <c r="IR42" i="1" s="1"/>
  <c r="IR189" i="1"/>
  <c r="G494" i="4"/>
  <c r="H543" i="4"/>
  <c r="U543" i="4" s="1"/>
  <c r="I544" i="4"/>
  <c r="IR19" i="1"/>
  <c r="IR18" i="1"/>
  <c r="P481" i="4"/>
  <c r="C482" i="4"/>
  <c r="B482" i="4" s="1"/>
  <c r="F546" i="4"/>
  <c r="E546" i="4"/>
  <c r="R546" i="4" s="1"/>
  <c r="D546" i="4"/>
  <c r="Q546" i="4" s="1"/>
  <c r="V482" i="4"/>
  <c r="S465" i="4"/>
  <c r="IR30" i="1"/>
  <c r="A547" i="4"/>
  <c r="IR24" i="1"/>
  <c r="AS14" i="1"/>
  <c r="AL86" i="1" l="1"/>
  <c r="IR261" i="1"/>
  <c r="IR259" i="1"/>
  <c r="IR260" i="1"/>
  <c r="IR226" i="1"/>
  <c r="IR225" i="1"/>
  <c r="IR227" i="1"/>
  <c r="AL94" i="1"/>
  <c r="IR91" i="1"/>
  <c r="IR92" i="1"/>
  <c r="IR93" i="1"/>
  <c r="IR94" i="1"/>
  <c r="IR95" i="1"/>
  <c r="IR276" i="1"/>
  <c r="IR275" i="1"/>
  <c r="IR277" i="1"/>
  <c r="IR119" i="1"/>
  <c r="IR122" i="1"/>
  <c r="IR121" i="1"/>
  <c r="IR120" i="1"/>
  <c r="IR175" i="1"/>
  <c r="IR174" i="1"/>
  <c r="AL130" i="1"/>
  <c r="IR127" i="1"/>
  <c r="IR128" i="1"/>
  <c r="IR129" i="1"/>
  <c r="IR130" i="1"/>
  <c r="IR131" i="1"/>
  <c r="IR176" i="1"/>
  <c r="IR173" i="1"/>
  <c r="AL122" i="1"/>
  <c r="AL184" i="1"/>
  <c r="IR181" i="1"/>
  <c r="IR182" i="1"/>
  <c r="IR183" i="1"/>
  <c r="IR184" i="1"/>
  <c r="IR185" i="1"/>
  <c r="AL176" i="1"/>
  <c r="IR307" i="1"/>
  <c r="IR300" i="1"/>
  <c r="IR298" i="1"/>
  <c r="IR309" i="1"/>
  <c r="IR301" i="1"/>
  <c r="IR308" i="1"/>
  <c r="IR294" i="1"/>
  <c r="IR297" i="1"/>
  <c r="IR310" i="1"/>
  <c r="IR299" i="1"/>
  <c r="IR303" i="1"/>
  <c r="IR295" i="1"/>
  <c r="IR306" i="1"/>
  <c r="IR305" i="1"/>
  <c r="IR302" i="1"/>
  <c r="IR312" i="1"/>
  <c r="IR304" i="1"/>
  <c r="IR313" i="1"/>
  <c r="IR311" i="1"/>
  <c r="IR296" i="1"/>
  <c r="AL295" i="1"/>
  <c r="IR292" i="1"/>
  <c r="IR291" i="1"/>
  <c r="IR290" i="1"/>
  <c r="IR293" i="1"/>
  <c r="IR285" i="1"/>
  <c r="IR289" i="1"/>
  <c r="IR271" i="1"/>
  <c r="IR272" i="1"/>
  <c r="IR273" i="1"/>
  <c r="IR238" i="1"/>
  <c r="IR237" i="1"/>
  <c r="IR239" i="1"/>
  <c r="IR154" i="1"/>
  <c r="IR155" i="1"/>
  <c r="IR156" i="1"/>
  <c r="IR157" i="1"/>
  <c r="IR158" i="1"/>
  <c r="IR163" i="1"/>
  <c r="IR164" i="1"/>
  <c r="IR165" i="1"/>
  <c r="IR166" i="1"/>
  <c r="IR167" i="1"/>
  <c r="IR145" i="1"/>
  <c r="IR146" i="1"/>
  <c r="IR147" i="1"/>
  <c r="IR148" i="1"/>
  <c r="IR149" i="1"/>
  <c r="IR136" i="1"/>
  <c r="IR137" i="1"/>
  <c r="IR138" i="1"/>
  <c r="IR139" i="1"/>
  <c r="IR140" i="1"/>
  <c r="IR283" i="1"/>
  <c r="IR282" i="1"/>
  <c r="IR281" i="1"/>
  <c r="IR284" i="1"/>
  <c r="AL247" i="1"/>
  <c r="IR249" i="1"/>
  <c r="IR244" i="1"/>
  <c r="IR267" i="1"/>
  <c r="IR265" i="1"/>
  <c r="IR256" i="1"/>
  <c r="IR252" i="1"/>
  <c r="IR245" i="1"/>
  <c r="IR253" i="1"/>
  <c r="IR264" i="1"/>
  <c r="IR268" i="1"/>
  <c r="IR257" i="1"/>
  <c r="IR255" i="1"/>
  <c r="IR251" i="1"/>
  <c r="IR248" i="1"/>
  <c r="IR247" i="1"/>
  <c r="IR243" i="1"/>
  <c r="IR263" i="1"/>
  <c r="IR269" i="1"/>
  <c r="IR234" i="1"/>
  <c r="IR235" i="1"/>
  <c r="IR233" i="1"/>
  <c r="AL215" i="1"/>
  <c r="IR214" i="1"/>
  <c r="IR223" i="1"/>
  <c r="IR213" i="1"/>
  <c r="IR230" i="1"/>
  <c r="IR229" i="1"/>
  <c r="IR231" i="1"/>
  <c r="IR217" i="1"/>
  <c r="IR221" i="1"/>
  <c r="IR218" i="1"/>
  <c r="IR219" i="1"/>
  <c r="IR222" i="1"/>
  <c r="IR215" i="1"/>
  <c r="IR209" i="1"/>
  <c r="IR210" i="1"/>
  <c r="IR211" i="1"/>
  <c r="AL111" i="1"/>
  <c r="IR109" i="1"/>
  <c r="IR110" i="1"/>
  <c r="IR111" i="1"/>
  <c r="IR112" i="1"/>
  <c r="IR113" i="1"/>
  <c r="IR100" i="1"/>
  <c r="IR101" i="1"/>
  <c r="IR102" i="1"/>
  <c r="IR103" i="1"/>
  <c r="IR104" i="1"/>
  <c r="AL102" i="1"/>
  <c r="AL75" i="1"/>
  <c r="IR73" i="1"/>
  <c r="IR74" i="1"/>
  <c r="IR75" i="1"/>
  <c r="IR76" i="1"/>
  <c r="IR77" i="1"/>
  <c r="IR56" i="1"/>
  <c r="IR54" i="1"/>
  <c r="IR53" i="1"/>
  <c r="IR203" i="1"/>
  <c r="IR202" i="1"/>
  <c r="IR204" i="1"/>
  <c r="IR58" i="1"/>
  <c r="IR57" i="1"/>
  <c r="IR200" i="1"/>
  <c r="IR201" i="1"/>
  <c r="IR55" i="1"/>
  <c r="AL66" i="1"/>
  <c r="IR64" i="1"/>
  <c r="IR65" i="1"/>
  <c r="IR66" i="1"/>
  <c r="IR67" i="1"/>
  <c r="IR68" i="1"/>
  <c r="AL57" i="1"/>
  <c r="IR48" i="1"/>
  <c r="IR47" i="1"/>
  <c r="IR46" i="1"/>
  <c r="IR45" i="1"/>
  <c r="IR44" i="1"/>
  <c r="IR43" i="1"/>
  <c r="IR190" i="1"/>
  <c r="IR191"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95" i="1" l="1"/>
  <c r="AL131" i="1"/>
  <c r="AL185" i="1"/>
  <c r="AL296" i="1"/>
  <c r="AL248" i="1"/>
  <c r="AL216" i="1"/>
  <c r="AL103" i="1"/>
  <c r="AL112"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97" i="1" l="1"/>
  <c r="AL249" i="1"/>
  <c r="AL217"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81" i="1" s="1"/>
  <c r="DR14" i="1"/>
  <c r="DR81" i="1" s="1"/>
  <c r="JX16" i="1"/>
  <c r="JX14" i="1"/>
  <c r="JY14" i="1"/>
  <c r="DS82" i="1" l="1"/>
  <c r="DS83" i="1"/>
  <c r="DS84" i="1"/>
  <c r="DS85" i="1"/>
  <c r="DS86" i="1"/>
  <c r="DR82" i="1"/>
  <c r="DR83" i="1"/>
  <c r="DR84" i="1"/>
  <c r="DR85" i="1"/>
  <c r="DR86" i="1"/>
  <c r="DR224" i="1"/>
  <c r="DR258" i="1"/>
  <c r="DS224" i="1"/>
  <c r="DS258" i="1"/>
  <c r="DR274" i="1"/>
  <c r="DR90" i="1"/>
  <c r="DS274" i="1"/>
  <c r="DS90" i="1"/>
  <c r="DS117" i="1"/>
  <c r="DS119" i="1" s="1"/>
  <c r="DS126" i="1"/>
  <c r="DR117" i="1"/>
  <c r="DR122" i="1" s="1"/>
  <c r="DR126" i="1"/>
  <c r="DR171" i="1"/>
  <c r="DR174" i="1" s="1"/>
  <c r="DR180" i="1"/>
  <c r="DS171" i="1"/>
  <c r="DS172" i="1" s="1"/>
  <c r="DS180" i="1"/>
  <c r="AL298" i="1"/>
  <c r="DR236" i="1"/>
  <c r="DR270" i="1"/>
  <c r="DS236" i="1"/>
  <c r="DS270" i="1"/>
  <c r="DR135" i="1"/>
  <c r="DR153" i="1"/>
  <c r="DR144" i="1"/>
  <c r="DR162" i="1"/>
  <c r="DS144" i="1"/>
  <c r="DS162" i="1"/>
  <c r="DS153" i="1"/>
  <c r="DS135" i="1"/>
  <c r="DS242" i="1"/>
  <c r="DS246" i="1"/>
  <c r="DS254" i="1"/>
  <c r="DS262" i="1"/>
  <c r="DS250" i="1"/>
  <c r="DS266" i="1"/>
  <c r="AL250" i="1"/>
  <c r="DR266" i="1"/>
  <c r="DR246" i="1"/>
  <c r="DR262" i="1"/>
  <c r="DR250" i="1"/>
  <c r="DR242" i="1"/>
  <c r="DR254" i="1"/>
  <c r="DR232" i="1"/>
  <c r="DS232" i="1"/>
  <c r="DR220" i="1"/>
  <c r="DR212" i="1"/>
  <c r="DR216" i="1"/>
  <c r="DR228" i="1"/>
  <c r="DS228" i="1"/>
  <c r="DS212" i="1"/>
  <c r="DS220" i="1"/>
  <c r="DS216" i="1"/>
  <c r="AL218" i="1"/>
  <c r="DS108" i="1"/>
  <c r="DS99" i="1"/>
  <c r="AL104" i="1"/>
  <c r="DR108" i="1"/>
  <c r="DR99" i="1"/>
  <c r="AL113" i="1"/>
  <c r="DR208" i="1"/>
  <c r="DR72" i="1"/>
  <c r="DS208" i="1"/>
  <c r="DS72" i="1"/>
  <c r="AL77" i="1"/>
  <c r="DS199" i="1"/>
  <c r="DS195" i="1"/>
  <c r="DR199" i="1"/>
  <c r="DR195" i="1"/>
  <c r="DR52" i="1"/>
  <c r="DR58" i="1" s="1"/>
  <c r="DR63" i="1"/>
  <c r="DS52" i="1"/>
  <c r="DS56" i="1" s="1"/>
  <c r="DS63" i="1"/>
  <c r="AL68" i="1"/>
  <c r="DR41" i="1"/>
  <c r="DR43" i="1" s="1"/>
  <c r="DR189" i="1"/>
  <c r="DS41" i="1"/>
  <c r="DS46" i="1" s="1"/>
  <c r="DS189"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9" i="1" l="1"/>
  <c r="DR261" i="1"/>
  <c r="DR260" i="1"/>
  <c r="DS261" i="1"/>
  <c r="DS260" i="1"/>
  <c r="DS259" i="1"/>
  <c r="DR227" i="1"/>
  <c r="DR226" i="1"/>
  <c r="DR225" i="1"/>
  <c r="DS225" i="1"/>
  <c r="DS227" i="1"/>
  <c r="DS226" i="1"/>
  <c r="DS91" i="1"/>
  <c r="DS92" i="1"/>
  <c r="DS93" i="1"/>
  <c r="DS94" i="1"/>
  <c r="DS95" i="1"/>
  <c r="DR91" i="1"/>
  <c r="DR92" i="1"/>
  <c r="DR93" i="1"/>
  <c r="DR94" i="1"/>
  <c r="DR95" i="1"/>
  <c r="DR276" i="1"/>
  <c r="DR275" i="1"/>
  <c r="DR277" i="1"/>
  <c r="DS277" i="1"/>
  <c r="DS275" i="1"/>
  <c r="DS276" i="1"/>
  <c r="DS122" i="1"/>
  <c r="DS118" i="1"/>
  <c r="DS121" i="1"/>
  <c r="DS120" i="1"/>
  <c r="DR121" i="1"/>
  <c r="DR120" i="1"/>
  <c r="DR119" i="1"/>
  <c r="DR118" i="1"/>
  <c r="DS176" i="1"/>
  <c r="DS175" i="1"/>
  <c r="DR176" i="1"/>
  <c r="DR173" i="1"/>
  <c r="DR127" i="1"/>
  <c r="DR128" i="1"/>
  <c r="DR129" i="1"/>
  <c r="DR130" i="1"/>
  <c r="DR131" i="1"/>
  <c r="DR172" i="1"/>
  <c r="DS127" i="1"/>
  <c r="DS128" i="1"/>
  <c r="DS129" i="1"/>
  <c r="DS130" i="1"/>
  <c r="DS131" i="1"/>
  <c r="DS174" i="1"/>
  <c r="DR175" i="1"/>
  <c r="DS173" i="1"/>
  <c r="DS181" i="1"/>
  <c r="DS182" i="1"/>
  <c r="DS183" i="1"/>
  <c r="DS184" i="1"/>
  <c r="DS185" i="1"/>
  <c r="DR181" i="1"/>
  <c r="DR182" i="1"/>
  <c r="DR183" i="1"/>
  <c r="DR184" i="1"/>
  <c r="DR185" i="1"/>
  <c r="DR298" i="1"/>
  <c r="DR307" i="1"/>
  <c r="DR308" i="1"/>
  <c r="DR297" i="1"/>
  <c r="DR301" i="1"/>
  <c r="DR300" i="1"/>
  <c r="DR306" i="1"/>
  <c r="DR309" i="1"/>
  <c r="DR294" i="1"/>
  <c r="DR303" i="1"/>
  <c r="DR295" i="1"/>
  <c r="DR299" i="1"/>
  <c r="DR310" i="1"/>
  <c r="DR302" i="1"/>
  <c r="DR312" i="1"/>
  <c r="DR311" i="1"/>
  <c r="DR313" i="1"/>
  <c r="DR296" i="1"/>
  <c r="DR305" i="1"/>
  <c r="DR304" i="1"/>
  <c r="DS306" i="1"/>
  <c r="DS301" i="1"/>
  <c r="DS307" i="1"/>
  <c r="DS297" i="1"/>
  <c r="DS308" i="1"/>
  <c r="DS309" i="1"/>
  <c r="DS300" i="1"/>
  <c r="DS295" i="1"/>
  <c r="DS311" i="1"/>
  <c r="DS302" i="1"/>
  <c r="DS310" i="1"/>
  <c r="DS294" i="1"/>
  <c r="DS298" i="1"/>
  <c r="DS303" i="1"/>
  <c r="DS299" i="1"/>
  <c r="DS304" i="1"/>
  <c r="DS305" i="1"/>
  <c r="DS313" i="1"/>
  <c r="DS296" i="1"/>
  <c r="DS312" i="1"/>
  <c r="AL299" i="1"/>
  <c r="DR290" i="1"/>
  <c r="DR291" i="1"/>
  <c r="DR292" i="1"/>
  <c r="DR293" i="1"/>
  <c r="DS292" i="1"/>
  <c r="DS291" i="1"/>
  <c r="DS290" i="1"/>
  <c r="DS293" i="1"/>
  <c r="DS285" i="1"/>
  <c r="DS289" i="1"/>
  <c r="DR285" i="1"/>
  <c r="DR289" i="1"/>
  <c r="DR272" i="1"/>
  <c r="DR273" i="1"/>
  <c r="DR271" i="1"/>
  <c r="DS271" i="1"/>
  <c r="DS273" i="1"/>
  <c r="DS272" i="1"/>
  <c r="DR237" i="1"/>
  <c r="DR239" i="1"/>
  <c r="DR238" i="1"/>
  <c r="DS239" i="1"/>
  <c r="DS237" i="1"/>
  <c r="DS238" i="1"/>
  <c r="DS136" i="1"/>
  <c r="DS137" i="1"/>
  <c r="DS138" i="1"/>
  <c r="DS139" i="1"/>
  <c r="DS140" i="1"/>
  <c r="DS154" i="1"/>
  <c r="DS155" i="1"/>
  <c r="DS156" i="1"/>
  <c r="DS157" i="1"/>
  <c r="DS158" i="1"/>
  <c r="DS163" i="1"/>
  <c r="DS164" i="1"/>
  <c r="DS165" i="1"/>
  <c r="DS166" i="1"/>
  <c r="DS167" i="1"/>
  <c r="DS145" i="1"/>
  <c r="DS146" i="1"/>
  <c r="DS147" i="1"/>
  <c r="DS148" i="1"/>
  <c r="DS149" i="1"/>
  <c r="DR163" i="1"/>
  <c r="DR164" i="1"/>
  <c r="DR165" i="1"/>
  <c r="DR166" i="1"/>
  <c r="DR167" i="1"/>
  <c r="DR145" i="1"/>
  <c r="DR146" i="1"/>
  <c r="DR147" i="1"/>
  <c r="DR148" i="1"/>
  <c r="DR149" i="1"/>
  <c r="DR154" i="1"/>
  <c r="DR155" i="1"/>
  <c r="DR156" i="1"/>
  <c r="DR157" i="1"/>
  <c r="DR158" i="1"/>
  <c r="DR136" i="1"/>
  <c r="DR137" i="1"/>
  <c r="DR138" i="1"/>
  <c r="DR139" i="1"/>
  <c r="DR140" i="1"/>
  <c r="AL281" i="1"/>
  <c r="DR283" i="1"/>
  <c r="DR282" i="1"/>
  <c r="DR281" i="1"/>
  <c r="DR284" i="1"/>
  <c r="DS282" i="1"/>
  <c r="DS283" i="1"/>
  <c r="DS284" i="1"/>
  <c r="DS281" i="1"/>
  <c r="AL251" i="1"/>
  <c r="DR252" i="1"/>
  <c r="DR269" i="1"/>
  <c r="DR249" i="1"/>
  <c r="DR244" i="1"/>
  <c r="DR256" i="1"/>
  <c r="DR265" i="1"/>
  <c r="DR253" i="1"/>
  <c r="DR267" i="1"/>
  <c r="DR245" i="1"/>
  <c r="DR268" i="1"/>
  <c r="DR247" i="1"/>
  <c r="DR248" i="1"/>
  <c r="DR264" i="1"/>
  <c r="DR255" i="1"/>
  <c r="DR257" i="1"/>
  <c r="DR243" i="1"/>
  <c r="DR251" i="1"/>
  <c r="DR263" i="1"/>
  <c r="DS265" i="1"/>
  <c r="DS256" i="1"/>
  <c r="DS269" i="1"/>
  <c r="DS252" i="1"/>
  <c r="DS267" i="1"/>
  <c r="DS249" i="1"/>
  <c r="DS245" i="1"/>
  <c r="DS244" i="1"/>
  <c r="DS268" i="1"/>
  <c r="DS243" i="1"/>
  <c r="DS257" i="1"/>
  <c r="DS255" i="1"/>
  <c r="DS248" i="1"/>
  <c r="DS247" i="1"/>
  <c r="DS264" i="1"/>
  <c r="DS251" i="1"/>
  <c r="DS263" i="1"/>
  <c r="DS253" i="1"/>
  <c r="DS233" i="1"/>
  <c r="DS235" i="1"/>
  <c r="DS234" i="1"/>
  <c r="DR233" i="1"/>
  <c r="DR234" i="1"/>
  <c r="DR235" i="1"/>
  <c r="DR214" i="1"/>
  <c r="DR213" i="1"/>
  <c r="DR223" i="1"/>
  <c r="DR230" i="1"/>
  <c r="DR217" i="1"/>
  <c r="DR229" i="1"/>
  <c r="DR231" i="1"/>
  <c r="DR221" i="1"/>
  <c r="DR215" i="1"/>
  <c r="DR222" i="1"/>
  <c r="DR219" i="1"/>
  <c r="DR218" i="1"/>
  <c r="AL219" i="1"/>
  <c r="DS214" i="1"/>
  <c r="DS213" i="1"/>
  <c r="DS223" i="1"/>
  <c r="DS230" i="1"/>
  <c r="DS215" i="1"/>
  <c r="DS229" i="1"/>
  <c r="DS217" i="1"/>
  <c r="DS231" i="1"/>
  <c r="DS221" i="1"/>
  <c r="DS218" i="1"/>
  <c r="DS222" i="1"/>
  <c r="DS219" i="1"/>
  <c r="DS210" i="1"/>
  <c r="DS209" i="1"/>
  <c r="DS211" i="1"/>
  <c r="DR209" i="1"/>
  <c r="DR211" i="1"/>
  <c r="DR210" i="1"/>
  <c r="DR100" i="1"/>
  <c r="DR101" i="1"/>
  <c r="DR102" i="1"/>
  <c r="DR103" i="1"/>
  <c r="DR104" i="1"/>
  <c r="DR109" i="1"/>
  <c r="DR110" i="1"/>
  <c r="DR111" i="1"/>
  <c r="DR112" i="1"/>
  <c r="DR113" i="1"/>
  <c r="DS100" i="1"/>
  <c r="DS101" i="1"/>
  <c r="DS102" i="1"/>
  <c r="DS103" i="1"/>
  <c r="DS104" i="1"/>
  <c r="DS109" i="1"/>
  <c r="DS110" i="1"/>
  <c r="DS111" i="1"/>
  <c r="DS112" i="1"/>
  <c r="DS113" i="1"/>
  <c r="DS73" i="1"/>
  <c r="DS74" i="1"/>
  <c r="DS75" i="1"/>
  <c r="DS76" i="1"/>
  <c r="DS77" i="1"/>
  <c r="DR73" i="1"/>
  <c r="DR74" i="1"/>
  <c r="DR75" i="1"/>
  <c r="DR76" i="1"/>
  <c r="DR77" i="1"/>
  <c r="DR204" i="1"/>
  <c r="DR203" i="1"/>
  <c r="DR202" i="1"/>
  <c r="DS204" i="1"/>
  <c r="DS202" i="1"/>
  <c r="DS203" i="1"/>
  <c r="DS53" i="1"/>
  <c r="DR57" i="1"/>
  <c r="DR56" i="1"/>
  <c r="DS201" i="1"/>
  <c r="DS200" i="1"/>
  <c r="DR200" i="1"/>
  <c r="DR20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91" i="1"/>
  <c r="DR190" i="1"/>
  <c r="DS190" i="1"/>
  <c r="DS191"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300" i="1" l="1"/>
  <c r="AL252" i="1"/>
  <c r="AL220" i="1"/>
  <c r="G500" i="4"/>
  <c r="H549" i="4"/>
  <c r="U549" i="4" s="1"/>
  <c r="I550" i="4"/>
  <c r="P487" i="4"/>
  <c r="C488" i="4"/>
  <c r="B488" i="4" s="1"/>
  <c r="F552" i="4"/>
  <c r="E552" i="4"/>
  <c r="R552" i="4" s="1"/>
  <c r="D552" i="4"/>
  <c r="Q552" i="4" s="1"/>
  <c r="V488" i="4"/>
  <c r="S471" i="4"/>
  <c r="A553" i="4"/>
  <c r="AR13" i="1"/>
  <c r="AL301" i="1" l="1"/>
  <c r="AL253" i="1"/>
  <c r="AL221" i="1"/>
  <c r="H550" i="4"/>
  <c r="U550" i="4" s="1"/>
  <c r="I551" i="4"/>
  <c r="G501" i="4"/>
  <c r="P488" i="4"/>
  <c r="C489" i="4"/>
  <c r="B489" i="4" s="1"/>
  <c r="F553" i="4"/>
  <c r="E553" i="4"/>
  <c r="R553" i="4" s="1"/>
  <c r="D553" i="4"/>
  <c r="Q553" i="4" s="1"/>
  <c r="V489" i="4"/>
  <c r="S472" i="4"/>
  <c r="A554" i="4"/>
  <c r="AR14" i="1"/>
  <c r="LV13" i="1"/>
  <c r="BI13" i="1"/>
  <c r="BI17" i="1" s="1"/>
  <c r="AL302" i="1" l="1"/>
  <c r="AL254" i="1"/>
  <c r="AL222" i="1"/>
  <c r="LV17" i="1"/>
  <c r="LV16" i="1"/>
  <c r="G502" i="4"/>
  <c r="H551" i="4"/>
  <c r="U551" i="4" s="1"/>
  <c r="I552" i="4"/>
  <c r="P489" i="4"/>
  <c r="C490" i="4"/>
  <c r="B490" i="4" s="1"/>
  <c r="E554" i="4"/>
  <c r="R554" i="4" s="1"/>
  <c r="D554" i="4"/>
  <c r="Q554" i="4" s="1"/>
  <c r="F554" i="4"/>
  <c r="V490" i="4"/>
  <c r="S473" i="4"/>
  <c r="A555" i="4"/>
  <c r="AR24" i="1"/>
  <c r="BI16" i="1"/>
  <c r="BI14" i="1"/>
  <c r="BI81" i="1" s="1"/>
  <c r="LW13" i="1"/>
  <c r="LU13" i="1"/>
  <c r="AO321" i="1"/>
  <c r="BN13" i="1"/>
  <c r="BI82" i="1" l="1"/>
  <c r="BI83" i="1"/>
  <c r="BI84" i="1"/>
  <c r="BI85" i="1"/>
  <c r="BI86" i="1"/>
  <c r="BI224" i="1"/>
  <c r="BI258" i="1"/>
  <c r="BI274" i="1"/>
  <c r="BI90" i="1"/>
  <c r="BI117" i="1"/>
  <c r="BI118" i="1" s="1"/>
  <c r="BI126" i="1"/>
  <c r="BI171" i="1"/>
  <c r="BI173" i="1" s="1"/>
  <c r="BI180" i="1"/>
  <c r="AL303" i="1"/>
  <c r="BI236" i="1"/>
  <c r="BI270" i="1"/>
  <c r="BI135" i="1"/>
  <c r="BI144" i="1"/>
  <c r="BI162" i="1"/>
  <c r="BI153" i="1"/>
  <c r="AL282" i="1"/>
  <c r="BI242" i="1"/>
  <c r="BI262" i="1"/>
  <c r="BI266" i="1"/>
  <c r="BI250" i="1"/>
  <c r="BI246" i="1"/>
  <c r="BI254" i="1"/>
  <c r="AL255" i="1"/>
  <c r="BI232" i="1"/>
  <c r="BI228" i="1"/>
  <c r="BI212" i="1"/>
  <c r="BI216" i="1"/>
  <c r="BI220" i="1"/>
  <c r="AL223" i="1"/>
  <c r="AL224" i="1" s="1"/>
  <c r="BI108" i="1"/>
  <c r="BI99" i="1"/>
  <c r="BI208" i="1"/>
  <c r="BI72" i="1"/>
  <c r="BI199" i="1"/>
  <c r="BI195" i="1"/>
  <c r="BI52" i="1"/>
  <c r="BI53" i="1" s="1"/>
  <c r="BI63" i="1"/>
  <c r="BI41" i="1"/>
  <c r="BI42" i="1" s="1"/>
  <c r="BI189" i="1"/>
  <c r="LU17" i="1"/>
  <c r="LU16" i="1"/>
  <c r="LW17" i="1"/>
  <c r="LW16" i="1"/>
  <c r="BN14" i="1"/>
  <c r="BN81"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82" i="1" l="1"/>
  <c r="BN83" i="1"/>
  <c r="BN84" i="1"/>
  <c r="BN85" i="1"/>
  <c r="BN86" i="1"/>
  <c r="BI260" i="1"/>
  <c r="BI261" i="1"/>
  <c r="BI259" i="1"/>
  <c r="BN224" i="1"/>
  <c r="BN258" i="1"/>
  <c r="LV259" i="1"/>
  <c r="LV261" i="1"/>
  <c r="LV260" i="1"/>
  <c r="LV227" i="1"/>
  <c r="LV226" i="1"/>
  <c r="LV225" i="1"/>
  <c r="BI225" i="1"/>
  <c r="BI227" i="1"/>
  <c r="BI226" i="1"/>
  <c r="AL225" i="1"/>
  <c r="BI91" i="1"/>
  <c r="BI92" i="1"/>
  <c r="BI93" i="1"/>
  <c r="BI94" i="1"/>
  <c r="BI95" i="1"/>
  <c r="BN274" i="1"/>
  <c r="BN90" i="1"/>
  <c r="BI276" i="1"/>
  <c r="BI275" i="1"/>
  <c r="BI277" i="1"/>
  <c r="LV277" i="1"/>
  <c r="LV276" i="1"/>
  <c r="LV275" i="1"/>
  <c r="BI119" i="1"/>
  <c r="BI122" i="1"/>
  <c r="BI121" i="1"/>
  <c r="BI120" i="1"/>
  <c r="BN117" i="1"/>
  <c r="BN119" i="1" s="1"/>
  <c r="BN126" i="1"/>
  <c r="BI172" i="1"/>
  <c r="BI127" i="1"/>
  <c r="BI128" i="1"/>
  <c r="BI129" i="1"/>
  <c r="BI130" i="1"/>
  <c r="BI131" i="1"/>
  <c r="BI176" i="1"/>
  <c r="BI175" i="1"/>
  <c r="BI174" i="1"/>
  <c r="BN171" i="1"/>
  <c r="BN172" i="1" s="1"/>
  <c r="BN180" i="1"/>
  <c r="BI181" i="1"/>
  <c r="BI182" i="1"/>
  <c r="BI183" i="1"/>
  <c r="BI184" i="1"/>
  <c r="BI185" i="1"/>
  <c r="BI306" i="1"/>
  <c r="BI301" i="1"/>
  <c r="BI309" i="1"/>
  <c r="BI297" i="1"/>
  <c r="BI300" i="1"/>
  <c r="BI307" i="1"/>
  <c r="BI298" i="1"/>
  <c r="BI308" i="1"/>
  <c r="BI294" i="1"/>
  <c r="BI299" i="1"/>
  <c r="BI303" i="1"/>
  <c r="BI311" i="1"/>
  <c r="BI295" i="1"/>
  <c r="BI310" i="1"/>
  <c r="BI302" i="1"/>
  <c r="BI296" i="1"/>
  <c r="BI313" i="1"/>
  <c r="BI304" i="1"/>
  <c r="BI305" i="1"/>
  <c r="BI312" i="1"/>
  <c r="LV297" i="1"/>
  <c r="LV308" i="1"/>
  <c r="LV306" i="1"/>
  <c r="LV300" i="1"/>
  <c r="LV309" i="1"/>
  <c r="LV307" i="1"/>
  <c r="LV298" i="1"/>
  <c r="LV301" i="1"/>
  <c r="LV303" i="1"/>
  <c r="LV299" i="1"/>
  <c r="LV302" i="1"/>
  <c r="LV294" i="1"/>
  <c r="LV310" i="1"/>
  <c r="LV311" i="1"/>
  <c r="LV305" i="1"/>
  <c r="LV304" i="1"/>
  <c r="LV295" i="1"/>
  <c r="LV313" i="1"/>
  <c r="LV312" i="1"/>
  <c r="LV296" i="1"/>
  <c r="AL304" i="1"/>
  <c r="BI290" i="1"/>
  <c r="BI291" i="1"/>
  <c r="BI293" i="1"/>
  <c r="BI292" i="1"/>
  <c r="LV291" i="1"/>
  <c r="LV290" i="1"/>
  <c r="LV292" i="1"/>
  <c r="LV293" i="1"/>
  <c r="BI285" i="1"/>
  <c r="BI289" i="1"/>
  <c r="LV285" i="1"/>
  <c r="LV289" i="1"/>
  <c r="BN236" i="1"/>
  <c r="BN270" i="1"/>
  <c r="BI271" i="1"/>
  <c r="BI272" i="1"/>
  <c r="BI273" i="1"/>
  <c r="LV271" i="1"/>
  <c r="LV273" i="1"/>
  <c r="LV272" i="1"/>
  <c r="LV237" i="1"/>
  <c r="LV238" i="1"/>
  <c r="LV239" i="1"/>
  <c r="BI239" i="1"/>
  <c r="BI237" i="1"/>
  <c r="BI238" i="1"/>
  <c r="BN144" i="1"/>
  <c r="BN162" i="1"/>
  <c r="BN135" i="1"/>
  <c r="BN153" i="1"/>
  <c r="BI154" i="1"/>
  <c r="BI155" i="1"/>
  <c r="BI156" i="1"/>
  <c r="BI157" i="1"/>
  <c r="BI158" i="1"/>
  <c r="BI163" i="1"/>
  <c r="BI164" i="1"/>
  <c r="BI165" i="1"/>
  <c r="BI166" i="1"/>
  <c r="BI167" i="1"/>
  <c r="BI145" i="1"/>
  <c r="BI146" i="1"/>
  <c r="BI147" i="1"/>
  <c r="BI148" i="1"/>
  <c r="BI149" i="1"/>
  <c r="BI136" i="1"/>
  <c r="BI137" i="1"/>
  <c r="BI138" i="1"/>
  <c r="BI139" i="1"/>
  <c r="BI140" i="1"/>
  <c r="LV282" i="1"/>
  <c r="LV283" i="1"/>
  <c r="LV281" i="1"/>
  <c r="LV284" i="1"/>
  <c r="BI282" i="1"/>
  <c r="BI281" i="1"/>
  <c r="BI283" i="1"/>
  <c r="BI284" i="1"/>
  <c r="BN250" i="1"/>
  <c r="BN266" i="1"/>
  <c r="BN242" i="1"/>
  <c r="BN254" i="1"/>
  <c r="BN246" i="1"/>
  <c r="BN262" i="1"/>
  <c r="AL256" i="1"/>
  <c r="LV269" i="1"/>
  <c r="LV249" i="1"/>
  <c r="LV265" i="1"/>
  <c r="LV267" i="1"/>
  <c r="LV245" i="1"/>
  <c r="LV256" i="1"/>
  <c r="LV252" i="1"/>
  <c r="LV247" i="1"/>
  <c r="LV253" i="1"/>
  <c r="LV243" i="1"/>
  <c r="LV264" i="1"/>
  <c r="LV268" i="1"/>
  <c r="LV248" i="1"/>
  <c r="LV244" i="1"/>
  <c r="LV255" i="1"/>
  <c r="LV257" i="1"/>
  <c r="LV251" i="1"/>
  <c r="LV263" i="1"/>
  <c r="BI256" i="1"/>
  <c r="BI245" i="1"/>
  <c r="BI252" i="1"/>
  <c r="BI269" i="1"/>
  <c r="BI249" i="1"/>
  <c r="BI265" i="1"/>
  <c r="BI267" i="1"/>
  <c r="BI244" i="1"/>
  <c r="BI264" i="1"/>
  <c r="BI248" i="1"/>
  <c r="BI255" i="1"/>
  <c r="BI257" i="1"/>
  <c r="BI243" i="1"/>
  <c r="BI253" i="1"/>
  <c r="BI268" i="1"/>
  <c r="BI247" i="1"/>
  <c r="BI263" i="1"/>
  <c r="BI251" i="1"/>
  <c r="BN232" i="1"/>
  <c r="LV234" i="1"/>
  <c r="LV233" i="1"/>
  <c r="LV235" i="1"/>
  <c r="BI233" i="1"/>
  <c r="BI235" i="1"/>
  <c r="BI234" i="1"/>
  <c r="BN216" i="1"/>
  <c r="BN220" i="1"/>
  <c r="BN228" i="1"/>
  <c r="BN212" i="1"/>
  <c r="LV230" i="1"/>
  <c r="LV214" i="1"/>
  <c r="LV223" i="1"/>
  <c r="LV215" i="1"/>
  <c r="LV213" i="1"/>
  <c r="LV231" i="1"/>
  <c r="LV217" i="1"/>
  <c r="LV219" i="1"/>
  <c r="LV218" i="1"/>
  <c r="LV229" i="1"/>
  <c r="LV222" i="1"/>
  <c r="LV221" i="1"/>
  <c r="BI213" i="1"/>
  <c r="BI223" i="1"/>
  <c r="BI214" i="1"/>
  <c r="BI230" i="1"/>
  <c r="BI217" i="1"/>
  <c r="BI215" i="1"/>
  <c r="BI229" i="1"/>
  <c r="BI231" i="1"/>
  <c r="BI218" i="1"/>
  <c r="BI222" i="1"/>
  <c r="BI219" i="1"/>
  <c r="BI221" i="1"/>
  <c r="LV210" i="1"/>
  <c r="LV211" i="1"/>
  <c r="LV209" i="1"/>
  <c r="BI210" i="1"/>
  <c r="BI209" i="1"/>
  <c r="BI211" i="1"/>
  <c r="BN99" i="1"/>
  <c r="BN108" i="1"/>
  <c r="BI100" i="1"/>
  <c r="BI101" i="1"/>
  <c r="BI102" i="1"/>
  <c r="BI103" i="1"/>
  <c r="BI104" i="1"/>
  <c r="BI109" i="1"/>
  <c r="BI110" i="1"/>
  <c r="BI111" i="1"/>
  <c r="BI112" i="1"/>
  <c r="BI113" i="1"/>
  <c r="BN208" i="1"/>
  <c r="BN72" i="1"/>
  <c r="BI73" i="1"/>
  <c r="BI74" i="1"/>
  <c r="BI75" i="1"/>
  <c r="BI76" i="1"/>
  <c r="BI77" i="1"/>
  <c r="BI58" i="1"/>
  <c r="BI57" i="1"/>
  <c r="LV203" i="1"/>
  <c r="LV204" i="1"/>
  <c r="LV202" i="1"/>
  <c r="BI202" i="1"/>
  <c r="BI203" i="1"/>
  <c r="BI204" i="1"/>
  <c r="BN199" i="1"/>
  <c r="BN195" i="1"/>
  <c r="BI59" i="1"/>
  <c r="BI56" i="1"/>
  <c r="BI55" i="1"/>
  <c r="LV200" i="1"/>
  <c r="LV201" i="1"/>
  <c r="BI201" i="1"/>
  <c r="BI200" i="1"/>
  <c r="BI54" i="1"/>
  <c r="BN52" i="1"/>
  <c r="BN56" i="1" s="1"/>
  <c r="BN63" i="1"/>
  <c r="BI64" i="1"/>
  <c r="BI65" i="1"/>
  <c r="BI66" i="1"/>
  <c r="BI67" i="1"/>
  <c r="BI68" i="1"/>
  <c r="BI48" i="1"/>
  <c r="BI47" i="1"/>
  <c r="BI45" i="1"/>
  <c r="BI44" i="1"/>
  <c r="BN41" i="1"/>
  <c r="BN48" i="1" s="1"/>
  <c r="BN189" i="1"/>
  <c r="BI46" i="1"/>
  <c r="LV190" i="1"/>
  <c r="LV191" i="1"/>
  <c r="BI43" i="1"/>
  <c r="BI190" i="1"/>
  <c r="BI191"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61" i="1" l="1"/>
  <c r="LW260" i="1"/>
  <c r="LW259" i="1"/>
  <c r="BN261" i="1"/>
  <c r="BN260" i="1"/>
  <c r="BN259" i="1"/>
  <c r="LU260" i="1"/>
  <c r="LU259" i="1"/>
  <c r="LU261" i="1"/>
  <c r="AL226" i="1"/>
  <c r="LW227" i="1"/>
  <c r="LW225" i="1"/>
  <c r="LW226" i="1"/>
  <c r="LU225" i="1"/>
  <c r="LU226" i="1"/>
  <c r="LU227" i="1"/>
  <c r="BN226" i="1"/>
  <c r="BN225" i="1"/>
  <c r="BN227" i="1"/>
  <c r="BN91" i="1"/>
  <c r="BN92" i="1"/>
  <c r="BN93" i="1"/>
  <c r="BN94" i="1"/>
  <c r="BN95" i="1"/>
  <c r="LU276" i="1"/>
  <c r="LU277" i="1"/>
  <c r="LU275" i="1"/>
  <c r="LW275" i="1"/>
  <c r="LW276" i="1"/>
  <c r="LW277" i="1"/>
  <c r="BN277" i="1"/>
  <c r="BN275" i="1"/>
  <c r="BN276" i="1"/>
  <c r="BN118" i="1"/>
  <c r="BN122" i="1"/>
  <c r="BN121" i="1"/>
  <c r="BN120" i="1"/>
  <c r="BN176" i="1"/>
  <c r="BN175" i="1"/>
  <c r="BN174" i="1"/>
  <c r="BN173" i="1"/>
  <c r="BN127" i="1"/>
  <c r="BN128" i="1"/>
  <c r="BN129" i="1"/>
  <c r="BN130" i="1"/>
  <c r="BN131" i="1"/>
  <c r="BN181" i="1"/>
  <c r="BN182" i="1"/>
  <c r="BN183" i="1"/>
  <c r="BN184" i="1"/>
  <c r="BN185" i="1"/>
  <c r="LU301" i="1"/>
  <c r="LU308" i="1"/>
  <c r="LU309" i="1"/>
  <c r="LU300" i="1"/>
  <c r="LU307" i="1"/>
  <c r="LU306" i="1"/>
  <c r="LU297" i="1"/>
  <c r="LU298" i="1"/>
  <c r="LU311" i="1"/>
  <c r="LU294" i="1"/>
  <c r="LU302" i="1"/>
  <c r="LU303" i="1"/>
  <c r="LU299" i="1"/>
  <c r="LU313" i="1"/>
  <c r="LU295" i="1"/>
  <c r="LU310" i="1"/>
  <c r="LU305" i="1"/>
  <c r="LU312" i="1"/>
  <c r="LU296" i="1"/>
  <c r="LU304" i="1"/>
  <c r="LW306" i="1"/>
  <c r="LW301" i="1"/>
  <c r="LW300" i="1"/>
  <c r="LW309" i="1"/>
  <c r="LW298" i="1"/>
  <c r="LW297" i="1"/>
  <c r="LW308" i="1"/>
  <c r="LW307" i="1"/>
  <c r="LW294" i="1"/>
  <c r="LW311" i="1"/>
  <c r="LW310" i="1"/>
  <c r="LW299" i="1"/>
  <c r="LW295" i="1"/>
  <c r="LW303" i="1"/>
  <c r="LW312" i="1"/>
  <c r="LW296" i="1"/>
  <c r="LW305" i="1"/>
  <c r="LW313" i="1"/>
  <c r="LW304" i="1"/>
  <c r="LW302" i="1"/>
  <c r="AL305" i="1"/>
  <c r="BN297" i="1"/>
  <c r="BN308" i="1"/>
  <c r="BN309" i="1"/>
  <c r="BN307" i="1"/>
  <c r="BN298" i="1"/>
  <c r="BN300" i="1"/>
  <c r="BN306" i="1"/>
  <c r="BN302" i="1"/>
  <c r="BN301" i="1"/>
  <c r="BN303" i="1"/>
  <c r="BN299" i="1"/>
  <c r="BN295" i="1"/>
  <c r="BN310" i="1"/>
  <c r="BN311" i="1"/>
  <c r="BN294" i="1"/>
  <c r="BN312" i="1"/>
  <c r="BN296" i="1"/>
  <c r="BN304" i="1"/>
  <c r="BN313" i="1"/>
  <c r="BN305" i="1"/>
  <c r="BN291" i="1"/>
  <c r="BN290" i="1"/>
  <c r="BN293" i="1"/>
  <c r="BN292" i="1"/>
  <c r="LU292" i="1"/>
  <c r="LU291" i="1"/>
  <c r="LU293" i="1"/>
  <c r="LU290" i="1"/>
  <c r="LW290" i="1"/>
  <c r="LW291" i="1"/>
  <c r="LW292" i="1"/>
  <c r="LW293" i="1"/>
  <c r="BN285" i="1"/>
  <c r="BN289" i="1"/>
  <c r="LU285" i="1"/>
  <c r="LU289" i="1"/>
  <c r="LW285" i="1"/>
  <c r="LW289" i="1"/>
  <c r="LW273" i="1"/>
  <c r="LW271" i="1"/>
  <c r="LW272" i="1"/>
  <c r="LU271" i="1"/>
  <c r="LU273" i="1"/>
  <c r="LU272" i="1"/>
  <c r="BN271" i="1"/>
  <c r="BN272" i="1"/>
  <c r="BN273" i="1"/>
  <c r="LW237" i="1"/>
  <c r="LW238" i="1"/>
  <c r="LW239" i="1"/>
  <c r="LU238" i="1"/>
  <c r="LU237" i="1"/>
  <c r="LU239" i="1"/>
  <c r="BN238" i="1"/>
  <c r="BN237" i="1"/>
  <c r="BN239" i="1"/>
  <c r="BN154" i="1"/>
  <c r="BN155" i="1"/>
  <c r="BN156" i="1"/>
  <c r="BN157" i="1"/>
  <c r="BN158" i="1"/>
  <c r="BN136" i="1"/>
  <c r="BN137" i="1"/>
  <c r="BN138" i="1"/>
  <c r="BN139" i="1"/>
  <c r="BN140" i="1"/>
  <c r="BN163" i="1"/>
  <c r="BN164" i="1"/>
  <c r="BN165" i="1"/>
  <c r="BN166" i="1"/>
  <c r="BN167" i="1"/>
  <c r="BN145" i="1"/>
  <c r="BN146" i="1"/>
  <c r="BN147" i="1"/>
  <c r="BN148" i="1"/>
  <c r="BN149" i="1"/>
  <c r="BN283" i="1"/>
  <c r="BN282" i="1"/>
  <c r="BN281" i="1"/>
  <c r="BN284" i="1"/>
  <c r="LU283" i="1"/>
  <c r="LU282" i="1"/>
  <c r="LU281" i="1"/>
  <c r="LU284" i="1"/>
  <c r="LW282" i="1"/>
  <c r="LW283" i="1"/>
  <c r="LW281" i="1"/>
  <c r="LW284" i="1"/>
  <c r="AL257" i="1"/>
  <c r="AL258" i="1" s="1"/>
  <c r="BN249" i="1"/>
  <c r="BN265" i="1"/>
  <c r="BN267" i="1"/>
  <c r="BN245" i="1"/>
  <c r="BN244" i="1"/>
  <c r="BN256" i="1"/>
  <c r="BN252" i="1"/>
  <c r="BN269" i="1"/>
  <c r="BN247" i="1"/>
  <c r="BN243" i="1"/>
  <c r="BN253" i="1"/>
  <c r="BN268" i="1"/>
  <c r="BN257" i="1"/>
  <c r="BN248" i="1"/>
  <c r="BN255" i="1"/>
  <c r="BN264" i="1"/>
  <c r="BN263" i="1"/>
  <c r="BN251" i="1"/>
  <c r="LU256" i="1"/>
  <c r="LU269" i="1"/>
  <c r="LU252" i="1"/>
  <c r="LU249" i="1"/>
  <c r="LU265" i="1"/>
  <c r="LU267" i="1"/>
  <c r="LU245" i="1"/>
  <c r="LU244" i="1"/>
  <c r="LU257" i="1"/>
  <c r="LU264" i="1"/>
  <c r="LU255" i="1"/>
  <c r="LU253" i="1"/>
  <c r="LU268" i="1"/>
  <c r="LU247" i="1"/>
  <c r="LU243" i="1"/>
  <c r="LU248" i="1"/>
  <c r="LU251" i="1"/>
  <c r="LU263" i="1"/>
  <c r="LW245" i="1"/>
  <c r="LW244" i="1"/>
  <c r="LW256" i="1"/>
  <c r="LW252" i="1"/>
  <c r="LW269" i="1"/>
  <c r="LW249" i="1"/>
  <c r="LW267" i="1"/>
  <c r="LW265" i="1"/>
  <c r="LW251" i="1"/>
  <c r="LW268" i="1"/>
  <c r="LW247" i="1"/>
  <c r="LW243" i="1"/>
  <c r="LW255" i="1"/>
  <c r="LW257" i="1"/>
  <c r="LW248" i="1"/>
  <c r="LW264" i="1"/>
  <c r="LW253" i="1"/>
  <c r="LW263" i="1"/>
  <c r="LW235" i="1"/>
  <c r="LW233" i="1"/>
  <c r="LW234" i="1"/>
  <c r="LU234" i="1"/>
  <c r="LU233" i="1"/>
  <c r="LU235" i="1"/>
  <c r="BN233" i="1"/>
  <c r="BN235" i="1"/>
  <c r="BN234" i="1"/>
  <c r="BN230" i="1"/>
  <c r="BN214" i="1"/>
  <c r="BN213" i="1"/>
  <c r="BN223" i="1"/>
  <c r="BN229" i="1"/>
  <c r="BN217" i="1"/>
  <c r="BN231" i="1"/>
  <c r="BN219" i="1"/>
  <c r="BN215" i="1"/>
  <c r="BN218" i="1"/>
  <c r="BN221" i="1"/>
  <c r="BN222" i="1"/>
  <c r="LW223" i="1"/>
  <c r="LW230" i="1"/>
  <c r="LW214" i="1"/>
  <c r="LW213" i="1"/>
  <c r="LW231" i="1"/>
  <c r="LW215" i="1"/>
  <c r="LW229" i="1"/>
  <c r="LW217" i="1"/>
  <c r="LW219" i="1"/>
  <c r="LW221" i="1"/>
  <c r="LW218" i="1"/>
  <c r="LW222" i="1"/>
  <c r="LU230" i="1"/>
  <c r="LU213" i="1"/>
  <c r="LU223" i="1"/>
  <c r="LU214" i="1"/>
  <c r="LU215" i="1"/>
  <c r="LU229" i="1"/>
  <c r="LU217" i="1"/>
  <c r="LU221" i="1"/>
  <c r="LU231" i="1"/>
  <c r="LU218" i="1"/>
  <c r="LU219" i="1"/>
  <c r="LU222" i="1"/>
  <c r="LW210" i="1"/>
  <c r="LW211" i="1"/>
  <c r="LW209" i="1"/>
  <c r="LU209" i="1"/>
  <c r="LU211" i="1"/>
  <c r="LU210" i="1"/>
  <c r="BN210" i="1"/>
  <c r="BN211" i="1"/>
  <c r="BN209" i="1"/>
  <c r="BN109" i="1"/>
  <c r="BN110" i="1"/>
  <c r="BN111" i="1"/>
  <c r="BN112" i="1"/>
  <c r="BN113" i="1"/>
  <c r="BN100" i="1"/>
  <c r="BN101" i="1"/>
  <c r="BN102" i="1"/>
  <c r="BN103" i="1"/>
  <c r="BN104" i="1"/>
  <c r="BN73" i="1"/>
  <c r="BN74" i="1"/>
  <c r="BN75" i="1"/>
  <c r="BN76" i="1"/>
  <c r="BN77" i="1"/>
  <c r="LW202" i="1"/>
  <c r="LW203" i="1"/>
  <c r="LW204" i="1"/>
  <c r="LU202" i="1"/>
  <c r="LU203" i="1"/>
  <c r="LU204" i="1"/>
  <c r="BN203" i="1"/>
  <c r="BN204" i="1"/>
  <c r="BN202" i="1"/>
  <c r="BN201" i="1"/>
  <c r="BN200" i="1"/>
  <c r="LW201" i="1"/>
  <c r="LW200" i="1"/>
  <c r="LU200" i="1"/>
  <c r="LU201" i="1"/>
  <c r="BN55" i="1"/>
  <c r="BN54" i="1"/>
  <c r="BN53" i="1"/>
  <c r="BN59" i="1"/>
  <c r="BN58" i="1"/>
  <c r="BN57" i="1"/>
  <c r="BN64" i="1"/>
  <c r="BN65" i="1"/>
  <c r="BN66" i="1"/>
  <c r="BN67" i="1"/>
  <c r="BN68" i="1"/>
  <c r="BN43" i="1"/>
  <c r="BN42" i="1"/>
  <c r="BN45" i="1"/>
  <c r="BN44" i="1"/>
  <c r="BN47" i="1"/>
  <c r="BN46" i="1"/>
  <c r="LW191" i="1"/>
  <c r="LW190" i="1"/>
  <c r="LU191" i="1"/>
  <c r="LU190" i="1"/>
  <c r="BN190" i="1"/>
  <c r="BN191"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9" i="1" l="1"/>
  <c r="AL227" i="1"/>
  <c r="AL306" i="1"/>
  <c r="DU16" i="1"/>
  <c r="DU17" i="1"/>
  <c r="G506" i="4"/>
  <c r="H555" i="4"/>
  <c r="U555" i="4" s="1"/>
  <c r="I556" i="4"/>
  <c r="DU18" i="1"/>
  <c r="DU19" i="1"/>
  <c r="P493" i="4"/>
  <c r="C494" i="4"/>
  <c r="B494" i="4" s="1"/>
  <c r="F558" i="4"/>
  <c r="E558" i="4"/>
  <c r="R558" i="4" s="1"/>
  <c r="D558" i="4"/>
  <c r="Q558" i="4" s="1"/>
  <c r="V494" i="4"/>
  <c r="S477" i="4"/>
  <c r="A559" i="4"/>
  <c r="DW16" i="1"/>
  <c r="DW14" i="1"/>
  <c r="DW81" i="1" s="1"/>
  <c r="DW86" i="1" s="1"/>
  <c r="DV16" i="1"/>
  <c r="DV14" i="1"/>
  <c r="DV81" i="1" s="1"/>
  <c r="DV86" i="1" s="1"/>
  <c r="DV224" i="1" l="1"/>
  <c r="DV258" i="1"/>
  <c r="DW224" i="1"/>
  <c r="DW258" i="1"/>
  <c r="AL260" i="1"/>
  <c r="AL228" i="1"/>
  <c r="AL229" i="1" s="1"/>
  <c r="AL230" i="1" s="1"/>
  <c r="AL231" i="1" s="1"/>
  <c r="AL232" i="1" s="1"/>
  <c r="DW274" i="1"/>
  <c r="DW90" i="1"/>
  <c r="DW95" i="1" s="1"/>
  <c r="DV274" i="1"/>
  <c r="DV90" i="1"/>
  <c r="DV95" i="1" s="1"/>
  <c r="DV117" i="1"/>
  <c r="DV122" i="1" s="1"/>
  <c r="DV126" i="1"/>
  <c r="DW117" i="1"/>
  <c r="DW122" i="1" s="1"/>
  <c r="DW126" i="1"/>
  <c r="DV171" i="1"/>
  <c r="DV176" i="1" s="1"/>
  <c r="DV180" i="1"/>
  <c r="DV185" i="1" s="1"/>
  <c r="DW171" i="1"/>
  <c r="DW176" i="1" s="1"/>
  <c r="DW180" i="1"/>
  <c r="DW185" i="1" s="1"/>
  <c r="AL307" i="1"/>
  <c r="DV236" i="1"/>
  <c r="DV270" i="1"/>
  <c r="DW236" i="1"/>
  <c r="DW270" i="1"/>
  <c r="DW162" i="1"/>
  <c r="DW167" i="1" s="1"/>
  <c r="DW144" i="1"/>
  <c r="DW149" i="1" s="1"/>
  <c r="DW135" i="1"/>
  <c r="DW140" i="1" s="1"/>
  <c r="DW153" i="1"/>
  <c r="DW158" i="1" s="1"/>
  <c r="DV144" i="1"/>
  <c r="DV149" i="1" s="1"/>
  <c r="DV162" i="1"/>
  <c r="DV167" i="1" s="1"/>
  <c r="DV153" i="1"/>
  <c r="DV158" i="1" s="1"/>
  <c r="DV135" i="1"/>
  <c r="DV140" i="1" s="1"/>
  <c r="AL283" i="1"/>
  <c r="DV266" i="1"/>
  <c r="DV254" i="1"/>
  <c r="DV250" i="1"/>
  <c r="DV246" i="1"/>
  <c r="DV262" i="1"/>
  <c r="DV242" i="1"/>
  <c r="DW250" i="1"/>
  <c r="DW246" i="1"/>
  <c r="DW254" i="1"/>
  <c r="DW242" i="1"/>
  <c r="DW262" i="1"/>
  <c r="DW266" i="1"/>
  <c r="DV232" i="1"/>
  <c r="DW232" i="1"/>
  <c r="DV212" i="1"/>
  <c r="DV216" i="1"/>
  <c r="DV228" i="1"/>
  <c r="DV220" i="1"/>
  <c r="DW216" i="1"/>
  <c r="DW220" i="1"/>
  <c r="DW212" i="1"/>
  <c r="DW228" i="1"/>
  <c r="DW99" i="1"/>
  <c r="DW104" i="1" s="1"/>
  <c r="DW108" i="1"/>
  <c r="DW113" i="1" s="1"/>
  <c r="DV99" i="1"/>
  <c r="DV104" i="1" s="1"/>
  <c r="DV108" i="1"/>
  <c r="DV113" i="1" s="1"/>
  <c r="DV208" i="1"/>
  <c r="DV72" i="1"/>
  <c r="DV77" i="1" s="1"/>
  <c r="DW208" i="1"/>
  <c r="DW72" i="1"/>
  <c r="DW77" i="1" s="1"/>
  <c r="DW199" i="1"/>
  <c r="DW195" i="1"/>
  <c r="DV199" i="1"/>
  <c r="DV195" i="1"/>
  <c r="DV52" i="1"/>
  <c r="DV59" i="1" s="1"/>
  <c r="DV63" i="1"/>
  <c r="DV68" i="1" s="1"/>
  <c r="DW52" i="1"/>
  <c r="DW59" i="1" s="1"/>
  <c r="DW63" i="1"/>
  <c r="DW68" i="1" s="1"/>
  <c r="DW41" i="1"/>
  <c r="DW48" i="1" s="1"/>
  <c r="DW189" i="1"/>
  <c r="DV41" i="1"/>
  <c r="DV48" i="1" s="1"/>
  <c r="DV189"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61" i="1" l="1"/>
  <c r="DV259" i="1"/>
  <c r="DV261" i="1"/>
  <c r="DV260" i="1"/>
  <c r="DW259" i="1"/>
  <c r="DW261" i="1"/>
  <c r="DW260" i="1"/>
  <c r="DV225" i="1"/>
  <c r="DV226" i="1"/>
  <c r="DV227" i="1"/>
  <c r="DW226" i="1"/>
  <c r="DW227" i="1"/>
  <c r="DW225" i="1"/>
  <c r="DV276" i="1"/>
  <c r="DV277" i="1"/>
  <c r="DV275" i="1"/>
  <c r="DW276" i="1"/>
  <c r="DW277" i="1"/>
  <c r="DW275" i="1"/>
  <c r="DW131" i="1"/>
  <c r="DV131" i="1"/>
  <c r="DV309" i="1"/>
  <c r="DV308" i="1"/>
  <c r="DV300" i="1"/>
  <c r="DV307" i="1"/>
  <c r="DV301" i="1"/>
  <c r="DV298" i="1"/>
  <c r="DV297" i="1"/>
  <c r="DV306" i="1"/>
  <c r="DV310" i="1"/>
  <c r="DV294" i="1"/>
  <c r="DV311" i="1"/>
  <c r="DV295" i="1"/>
  <c r="DV302" i="1"/>
  <c r="DV299" i="1"/>
  <c r="DV303" i="1"/>
  <c r="DV305" i="1"/>
  <c r="DV296" i="1"/>
  <c r="DV312" i="1"/>
  <c r="DV304" i="1"/>
  <c r="DV313" i="1"/>
  <c r="AL308" i="1"/>
  <c r="DW297" i="1"/>
  <c r="DW301" i="1"/>
  <c r="DW300" i="1"/>
  <c r="DW308" i="1"/>
  <c r="DW306" i="1"/>
  <c r="DW309" i="1"/>
  <c r="DW307" i="1"/>
  <c r="DW298" i="1"/>
  <c r="DW303" i="1"/>
  <c r="DW299" i="1"/>
  <c r="DW302" i="1"/>
  <c r="DW310" i="1"/>
  <c r="DW311" i="1"/>
  <c r="DW294" i="1"/>
  <c r="DW304" i="1"/>
  <c r="DW312" i="1"/>
  <c r="DW305" i="1"/>
  <c r="DW313" i="1"/>
  <c r="DW295" i="1"/>
  <c r="DW296" i="1"/>
  <c r="DV292" i="1"/>
  <c r="DV291" i="1"/>
  <c r="DV293" i="1"/>
  <c r="DV290" i="1"/>
  <c r="DW290" i="1"/>
  <c r="DW291" i="1"/>
  <c r="DW292" i="1"/>
  <c r="DW293" i="1"/>
  <c r="DV289" i="1"/>
  <c r="DW289" i="1"/>
  <c r="DW273" i="1"/>
  <c r="DW272" i="1"/>
  <c r="DW271" i="1"/>
  <c r="DV273" i="1"/>
  <c r="DV271" i="1"/>
  <c r="DV272" i="1"/>
  <c r="DV237" i="1"/>
  <c r="DV238" i="1"/>
  <c r="DV239" i="1"/>
  <c r="DW237" i="1"/>
  <c r="DW238" i="1"/>
  <c r="DW239" i="1"/>
  <c r="DV249" i="1"/>
  <c r="DV265" i="1"/>
  <c r="DV267" i="1"/>
  <c r="DV245" i="1"/>
  <c r="DV244" i="1"/>
  <c r="DV256" i="1"/>
  <c r="DV252" i="1"/>
  <c r="DV269" i="1"/>
  <c r="DV268" i="1"/>
  <c r="DV243" i="1"/>
  <c r="DV264" i="1"/>
  <c r="DV251" i="1"/>
  <c r="DV248" i="1"/>
  <c r="DV255" i="1"/>
  <c r="DV257" i="1"/>
  <c r="DV253" i="1"/>
  <c r="DV247" i="1"/>
  <c r="DV263" i="1"/>
  <c r="DW245" i="1"/>
  <c r="DW269" i="1"/>
  <c r="DW244" i="1"/>
  <c r="DW256" i="1"/>
  <c r="DW252" i="1"/>
  <c r="DW267" i="1"/>
  <c r="DW249" i="1"/>
  <c r="DW265" i="1"/>
  <c r="DW255" i="1"/>
  <c r="DW247" i="1"/>
  <c r="DW243" i="1"/>
  <c r="DW253" i="1"/>
  <c r="DW268" i="1"/>
  <c r="DW257" i="1"/>
  <c r="DW248" i="1"/>
  <c r="DW264" i="1"/>
  <c r="DW263" i="1"/>
  <c r="DW251" i="1"/>
  <c r="DV235" i="1"/>
  <c r="DV233" i="1"/>
  <c r="DV234" i="1"/>
  <c r="DW235" i="1"/>
  <c r="DW233" i="1"/>
  <c r="DW234" i="1"/>
  <c r="AL233" i="1"/>
  <c r="DW230" i="1"/>
  <c r="DW223" i="1"/>
  <c r="DW213" i="1"/>
  <c r="DW214" i="1"/>
  <c r="DW231" i="1"/>
  <c r="DW221" i="1"/>
  <c r="DW215" i="1"/>
  <c r="DW229" i="1"/>
  <c r="DW217" i="1"/>
  <c r="DW222" i="1"/>
  <c r="DW219" i="1"/>
  <c r="DW218" i="1"/>
  <c r="DV223" i="1"/>
  <c r="DV213" i="1"/>
  <c r="DV215" i="1"/>
  <c r="DV214" i="1"/>
  <c r="DV230" i="1"/>
  <c r="DV217" i="1"/>
  <c r="DV229" i="1"/>
  <c r="DV231" i="1"/>
  <c r="DV221" i="1"/>
  <c r="DV222" i="1"/>
  <c r="DV218" i="1"/>
  <c r="DV219" i="1"/>
  <c r="DW211" i="1"/>
  <c r="DW209" i="1"/>
  <c r="DW210" i="1"/>
  <c r="DV210" i="1"/>
  <c r="DV209" i="1"/>
  <c r="DV211" i="1"/>
  <c r="DV204" i="1"/>
  <c r="DV203" i="1"/>
  <c r="DV202" i="1"/>
  <c r="DW202" i="1"/>
  <c r="DW203" i="1"/>
  <c r="DW204" i="1"/>
  <c r="DV200" i="1"/>
  <c r="DV201" i="1"/>
  <c r="DW200" i="1"/>
  <c r="DW201" i="1"/>
  <c r="DW191" i="1"/>
  <c r="DW190" i="1"/>
  <c r="DV191" i="1"/>
  <c r="DV190"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81" i="1" s="1"/>
  <c r="DP86" i="1" s="1"/>
  <c r="DQ14" i="1"/>
  <c r="DQ81" i="1" s="1"/>
  <c r="DQ86" i="1" s="1"/>
  <c r="DP224" i="1" l="1"/>
  <c r="DP258" i="1"/>
  <c r="DQ224" i="1"/>
  <c r="DQ258" i="1"/>
  <c r="AL262" i="1"/>
  <c r="AL263" i="1" s="1"/>
  <c r="AL264" i="1" s="1"/>
  <c r="AL265" i="1" s="1"/>
  <c r="DQ274" i="1"/>
  <c r="DQ90" i="1"/>
  <c r="DQ95" i="1" s="1"/>
  <c r="DP274" i="1"/>
  <c r="DP90" i="1"/>
  <c r="DP95" i="1" s="1"/>
  <c r="DP117" i="1"/>
  <c r="DP122" i="1" s="1"/>
  <c r="DP126" i="1"/>
  <c r="DQ117" i="1"/>
  <c r="DQ122" i="1" s="1"/>
  <c r="DQ126" i="1"/>
  <c r="DQ171" i="1"/>
  <c r="DQ176" i="1" s="1"/>
  <c r="DQ180" i="1"/>
  <c r="DQ185" i="1" s="1"/>
  <c r="DP171" i="1"/>
  <c r="DP176" i="1" s="1"/>
  <c r="DP180" i="1"/>
  <c r="DP185" i="1" s="1"/>
  <c r="AL309" i="1"/>
  <c r="DQ236" i="1"/>
  <c r="DQ270" i="1"/>
  <c r="DP236" i="1"/>
  <c r="DP270" i="1"/>
  <c r="DQ135" i="1"/>
  <c r="DQ140" i="1" s="1"/>
  <c r="DQ153" i="1"/>
  <c r="DQ158" i="1" s="1"/>
  <c r="DQ162" i="1"/>
  <c r="DQ167" i="1" s="1"/>
  <c r="DQ144" i="1"/>
  <c r="DQ149" i="1" s="1"/>
  <c r="DP135" i="1"/>
  <c r="DP140" i="1" s="1"/>
  <c r="DP144" i="1"/>
  <c r="DP149" i="1" s="1"/>
  <c r="DP153" i="1"/>
  <c r="DP158" i="1" s="1"/>
  <c r="DP162" i="1"/>
  <c r="DP167" i="1" s="1"/>
  <c r="DQ254" i="1"/>
  <c r="DQ250" i="1"/>
  <c r="DQ262" i="1"/>
  <c r="DQ242" i="1"/>
  <c r="DQ246" i="1"/>
  <c r="DQ266" i="1"/>
  <c r="DP250" i="1"/>
  <c r="DP254" i="1"/>
  <c r="DP262" i="1"/>
  <c r="DP266" i="1"/>
  <c r="DP246" i="1"/>
  <c r="DP242" i="1"/>
  <c r="DQ232" i="1"/>
  <c r="DP232" i="1"/>
  <c r="AL234" i="1"/>
  <c r="DQ216" i="1"/>
  <c r="DQ212" i="1"/>
  <c r="DQ220" i="1"/>
  <c r="DQ228" i="1"/>
  <c r="DP228" i="1"/>
  <c r="DP220" i="1"/>
  <c r="DP212" i="1"/>
  <c r="DP216" i="1"/>
  <c r="DQ99" i="1"/>
  <c r="DQ104" i="1" s="1"/>
  <c r="DQ108" i="1"/>
  <c r="DQ113" i="1" s="1"/>
  <c r="DP108" i="1"/>
  <c r="DP113" i="1" s="1"/>
  <c r="DP99" i="1"/>
  <c r="DP104" i="1" s="1"/>
  <c r="DP208" i="1"/>
  <c r="DP72" i="1"/>
  <c r="DP77" i="1" s="1"/>
  <c r="DQ208" i="1"/>
  <c r="DQ72" i="1"/>
  <c r="DQ77" i="1" s="1"/>
  <c r="DQ199" i="1"/>
  <c r="DQ195" i="1"/>
  <c r="DP199" i="1"/>
  <c r="DP195" i="1"/>
  <c r="DQ52" i="1"/>
  <c r="DQ59" i="1" s="1"/>
  <c r="DQ63" i="1"/>
  <c r="DQ68" i="1" s="1"/>
  <c r="DP52" i="1"/>
  <c r="DP59" i="1" s="1"/>
  <c r="DP63" i="1"/>
  <c r="DP68" i="1" s="1"/>
  <c r="DQ18" i="1"/>
  <c r="DO19" i="1"/>
  <c r="DQ41" i="1"/>
  <c r="DQ48" i="1" s="1"/>
  <c r="DQ189" i="1"/>
  <c r="DP41" i="1"/>
  <c r="DP48" i="1" s="1"/>
  <c r="DP189"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9" i="1" l="1"/>
  <c r="DQ261" i="1"/>
  <c r="DQ260" i="1"/>
  <c r="DO260" i="1"/>
  <c r="DO259" i="1"/>
  <c r="DO261" i="1"/>
  <c r="DP260" i="1"/>
  <c r="DP261" i="1"/>
  <c r="DP259" i="1"/>
  <c r="DO225" i="1"/>
  <c r="DO226" i="1"/>
  <c r="DO227" i="1"/>
  <c r="DQ225" i="1"/>
  <c r="DQ227" i="1"/>
  <c r="DQ226" i="1"/>
  <c r="DP225" i="1"/>
  <c r="DP227" i="1"/>
  <c r="DP226" i="1"/>
  <c r="DP275" i="1"/>
  <c r="DP276" i="1"/>
  <c r="DP277" i="1"/>
  <c r="DQ277" i="1"/>
  <c r="DQ275" i="1"/>
  <c r="DQ276" i="1"/>
  <c r="DO276" i="1"/>
  <c r="DO277" i="1"/>
  <c r="DO275" i="1"/>
  <c r="DQ131" i="1"/>
  <c r="DP131" i="1"/>
  <c r="DQ307" i="1"/>
  <c r="DQ308" i="1"/>
  <c r="DQ309" i="1"/>
  <c r="DQ306" i="1"/>
  <c r="DQ301" i="1"/>
  <c r="DQ300" i="1"/>
  <c r="DQ298" i="1"/>
  <c r="DQ311" i="1"/>
  <c r="DQ297" i="1"/>
  <c r="DQ295" i="1"/>
  <c r="DQ310" i="1"/>
  <c r="DQ302" i="1"/>
  <c r="DQ294" i="1"/>
  <c r="DQ299" i="1"/>
  <c r="DQ303" i="1"/>
  <c r="DQ304" i="1"/>
  <c r="DQ296" i="1"/>
  <c r="DQ312" i="1"/>
  <c r="DQ305" i="1"/>
  <c r="DQ313" i="1"/>
  <c r="DP301" i="1"/>
  <c r="DP306" i="1"/>
  <c r="DP300" i="1"/>
  <c r="DP297" i="1"/>
  <c r="DP307" i="1"/>
  <c r="DP309" i="1"/>
  <c r="DP295" i="1"/>
  <c r="DP310" i="1"/>
  <c r="DP303" i="1"/>
  <c r="DP298" i="1"/>
  <c r="DP311" i="1"/>
  <c r="DP308" i="1"/>
  <c r="DP294" i="1"/>
  <c r="DP305" i="1"/>
  <c r="DP296" i="1"/>
  <c r="DP299" i="1"/>
  <c r="DP302" i="1"/>
  <c r="DP313" i="1"/>
  <c r="DP312" i="1"/>
  <c r="DP304" i="1"/>
  <c r="DO308" i="1"/>
  <c r="DO297" i="1"/>
  <c r="DO300" i="1"/>
  <c r="DO301" i="1"/>
  <c r="DO298" i="1"/>
  <c r="DO306" i="1"/>
  <c r="DO309" i="1"/>
  <c r="DO295" i="1"/>
  <c r="DO303" i="1"/>
  <c r="DO299" i="1"/>
  <c r="DO310" i="1"/>
  <c r="DO294" i="1"/>
  <c r="DO307" i="1"/>
  <c r="DO311" i="1"/>
  <c r="DO312" i="1"/>
  <c r="DO296" i="1"/>
  <c r="DO304" i="1"/>
  <c r="DO302" i="1"/>
  <c r="DO305" i="1"/>
  <c r="DO313" i="1"/>
  <c r="AL310" i="1"/>
  <c r="DQ291" i="1"/>
  <c r="DQ292" i="1"/>
  <c r="DQ293" i="1"/>
  <c r="DQ290" i="1"/>
  <c r="DP292" i="1"/>
  <c r="DP290" i="1"/>
  <c r="DP291" i="1"/>
  <c r="DP293" i="1"/>
  <c r="DO290" i="1"/>
  <c r="DO291" i="1"/>
  <c r="DO292" i="1"/>
  <c r="DO293" i="1"/>
  <c r="DQ285" i="1"/>
  <c r="DQ289" i="1"/>
  <c r="DP285" i="1"/>
  <c r="DP289" i="1"/>
  <c r="DO285" i="1"/>
  <c r="DO289" i="1"/>
  <c r="DP272" i="1"/>
  <c r="DP271" i="1"/>
  <c r="DP273" i="1"/>
  <c r="DQ272" i="1"/>
  <c r="DQ271" i="1"/>
  <c r="DQ273" i="1"/>
  <c r="DO272" i="1"/>
  <c r="DO273" i="1"/>
  <c r="DO271" i="1"/>
  <c r="DO237" i="1"/>
  <c r="DO238" i="1"/>
  <c r="DO239" i="1"/>
  <c r="DP238" i="1"/>
  <c r="DP237" i="1"/>
  <c r="DP239" i="1"/>
  <c r="DQ238" i="1"/>
  <c r="DQ237" i="1"/>
  <c r="DQ239" i="1"/>
  <c r="DP283" i="1"/>
  <c r="DP282" i="1"/>
  <c r="DP281" i="1"/>
  <c r="DP284" i="1"/>
  <c r="DQ283" i="1"/>
  <c r="DQ282" i="1"/>
  <c r="DQ281" i="1"/>
  <c r="DQ284" i="1"/>
  <c r="DO282" i="1"/>
  <c r="DO283" i="1"/>
  <c r="DO284" i="1"/>
  <c r="DO281" i="1"/>
  <c r="DO267" i="1"/>
  <c r="DO245" i="1"/>
  <c r="DO244" i="1"/>
  <c r="DO256" i="1"/>
  <c r="DO252" i="1"/>
  <c r="DO249" i="1"/>
  <c r="DO265" i="1"/>
  <c r="DO268" i="1"/>
  <c r="DO255" i="1"/>
  <c r="DO247" i="1"/>
  <c r="DO243" i="1"/>
  <c r="DO269" i="1"/>
  <c r="DO251" i="1"/>
  <c r="DO253" i="1"/>
  <c r="DO263" i="1"/>
  <c r="DO248" i="1"/>
  <c r="DO257" i="1"/>
  <c r="DO264" i="1"/>
  <c r="AL266" i="1"/>
  <c r="DQ245" i="1"/>
  <c r="DQ256" i="1"/>
  <c r="DQ265" i="1"/>
  <c r="DQ252" i="1"/>
  <c r="DQ267" i="1"/>
  <c r="DQ269" i="1"/>
  <c r="DQ249" i="1"/>
  <c r="DQ244" i="1"/>
  <c r="DQ268" i="1"/>
  <c r="DQ253" i="1"/>
  <c r="DQ255" i="1"/>
  <c r="DQ248" i="1"/>
  <c r="DQ243" i="1"/>
  <c r="DQ264" i="1"/>
  <c r="DQ247" i="1"/>
  <c r="DQ257" i="1"/>
  <c r="DQ263" i="1"/>
  <c r="DQ251" i="1"/>
  <c r="DP265" i="1"/>
  <c r="DP252" i="1"/>
  <c r="DP269" i="1"/>
  <c r="DP249" i="1"/>
  <c r="DP267" i="1"/>
  <c r="DP256" i="1"/>
  <c r="DP245" i="1"/>
  <c r="DP243" i="1"/>
  <c r="DP248" i="1"/>
  <c r="DP253" i="1"/>
  <c r="DP268" i="1"/>
  <c r="DP264" i="1"/>
  <c r="DP257" i="1"/>
  <c r="DP244" i="1"/>
  <c r="DP247" i="1"/>
  <c r="DP255" i="1"/>
  <c r="DP251" i="1"/>
  <c r="DP263" i="1"/>
  <c r="DP233" i="1"/>
  <c r="DP234" i="1"/>
  <c r="DP235" i="1"/>
  <c r="DQ234" i="1"/>
  <c r="DQ233" i="1"/>
  <c r="DQ235" i="1"/>
  <c r="DO233" i="1"/>
  <c r="DO235" i="1"/>
  <c r="DO234" i="1"/>
  <c r="AL235" i="1"/>
  <c r="AL236" i="1" s="1"/>
  <c r="DP215" i="1"/>
  <c r="DP230" i="1"/>
  <c r="DP214" i="1"/>
  <c r="DP223" i="1"/>
  <c r="DP213" i="1"/>
  <c r="DP217" i="1"/>
  <c r="DP229" i="1"/>
  <c r="DP231" i="1"/>
  <c r="DP219" i="1"/>
  <c r="DP221" i="1"/>
  <c r="DP218" i="1"/>
  <c r="DP222" i="1"/>
  <c r="DQ214" i="1"/>
  <c r="DQ213" i="1"/>
  <c r="DQ223" i="1"/>
  <c r="DQ230" i="1"/>
  <c r="DQ229" i="1"/>
  <c r="DQ217" i="1"/>
  <c r="DQ221" i="1"/>
  <c r="DQ215" i="1"/>
  <c r="DQ231" i="1"/>
  <c r="DQ222" i="1"/>
  <c r="DQ218" i="1"/>
  <c r="DQ219" i="1"/>
  <c r="DO230" i="1"/>
  <c r="DO213" i="1"/>
  <c r="DO214" i="1"/>
  <c r="DO223" i="1"/>
  <c r="DO217" i="1"/>
  <c r="DO215" i="1"/>
  <c r="DO231" i="1"/>
  <c r="DO229" i="1"/>
  <c r="DO221" i="1"/>
  <c r="DO222" i="1"/>
  <c r="DO218" i="1"/>
  <c r="DO219" i="1"/>
  <c r="DQ209" i="1"/>
  <c r="DQ211" i="1"/>
  <c r="DQ210" i="1"/>
  <c r="DP210" i="1"/>
  <c r="DP209" i="1"/>
  <c r="DP211" i="1"/>
  <c r="DO209" i="1"/>
  <c r="DO211" i="1"/>
  <c r="DO210" i="1"/>
  <c r="DQ204" i="1"/>
  <c r="DQ202" i="1"/>
  <c r="DQ203" i="1"/>
  <c r="DP204" i="1"/>
  <c r="DP203" i="1"/>
  <c r="DP202" i="1"/>
  <c r="DO202" i="1"/>
  <c r="DO203" i="1"/>
  <c r="DO204" i="1"/>
  <c r="DQ200" i="1"/>
  <c r="DQ201" i="1"/>
  <c r="DO200" i="1"/>
  <c r="DO201" i="1"/>
  <c r="DP200" i="1"/>
  <c r="DP201" i="1"/>
  <c r="DO191" i="1"/>
  <c r="DO190" i="1"/>
  <c r="DP190" i="1"/>
  <c r="DP191" i="1"/>
  <c r="DQ191" i="1"/>
  <c r="DQ190"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81" i="1" s="1"/>
  <c r="IQ16" i="1"/>
  <c r="IQ14" i="1"/>
  <c r="IQ81" i="1" s="1"/>
  <c r="IJ14" i="1"/>
  <c r="IM16" i="1"/>
  <c r="IM14" i="1"/>
  <c r="IM81" i="1" s="1"/>
  <c r="IQ82" i="1" l="1"/>
  <c r="IQ83" i="1"/>
  <c r="IQ84" i="1"/>
  <c r="IQ85" i="1"/>
  <c r="IQ86" i="1"/>
  <c r="IN82" i="1"/>
  <c r="IN83" i="1"/>
  <c r="IN84" i="1"/>
  <c r="IN85" i="1"/>
  <c r="IN86" i="1"/>
  <c r="IM82" i="1"/>
  <c r="IM83" i="1"/>
  <c r="IM84" i="1"/>
  <c r="IM85" i="1"/>
  <c r="IM86" i="1"/>
  <c r="IM224" i="1"/>
  <c r="IM258" i="1"/>
  <c r="IN224" i="1"/>
  <c r="IN258" i="1"/>
  <c r="IQ224" i="1"/>
  <c r="IQ258" i="1"/>
  <c r="IM274" i="1"/>
  <c r="IM90" i="1"/>
  <c r="IQ274" i="1"/>
  <c r="IQ90" i="1"/>
  <c r="IN274" i="1"/>
  <c r="IN90" i="1"/>
  <c r="IQ117" i="1"/>
  <c r="IQ121" i="1" s="1"/>
  <c r="IQ126" i="1"/>
  <c r="IN117" i="1"/>
  <c r="IN119" i="1" s="1"/>
  <c r="IN126" i="1"/>
  <c r="IM117" i="1"/>
  <c r="IM118" i="1" s="1"/>
  <c r="IM126" i="1"/>
  <c r="IQ171" i="1"/>
  <c r="IQ175" i="1" s="1"/>
  <c r="IQ180" i="1"/>
  <c r="IN171" i="1"/>
  <c r="IN175" i="1" s="1"/>
  <c r="IN180" i="1"/>
  <c r="IM171" i="1"/>
  <c r="IM172" i="1" s="1"/>
  <c r="IM180" i="1"/>
  <c r="AL311" i="1"/>
  <c r="IQ236" i="1"/>
  <c r="IQ270" i="1"/>
  <c r="IN236" i="1"/>
  <c r="IN270" i="1"/>
  <c r="IM236" i="1"/>
  <c r="IM270" i="1"/>
  <c r="AL237" i="1"/>
  <c r="IQ135" i="1"/>
  <c r="IQ153" i="1"/>
  <c r="IQ144" i="1"/>
  <c r="IQ162" i="1"/>
  <c r="IN162" i="1"/>
  <c r="IN144" i="1"/>
  <c r="IN135" i="1"/>
  <c r="IN153" i="1"/>
  <c r="IM135" i="1"/>
  <c r="IM144" i="1"/>
  <c r="IM162" i="1"/>
  <c r="IM153" i="1"/>
  <c r="AL284" i="1"/>
  <c r="AL285" i="1" s="1"/>
  <c r="IM250" i="1"/>
  <c r="IM246" i="1"/>
  <c r="IM262" i="1"/>
  <c r="IM242" i="1"/>
  <c r="IM254" i="1"/>
  <c r="IM266" i="1"/>
  <c r="AL267" i="1"/>
  <c r="IQ246" i="1"/>
  <c r="IQ254" i="1"/>
  <c r="IQ262" i="1"/>
  <c r="IQ250" i="1"/>
  <c r="IQ242" i="1"/>
  <c r="IQ266" i="1"/>
  <c r="IN246" i="1"/>
  <c r="IN266" i="1"/>
  <c r="IN250" i="1"/>
  <c r="IN242" i="1"/>
  <c r="IN254" i="1"/>
  <c r="IN262" i="1"/>
  <c r="IM232" i="1"/>
  <c r="IQ232" i="1"/>
  <c r="IN232" i="1"/>
  <c r="IQ212" i="1"/>
  <c r="IQ220" i="1"/>
  <c r="IQ216" i="1"/>
  <c r="IQ228" i="1"/>
  <c r="IN228" i="1"/>
  <c r="IN216" i="1"/>
  <c r="IN220" i="1"/>
  <c r="IN212" i="1"/>
  <c r="IM220" i="1"/>
  <c r="IM216" i="1"/>
  <c r="IM228" i="1"/>
  <c r="IM212" i="1"/>
  <c r="IQ108" i="1"/>
  <c r="IQ99" i="1"/>
  <c r="IM99" i="1"/>
  <c r="IM108" i="1"/>
  <c r="IN108" i="1"/>
  <c r="IN99" i="1"/>
  <c r="IQ208" i="1"/>
  <c r="IQ72" i="1"/>
  <c r="IN208" i="1"/>
  <c r="IN72" i="1"/>
  <c r="IM208" i="1"/>
  <c r="IM72" i="1"/>
  <c r="IM199" i="1"/>
  <c r="IM195" i="1"/>
  <c r="IQ199" i="1"/>
  <c r="IQ195" i="1"/>
  <c r="IN199" i="1"/>
  <c r="IN195" i="1"/>
  <c r="IN52" i="1"/>
  <c r="IN59" i="1" s="1"/>
  <c r="IN63" i="1"/>
  <c r="IM52" i="1"/>
  <c r="IM56" i="1" s="1"/>
  <c r="IM63" i="1"/>
  <c r="IQ52" i="1"/>
  <c r="IQ55" i="1" s="1"/>
  <c r="IQ63" i="1"/>
  <c r="IQ41" i="1"/>
  <c r="IQ43" i="1" s="1"/>
  <c r="IQ189" i="1"/>
  <c r="IN41" i="1"/>
  <c r="IN44" i="1" s="1"/>
  <c r="IN189" i="1"/>
  <c r="IM41" i="1"/>
  <c r="IM45" i="1" s="1"/>
  <c r="IM189"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60" i="1" l="1"/>
  <c r="IN261" i="1"/>
  <c r="IN259" i="1"/>
  <c r="IM261" i="1"/>
  <c r="IM260" i="1"/>
  <c r="IM259" i="1"/>
  <c r="IQ259" i="1"/>
  <c r="IQ260" i="1"/>
  <c r="IQ261" i="1"/>
  <c r="IN226" i="1"/>
  <c r="IN225" i="1"/>
  <c r="IN227" i="1"/>
  <c r="IQ227" i="1"/>
  <c r="IQ225" i="1"/>
  <c r="IQ226" i="1"/>
  <c r="IM225" i="1"/>
  <c r="IM227" i="1"/>
  <c r="IM226" i="1"/>
  <c r="IN91" i="1"/>
  <c r="IN92" i="1"/>
  <c r="IN93" i="1"/>
  <c r="IN94" i="1"/>
  <c r="IN95" i="1"/>
  <c r="IQ91" i="1"/>
  <c r="IQ92" i="1"/>
  <c r="IQ93" i="1"/>
  <c r="IQ94" i="1"/>
  <c r="IQ95" i="1"/>
  <c r="IM91" i="1"/>
  <c r="IM92" i="1"/>
  <c r="IM93" i="1"/>
  <c r="IM94" i="1"/>
  <c r="IM95" i="1"/>
  <c r="IM276" i="1"/>
  <c r="IM277" i="1"/>
  <c r="IM275" i="1"/>
  <c r="IQ275" i="1"/>
  <c r="IQ276" i="1"/>
  <c r="IQ277" i="1"/>
  <c r="IN275" i="1"/>
  <c r="IN276" i="1"/>
  <c r="IN277" i="1"/>
  <c r="IQ120" i="1"/>
  <c r="IQ119" i="1"/>
  <c r="IQ118" i="1"/>
  <c r="IQ122" i="1"/>
  <c r="IN118" i="1"/>
  <c r="IN122" i="1"/>
  <c r="IN121" i="1"/>
  <c r="IN120" i="1"/>
  <c r="IN174" i="1"/>
  <c r="IN173" i="1"/>
  <c r="IM122" i="1"/>
  <c r="IN172" i="1"/>
  <c r="IM121" i="1"/>
  <c r="IM127" i="1"/>
  <c r="IM128" i="1"/>
  <c r="IM129" i="1"/>
  <c r="IM130" i="1"/>
  <c r="IM131" i="1"/>
  <c r="IQ174" i="1"/>
  <c r="IQ173" i="1"/>
  <c r="IN127" i="1"/>
  <c r="IN128" i="1"/>
  <c r="IN129" i="1"/>
  <c r="IN130" i="1"/>
  <c r="IN131" i="1"/>
  <c r="IM120" i="1"/>
  <c r="IN176" i="1"/>
  <c r="IM119" i="1"/>
  <c r="IQ127" i="1"/>
  <c r="IQ128" i="1"/>
  <c r="IQ129" i="1"/>
  <c r="IQ130" i="1"/>
  <c r="IQ131" i="1"/>
  <c r="IQ172" i="1"/>
  <c r="IQ176" i="1"/>
  <c r="IM176" i="1"/>
  <c r="IM181" i="1"/>
  <c r="IM182" i="1"/>
  <c r="IM183" i="1"/>
  <c r="IM184" i="1"/>
  <c r="IM185" i="1"/>
  <c r="IM175" i="1"/>
  <c r="IN181" i="1"/>
  <c r="IN182" i="1"/>
  <c r="IN183" i="1"/>
  <c r="IN184" i="1"/>
  <c r="IN185" i="1"/>
  <c r="IM174" i="1"/>
  <c r="IM173" i="1"/>
  <c r="IQ181" i="1"/>
  <c r="IQ182" i="1"/>
  <c r="IQ183" i="1"/>
  <c r="IQ184" i="1"/>
  <c r="IQ185" i="1"/>
  <c r="IN297" i="1"/>
  <c r="IN298" i="1"/>
  <c r="IN309" i="1"/>
  <c r="IN311" i="1"/>
  <c r="IN301" i="1"/>
  <c r="IN308" i="1"/>
  <c r="IN303" i="1"/>
  <c r="IN300" i="1"/>
  <c r="IN294" i="1"/>
  <c r="IN307" i="1"/>
  <c r="IN306" i="1"/>
  <c r="IN302" i="1"/>
  <c r="IN299" i="1"/>
  <c r="IN310" i="1"/>
  <c r="IN305" i="1"/>
  <c r="IN296" i="1"/>
  <c r="IN313" i="1"/>
  <c r="IN295" i="1"/>
  <c r="IN312" i="1"/>
  <c r="IN304" i="1"/>
  <c r="IM297" i="1"/>
  <c r="IM301" i="1"/>
  <c r="IM298" i="1"/>
  <c r="IM308" i="1"/>
  <c r="IM306" i="1"/>
  <c r="IM309" i="1"/>
  <c r="IM307" i="1"/>
  <c r="IM300" i="1"/>
  <c r="IM303" i="1"/>
  <c r="IM299" i="1"/>
  <c r="IM302" i="1"/>
  <c r="IM295" i="1"/>
  <c r="IM294" i="1"/>
  <c r="IM310" i="1"/>
  <c r="IM311" i="1"/>
  <c r="IM313" i="1"/>
  <c r="IM305" i="1"/>
  <c r="IM312" i="1"/>
  <c r="IM296" i="1"/>
  <c r="IM304" i="1"/>
  <c r="IQ306" i="1"/>
  <c r="IQ301" i="1"/>
  <c r="IQ307" i="1"/>
  <c r="IQ297" i="1"/>
  <c r="IQ300" i="1"/>
  <c r="IQ298" i="1"/>
  <c r="IQ309" i="1"/>
  <c r="IQ302" i="1"/>
  <c r="IQ311" i="1"/>
  <c r="IQ308" i="1"/>
  <c r="IQ310" i="1"/>
  <c r="IQ294" i="1"/>
  <c r="IQ295" i="1"/>
  <c r="IQ303" i="1"/>
  <c r="IQ304" i="1"/>
  <c r="IQ313" i="1"/>
  <c r="IQ299" i="1"/>
  <c r="IQ296" i="1"/>
  <c r="IQ305" i="1"/>
  <c r="IQ312" i="1"/>
  <c r="AL312" i="1"/>
  <c r="IN290" i="1"/>
  <c r="IN291" i="1"/>
  <c r="IN293" i="1"/>
  <c r="IN292" i="1"/>
  <c r="IQ292" i="1"/>
  <c r="IQ290" i="1"/>
  <c r="IQ291" i="1"/>
  <c r="IQ293" i="1"/>
  <c r="IM291" i="1"/>
  <c r="IM292" i="1"/>
  <c r="IM293" i="1"/>
  <c r="IM290" i="1"/>
  <c r="IM285" i="1"/>
  <c r="IM289" i="1"/>
  <c r="IQ285" i="1"/>
  <c r="IQ289" i="1"/>
  <c r="IN285" i="1"/>
  <c r="IN289" i="1"/>
  <c r="IN271" i="1"/>
  <c r="IN273" i="1"/>
  <c r="IN272" i="1"/>
  <c r="IM272" i="1"/>
  <c r="IM273" i="1"/>
  <c r="IM271" i="1"/>
  <c r="IQ273" i="1"/>
  <c r="IQ271" i="1"/>
  <c r="IQ272" i="1"/>
  <c r="IQ237" i="1"/>
  <c r="IQ238" i="1"/>
  <c r="IQ239" i="1"/>
  <c r="IN238" i="1"/>
  <c r="IN237" i="1"/>
  <c r="IN239" i="1"/>
  <c r="IM237" i="1"/>
  <c r="IM238" i="1"/>
  <c r="IM239" i="1"/>
  <c r="AL238" i="1"/>
  <c r="IN154" i="1"/>
  <c r="IN155" i="1"/>
  <c r="IN156" i="1"/>
  <c r="IN157" i="1"/>
  <c r="IN158" i="1"/>
  <c r="IN145" i="1"/>
  <c r="IN146" i="1"/>
  <c r="IN147" i="1"/>
  <c r="IN148" i="1"/>
  <c r="IN149" i="1"/>
  <c r="IN136" i="1"/>
  <c r="IN137" i="1"/>
  <c r="IN138" i="1"/>
  <c r="IN139" i="1"/>
  <c r="IN140" i="1"/>
  <c r="IN163" i="1"/>
  <c r="IN164" i="1"/>
  <c r="IN165" i="1"/>
  <c r="IN166" i="1"/>
  <c r="IN167" i="1"/>
  <c r="IM154" i="1"/>
  <c r="IM155" i="1"/>
  <c r="IM156" i="1"/>
  <c r="IM157" i="1"/>
  <c r="IM158" i="1"/>
  <c r="IQ163" i="1"/>
  <c r="IQ164" i="1"/>
  <c r="IQ165" i="1"/>
  <c r="IQ166" i="1"/>
  <c r="IQ167" i="1"/>
  <c r="IQ145" i="1"/>
  <c r="IQ146" i="1"/>
  <c r="IQ147" i="1"/>
  <c r="IQ148" i="1"/>
  <c r="IQ149" i="1"/>
  <c r="IM145" i="1"/>
  <c r="IM146" i="1"/>
  <c r="IM147" i="1"/>
  <c r="IM148" i="1"/>
  <c r="IM149" i="1"/>
  <c r="IQ154" i="1"/>
  <c r="IQ155" i="1"/>
  <c r="IQ156" i="1"/>
  <c r="IQ157" i="1"/>
  <c r="IQ158" i="1"/>
  <c r="IM163" i="1"/>
  <c r="IM164" i="1"/>
  <c r="IM165" i="1"/>
  <c r="IM166" i="1"/>
  <c r="IM167" i="1"/>
  <c r="IM136" i="1"/>
  <c r="IM137" i="1"/>
  <c r="IM138" i="1"/>
  <c r="IM139" i="1"/>
  <c r="IM140" i="1"/>
  <c r="IQ136" i="1"/>
  <c r="IQ137" i="1"/>
  <c r="IQ138" i="1"/>
  <c r="IQ139" i="1"/>
  <c r="IQ140" i="1"/>
  <c r="IN283" i="1"/>
  <c r="IN282" i="1"/>
  <c r="IN281" i="1"/>
  <c r="IN284" i="1"/>
  <c r="IM282" i="1"/>
  <c r="IM283" i="1"/>
  <c r="IM281" i="1"/>
  <c r="IM284" i="1"/>
  <c r="IQ282" i="1"/>
  <c r="IQ283" i="1"/>
  <c r="IQ284" i="1"/>
  <c r="IQ281" i="1"/>
  <c r="IQ256" i="1"/>
  <c r="IQ269" i="1"/>
  <c r="IQ252" i="1"/>
  <c r="IQ267" i="1"/>
  <c r="IQ245" i="1"/>
  <c r="IQ249" i="1"/>
  <c r="IQ265" i="1"/>
  <c r="IQ248" i="1"/>
  <c r="IQ247" i="1"/>
  <c r="IQ251" i="1"/>
  <c r="IQ264" i="1"/>
  <c r="IQ253" i="1"/>
  <c r="IQ243" i="1"/>
  <c r="IQ257" i="1"/>
  <c r="IQ268" i="1"/>
  <c r="IQ244" i="1"/>
  <c r="IQ263" i="1"/>
  <c r="IQ255" i="1"/>
  <c r="IN265" i="1"/>
  <c r="IN245" i="1"/>
  <c r="IN269" i="1"/>
  <c r="IN249" i="1"/>
  <c r="IN267" i="1"/>
  <c r="IN244" i="1"/>
  <c r="IN256" i="1"/>
  <c r="IN252" i="1"/>
  <c r="IN251" i="1"/>
  <c r="IN253" i="1"/>
  <c r="IN257" i="1"/>
  <c r="IN247" i="1"/>
  <c r="IN255" i="1"/>
  <c r="IN268" i="1"/>
  <c r="IN243" i="1"/>
  <c r="IN264" i="1"/>
  <c r="IN248" i="1"/>
  <c r="IN263" i="1"/>
  <c r="AL268" i="1"/>
  <c r="IM245" i="1"/>
  <c r="IM244" i="1"/>
  <c r="IM256" i="1"/>
  <c r="IM252" i="1"/>
  <c r="IM267" i="1"/>
  <c r="IM265" i="1"/>
  <c r="IM249" i="1"/>
  <c r="IM268" i="1"/>
  <c r="IM247" i="1"/>
  <c r="IM243" i="1"/>
  <c r="IM257" i="1"/>
  <c r="IM253" i="1"/>
  <c r="IM255" i="1"/>
  <c r="IM248" i="1"/>
  <c r="IM264" i="1"/>
  <c r="IM269" i="1"/>
  <c r="IM263" i="1"/>
  <c r="IM251" i="1"/>
  <c r="IN234" i="1"/>
  <c r="IN235" i="1"/>
  <c r="IN233" i="1"/>
  <c r="IM233" i="1"/>
  <c r="IM234" i="1"/>
  <c r="IM235" i="1"/>
  <c r="IQ233" i="1"/>
  <c r="IQ234" i="1"/>
  <c r="IQ235" i="1"/>
  <c r="IM213" i="1"/>
  <c r="IM230" i="1"/>
  <c r="IM223" i="1"/>
  <c r="IM214" i="1"/>
  <c r="IM231" i="1"/>
  <c r="IM221" i="1"/>
  <c r="IM229" i="1"/>
  <c r="IM215" i="1"/>
  <c r="IM217" i="1"/>
  <c r="IM222" i="1"/>
  <c r="IM218" i="1"/>
  <c r="IM219" i="1"/>
  <c r="IQ223" i="1"/>
  <c r="IQ214" i="1"/>
  <c r="IQ230" i="1"/>
  <c r="IQ213" i="1"/>
  <c r="IQ215" i="1"/>
  <c r="IQ217" i="1"/>
  <c r="IQ231" i="1"/>
  <c r="IQ218" i="1"/>
  <c r="IQ222" i="1"/>
  <c r="IQ229" i="1"/>
  <c r="IQ219" i="1"/>
  <c r="IQ221" i="1"/>
  <c r="IN230" i="1"/>
  <c r="IN213" i="1"/>
  <c r="IN223" i="1"/>
  <c r="IN214" i="1"/>
  <c r="IN217" i="1"/>
  <c r="IN229" i="1"/>
  <c r="IN215" i="1"/>
  <c r="IN231" i="1"/>
  <c r="IN221" i="1"/>
  <c r="IN219" i="1"/>
  <c r="IN222" i="1"/>
  <c r="IN218" i="1"/>
  <c r="IN210" i="1"/>
  <c r="IN211" i="1"/>
  <c r="IN209" i="1"/>
  <c r="IM211" i="1"/>
  <c r="IM210" i="1"/>
  <c r="IM209" i="1"/>
  <c r="IQ209" i="1"/>
  <c r="IQ211" i="1"/>
  <c r="IQ210" i="1"/>
  <c r="IN100" i="1"/>
  <c r="IN101" i="1"/>
  <c r="IN102" i="1"/>
  <c r="IN103" i="1"/>
  <c r="IN104" i="1"/>
  <c r="IN109" i="1"/>
  <c r="IN110" i="1"/>
  <c r="IN111" i="1"/>
  <c r="IN112" i="1"/>
  <c r="IN113" i="1"/>
  <c r="IM109" i="1"/>
  <c r="IM110" i="1"/>
  <c r="IM111" i="1"/>
  <c r="IM112" i="1"/>
  <c r="IM113" i="1"/>
  <c r="IM100" i="1"/>
  <c r="IM101" i="1"/>
  <c r="IM102" i="1"/>
  <c r="IM103" i="1"/>
  <c r="IM104" i="1"/>
  <c r="IQ100" i="1"/>
  <c r="IQ101" i="1"/>
  <c r="IQ102" i="1"/>
  <c r="IQ103" i="1"/>
  <c r="IQ104" i="1"/>
  <c r="IQ109" i="1"/>
  <c r="IQ110" i="1"/>
  <c r="IQ111" i="1"/>
  <c r="IQ112" i="1"/>
  <c r="IQ113" i="1"/>
  <c r="IM73" i="1"/>
  <c r="IM74" i="1"/>
  <c r="IM75" i="1"/>
  <c r="IM76" i="1"/>
  <c r="IM77" i="1"/>
  <c r="IN73" i="1"/>
  <c r="IN74" i="1"/>
  <c r="IN75" i="1"/>
  <c r="IN76" i="1"/>
  <c r="IN77" i="1"/>
  <c r="IQ73" i="1"/>
  <c r="IQ74" i="1"/>
  <c r="IQ75" i="1"/>
  <c r="IQ76" i="1"/>
  <c r="IQ77" i="1"/>
  <c r="IQ203" i="1"/>
  <c r="IQ204" i="1"/>
  <c r="IQ202" i="1"/>
  <c r="IM202" i="1"/>
  <c r="IM203" i="1"/>
  <c r="IM204" i="1"/>
  <c r="IN202" i="1"/>
  <c r="IN203" i="1"/>
  <c r="IN204" i="1"/>
  <c r="IN56" i="1"/>
  <c r="IN55" i="1"/>
  <c r="IN54" i="1"/>
  <c r="IN53" i="1"/>
  <c r="IN58" i="1"/>
  <c r="IN57" i="1"/>
  <c r="IM54" i="1"/>
  <c r="IQ200" i="1"/>
  <c r="IQ201" i="1"/>
  <c r="IN201" i="1"/>
  <c r="IN200" i="1"/>
  <c r="IM200" i="1"/>
  <c r="IM20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90" i="1"/>
  <c r="IM191" i="1"/>
  <c r="IM46" i="1"/>
  <c r="IN45" i="1"/>
  <c r="IQ190" i="1"/>
  <c r="IQ191" i="1"/>
  <c r="IN191" i="1"/>
  <c r="IN190"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13" i="1" l="1"/>
  <c r="AL239" i="1"/>
  <c r="AL269" i="1"/>
  <c r="AL270" i="1" s="1"/>
  <c r="H562" i="4"/>
  <c r="U562" i="4" s="1"/>
  <c r="I563" i="4"/>
  <c r="G513" i="4"/>
  <c r="DW36" i="1"/>
  <c r="DV36" i="1"/>
  <c r="P500" i="4"/>
  <c r="C501" i="4"/>
  <c r="B501" i="4" s="1"/>
  <c r="D565" i="4"/>
  <c r="Q565" i="4" s="1"/>
  <c r="F565" i="4"/>
  <c r="E565" i="4"/>
  <c r="R565" i="4" s="1"/>
  <c r="V501" i="4"/>
  <c r="S484" i="4"/>
  <c r="A566" i="4"/>
  <c r="AQ24" i="1"/>
  <c r="AP24" i="1"/>
  <c r="AO13" i="1"/>
  <c r="AL271" i="1" l="1"/>
  <c r="G514" i="4"/>
  <c r="H563" i="4"/>
  <c r="U563" i="4" s="1"/>
  <c r="I564" i="4"/>
  <c r="P501" i="4"/>
  <c r="C502" i="4"/>
  <c r="B502" i="4" s="1"/>
  <c r="F566" i="4"/>
  <c r="E566" i="4"/>
  <c r="R566" i="4" s="1"/>
  <c r="D566" i="4"/>
  <c r="Q566" i="4" s="1"/>
  <c r="V502" i="4"/>
  <c r="S485" i="4"/>
  <c r="A567" i="4"/>
  <c r="AP26" i="1"/>
  <c r="AQ25" i="1"/>
  <c r="AP25" i="1"/>
  <c r="AQ26" i="1"/>
  <c r="AO14" i="1"/>
  <c r="AL272" i="1" l="1"/>
  <c r="H564" i="4"/>
  <c r="U564" i="4" s="1"/>
  <c r="I565" i="4"/>
  <c r="G515" i="4"/>
  <c r="P502" i="4"/>
  <c r="C503" i="4"/>
  <c r="B503" i="4" s="1"/>
  <c r="F567" i="4"/>
  <c r="E567" i="4"/>
  <c r="R567" i="4" s="1"/>
  <c r="D567" i="4"/>
  <c r="Q567" i="4" s="1"/>
  <c r="V503" i="4"/>
  <c r="S486" i="4"/>
  <c r="A568" i="4"/>
  <c r="AO24" i="1"/>
  <c r="AL273" i="1" l="1"/>
  <c r="AL274" i="1" s="1"/>
  <c r="G516" i="4"/>
  <c r="H565" i="4"/>
  <c r="U565" i="4" s="1"/>
  <c r="I566" i="4"/>
  <c r="P503" i="4"/>
  <c r="C504" i="4"/>
  <c r="B504" i="4" s="1"/>
  <c r="F568" i="4"/>
  <c r="E568" i="4"/>
  <c r="R568" i="4" s="1"/>
  <c r="D568" i="4"/>
  <c r="Q568" i="4" s="1"/>
  <c r="V504" i="4"/>
  <c r="S487" i="4"/>
  <c r="A569" i="4"/>
  <c r="AO25" i="1"/>
  <c r="AO26" i="1"/>
  <c r="AL275"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76" i="1" l="1"/>
  <c r="AL277"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82" i="1" l="1"/>
  <c r="AM81" i="1"/>
  <c r="AM87" i="1"/>
  <c r="AM80" i="1"/>
  <c r="AM83" i="1"/>
  <c r="AM84" i="1"/>
  <c r="AM85" i="1"/>
  <c r="AM86" i="1"/>
  <c r="AM279" i="1"/>
  <c r="AM287" i="1"/>
  <c r="AM258" i="1"/>
  <c r="AM259" i="1"/>
  <c r="AM260" i="1"/>
  <c r="AM261" i="1"/>
  <c r="AM224" i="1"/>
  <c r="AM225" i="1"/>
  <c r="AM226" i="1"/>
  <c r="AM227" i="1"/>
  <c r="AM90" i="1"/>
  <c r="AM96" i="1"/>
  <c r="AM89" i="1"/>
  <c r="AM91" i="1"/>
  <c r="AM92" i="1"/>
  <c r="AM93" i="1"/>
  <c r="AM94" i="1"/>
  <c r="AM95" i="1"/>
  <c r="AM274" i="1"/>
  <c r="AM275" i="1"/>
  <c r="AM276" i="1"/>
  <c r="AM277" i="1"/>
  <c r="AM125" i="1"/>
  <c r="AM127" i="1"/>
  <c r="AM126" i="1"/>
  <c r="AM132" i="1"/>
  <c r="AM128" i="1"/>
  <c r="AM129" i="1"/>
  <c r="AM130" i="1"/>
  <c r="AM131" i="1"/>
  <c r="AM123" i="1"/>
  <c r="AM117" i="1"/>
  <c r="AM119" i="1"/>
  <c r="AM118" i="1"/>
  <c r="AM116" i="1"/>
  <c r="AM120" i="1"/>
  <c r="AM121" i="1"/>
  <c r="AM122" i="1"/>
  <c r="AM179" i="1"/>
  <c r="AM181" i="1"/>
  <c r="AM180" i="1"/>
  <c r="AM186" i="1"/>
  <c r="AM182" i="1"/>
  <c r="AM183" i="1"/>
  <c r="AM184" i="1"/>
  <c r="AM185" i="1"/>
  <c r="AM170" i="1"/>
  <c r="AM171" i="1"/>
  <c r="AM173" i="1"/>
  <c r="AM172" i="1"/>
  <c r="AM177" i="1"/>
  <c r="AM174" i="1"/>
  <c r="AM175" i="1"/>
  <c r="AM176" i="1"/>
  <c r="AM294" i="1"/>
  <c r="AM295" i="1"/>
  <c r="AM296" i="1"/>
  <c r="AM297" i="1"/>
  <c r="AM298" i="1"/>
  <c r="AM299" i="1"/>
  <c r="AM300" i="1"/>
  <c r="AM301" i="1"/>
  <c r="AM302" i="1"/>
  <c r="AM303" i="1"/>
  <c r="AM304" i="1"/>
  <c r="AM305" i="1"/>
  <c r="AM306" i="1"/>
  <c r="AM307" i="1"/>
  <c r="AM308" i="1"/>
  <c r="AM309" i="1"/>
  <c r="AM310" i="1"/>
  <c r="AM311" i="1"/>
  <c r="AM312" i="1"/>
  <c r="AM313" i="1"/>
  <c r="AM290" i="1"/>
  <c r="AM291" i="1"/>
  <c r="AM292" i="1"/>
  <c r="AM293" i="1"/>
  <c r="AM285" i="1"/>
  <c r="AM288" i="1"/>
  <c r="AM289" i="1"/>
  <c r="AM314" i="1"/>
  <c r="AM270" i="1"/>
  <c r="AM271" i="1"/>
  <c r="AM272" i="1"/>
  <c r="AM273" i="1"/>
  <c r="AM236" i="1"/>
  <c r="AM237" i="1"/>
  <c r="AM238" i="1"/>
  <c r="AM239" i="1"/>
  <c r="AM168" i="1"/>
  <c r="AM153" i="1"/>
  <c r="AM143" i="1"/>
  <c r="AM154" i="1"/>
  <c r="AM144" i="1"/>
  <c r="AM163" i="1"/>
  <c r="AM134" i="1"/>
  <c r="AM159" i="1"/>
  <c r="AM136" i="1"/>
  <c r="AM162" i="1"/>
  <c r="AM152" i="1"/>
  <c r="AM145" i="1"/>
  <c r="AM135" i="1"/>
  <c r="AM161" i="1"/>
  <c r="AM146" i="1"/>
  <c r="AM137" i="1"/>
  <c r="AM155" i="1"/>
  <c r="AM164" i="1"/>
  <c r="AM138" i="1"/>
  <c r="AM165" i="1"/>
  <c r="AM147" i="1"/>
  <c r="AM156" i="1"/>
  <c r="AM157" i="1"/>
  <c r="AM139" i="1"/>
  <c r="AM166" i="1"/>
  <c r="AM148" i="1"/>
  <c r="AM140" i="1"/>
  <c r="AM141" i="1"/>
  <c r="AM149" i="1"/>
  <c r="AM150" i="1"/>
  <c r="AM167" i="1"/>
  <c r="AM158" i="1"/>
  <c r="AM280" i="1"/>
  <c r="AM286" i="1"/>
  <c r="AM281" i="1"/>
  <c r="AM282" i="1"/>
  <c r="AM283" i="1"/>
  <c r="AM284" i="1"/>
  <c r="AM278" i="1"/>
  <c r="AM241" i="1"/>
  <c r="AM244" i="1"/>
  <c r="AM243" i="1"/>
  <c r="AM245" i="1"/>
  <c r="AM246" i="1"/>
  <c r="AM247" i="1"/>
  <c r="AM248" i="1"/>
  <c r="AM249" i="1"/>
  <c r="AM250" i="1"/>
  <c r="AM251" i="1"/>
  <c r="AM252" i="1"/>
  <c r="AM253" i="1"/>
  <c r="AM254" i="1"/>
  <c r="AM255" i="1"/>
  <c r="AM256" i="1"/>
  <c r="AM257" i="1"/>
  <c r="AM262" i="1"/>
  <c r="AM263" i="1"/>
  <c r="AM264" i="1"/>
  <c r="AM265" i="1"/>
  <c r="AM266" i="1"/>
  <c r="AM267" i="1"/>
  <c r="AM268" i="1"/>
  <c r="AM242" i="1"/>
  <c r="AM269" i="1"/>
  <c r="AM232" i="1"/>
  <c r="AM233" i="1"/>
  <c r="AM234" i="1"/>
  <c r="AM235" i="1"/>
  <c r="AM212" i="1"/>
  <c r="AM213" i="1"/>
  <c r="AM214" i="1"/>
  <c r="AM215" i="1"/>
  <c r="AM216" i="1"/>
  <c r="AM217" i="1"/>
  <c r="AM218" i="1"/>
  <c r="AM219" i="1"/>
  <c r="AM220" i="1"/>
  <c r="AM221" i="1"/>
  <c r="AM222" i="1"/>
  <c r="AM223" i="1"/>
  <c r="AM228" i="1"/>
  <c r="AM229" i="1"/>
  <c r="AM230" i="1"/>
  <c r="AM231" i="1"/>
  <c r="AM209" i="1"/>
  <c r="AM210" i="1"/>
  <c r="AM211" i="1"/>
  <c r="AM99" i="1"/>
  <c r="AM107" i="1"/>
  <c r="AM98" i="1"/>
  <c r="AM114" i="1"/>
  <c r="AM105" i="1"/>
  <c r="AM108" i="1"/>
  <c r="AM109" i="1"/>
  <c r="AM100" i="1"/>
  <c r="AM101" i="1"/>
  <c r="AM110" i="1"/>
  <c r="AM102" i="1"/>
  <c r="AM111" i="1"/>
  <c r="AM112" i="1"/>
  <c r="AM103" i="1"/>
  <c r="AM113" i="1"/>
  <c r="AM104" i="1"/>
  <c r="AM71" i="1"/>
  <c r="AM78" i="1"/>
  <c r="AM72" i="1"/>
  <c r="AM73" i="1"/>
  <c r="AM74" i="1"/>
  <c r="AM75" i="1"/>
  <c r="AM76" i="1"/>
  <c r="AM77" i="1"/>
  <c r="AM206" i="1"/>
  <c r="AM207" i="1"/>
  <c r="AM240" i="1"/>
  <c r="AM208" i="1"/>
  <c r="AM202" i="1"/>
  <c r="AM203" i="1"/>
  <c r="AM204" i="1"/>
  <c r="AM193" i="1"/>
  <c r="AM194" i="1"/>
  <c r="AM196" i="1"/>
  <c r="AM195" i="1"/>
  <c r="AM198" i="1"/>
  <c r="AM197" i="1"/>
  <c r="AM205" i="1"/>
  <c r="AM199" i="1"/>
  <c r="AM200" i="1"/>
  <c r="AM201" i="1"/>
  <c r="AM62" i="1"/>
  <c r="AM69" i="1"/>
  <c r="AM63" i="1"/>
  <c r="AM64" i="1"/>
  <c r="AM65" i="1"/>
  <c r="AM66" i="1"/>
  <c r="AM67" i="1"/>
  <c r="AM68" i="1"/>
  <c r="AM52" i="1"/>
  <c r="AM51" i="1"/>
  <c r="AM60" i="1"/>
  <c r="AM53" i="1"/>
  <c r="AM54" i="1"/>
  <c r="AM55" i="1"/>
  <c r="AM56" i="1"/>
  <c r="AM57" i="1"/>
  <c r="AM58" i="1"/>
  <c r="AM59" i="1"/>
  <c r="AM189" i="1"/>
  <c r="AM190" i="1"/>
  <c r="AM188" i="1"/>
  <c r="AM187" i="1"/>
  <c r="AM191"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92" i="1" l="1"/>
  <c r="AM321" i="1" l="1"/>
  <c r="AM315" i="1"/>
  <c r="AM316" i="1"/>
  <c r="AM317" i="1"/>
  <c r="AM320" i="1"/>
  <c r="AM318" i="1"/>
  <c r="AM31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B543B390-FB06-4818-852F-388D80570784}">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E9FAC325-0A99-4C8E-95DE-7F31E049259E}">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6B315FEA-EFE9-4358-80BA-99C23944862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602CED95-D0FF-4F0C-ACF0-87029437698D}">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B64B8B17-7FF5-4C0F-8C13-DE4EC43E82A9}">
      <text>
        <r>
          <rPr>
            <b/>
            <sz val="9"/>
            <color indexed="81"/>
            <rFont val="Tahoma"/>
            <family val="2"/>
          </rPr>
          <t>John:</t>
        </r>
        <r>
          <rPr>
            <sz val="9"/>
            <color indexed="81"/>
            <rFont val="Tahoma"/>
            <family val="2"/>
          </rPr>
          <t xml:space="preserve">
Allow sales of dams prior to v[17]</t>
        </r>
      </text>
    </comment>
    <comment ref="G81" authorId="2" shapeId="0" xr:uid="{4FC58175-2BA7-4E69-B614-CD43FD0D42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86EE4AA3-1B49-4452-AFE0-47CBF29FAA05}">
      <text>
        <r>
          <rPr>
            <b/>
            <sz val="9"/>
            <color indexed="81"/>
            <rFont val="Tahoma"/>
            <family val="2"/>
          </rPr>
          <t>John:</t>
        </r>
        <r>
          <rPr>
            <sz val="9"/>
            <color indexed="81"/>
            <rFont val="Tahoma"/>
            <family val="2"/>
          </rPr>
          <t xml:space="preserve">
Manually entered options</t>
        </r>
      </text>
    </comment>
    <comment ref="AL81" authorId="2" shapeId="0" xr:uid="{DFCA6F63-4087-42E1-B4A4-5B3E8542FC58}">
      <text>
        <r>
          <rPr>
            <b/>
            <sz val="9"/>
            <color indexed="81"/>
            <rFont val="Tahoma"/>
            <family val="2"/>
          </rPr>
          <t>John:</t>
        </r>
        <r>
          <rPr>
            <sz val="9"/>
            <color indexed="81"/>
            <rFont val="Tahoma"/>
            <family val="2"/>
          </rPr>
          <t xml:space="preserve">
Full output for N11 to check for individual period problems.</t>
        </r>
      </text>
    </comment>
    <comment ref="BC81" authorId="2" shapeId="0" xr:uid="{A0CB4E84-39D6-4F5E-ACB1-65A7CB2336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C66EC9C-E8AD-4401-A93B-0503B5D6B54C}">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4709D89F-FFBB-4B21-85B1-65D4769D9360}">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77C2AD7-460C-4D04-B3DF-82E1A661A487}">
      <text>
        <r>
          <rPr>
            <b/>
            <sz val="9"/>
            <color indexed="81"/>
            <rFont val="Tahoma"/>
            <family val="2"/>
          </rPr>
          <t>John:</t>
        </r>
        <r>
          <rPr>
            <sz val="9"/>
            <color indexed="81"/>
            <rFont val="Tahoma"/>
            <family val="2"/>
          </rPr>
          <t xml:space="preserve">
Include r2 adjust if using Property.xl feed supply</t>
        </r>
      </text>
    </comment>
    <comment ref="JX81" authorId="2" shapeId="0" xr:uid="{D82E52A2-FAA9-44D1-9454-77281DB73257}">
      <text>
        <r>
          <rPr>
            <b/>
            <sz val="9"/>
            <color indexed="81"/>
            <rFont val="Tahoma"/>
            <family val="2"/>
          </rPr>
          <t>John:</t>
        </r>
        <r>
          <rPr>
            <sz val="9"/>
            <color indexed="81"/>
            <rFont val="Tahoma"/>
            <family val="2"/>
          </rPr>
          <t xml:space="preserve">
RC20 is the management of the dry ewe lambs</t>
        </r>
      </text>
    </comment>
    <comment ref="JY81" authorId="2" shapeId="0" xr:uid="{3E15B83A-5264-4360-9A65-39FD06DF3459}">
      <text>
        <r>
          <rPr>
            <b/>
            <sz val="9"/>
            <color indexed="81"/>
            <rFont val="Tahoma"/>
            <family val="2"/>
          </rPr>
          <t>John:</t>
        </r>
        <r>
          <rPr>
            <sz val="9"/>
            <color indexed="81"/>
            <rFont val="Tahoma"/>
            <family val="2"/>
          </rPr>
          <t xml:space="preserve">
RC20 is the management of the dry ewe lambs</t>
        </r>
      </text>
    </comment>
    <comment ref="JZ81" authorId="2" shapeId="0" xr:uid="{C2ACB2DD-E96E-474B-A4F3-F66187A85A44}">
      <text>
        <r>
          <rPr>
            <b/>
            <sz val="9"/>
            <color indexed="81"/>
            <rFont val="Tahoma"/>
            <family val="2"/>
          </rPr>
          <t>John:</t>
        </r>
        <r>
          <rPr>
            <sz val="9"/>
            <color indexed="81"/>
            <rFont val="Tahoma"/>
            <family val="2"/>
          </rPr>
          <t xml:space="preserve">
RC28 is the management of the dry adult dams.</t>
        </r>
      </text>
    </comment>
    <comment ref="KA81" authorId="2" shapeId="0" xr:uid="{D5337FFF-9051-4899-96C2-262B4C65E049}">
      <text>
        <r>
          <rPr>
            <b/>
            <sz val="9"/>
            <color indexed="81"/>
            <rFont val="Tahoma"/>
            <family val="2"/>
          </rPr>
          <t>John:</t>
        </r>
        <r>
          <rPr>
            <sz val="9"/>
            <color indexed="81"/>
            <rFont val="Tahoma"/>
            <family val="2"/>
          </rPr>
          <t xml:space="preserve">
RC28 is the management of the dry adult dams.</t>
        </r>
      </text>
    </comment>
    <comment ref="KD81" authorId="2" shapeId="0" xr:uid="{B8A68FA2-2431-4057-9842-BF1723C19D6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G82" authorId="2" shapeId="0" xr:uid="{563D9571-886A-458C-B865-789F4A21B618}">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40174CEA-4822-44EF-A5BD-8ABE09D5D124}">
      <text>
        <r>
          <rPr>
            <b/>
            <sz val="9"/>
            <color indexed="81"/>
            <rFont val="Tahoma"/>
            <family val="2"/>
          </rPr>
          <t>John:</t>
        </r>
        <r>
          <rPr>
            <sz val="9"/>
            <color indexed="81"/>
            <rFont val="Tahoma"/>
            <family val="2"/>
          </rPr>
          <t xml:space="preserve">
N33 include weaning FVP.
Nutspread 2.0</t>
        </r>
      </text>
    </comment>
    <comment ref="BC82" authorId="2" shapeId="0" xr:uid="{39338081-7E60-402A-83BC-A7CF4544E42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5B7521C-32CB-4A89-9B13-F7C629786BB0}">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765036B8-550A-4F5E-A582-224B22DEB567}">
      <text>
        <r>
          <rPr>
            <b/>
            <sz val="9"/>
            <color indexed="81"/>
            <rFont val="Tahoma"/>
            <family val="2"/>
          </rPr>
          <t>John:</t>
        </r>
        <r>
          <rPr>
            <sz val="9"/>
            <color indexed="81"/>
            <rFont val="Tahoma"/>
            <family val="2"/>
          </rPr>
          <t xml:space="preserve">
N33 include weaning FVP.
Nutspread 2.0</t>
        </r>
      </text>
    </comment>
    <comment ref="BC83" authorId="2" shapeId="0" xr:uid="{0E06369F-1538-46FD-B7A0-8E0AF75AAA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E3A37676-CB91-4B75-928E-77C880F9EC77}">
      <text>
        <r>
          <rPr>
            <b/>
            <sz val="9"/>
            <color indexed="81"/>
            <rFont val="Tahoma"/>
            <family val="2"/>
          </rPr>
          <t>John:</t>
        </r>
        <r>
          <rPr>
            <sz val="9"/>
            <color indexed="81"/>
            <rFont val="Tahoma"/>
            <family val="2"/>
          </rPr>
          <t xml:space="preserve">
N33 include weaning FVP.
Nutspread 2.0</t>
        </r>
      </text>
    </comment>
    <comment ref="BC84" authorId="2" shapeId="0" xr:uid="{DD6E6E69-FD4C-4D7A-85A4-60BECDD5E1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EE40CEED-F996-4B9B-AD8F-5F1FDB74A05B}">
      <text>
        <r>
          <rPr>
            <b/>
            <sz val="9"/>
            <color indexed="81"/>
            <rFont val="Tahoma"/>
            <family val="2"/>
          </rPr>
          <t>John:</t>
        </r>
        <r>
          <rPr>
            <sz val="9"/>
            <color indexed="81"/>
            <rFont val="Tahoma"/>
            <family val="2"/>
          </rPr>
          <t xml:space="preserve">
N33 include weaning FVP.
Nutspread 2.0</t>
        </r>
      </text>
    </comment>
    <comment ref="BC85" authorId="2" shapeId="0" xr:uid="{0E9271A0-3E52-4E0A-B677-1DC0BA8C3C6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D4279B89-2C5D-48A9-8880-7562DC649521}">
      <text>
        <r>
          <rPr>
            <b/>
            <sz val="9"/>
            <color indexed="81"/>
            <rFont val="Tahoma"/>
            <family val="2"/>
          </rPr>
          <t>John:</t>
        </r>
        <r>
          <rPr>
            <sz val="9"/>
            <color indexed="81"/>
            <rFont val="Tahoma"/>
            <family val="2"/>
          </rPr>
          <t xml:space="preserve">
Offset for the source feed supply
</t>
        </r>
      </text>
    </comment>
    <comment ref="AL86" authorId="2" shapeId="0" xr:uid="{81F42754-CFC8-4BCB-A86A-8D28F0A88291}">
      <text>
        <r>
          <rPr>
            <b/>
            <sz val="9"/>
            <color indexed="81"/>
            <rFont val="Tahoma"/>
            <family val="2"/>
          </rPr>
          <t>John:</t>
        </r>
        <r>
          <rPr>
            <sz val="9"/>
            <color indexed="81"/>
            <rFont val="Tahoma"/>
            <family val="2"/>
          </rPr>
          <t xml:space="preserve">
N33 include weaning FVP.
Nutspread 2.0</t>
        </r>
      </text>
    </comment>
    <comment ref="BC86" authorId="2" shapeId="0" xr:uid="{A16154DD-9B9F-4B40-AF1D-82791979AA7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FCBCC7F9-42D7-4283-8979-2819CDB39AC2}">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880128A6-4019-46D1-9F15-6033AABB40C2}">
      <text>
        <r>
          <rPr>
            <b/>
            <sz val="9"/>
            <color indexed="81"/>
            <rFont val="Tahoma"/>
            <family val="2"/>
          </rPr>
          <t>John:</t>
        </r>
        <r>
          <rPr>
            <sz val="9"/>
            <color indexed="81"/>
            <rFont val="Tahoma"/>
            <family val="2"/>
          </rPr>
          <t xml:space="preserve">
Include r2 adjust to carry out LTW profile optimisation</t>
        </r>
      </text>
    </comment>
    <comment ref="CL86" authorId="2" shapeId="0" xr:uid="{E20628A1-2325-41B0-A1C9-DBE4F6BFB479}">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60F6E192-ED92-47D1-95AF-9D5B7401857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B0A926F-2EE7-4C5D-874E-CB3514EF7B63}">
      <text>
        <r>
          <rPr>
            <b/>
            <sz val="9"/>
            <color indexed="81"/>
            <rFont val="Tahoma"/>
            <family val="2"/>
          </rPr>
          <t>John:</t>
        </r>
        <r>
          <rPr>
            <sz val="9"/>
            <color indexed="81"/>
            <rFont val="Tahoma"/>
            <family val="2"/>
          </rPr>
          <t xml:space="preserve">
Allow sales of dams prior to v[17]</t>
        </r>
      </text>
    </comment>
    <comment ref="G90"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F3CB452-91A0-4EA9-B99F-2ACC8FEB3C85}">
      <text>
        <r>
          <rPr>
            <b/>
            <sz val="9"/>
            <color indexed="81"/>
            <rFont val="Tahoma"/>
            <family val="2"/>
          </rPr>
          <t>John:</t>
        </r>
        <r>
          <rPr>
            <sz val="9"/>
            <color indexed="81"/>
            <rFont val="Tahoma"/>
            <family val="2"/>
          </rPr>
          <t xml:space="preserve">
Manually entered options</t>
        </r>
      </text>
    </comment>
    <comment ref="AL90"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90"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JX90" authorId="2" shapeId="0" xr:uid="{CFD4B7AD-DFD5-49D8-9282-9CA31884989A}">
      <text>
        <r>
          <rPr>
            <b/>
            <sz val="9"/>
            <color indexed="81"/>
            <rFont val="Tahoma"/>
            <family val="2"/>
          </rPr>
          <t>John:</t>
        </r>
        <r>
          <rPr>
            <sz val="9"/>
            <color indexed="81"/>
            <rFont val="Tahoma"/>
            <family val="2"/>
          </rPr>
          <t xml:space="preserve">
RC20 is the management of the dry ewe lambs</t>
        </r>
      </text>
    </comment>
    <comment ref="JY90" authorId="2" shapeId="0" xr:uid="{0D8E03BE-FD1E-48F0-92B5-363F61D81D56}">
      <text>
        <r>
          <rPr>
            <b/>
            <sz val="9"/>
            <color indexed="81"/>
            <rFont val="Tahoma"/>
            <family val="2"/>
          </rPr>
          <t>John:</t>
        </r>
        <r>
          <rPr>
            <sz val="9"/>
            <color indexed="81"/>
            <rFont val="Tahoma"/>
            <family val="2"/>
          </rPr>
          <t xml:space="preserve">
RC20 is the management of the dry ewe lambs</t>
        </r>
      </text>
    </comment>
    <comment ref="JZ90" authorId="2" shapeId="0" xr:uid="{2719C391-2742-4C9A-883F-92EADE4BB38D}">
      <text>
        <r>
          <rPr>
            <b/>
            <sz val="9"/>
            <color indexed="81"/>
            <rFont val="Tahoma"/>
            <family val="2"/>
          </rPr>
          <t>John:</t>
        </r>
        <r>
          <rPr>
            <sz val="9"/>
            <color indexed="81"/>
            <rFont val="Tahoma"/>
            <family val="2"/>
          </rPr>
          <t xml:space="preserve">
RC28 is the management of the dry adult dams.</t>
        </r>
      </text>
    </comment>
    <comment ref="KA90" authorId="2" shapeId="0" xr:uid="{FE006E7B-22ED-4491-97AF-FBA3B5DDCB42}">
      <text>
        <r>
          <rPr>
            <b/>
            <sz val="9"/>
            <color indexed="81"/>
            <rFont val="Tahoma"/>
            <family val="2"/>
          </rPr>
          <t>John:</t>
        </r>
        <r>
          <rPr>
            <sz val="9"/>
            <color indexed="81"/>
            <rFont val="Tahoma"/>
            <family val="2"/>
          </rPr>
          <t xml:space="preserve">
RC28 is the management of the dry adult dams.</t>
        </r>
      </text>
    </comment>
    <comment ref="KD90" authorId="2" shapeId="0" xr:uid="{433B899B-8F24-4F75-9C09-A755C050321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G91"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91"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92"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93"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94"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95"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95"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95"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9EEA5B3-E83F-4C1B-BFE6-18D656BC8617}">
      <text>
        <r>
          <rPr>
            <b/>
            <sz val="9"/>
            <color indexed="81"/>
            <rFont val="Tahoma"/>
            <family val="2"/>
          </rPr>
          <t>John:</t>
        </r>
        <r>
          <rPr>
            <sz val="9"/>
            <color indexed="81"/>
            <rFont val="Tahoma"/>
            <family val="2"/>
          </rPr>
          <t xml:space="preserve">
Manually entered options</t>
        </r>
      </text>
    </comment>
    <comment ref="AL99"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9"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9"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18BBF668-D550-43D5-9192-6109A7D56C75}">
      <text>
        <r>
          <rPr>
            <b/>
            <sz val="9"/>
            <color indexed="81"/>
            <rFont val="Tahoma"/>
            <family val="2"/>
          </rPr>
          <t>John:</t>
        </r>
        <r>
          <rPr>
            <sz val="9"/>
            <color indexed="81"/>
            <rFont val="Tahoma"/>
            <family val="2"/>
          </rPr>
          <t xml:space="preserve">
Allow sales of dams prior to v[17]</t>
        </r>
      </text>
    </comment>
    <comment ref="G100"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100"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101"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102"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103"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104"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104"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104"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F21BEB8F-31B4-43E6-9D6C-6AB4B63FE0D3}">
      <text>
        <r>
          <rPr>
            <b/>
            <sz val="9"/>
            <color indexed="81"/>
            <rFont val="Tahoma"/>
            <family val="2"/>
          </rPr>
          <t>John:</t>
        </r>
        <r>
          <rPr>
            <sz val="9"/>
            <color indexed="81"/>
            <rFont val="Tahoma"/>
            <family val="2"/>
          </rPr>
          <t xml:space="preserve">
Allow sales of dams prior to v[17]</t>
        </r>
      </text>
    </comment>
    <comment ref="G108"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4A8461C1-6ECC-4292-9BD1-7CF1339AD7D6}">
      <text>
        <r>
          <rPr>
            <b/>
            <sz val="9"/>
            <color indexed="81"/>
            <rFont val="Tahoma"/>
            <family val="2"/>
          </rPr>
          <t>John:</t>
        </r>
        <r>
          <rPr>
            <sz val="9"/>
            <color indexed="81"/>
            <rFont val="Tahoma"/>
            <family val="2"/>
          </rPr>
          <t xml:space="preserve">
Manually entered options</t>
        </r>
      </text>
    </comment>
    <comment ref="AL108"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108"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108"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9"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9"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10"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11"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12"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1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1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1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3348732-B4D9-4FE4-B058-69F237D0A44F}">
      <text>
        <r>
          <rPr>
            <b/>
            <sz val="9"/>
            <color indexed="81"/>
            <rFont val="Tahoma"/>
            <family val="2"/>
          </rPr>
          <t>John:</t>
        </r>
        <r>
          <rPr>
            <sz val="9"/>
            <color indexed="81"/>
            <rFont val="Tahoma"/>
            <family val="2"/>
          </rPr>
          <t xml:space="preserve">
Allow sales of dams prior to v[17]</t>
        </r>
      </text>
    </comment>
    <comment ref="G117"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E2590EDA-0266-4592-A90C-B0FF81EFB6A8}">
      <text>
        <r>
          <rPr>
            <b/>
            <sz val="9"/>
            <color indexed="81"/>
            <rFont val="Tahoma"/>
            <family val="2"/>
          </rPr>
          <t>John:</t>
        </r>
        <r>
          <rPr>
            <sz val="9"/>
            <color indexed="81"/>
            <rFont val="Tahoma"/>
            <family val="2"/>
          </rPr>
          <t xml:space="preserve">
Manually entered options</t>
        </r>
      </text>
    </comment>
    <comment ref="AL117"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17"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17"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3F11C97-FBF0-478A-AFC8-2E9A5BDE833B}">
      <text>
        <r>
          <rPr>
            <b/>
            <sz val="9"/>
            <color indexed="81"/>
            <rFont val="Tahoma"/>
            <family val="2"/>
          </rPr>
          <t>John:</t>
        </r>
        <r>
          <rPr>
            <sz val="9"/>
            <color indexed="81"/>
            <rFont val="Tahoma"/>
            <family val="2"/>
          </rPr>
          <t xml:space="preserve">
Allow sales of dams prior to v[17]</t>
        </r>
      </text>
    </comment>
    <comment ref="G118"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18"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9"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20"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21"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22"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22"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22"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C6C6F8BC-0381-44E8-83B8-ED9AE19931F8}">
      <text>
        <r>
          <rPr>
            <b/>
            <sz val="9"/>
            <color indexed="81"/>
            <rFont val="Tahoma"/>
            <family val="2"/>
          </rPr>
          <t>John:</t>
        </r>
        <r>
          <rPr>
            <sz val="9"/>
            <color indexed="81"/>
            <rFont val="Tahoma"/>
            <family val="2"/>
          </rPr>
          <t xml:space="preserve">
Allow sales of dams prior to v[17]</t>
        </r>
      </text>
    </comment>
    <comment ref="G126"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237208CC-C578-4F62-B8CB-C7405755A113}">
      <text>
        <r>
          <rPr>
            <b/>
            <sz val="9"/>
            <color indexed="81"/>
            <rFont val="Tahoma"/>
            <family val="2"/>
          </rPr>
          <t>John:</t>
        </r>
        <r>
          <rPr>
            <sz val="9"/>
            <color indexed="81"/>
            <rFont val="Tahoma"/>
            <family val="2"/>
          </rPr>
          <t xml:space="preserve">
Manually entered options</t>
        </r>
      </text>
    </comment>
    <comment ref="AL126"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26"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26"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9C700F87-1897-4B41-9F2E-06A87BE47EF7}">
      <text>
        <r>
          <rPr>
            <b/>
            <sz val="9"/>
            <color indexed="81"/>
            <rFont val="Tahoma"/>
            <family val="2"/>
          </rPr>
          <t>John:</t>
        </r>
        <r>
          <rPr>
            <sz val="9"/>
            <color indexed="81"/>
            <rFont val="Tahoma"/>
            <family val="2"/>
          </rPr>
          <t xml:space="preserve">
Allow sales of dams prior to v[17]</t>
        </r>
      </text>
    </comment>
    <comment ref="G127"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27"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27"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28"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28"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9"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30"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31"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31"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31"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DAD4EF4D-4D19-41E1-8F81-BA739560EF2F}">
      <text>
        <r>
          <rPr>
            <b/>
            <sz val="9"/>
            <color indexed="81"/>
            <rFont val="Tahoma"/>
            <family val="2"/>
          </rPr>
          <t>John:</t>
        </r>
        <r>
          <rPr>
            <sz val="9"/>
            <color indexed="81"/>
            <rFont val="Tahoma"/>
            <family val="2"/>
          </rPr>
          <t xml:space="preserve">
Manually entered options</t>
        </r>
      </text>
    </comment>
    <comment ref="AL135"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35"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35"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738A1FF6-F78A-440B-A3EB-7EF32AE2423F}">
      <text>
        <r>
          <rPr>
            <b/>
            <sz val="9"/>
            <color indexed="81"/>
            <rFont val="Tahoma"/>
            <family val="2"/>
          </rPr>
          <t>John:</t>
        </r>
        <r>
          <rPr>
            <sz val="9"/>
            <color indexed="81"/>
            <rFont val="Tahoma"/>
            <family val="2"/>
          </rPr>
          <t xml:space="preserve">
Allow sales of dams prior to v[17]</t>
        </r>
      </text>
    </comment>
    <comment ref="G136"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36"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37"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38"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9"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40"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40"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40"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B2F4327B-667B-4E5A-8592-DE2D2D41515A}">
      <text>
        <r>
          <rPr>
            <b/>
            <sz val="9"/>
            <color indexed="81"/>
            <rFont val="Tahoma"/>
            <family val="2"/>
          </rPr>
          <t>John:</t>
        </r>
        <r>
          <rPr>
            <sz val="9"/>
            <color indexed="81"/>
            <rFont val="Tahoma"/>
            <family val="2"/>
          </rPr>
          <t xml:space="preserve">
Allow sales of dams prior to v[17]</t>
        </r>
      </text>
    </comment>
    <comment ref="G144"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8826A444-0A36-4E76-A8A0-7F9192BCC743}">
      <text>
        <r>
          <rPr>
            <b/>
            <sz val="9"/>
            <color indexed="81"/>
            <rFont val="Tahoma"/>
            <family val="2"/>
          </rPr>
          <t>John:</t>
        </r>
        <r>
          <rPr>
            <sz val="9"/>
            <color indexed="81"/>
            <rFont val="Tahoma"/>
            <family val="2"/>
          </rPr>
          <t xml:space="preserve">
Manually entered options</t>
        </r>
      </text>
    </comment>
    <comment ref="AL144"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44"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44"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38A2173E-DC71-4511-90FE-8958FDBB5DFD}">
      <text>
        <r>
          <rPr>
            <b/>
            <sz val="9"/>
            <color indexed="81"/>
            <rFont val="Tahoma"/>
            <family val="2"/>
          </rPr>
          <t>John:</t>
        </r>
        <r>
          <rPr>
            <sz val="9"/>
            <color indexed="81"/>
            <rFont val="Tahoma"/>
            <family val="2"/>
          </rPr>
          <t xml:space="preserve">
Allow sales of dams prior to v[17]</t>
        </r>
      </text>
    </comment>
    <comment ref="G145"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45"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46"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47"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48"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9"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9"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9"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53"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21C88C34-6345-4679-81D9-D55C8C85A2F2}">
      <text>
        <r>
          <rPr>
            <b/>
            <sz val="9"/>
            <color indexed="81"/>
            <rFont val="Tahoma"/>
            <family val="2"/>
          </rPr>
          <t>John:</t>
        </r>
        <r>
          <rPr>
            <sz val="9"/>
            <color indexed="81"/>
            <rFont val="Tahoma"/>
            <family val="2"/>
          </rPr>
          <t xml:space="preserve">
Manually entered options</t>
        </r>
      </text>
    </comment>
    <comment ref="AL153"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53"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53"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DFAB10B7-107E-4946-8FF2-3AE736B2629F}">
      <text>
        <r>
          <rPr>
            <b/>
            <sz val="9"/>
            <color indexed="81"/>
            <rFont val="Tahoma"/>
            <family val="2"/>
          </rPr>
          <t>John:</t>
        </r>
        <r>
          <rPr>
            <sz val="9"/>
            <color indexed="81"/>
            <rFont val="Tahoma"/>
            <family val="2"/>
          </rPr>
          <t xml:space="preserve">
Allow sales of dams prior to v[17]</t>
        </r>
      </text>
    </comment>
    <comment ref="G154"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54"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55"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56"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57"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58"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58"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58"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C9C18A28-751C-4177-A203-0C987F8DE91C}">
      <text>
        <r>
          <rPr>
            <b/>
            <sz val="9"/>
            <color indexed="81"/>
            <rFont val="Tahoma"/>
            <family val="2"/>
          </rPr>
          <t>John:</t>
        </r>
        <r>
          <rPr>
            <sz val="9"/>
            <color indexed="81"/>
            <rFont val="Tahoma"/>
            <family val="2"/>
          </rPr>
          <t xml:space="preserve">
Allow sales of dams prior to v[17]</t>
        </r>
      </text>
    </comment>
    <comment ref="G162"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511141A8-E72B-4B8F-9857-116C31A1E815}">
      <text>
        <r>
          <rPr>
            <b/>
            <sz val="9"/>
            <color indexed="81"/>
            <rFont val="Tahoma"/>
            <family val="2"/>
          </rPr>
          <t>John:</t>
        </r>
        <r>
          <rPr>
            <sz val="9"/>
            <color indexed="81"/>
            <rFont val="Tahoma"/>
            <family val="2"/>
          </rPr>
          <t xml:space="preserve">
Manually entered options</t>
        </r>
      </text>
    </comment>
    <comment ref="AL162"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62"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62"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C43D7813-E6AC-4EB5-B9F1-FDBF2367CA08}">
      <text>
        <r>
          <rPr>
            <b/>
            <sz val="9"/>
            <color indexed="81"/>
            <rFont val="Tahoma"/>
            <family val="2"/>
          </rPr>
          <t>John:</t>
        </r>
        <r>
          <rPr>
            <sz val="9"/>
            <color indexed="81"/>
            <rFont val="Tahoma"/>
            <family val="2"/>
          </rPr>
          <t xml:space="preserve">
Allow sales of dams prior to v[17]</t>
        </r>
      </text>
    </comment>
    <comment ref="G163"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63"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64"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65"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66"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67"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67"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67"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A0976146-4E46-49C3-87B9-9EA43A45060A}">
      <text>
        <r>
          <rPr>
            <b/>
            <sz val="9"/>
            <color indexed="81"/>
            <rFont val="Tahoma"/>
            <family val="2"/>
          </rPr>
          <t>John:</t>
        </r>
        <r>
          <rPr>
            <sz val="9"/>
            <color indexed="81"/>
            <rFont val="Tahoma"/>
            <family val="2"/>
          </rPr>
          <t xml:space="preserve">
Allow sales of dams prior to v[17]</t>
        </r>
      </text>
    </comment>
    <comment ref="G171"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71E1052A-0ECC-4744-B97B-EDF9B86F91C1}">
      <text>
        <r>
          <rPr>
            <b/>
            <sz val="9"/>
            <color indexed="81"/>
            <rFont val="Tahoma"/>
            <family val="2"/>
          </rPr>
          <t>John:</t>
        </r>
        <r>
          <rPr>
            <sz val="9"/>
            <color indexed="81"/>
            <rFont val="Tahoma"/>
            <family val="2"/>
          </rPr>
          <t xml:space="preserve">
Manually entered options</t>
        </r>
      </text>
    </comment>
    <comment ref="AL171"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71"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71"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587C2BCB-A257-4F26-A8F6-1F43A2287957}">
      <text>
        <r>
          <rPr>
            <b/>
            <sz val="9"/>
            <color indexed="81"/>
            <rFont val="Tahoma"/>
            <family val="2"/>
          </rPr>
          <t>John:</t>
        </r>
        <r>
          <rPr>
            <sz val="9"/>
            <color indexed="81"/>
            <rFont val="Tahoma"/>
            <family val="2"/>
          </rPr>
          <t xml:space="preserve">
Allow sales of dams prior to v[17]</t>
        </r>
      </text>
    </comment>
    <comment ref="G172"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72"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73"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74"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75"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76"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76"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76"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9"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9"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9" authorId="2" shapeId="0" xr:uid="{1274BCC8-2711-4D33-B353-28396A05C9E9}">
      <text>
        <r>
          <rPr>
            <b/>
            <sz val="9"/>
            <color indexed="81"/>
            <rFont val="Tahoma"/>
            <family val="2"/>
          </rPr>
          <t>John:</t>
        </r>
        <r>
          <rPr>
            <sz val="9"/>
            <color indexed="81"/>
            <rFont val="Tahoma"/>
            <family val="2"/>
          </rPr>
          <t xml:space="preserve">
Allow sales of dams prior to v[17]</t>
        </r>
      </text>
    </comment>
    <comment ref="G180"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80" authorId="2" shapeId="0" xr:uid="{91673B09-88A7-4A06-9CFB-594D8E6B10C2}">
      <text>
        <r>
          <rPr>
            <b/>
            <sz val="9"/>
            <color indexed="81"/>
            <rFont val="Tahoma"/>
            <family val="2"/>
          </rPr>
          <t>John:</t>
        </r>
        <r>
          <rPr>
            <sz val="9"/>
            <color indexed="81"/>
            <rFont val="Tahoma"/>
            <family val="2"/>
          </rPr>
          <t xml:space="preserve">
Manually entered options</t>
        </r>
      </text>
    </comment>
    <comment ref="AL180"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80"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0"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80"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80"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80" authorId="2" shapeId="0" xr:uid="{8CE8318B-8460-4E4C-9FFF-E445981826BB}">
      <text>
        <r>
          <rPr>
            <b/>
            <sz val="9"/>
            <color indexed="81"/>
            <rFont val="Tahoma"/>
            <family val="2"/>
          </rPr>
          <t>John:</t>
        </r>
        <r>
          <rPr>
            <sz val="9"/>
            <color indexed="81"/>
            <rFont val="Tahoma"/>
            <family val="2"/>
          </rPr>
          <t xml:space="preserve">
Allow sales of dams prior to v[17]</t>
        </r>
      </text>
    </comment>
    <comment ref="G181"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81"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81"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2"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82"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3"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83"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4"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84"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85"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85"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85"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85"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85"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86"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8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8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9" authorId="2" shapeId="0" xr:uid="{0430340B-856E-44D4-B598-F55B0B7BD8C7}">
      <text>
        <r>
          <rPr>
            <b/>
            <sz val="9"/>
            <color indexed="81"/>
            <rFont val="Tahoma"/>
            <family val="2"/>
          </rPr>
          <t>John:</t>
        </r>
        <r>
          <rPr>
            <sz val="9"/>
            <color indexed="81"/>
            <rFont val="Tahoma"/>
            <family val="2"/>
          </rPr>
          <t xml:space="preserve">
Manually entered options</t>
        </r>
      </text>
    </comment>
    <comment ref="BC18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9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9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9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5" authorId="2" shapeId="0" xr:uid="{D5F12804-F6AD-46E4-8CAC-95D7F0376248}">
      <text>
        <r>
          <rPr>
            <b/>
            <sz val="9"/>
            <color indexed="81"/>
            <rFont val="Tahoma"/>
            <family val="2"/>
          </rPr>
          <t>John:</t>
        </r>
        <r>
          <rPr>
            <sz val="9"/>
            <color indexed="81"/>
            <rFont val="Tahoma"/>
            <family val="2"/>
          </rPr>
          <t xml:space="preserve">
Manually entered options</t>
        </r>
      </text>
    </comment>
    <comment ref="BC19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9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9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9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9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9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9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9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9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9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31EE723B-0ADA-424F-8986-3B762689D297}">
      <text>
        <r>
          <rPr>
            <b/>
            <sz val="9"/>
            <color indexed="81"/>
            <rFont val="Tahoma"/>
            <family val="2"/>
          </rPr>
          <t>John:</t>
        </r>
        <r>
          <rPr>
            <sz val="9"/>
            <color indexed="81"/>
            <rFont val="Tahoma"/>
            <family val="2"/>
          </rPr>
          <t xml:space="preserve">
Manually entered options</t>
        </r>
      </text>
    </comment>
    <comment ref="BC19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20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20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20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20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20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20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8" authorId="2" shapeId="0" xr:uid="{7147307A-C057-483B-A6D6-FC95E9095ACD}">
      <text>
        <r>
          <rPr>
            <b/>
            <sz val="9"/>
            <color indexed="81"/>
            <rFont val="Tahoma"/>
            <family val="2"/>
          </rPr>
          <t>John:</t>
        </r>
        <r>
          <rPr>
            <sz val="9"/>
            <color indexed="81"/>
            <rFont val="Tahoma"/>
            <family val="2"/>
          </rPr>
          <t xml:space="preserve">
Manually entered options</t>
        </r>
      </text>
    </comment>
    <comment ref="BC20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20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20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20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20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20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20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20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1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1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12" authorId="2" shapeId="0" xr:uid="{D8C893FD-E050-4C9D-A14C-EFF0E01D8330}">
      <text>
        <r>
          <rPr>
            <b/>
            <sz val="9"/>
            <color indexed="81"/>
            <rFont val="Tahoma"/>
            <family val="2"/>
          </rPr>
          <t>John:</t>
        </r>
        <r>
          <rPr>
            <sz val="9"/>
            <color indexed="81"/>
            <rFont val="Tahoma"/>
            <family val="2"/>
          </rPr>
          <t xml:space="preserve">
Manually entered options</t>
        </r>
      </text>
    </comment>
    <comment ref="BC21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1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1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1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1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1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1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1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1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1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16" authorId="2" shapeId="0" xr:uid="{7A7B552F-2C71-49FA-A781-733813BB6903}">
      <text>
        <r>
          <rPr>
            <b/>
            <sz val="9"/>
            <color indexed="81"/>
            <rFont val="Tahoma"/>
            <family val="2"/>
          </rPr>
          <t>John:</t>
        </r>
        <r>
          <rPr>
            <sz val="9"/>
            <color indexed="81"/>
            <rFont val="Tahoma"/>
            <family val="2"/>
          </rPr>
          <t xml:space="preserve">
Manually entered options</t>
        </r>
      </text>
    </comment>
    <comment ref="BC21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1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1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1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1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1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1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1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1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20" authorId="2" shapeId="0" xr:uid="{DAB58018-449E-4EE6-99F8-FA2373ADD86F}">
      <text>
        <r>
          <rPr>
            <b/>
            <sz val="9"/>
            <color indexed="81"/>
            <rFont val="Tahoma"/>
            <family val="2"/>
          </rPr>
          <t>John:</t>
        </r>
        <r>
          <rPr>
            <sz val="9"/>
            <color indexed="81"/>
            <rFont val="Tahoma"/>
            <family val="2"/>
          </rPr>
          <t xml:space="preserve">
Manually entered options</t>
        </r>
      </text>
    </comment>
    <comment ref="BC22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2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2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2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2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2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2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2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2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2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24" authorId="2" shapeId="0" xr:uid="{7A466836-D7DC-4FAD-9C3D-B7DCD9E85CF6}">
      <text>
        <r>
          <rPr>
            <b/>
            <sz val="9"/>
            <color indexed="81"/>
            <rFont val="Tahoma"/>
            <family val="2"/>
          </rPr>
          <t>John:</t>
        </r>
        <r>
          <rPr>
            <sz val="9"/>
            <color indexed="81"/>
            <rFont val="Tahoma"/>
            <family val="2"/>
          </rPr>
          <t xml:space="preserve">
Manually entered options</t>
        </r>
      </text>
    </comment>
    <comment ref="BC224"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24"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24"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24"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24"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24"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24"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24"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26"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27"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28" authorId="2" shapeId="0" xr:uid="{E3D842F8-F442-47FE-A6E7-7BCC45E5ADC2}">
      <text>
        <r>
          <rPr>
            <b/>
            <sz val="9"/>
            <color indexed="81"/>
            <rFont val="Tahoma"/>
            <family val="2"/>
          </rPr>
          <t>John:</t>
        </r>
        <r>
          <rPr>
            <sz val="9"/>
            <color indexed="81"/>
            <rFont val="Tahoma"/>
            <family val="2"/>
          </rPr>
          <t xml:space="preserve">
Manually entered options</t>
        </r>
      </text>
    </comment>
    <comment ref="BC228"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28"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28"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28"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28"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28"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28"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28"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30"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31"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32" authorId="2" shapeId="0" xr:uid="{D14BBA64-115A-4DEA-A414-C54D575B6EE3}">
      <text>
        <r>
          <rPr>
            <b/>
            <sz val="9"/>
            <color indexed="81"/>
            <rFont val="Tahoma"/>
            <family val="2"/>
          </rPr>
          <t>John:</t>
        </r>
        <r>
          <rPr>
            <sz val="9"/>
            <color indexed="81"/>
            <rFont val="Tahoma"/>
            <family val="2"/>
          </rPr>
          <t xml:space="preserve">
Manually entered options</t>
        </r>
      </text>
    </comment>
    <comment ref="BC232"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32"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32"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32"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32"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32"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32"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32"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34"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35"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36" authorId="2" shapeId="0" xr:uid="{37827507-95DD-4C25-AA40-C728FF5C8477}">
      <text>
        <r>
          <rPr>
            <b/>
            <sz val="9"/>
            <color indexed="81"/>
            <rFont val="Tahoma"/>
            <family val="2"/>
          </rPr>
          <t>John:</t>
        </r>
        <r>
          <rPr>
            <sz val="9"/>
            <color indexed="81"/>
            <rFont val="Tahoma"/>
            <family val="2"/>
          </rPr>
          <t xml:space="preserve">
Manually entered options</t>
        </r>
      </text>
    </comment>
    <comment ref="BC236"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36"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36"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36"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36"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36"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36"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36"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38"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9"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41"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1"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2" authorId="2" shapeId="0" xr:uid="{956A7C29-2C2B-499F-B451-71E1E612D562}">
      <text>
        <r>
          <rPr>
            <b/>
            <sz val="9"/>
            <color indexed="81"/>
            <rFont val="Tahoma"/>
            <family val="2"/>
          </rPr>
          <t>John:</t>
        </r>
        <r>
          <rPr>
            <sz val="9"/>
            <color indexed="81"/>
            <rFont val="Tahoma"/>
            <family val="2"/>
          </rPr>
          <t xml:space="preserve">
Manually entered options</t>
        </r>
      </text>
    </comment>
    <comment ref="BC242"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2"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2"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2"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2"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42"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42"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42"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42"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42"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3"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4"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5"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46" authorId="2" shapeId="0" xr:uid="{2240CD32-387C-4165-8C8F-F80C30EFBA59}">
      <text>
        <r>
          <rPr>
            <b/>
            <sz val="9"/>
            <color indexed="81"/>
            <rFont val="Tahoma"/>
            <family val="2"/>
          </rPr>
          <t>John:</t>
        </r>
        <r>
          <rPr>
            <sz val="9"/>
            <color indexed="81"/>
            <rFont val="Tahoma"/>
            <family val="2"/>
          </rPr>
          <t xml:space="preserve">
Manually entered options</t>
        </r>
      </text>
    </comment>
    <comment ref="BC246"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46"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46"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46"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46"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46"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46"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46"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48"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9"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0" authorId="2" shapeId="0" xr:uid="{FAD1BC60-FD4F-44C5-9162-A86472CDE01D}">
      <text>
        <r>
          <rPr>
            <b/>
            <sz val="9"/>
            <color indexed="81"/>
            <rFont val="Tahoma"/>
            <family val="2"/>
          </rPr>
          <t>John:</t>
        </r>
        <r>
          <rPr>
            <sz val="9"/>
            <color indexed="81"/>
            <rFont val="Tahoma"/>
            <family val="2"/>
          </rPr>
          <t xml:space="preserve">
Manually entered options</t>
        </r>
      </text>
    </comment>
    <comment ref="BC250"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0"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0"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50"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50"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50"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50"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50"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2"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3"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4" authorId="2" shapeId="0" xr:uid="{2C04D26D-A1CE-45BE-8725-5EF2BF8C488B}">
      <text>
        <r>
          <rPr>
            <b/>
            <sz val="9"/>
            <color indexed="81"/>
            <rFont val="Tahoma"/>
            <family val="2"/>
          </rPr>
          <t>John:</t>
        </r>
        <r>
          <rPr>
            <sz val="9"/>
            <color indexed="81"/>
            <rFont val="Tahoma"/>
            <family val="2"/>
          </rPr>
          <t xml:space="preserve">
Manually entered options</t>
        </r>
      </text>
    </comment>
    <comment ref="BC254"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4"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4"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54"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54"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54"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54"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54"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56"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57"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58" authorId="2" shapeId="0" xr:uid="{8927B874-8F2F-4619-BD40-8D870CEC1C76}">
      <text>
        <r>
          <rPr>
            <b/>
            <sz val="9"/>
            <color indexed="81"/>
            <rFont val="Tahoma"/>
            <family val="2"/>
          </rPr>
          <t>John:</t>
        </r>
        <r>
          <rPr>
            <sz val="9"/>
            <color indexed="81"/>
            <rFont val="Tahoma"/>
            <family val="2"/>
          </rPr>
          <t xml:space="preserve">
Manually entered options</t>
        </r>
      </text>
    </comment>
    <comment ref="BC258"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58"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58"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58"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58"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58"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58"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58"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60"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61"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9"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0"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1" authorId="2" shapeId="0" xr:uid="{2AE33E47-D921-467D-97B9-A14937A1EDB5}">
      <text>
        <r>
          <rPr>
            <b/>
            <sz val="9"/>
            <color indexed="81"/>
            <rFont val="Tahoma"/>
            <family val="2"/>
          </rPr>
          <t>John:</t>
        </r>
        <r>
          <rPr>
            <sz val="9"/>
            <color indexed="81"/>
            <rFont val="Tahoma"/>
            <family val="2"/>
          </rPr>
          <t xml:space="preserve">
Manually entered options</t>
        </r>
      </text>
    </comment>
    <comment ref="BC281"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2" authorId="2" shapeId="0" xr:uid="{9CB08B0A-C02F-4F4F-ADC1-972728D72215}">
      <text>
        <r>
          <rPr>
            <b/>
            <sz val="9"/>
            <color indexed="81"/>
            <rFont val="Tahoma"/>
            <family val="2"/>
          </rPr>
          <t>John:</t>
        </r>
        <r>
          <rPr>
            <sz val="9"/>
            <color indexed="81"/>
            <rFont val="Tahoma"/>
            <family val="2"/>
          </rPr>
          <t xml:space="preserve">
Manually entered options</t>
        </r>
      </text>
    </comment>
    <comment ref="BC282"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3" authorId="2" shapeId="0" xr:uid="{9CFC317E-11D2-4F19-9C95-502B363802A5}">
      <text>
        <r>
          <rPr>
            <b/>
            <sz val="9"/>
            <color indexed="81"/>
            <rFont val="Tahoma"/>
            <family val="2"/>
          </rPr>
          <t>John:</t>
        </r>
        <r>
          <rPr>
            <sz val="9"/>
            <color indexed="81"/>
            <rFont val="Tahoma"/>
            <family val="2"/>
          </rPr>
          <t xml:space="preserve">
Manually entered options</t>
        </r>
      </text>
    </comment>
    <comment ref="BC283"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4" authorId="2" shapeId="0" xr:uid="{1B29496D-C020-4FB9-8CE0-EF1C220F35A9}">
      <text>
        <r>
          <rPr>
            <b/>
            <sz val="9"/>
            <color indexed="81"/>
            <rFont val="Tahoma"/>
            <family val="2"/>
          </rPr>
          <t>John:</t>
        </r>
        <r>
          <rPr>
            <sz val="9"/>
            <color indexed="81"/>
            <rFont val="Tahoma"/>
            <family val="2"/>
          </rPr>
          <t xml:space="preserve">
Manually entered options</t>
        </r>
      </text>
    </comment>
    <comment ref="BC284"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5" authorId="2" shapeId="0" xr:uid="{DA9B9C92-8562-42DD-8815-988C486E4AE7}">
      <text>
        <r>
          <rPr>
            <b/>
            <sz val="9"/>
            <color indexed="81"/>
            <rFont val="Tahoma"/>
            <family val="2"/>
          </rPr>
          <t>John:</t>
        </r>
        <r>
          <rPr>
            <sz val="9"/>
            <color indexed="81"/>
            <rFont val="Tahoma"/>
            <family val="2"/>
          </rPr>
          <t xml:space="preserve">
Manually entered options</t>
        </r>
      </text>
    </comment>
    <comment ref="BC285"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87"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8"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9" authorId="2" shapeId="0" xr:uid="{171BA013-95DE-4650-B122-63BB65856972}">
      <text>
        <r>
          <rPr>
            <b/>
            <sz val="9"/>
            <color indexed="81"/>
            <rFont val="Tahoma"/>
            <family val="2"/>
          </rPr>
          <t>John:</t>
        </r>
        <r>
          <rPr>
            <sz val="9"/>
            <color indexed="81"/>
            <rFont val="Tahoma"/>
            <family val="2"/>
          </rPr>
          <t xml:space="preserve">
Manually entered options</t>
        </r>
      </text>
    </comment>
    <comment ref="BC289"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0" authorId="2" shapeId="0" xr:uid="{1F6A3E9A-93A0-456A-B56C-DF79283A1E58}">
      <text>
        <r>
          <rPr>
            <b/>
            <sz val="9"/>
            <color indexed="81"/>
            <rFont val="Tahoma"/>
            <family val="2"/>
          </rPr>
          <t>John:</t>
        </r>
        <r>
          <rPr>
            <sz val="9"/>
            <color indexed="81"/>
            <rFont val="Tahoma"/>
            <family val="2"/>
          </rPr>
          <t xml:space="preserve">
Manually entered options</t>
        </r>
      </text>
    </comment>
    <comment ref="BC290"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1" authorId="2" shapeId="0" xr:uid="{06D8AC69-4ADF-49EB-816C-3B33EB91F820}">
      <text>
        <r>
          <rPr>
            <b/>
            <sz val="9"/>
            <color indexed="81"/>
            <rFont val="Tahoma"/>
            <family val="2"/>
          </rPr>
          <t>John:</t>
        </r>
        <r>
          <rPr>
            <sz val="9"/>
            <color indexed="81"/>
            <rFont val="Tahoma"/>
            <family val="2"/>
          </rPr>
          <t xml:space="preserve">
Manually entered options</t>
        </r>
      </text>
    </comment>
    <comment ref="BC291"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2" authorId="2" shapeId="0" xr:uid="{EE3C9DC3-EC62-4EFE-87A0-BA343316CC76}">
      <text>
        <r>
          <rPr>
            <b/>
            <sz val="9"/>
            <color indexed="81"/>
            <rFont val="Tahoma"/>
            <family val="2"/>
          </rPr>
          <t>John:</t>
        </r>
        <r>
          <rPr>
            <sz val="9"/>
            <color indexed="81"/>
            <rFont val="Tahoma"/>
            <family val="2"/>
          </rPr>
          <t xml:space="preserve">
Manually entered options</t>
        </r>
      </text>
    </comment>
    <comment ref="BC292"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3" authorId="2" shapeId="0" xr:uid="{FEC810DD-8B4E-409B-9A38-2F8FB950E0D1}">
      <text>
        <r>
          <rPr>
            <b/>
            <sz val="9"/>
            <color indexed="81"/>
            <rFont val="Tahoma"/>
            <family val="2"/>
          </rPr>
          <t>John:</t>
        </r>
        <r>
          <rPr>
            <sz val="9"/>
            <color indexed="81"/>
            <rFont val="Tahoma"/>
            <family val="2"/>
          </rPr>
          <t xml:space="preserve">
Manually entered options</t>
        </r>
      </text>
    </comment>
    <comment ref="BC293"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4" authorId="2" shapeId="0" xr:uid="{4D311309-6950-44C1-A6F5-F9A44B30E8FF}">
      <text>
        <r>
          <rPr>
            <b/>
            <sz val="9"/>
            <color indexed="81"/>
            <rFont val="Tahoma"/>
            <family val="2"/>
          </rPr>
          <t>John:</t>
        </r>
        <r>
          <rPr>
            <sz val="9"/>
            <color indexed="81"/>
            <rFont val="Tahoma"/>
            <family val="2"/>
          </rPr>
          <t xml:space="preserve">
Manually entered options</t>
        </r>
      </text>
    </comment>
    <comment ref="BC294"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5" authorId="2" shapeId="0" xr:uid="{DF4A49B7-71BA-4184-BD82-3C23E13505C3}">
      <text>
        <r>
          <rPr>
            <b/>
            <sz val="9"/>
            <color indexed="81"/>
            <rFont val="Tahoma"/>
            <family val="2"/>
          </rPr>
          <t>John:</t>
        </r>
        <r>
          <rPr>
            <sz val="9"/>
            <color indexed="81"/>
            <rFont val="Tahoma"/>
            <family val="2"/>
          </rPr>
          <t xml:space="preserve">
Manually entered options</t>
        </r>
      </text>
    </comment>
    <comment ref="BC295"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6" authorId="2" shapeId="0" xr:uid="{0ED4AAD6-A178-4199-8D92-3D2B41263484}">
      <text>
        <r>
          <rPr>
            <b/>
            <sz val="9"/>
            <color indexed="81"/>
            <rFont val="Tahoma"/>
            <family val="2"/>
          </rPr>
          <t>John:</t>
        </r>
        <r>
          <rPr>
            <sz val="9"/>
            <color indexed="81"/>
            <rFont val="Tahoma"/>
            <family val="2"/>
          </rPr>
          <t xml:space="preserve">
Manually entered options</t>
        </r>
      </text>
    </comment>
    <comment ref="BC296"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7" authorId="2" shapeId="0" xr:uid="{A5B19033-9931-4B20-9B28-A5A8CBFB95CC}">
      <text>
        <r>
          <rPr>
            <b/>
            <sz val="9"/>
            <color indexed="81"/>
            <rFont val="Tahoma"/>
            <family val="2"/>
          </rPr>
          <t>John:</t>
        </r>
        <r>
          <rPr>
            <sz val="9"/>
            <color indexed="81"/>
            <rFont val="Tahoma"/>
            <family val="2"/>
          </rPr>
          <t xml:space="preserve">
Manually entered options</t>
        </r>
      </text>
    </comment>
    <comment ref="BC297"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8" authorId="2" shapeId="0" xr:uid="{BE44A2AB-176B-457B-A512-B6D597E92B5B}">
      <text>
        <r>
          <rPr>
            <b/>
            <sz val="9"/>
            <color indexed="81"/>
            <rFont val="Tahoma"/>
            <family val="2"/>
          </rPr>
          <t>John:</t>
        </r>
        <r>
          <rPr>
            <sz val="9"/>
            <color indexed="81"/>
            <rFont val="Tahoma"/>
            <family val="2"/>
          </rPr>
          <t xml:space="preserve">
Manually entered options</t>
        </r>
      </text>
    </comment>
    <comment ref="BC298"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9" authorId="2" shapeId="0" xr:uid="{58ECB69B-1692-4E04-BAAD-D371B5B3EB0A}">
      <text>
        <r>
          <rPr>
            <b/>
            <sz val="9"/>
            <color indexed="81"/>
            <rFont val="Tahoma"/>
            <family val="2"/>
          </rPr>
          <t>John:</t>
        </r>
        <r>
          <rPr>
            <sz val="9"/>
            <color indexed="81"/>
            <rFont val="Tahoma"/>
            <family val="2"/>
          </rPr>
          <t xml:space="preserve">
Manually entered options</t>
        </r>
      </text>
    </comment>
    <comment ref="BC299"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0" authorId="2" shapeId="0" xr:uid="{C857F9FF-611E-407E-8D43-95EE34F22F2E}">
      <text>
        <r>
          <rPr>
            <b/>
            <sz val="9"/>
            <color indexed="81"/>
            <rFont val="Tahoma"/>
            <family val="2"/>
          </rPr>
          <t>John:</t>
        </r>
        <r>
          <rPr>
            <sz val="9"/>
            <color indexed="81"/>
            <rFont val="Tahoma"/>
            <family val="2"/>
          </rPr>
          <t xml:space="preserve">
Manually entered options</t>
        </r>
      </text>
    </comment>
    <comment ref="BC300"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1" authorId="2" shapeId="0" xr:uid="{BD81E3A5-25EB-44E0-93C5-55F4F86FB691}">
      <text>
        <r>
          <rPr>
            <b/>
            <sz val="9"/>
            <color indexed="81"/>
            <rFont val="Tahoma"/>
            <family val="2"/>
          </rPr>
          <t>John:</t>
        </r>
        <r>
          <rPr>
            <sz val="9"/>
            <color indexed="81"/>
            <rFont val="Tahoma"/>
            <family val="2"/>
          </rPr>
          <t xml:space="preserve">
Manually entered options</t>
        </r>
      </text>
    </comment>
    <comment ref="BC301"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2" authorId="2" shapeId="0" xr:uid="{595AC971-ECE7-41B5-ADC5-4C6FFF01AD20}">
      <text>
        <r>
          <rPr>
            <b/>
            <sz val="9"/>
            <color indexed="81"/>
            <rFont val="Tahoma"/>
            <family val="2"/>
          </rPr>
          <t>John:</t>
        </r>
        <r>
          <rPr>
            <sz val="9"/>
            <color indexed="81"/>
            <rFont val="Tahoma"/>
            <family val="2"/>
          </rPr>
          <t xml:space="preserve">
Manually entered options</t>
        </r>
      </text>
    </comment>
    <comment ref="BC302"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3" authorId="2" shapeId="0" xr:uid="{2156CFB7-2255-4F32-B3F4-BF889819C3A4}">
      <text>
        <r>
          <rPr>
            <b/>
            <sz val="9"/>
            <color indexed="81"/>
            <rFont val="Tahoma"/>
            <family val="2"/>
          </rPr>
          <t>John:</t>
        </r>
        <r>
          <rPr>
            <sz val="9"/>
            <color indexed="81"/>
            <rFont val="Tahoma"/>
            <family val="2"/>
          </rPr>
          <t xml:space="preserve">
Manually entered options</t>
        </r>
      </text>
    </comment>
    <comment ref="BC303"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4" authorId="2" shapeId="0" xr:uid="{B902DA81-F522-45A8-91A1-44A273A31110}">
      <text>
        <r>
          <rPr>
            <b/>
            <sz val="9"/>
            <color indexed="81"/>
            <rFont val="Tahoma"/>
            <family val="2"/>
          </rPr>
          <t>John:</t>
        </r>
        <r>
          <rPr>
            <sz val="9"/>
            <color indexed="81"/>
            <rFont val="Tahoma"/>
            <family val="2"/>
          </rPr>
          <t xml:space="preserve">
Manually entered options</t>
        </r>
      </text>
    </comment>
    <comment ref="BC304"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5" authorId="2" shapeId="0" xr:uid="{55F831E7-D22A-4E4F-8FCF-92E35C0B4490}">
      <text>
        <r>
          <rPr>
            <b/>
            <sz val="9"/>
            <color indexed="81"/>
            <rFont val="Tahoma"/>
            <family val="2"/>
          </rPr>
          <t>John:</t>
        </r>
        <r>
          <rPr>
            <sz val="9"/>
            <color indexed="81"/>
            <rFont val="Tahoma"/>
            <family val="2"/>
          </rPr>
          <t xml:space="preserve">
Manually entered options</t>
        </r>
      </text>
    </comment>
    <comment ref="BC305"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6" authorId="2" shapeId="0" xr:uid="{89508DD5-272D-42F9-A190-80227637EC0D}">
      <text>
        <r>
          <rPr>
            <b/>
            <sz val="9"/>
            <color indexed="81"/>
            <rFont val="Tahoma"/>
            <family val="2"/>
          </rPr>
          <t>John:</t>
        </r>
        <r>
          <rPr>
            <sz val="9"/>
            <color indexed="81"/>
            <rFont val="Tahoma"/>
            <family val="2"/>
          </rPr>
          <t xml:space="preserve">
Manually entered options</t>
        </r>
      </text>
    </comment>
    <comment ref="BC306"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7" authorId="2" shapeId="0" xr:uid="{EDAD02E5-39EC-4FCB-8480-3AFBA2094118}">
      <text>
        <r>
          <rPr>
            <b/>
            <sz val="9"/>
            <color indexed="81"/>
            <rFont val="Tahoma"/>
            <family val="2"/>
          </rPr>
          <t>John:</t>
        </r>
        <r>
          <rPr>
            <sz val="9"/>
            <color indexed="81"/>
            <rFont val="Tahoma"/>
            <family val="2"/>
          </rPr>
          <t xml:space="preserve">
Manually entered options</t>
        </r>
      </text>
    </comment>
    <comment ref="BC307"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8" authorId="2" shapeId="0" xr:uid="{B94E39FF-9E15-4660-B66A-E22068872191}">
      <text>
        <r>
          <rPr>
            <b/>
            <sz val="9"/>
            <color indexed="81"/>
            <rFont val="Tahoma"/>
            <family val="2"/>
          </rPr>
          <t>John:</t>
        </r>
        <r>
          <rPr>
            <sz val="9"/>
            <color indexed="81"/>
            <rFont val="Tahoma"/>
            <family val="2"/>
          </rPr>
          <t xml:space="preserve">
Manually entered options</t>
        </r>
      </text>
    </comment>
    <comment ref="BC308"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9" authorId="2" shapeId="0" xr:uid="{D359FB40-82AC-4EEF-B35A-000024FAF791}">
      <text>
        <r>
          <rPr>
            <b/>
            <sz val="9"/>
            <color indexed="81"/>
            <rFont val="Tahoma"/>
            <family val="2"/>
          </rPr>
          <t>John:</t>
        </r>
        <r>
          <rPr>
            <sz val="9"/>
            <color indexed="81"/>
            <rFont val="Tahoma"/>
            <family val="2"/>
          </rPr>
          <t xml:space="preserve">
Manually entered options</t>
        </r>
      </text>
    </comment>
    <comment ref="BC309"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0" authorId="2" shapeId="0" xr:uid="{FD205FA9-3628-4517-92DD-8D5A6CE1DD5B}">
      <text>
        <r>
          <rPr>
            <b/>
            <sz val="9"/>
            <color indexed="81"/>
            <rFont val="Tahoma"/>
            <family val="2"/>
          </rPr>
          <t>John:</t>
        </r>
        <r>
          <rPr>
            <sz val="9"/>
            <color indexed="81"/>
            <rFont val="Tahoma"/>
            <family val="2"/>
          </rPr>
          <t xml:space="preserve">
Manually entered options</t>
        </r>
      </text>
    </comment>
    <comment ref="BC310"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1" authorId="2" shapeId="0" xr:uid="{218485E0-45B5-497D-8E22-36EAB2D07345}">
      <text>
        <r>
          <rPr>
            <b/>
            <sz val="9"/>
            <color indexed="81"/>
            <rFont val="Tahoma"/>
            <family val="2"/>
          </rPr>
          <t>John:</t>
        </r>
        <r>
          <rPr>
            <sz val="9"/>
            <color indexed="81"/>
            <rFont val="Tahoma"/>
            <family val="2"/>
          </rPr>
          <t xml:space="preserve">
Manually entered options</t>
        </r>
      </text>
    </comment>
    <comment ref="BC311"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2" authorId="2" shapeId="0" xr:uid="{ACBC4C5E-63A0-4E7A-B1DE-34D5AD1FBE14}">
      <text>
        <r>
          <rPr>
            <b/>
            <sz val="9"/>
            <color indexed="81"/>
            <rFont val="Tahoma"/>
            <family val="2"/>
          </rPr>
          <t>John:</t>
        </r>
        <r>
          <rPr>
            <sz val="9"/>
            <color indexed="81"/>
            <rFont val="Tahoma"/>
            <family val="2"/>
          </rPr>
          <t xml:space="preserve">
Manually entered options</t>
        </r>
      </text>
    </comment>
    <comment ref="BC312"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3" authorId="2" shapeId="0" xr:uid="{31A59F65-91C9-49BF-864E-73092C8367E8}">
      <text>
        <r>
          <rPr>
            <b/>
            <sz val="9"/>
            <color indexed="81"/>
            <rFont val="Tahoma"/>
            <family val="2"/>
          </rPr>
          <t>John:</t>
        </r>
        <r>
          <rPr>
            <sz val="9"/>
            <color indexed="81"/>
            <rFont val="Tahoma"/>
            <family val="2"/>
          </rPr>
          <t xml:space="preserve">
Manually entered options</t>
        </r>
      </text>
    </comment>
    <comment ref="BC313"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<sst xmlns="http://schemas.openxmlformats.org/spreadsheetml/2006/main" count="11419" uniqueCount="1872">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</sst>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
      <patternFill patternType="solid">
        <fgColor rgb="FFFFC7CE"/>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2">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xf numFmtId="0" fontId="77" fillId="33" borderId="0" applyNumberFormat="0" applyBorder="0" applyAlignment="0" applyProtection="0"/>
  </cellStyleXfs>
  <cellXfs count="56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xf numFmtId="0" fontId="77" fillId="33" borderId="2" xfId="31" applyBorder="1" applyProtection="1">
      <protection locked="0"/>
    </xf>
  </cellXfs>
  <cellStyles count="32">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1"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22"/>
  <sheetViews>
    <sheetView tabSelected="1" zoomScale="80" zoomScaleNormal="80" workbookViewId="0">
      <pane xSplit="38" ySplit="4" topLeftCell="JN77" activePane="bottomRight" state="frozen"/>
      <selection pane="topRight" activeCell="AM1" sqref="AM1"/>
      <selection pane="bottomLeft" activeCell="A5" sqref="A5"/>
      <selection pane="bottomRight" activeCell="C94" sqref="C94"/>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COUNTIFS($C$4:$C$321,$A$3,$E$4:$E$321,TRUE)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("&amp;COUNT(A$5:A$321)-1&amp;")"</f>
        <v>Trial Number
(308)</v>
      </c>
      <c r="B4" s="101" t="s">
        <v>70</v>
      </c>
      <c r="C4" s="101" t="s">
        <v>66</v>
      </c>
      <c r="D4" s="101" t="s">
        <v>1382</v>
      </c>
      <c r="E4" s="101" t="str">
        <f ca="1">"Run Trials
("&amp;COUNTIFS(E$5:E$321,TRUE)&amp;")
("&amp;TEXT(COUNTIFS(E$5:E$321,TRUE)/(COUNTA($A$5:$A$321)-1),"0.0%)")</f>
        <v>Run Trials
(81)
(26.3%)</v>
      </c>
      <c r="F4" s="102" t="str">
        <f ca="1">"Full output
("&amp;TEXT(COUNTIFS($E$5:$E$321,TRUE,F$5:F$321,TRUE)/COUNTIFS($E$5:$E$321,TRUE),"0%)")</f>
        <v>Full output
(4%)</v>
      </c>
      <c r="G4" s="101" t="str">
        <f ca="1">"Report
("&amp;TEXT(COUNTIFS(G$5:G$321,TRUE)/(COUNTA(G$5:G$321)-1),"0.0%)")&amp;"
("&amp;TEXT(COUNTIFS(G$5:G$321,TRUE,$E$5:$E$321,TRUE)/COUNTIFS($E$5:$E$321,TRUE),"0%)")</f>
        <v>Report
(28.9%)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20"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0.473</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0.733</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0.655</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0.425</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0.696</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0.285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207</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4</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WP100p MP100p GP100p T_FALSE (F33N11)</v>
      </c>
      <c r="AM81" s="9" t="str">
        <f ca="1">IF(COUNTIF(AL$5:AL81,AL81)=1,"-","Dup")</f>
        <v>Dup</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2234101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1" si="681">($N81=JS$11)</f>
        <v>0</v>
      </c>
      <c r="JT81" s="5" t="b">
        <f t="shared" si="681"/>
        <v>0</v>
      </c>
      <c r="JU81" s="5" t="b">
        <f t="shared" si="681"/>
        <v>1</v>
      </c>
      <c r="JV81" s="144">
        <f t="shared" ref="JV81:JW81" si="682">$O81</f>
        <v>1</v>
      </c>
      <c r="JW81" s="144">
        <f t="shared" si="682"/>
        <v>1</v>
      </c>
      <c r="JX81" s="5" t="b">
        <f t="shared" ref="JX81:KA81" si="683">INDEX(i_dryman,($AF81-1)*4+INDEX(i.StdELMan,($K81-1)*12+($M81-1)*3+$N81,JX$8),JX$7)</f>
        <v>0</v>
      </c>
      <c r="JY81" s="5" t="b">
        <f t="shared" si="683"/>
        <v>1</v>
      </c>
      <c r="JZ81" s="5" t="b">
        <f t="shared" si="683"/>
        <v>1</v>
      </c>
      <c r="KA81" s="5" t="b">
        <f t="shared" si="683"/>
        <v>0</v>
      </c>
      <c r="KB81" s="5">
        <f t="shared" ref="KB81:KC81" si="684">INDEX(i_dryman,($AF81-1)*4+INDEX(i.StdELMan,($K81-1)*12+($M81-1)*3+$N81,KB$8),KB$7+$M81-1)</f>
        <v>1</v>
      </c>
      <c r="KC81" s="5">
        <f t="shared" si="684"/>
        <v>0</v>
      </c>
      <c r="KD81" s="5" t="b">
        <f>AND(INDEX(i_dryman,($AF81-1)*4+INDEX(i.StdELMan,($K81-1)*12+($M81-1)*3+$N81,KD$8),KD$7),($JW81&gt;0))</f>
        <v>0</v>
      </c>
      <c r="KE81" s="5" t="str" cm="1">
        <f t="array" aca="1" ref="KE81" ca="1">IF(OR(KF81:KM81&lt;&gt;"-"),TRUE,"-")</f>
        <v>-</v>
      </c>
      <c r="KF81" s="19" t="str">
        <f t="shared" ref="KF81:KM81" ca="1" si="685">OFFSET(KF$5,$B81,0)</f>
        <v>-</v>
      </c>
      <c r="KG81" s="19" t="str">
        <f t="shared" ca="1" si="685"/>
        <v>-</v>
      </c>
      <c r="KH81" s="19" t="str">
        <f t="shared" ca="1" si="685"/>
        <v>-</v>
      </c>
      <c r="KI81" s="19" t="str">
        <f t="shared" ca="1" si="685"/>
        <v>-</v>
      </c>
      <c r="KJ81" s="19" t="str">
        <f t="shared" ca="1" si="685"/>
        <v>-</v>
      </c>
      <c r="KK81" s="19" t="str">
        <f t="shared" ca="1" si="685"/>
        <v>-</v>
      </c>
      <c r="KL81" s="19" t="str">
        <f t="shared" ca="1" si="685"/>
        <v>-</v>
      </c>
      <c r="KM81" s="19" t="str">
        <f t="shared" ca="1" si="685"/>
        <v>-</v>
      </c>
      <c r="KN81" s="5" t="b">
        <f t="array" aca="1" ref="KN81" ca="1">IF(OR(KO81:KU81&lt;&gt;"-"),TRUE,"-")</f>
        <v>1</v>
      </c>
      <c r="KO81" s="19">
        <f t="shared" ref="KO81:KX81" ca="1" si="686">OFFSET(KO$5,$B81,0)</f>
        <v>0</v>
      </c>
      <c r="KP81" s="19" t="str">
        <f t="shared" ca="1" si="686"/>
        <v>-</v>
      </c>
      <c r="KQ81" s="19">
        <f t="shared" ca="1" si="686"/>
        <v>999999</v>
      </c>
      <c r="KR81" s="19">
        <f t="shared" ca="1" si="686"/>
        <v>999999</v>
      </c>
      <c r="KS81" s="19">
        <f t="shared" ca="1" si="686"/>
        <v>999999</v>
      </c>
      <c r="KT81" s="19">
        <f t="shared" ca="1" si="686"/>
        <v>999999</v>
      </c>
      <c r="KU81" s="19">
        <f t="shared" ca="1" si="686"/>
        <v>999999</v>
      </c>
      <c r="KV81" s="19" t="str">
        <f t="shared" ca="1" si="686"/>
        <v>-</v>
      </c>
      <c r="KW81" s="19" t="str">
        <f ca="1">OFFSET(KW$5,$B81,0)</f>
        <v>-</v>
      </c>
      <c r="KX81" s="19" t="str">
        <f ca="1">OFFSET(KX$5,$B81,0)</f>
        <v>-</v>
      </c>
      <c r="KY81" s="19" t="b">
        <f t="shared" ref="KY81:KZ81" ca="1" si="687">OFFSET(KY$5,$B81,0)</f>
        <v>1</v>
      </c>
      <c r="KZ81" s="19">
        <f t="shared" ca="1" si="687"/>
        <v>0</v>
      </c>
      <c r="LA81" s="5" t="str">
        <f t="shared" ref="LA81:LD81" si="688">INDEX(i.FlkStrctr,$M81,LA$7)</f>
        <v>-</v>
      </c>
      <c r="LB81" s="5" t="str">
        <f t="shared" si="688"/>
        <v>-</v>
      </c>
      <c r="LC81" s="5" t="str">
        <f t="shared" si="688"/>
        <v>-</v>
      </c>
      <c r="LD81" s="5" t="str">
        <f t="shared" si="688"/>
        <v>-</v>
      </c>
      <c r="LE81" s="19" t="str">
        <f t="shared" ref="LE81:LS81" ca="1" si="689">OFFSET(LE$5,$B81,0)</f>
        <v>-</v>
      </c>
      <c r="LF81" s="19" t="str">
        <f t="shared" ca="1" si="689"/>
        <v>-</v>
      </c>
      <c r="LG81" s="19" t="str">
        <f t="shared" ca="1" si="689"/>
        <v>-</v>
      </c>
      <c r="LH81" s="19" t="str">
        <f t="shared" ca="1" si="689"/>
        <v>-</v>
      </c>
      <c r="LI81" s="19" t="str">
        <f t="shared" ca="1" si="689"/>
        <v>-</v>
      </c>
      <c r="LJ81" s="19" t="str">
        <f t="shared" ca="1" si="689"/>
        <v>-</v>
      </c>
      <c r="LK81" s="19" t="str">
        <f t="shared" ca="1" si="689"/>
        <v>-</v>
      </c>
      <c r="LL81" s="5" t="str">
        <f t="shared" ref="LL81:LR81" si="690">INDEX(i.FlkStrctr,$M81,LL$7)</f>
        <v>-</v>
      </c>
      <c r="LM81" s="5">
        <f t="shared" si="690"/>
        <v>500</v>
      </c>
      <c r="LN81" s="5">
        <f t="shared" si="690"/>
        <v>500</v>
      </c>
      <c r="LO81" s="5" t="str">
        <f t="shared" si="690"/>
        <v>-</v>
      </c>
      <c r="LP81" s="5" t="str" cm="1">
        <f t="array" ref="LP81">INDEX(i.meatgrid,$Q81,LP$7)</f>
        <v>-</v>
      </c>
      <c r="LQ81" s="5" t="str" cm="1">
        <f t="array" ref="LQ81">INDEX(i.meatgrid,$Q81,LQ$7)</f>
        <v>-</v>
      </c>
      <c r="LR81" s="5" t="str">
        <f t="shared" ref="LR81:LS81" si="691">INDEX(i.FlkStrctr,$M81,LR$7)</f>
        <v>-</v>
      </c>
      <c r="LS81" s="5">
        <f t="shared" ref="LS81" si="692">INDEX(i.conservation,$W81+1,$N81)</f>
        <v>1</v>
      </c>
      <c r="LT81" s="9"/>
      <c r="LU81" s="19">
        <f t="shared" ref="LU81:LX86" ca="1" si="693">OFFSET(LU$5,$B81,0)</f>
        <v>70</v>
      </c>
      <c r="LV81" s="19">
        <f t="shared" ca="1" si="693"/>
        <v>50</v>
      </c>
      <c r="LW81" s="19">
        <f t="shared" ca="1" si="693"/>
        <v>80</v>
      </c>
      <c r="LX81" s="19">
        <f t="shared" ca="1" si="693"/>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94">OFFSET(MC$5,$B81,0)</f>
        <v>1</v>
      </c>
      <c r="MD81" s="5">
        <f t="shared" ref="MD81:MD86" si="695">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6">OFFSET(MM$5,$B81,0)</f>
        <v>1</v>
      </c>
      <c r="MN81" s="9"/>
      <c r="MO81" s="19" t="b">
        <f t="shared" ref="MO81:ND86" ca="1" si="697">OFFSET(MO$5,$B81,0)</f>
        <v>0</v>
      </c>
      <c r="MP81" s="19" t="b">
        <f t="shared" ca="1" si="697"/>
        <v>0</v>
      </c>
      <c r="MQ81" s="19">
        <f ca="1">OFFSET(MQ$5,$B81,0)</f>
        <v>1</v>
      </c>
      <c r="MR81" s="19">
        <f t="shared" ref="MR81:OT86" ca="1" si="698">OFFSET(MR$5,$B81,0)</f>
        <v>0.75</v>
      </c>
      <c r="MS81" s="19">
        <f t="shared" ca="1" si="698"/>
        <v>0.75</v>
      </c>
      <c r="MT81" s="19">
        <f t="shared" ca="1" si="698"/>
        <v>0.8</v>
      </c>
      <c r="MU81" s="19">
        <f t="shared" ca="1" si="698"/>
        <v>0.82499999999999996</v>
      </c>
      <c r="MV81" s="19">
        <f t="shared" ca="1" si="698"/>
        <v>0.875</v>
      </c>
      <c r="MW81" s="19">
        <f t="shared" ca="1" si="698"/>
        <v>0.9</v>
      </c>
      <c r="MX81" s="19">
        <f t="shared" ca="1" si="698"/>
        <v>1</v>
      </c>
      <c r="MY81" s="19">
        <f t="shared" ca="1" si="698"/>
        <v>0.875</v>
      </c>
      <c r="MZ81" s="19" t="b">
        <f t="shared" ca="1" si="698"/>
        <v>1</v>
      </c>
      <c r="NA81" s="19">
        <f t="shared" ca="1" si="698"/>
        <v>74.989999999999995</v>
      </c>
      <c r="NB81" s="19" t="str">
        <f t="shared" ca="1" si="698"/>
        <v>-</v>
      </c>
      <c r="NC81" s="19" t="str">
        <f t="shared" ca="1" si="698"/>
        <v>-</v>
      </c>
      <c r="ND81" s="19" t="str">
        <f t="shared" ca="1" si="698"/>
        <v>-</v>
      </c>
      <c r="NE81" s="19" t="str">
        <f t="shared" ca="1" si="698"/>
        <v>-</v>
      </c>
      <c r="NF81" s="19" t="str">
        <f t="shared" ca="1" si="698"/>
        <v>-</v>
      </c>
      <c r="NG81" s="19" t="str">
        <f t="shared" ca="1" si="698"/>
        <v>-</v>
      </c>
      <c r="NH81" s="19" t="str">
        <f t="shared" ca="1" si="698"/>
        <v>-</v>
      </c>
      <c r="NI81" s="19">
        <f t="shared" ca="1" si="698"/>
        <v>36.99</v>
      </c>
      <c r="NJ81" s="19">
        <f t="shared" ca="1" si="698"/>
        <v>36.99</v>
      </c>
      <c r="NK81" s="19" t="str">
        <f t="shared" ca="1" si="698"/>
        <v>-</v>
      </c>
      <c r="NL81" s="19" t="str">
        <f t="shared" ca="1" si="698"/>
        <v>-</v>
      </c>
      <c r="NM81" s="19" t="str">
        <f t="shared" ca="1" si="698"/>
        <v>-</v>
      </c>
      <c r="NN81" s="19" t="str">
        <f t="shared" ca="1" si="698"/>
        <v>-</v>
      </c>
      <c r="NO81" s="19" t="str">
        <f t="shared" ca="1" si="698"/>
        <v>-</v>
      </c>
      <c r="NP81" s="19">
        <f t="shared" ca="1" si="698"/>
        <v>49.99</v>
      </c>
      <c r="NQ81" s="19">
        <f t="shared" ca="1" si="698"/>
        <v>49.99</v>
      </c>
      <c r="NR81" s="19">
        <f t="shared" ca="1" si="698"/>
        <v>49.99</v>
      </c>
      <c r="NS81" s="19">
        <f t="shared" ca="1" si="698"/>
        <v>49.99</v>
      </c>
      <c r="NT81" s="19">
        <f t="shared" ca="1" si="698"/>
        <v>49.99</v>
      </c>
      <c r="NU81" s="19">
        <f t="shared" ca="1" si="698"/>
        <v>49.99</v>
      </c>
      <c r="NV81" s="19">
        <f t="shared" ca="1" si="698"/>
        <v>49.99</v>
      </c>
      <c r="NW81" s="19">
        <f t="shared" ca="1" si="698"/>
        <v>49.99</v>
      </c>
      <c r="NX81" s="19">
        <f t="shared" ca="1" si="698"/>
        <v>412.99</v>
      </c>
      <c r="NY81" s="19">
        <f t="shared" ca="1" si="698"/>
        <v>412.99</v>
      </c>
      <c r="NZ81" s="19" t="str">
        <f t="shared" ca="1" si="698"/>
        <v>-</v>
      </c>
      <c r="OA81" s="19" t="str">
        <f t="shared" ca="1" si="698"/>
        <v>-</v>
      </c>
      <c r="OB81" s="19" t="str">
        <f t="shared" ca="1" si="698"/>
        <v>-</v>
      </c>
      <c r="OC81" s="19" t="str">
        <f t="shared" ca="1" si="698"/>
        <v>-</v>
      </c>
      <c r="OD81" s="19" t="str">
        <f t="shared" ca="1" si="698"/>
        <v>-</v>
      </c>
      <c r="OE81" s="19">
        <f t="shared" ca="1" si="698"/>
        <v>6.8900000000000006</v>
      </c>
      <c r="OF81" s="19">
        <f t="shared" ca="1" si="698"/>
        <v>6.8900000000000006</v>
      </c>
      <c r="OG81" s="19">
        <f t="shared" ca="1" si="698"/>
        <v>6.8900000000000006</v>
      </c>
      <c r="OH81" s="19">
        <f t="shared" ca="1" si="698"/>
        <v>6.8900000000000006</v>
      </c>
      <c r="OI81" s="19">
        <f t="shared" ca="1" si="698"/>
        <v>6.8900000000000006</v>
      </c>
      <c r="OJ81" s="19">
        <f t="shared" ca="1" si="698"/>
        <v>6.8900000000000006</v>
      </c>
      <c r="OK81" s="19">
        <f t="shared" ca="1" si="698"/>
        <v>6.8900000000000006</v>
      </c>
      <c r="OL81" s="19">
        <f t="shared" ca="1" si="698"/>
        <v>6.8900000000000006</v>
      </c>
      <c r="OM81" s="19">
        <f t="shared" ca="1" si="698"/>
        <v>346.99</v>
      </c>
      <c r="ON81" s="19">
        <f t="shared" ca="1" si="698"/>
        <v>346.99</v>
      </c>
      <c r="OO81" s="19" t="str">
        <f t="shared" ca="1" si="698"/>
        <v>-</v>
      </c>
      <c r="OP81" s="19" t="str">
        <f t="shared" ca="1" si="698"/>
        <v>-</v>
      </c>
      <c r="OQ81" s="19" t="str">
        <f t="shared" ca="1" si="698"/>
        <v>-</v>
      </c>
      <c r="OR81" s="19" t="str">
        <f t="shared" ca="1" si="698"/>
        <v>-</v>
      </c>
      <c r="OS81" s="19" t="str">
        <f t="shared" ca="1" si="698"/>
        <v>-</v>
      </c>
      <c r="OT81" s="19">
        <f t="shared" ca="1" si="698"/>
        <v>0</v>
      </c>
      <c r="OU81" s="24">
        <v>0</v>
      </c>
    </row>
    <row r="82" spans="1:411" outlineLevel="2">
      <c r="A82" s="21">
        <f t="shared" si="158"/>
        <v>77</v>
      </c>
      <c r="B82" s="29">
        <f ca="1">OFFSET(B82,-1,-1)</f>
        <v>76</v>
      </c>
      <c r="C82">
        <v>207</v>
      </c>
      <c r="D82" s="144" t="str">
        <f t="shared" ca="1" si="652"/>
        <v>GSM</v>
      </c>
      <c r="E82" t="b">
        <v>1</v>
      </c>
      <c r="F82" t="b">
        <v>0</v>
      </c>
      <c r="G82" t="b">
        <f t="shared" si="653"/>
        <v>1</v>
      </c>
      <c r="H82" s="237">
        <f ca="1">OFFSET(H82,-1,0)</f>
        <v>2</v>
      </c>
      <c r="I82" s="237">
        <f t="shared" ref="I82:T86" ca="1" si="699">OFFSET(I82,-1,0)</f>
        <v>1</v>
      </c>
      <c r="J82" s="237" t="str">
        <f t="shared" ca="1" si="699"/>
        <v/>
      </c>
      <c r="K82" s="237">
        <f t="shared" ca="1" si="699"/>
        <v>2</v>
      </c>
      <c r="L82" s="237">
        <f t="shared" ca="1" si="699"/>
        <v>2</v>
      </c>
      <c r="M82" s="237">
        <f t="shared" ca="1" si="699"/>
        <v>2</v>
      </c>
      <c r="N82" s="237">
        <f t="shared" ca="1" si="699"/>
        <v>3</v>
      </c>
      <c r="O82" s="237">
        <f t="shared" ca="1" si="699"/>
        <v>1</v>
      </c>
      <c r="P82" s="237">
        <f t="shared" ca="1" si="699"/>
        <v>1</v>
      </c>
      <c r="Q82" s="237">
        <f t="shared" ca="1" si="699"/>
        <v>4</v>
      </c>
      <c r="R82" s="237">
        <f t="shared" ca="1" si="699"/>
        <v>1</v>
      </c>
      <c r="S82" s="237">
        <f t="shared" ca="1" si="699"/>
        <v>1</v>
      </c>
      <c r="T82" s="237">
        <f t="shared" ca="1" si="699"/>
        <v>1</v>
      </c>
      <c r="U82" s="275"/>
      <c r="V82" s="275"/>
      <c r="W82" s="237">
        <f t="shared" ref="W82:W86" ca="1" si="700">OFFSET(W82,-1,0)</f>
        <v>0</v>
      </c>
      <c r="X82" s="275"/>
      <c r="Y82" s="275">
        <f t="shared" ref="Y82:AE85" ca="1" si="701">OFFSET(Y82,-1,0)</f>
        <v>0</v>
      </c>
      <c r="Z82" s="275">
        <f t="shared" ca="1" si="701"/>
        <v>0</v>
      </c>
      <c r="AA82" s="275">
        <f t="shared" ca="1" si="701"/>
        <v>0</v>
      </c>
      <c r="AB82" s="275">
        <f t="shared" ca="1" si="701"/>
        <v>0</v>
      </c>
      <c r="AC82" s="275">
        <f t="shared" ca="1" si="701"/>
        <v>0</v>
      </c>
      <c r="AD82" s="275">
        <f t="shared" ca="1" si="701"/>
        <v>0</v>
      </c>
      <c r="AE82" s="275">
        <f t="shared" ca="1" si="701"/>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WP100p MP100p GP100p T_TRUE  (F33N33)</v>
      </c>
      <c r="AM82" s="9" t="str">
        <f ca="1">IF(COUNTIF(AL$5:AL82,AL82)=1,"-","Dup")</f>
        <v>Dup</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702">OFFSET(CI$5,$B82,0)</f>
        <v>1</v>
      </c>
      <c r="CJ82" s="12">
        <f ca="1">VALUE($K82&amp;$M82&amp;$N82&amp;$Q82&amp;$S82&amp;"02")</f>
        <v>2234102</v>
      </c>
      <c r="CK82" s="19" t="str">
        <f t="shared" ca="1" si="702"/>
        <v>-</v>
      </c>
      <c r="CL82" s="19">
        <f t="shared" ca="1" si="702"/>
        <v>1</v>
      </c>
      <c r="CM82" s="19">
        <f t="shared" ca="1" si="702"/>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703">DO82</f>
        <v>0</v>
      </c>
      <c r="DV82" s="251">
        <f>DP82</f>
        <v>2</v>
      </c>
      <c r="DW82" s="251">
        <f t="shared" ref="DW82:DW85" si="704">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ref="JS81:JU86" ca="1" si="705">($N82=JS$11)</f>
        <v>0</v>
      </c>
      <c r="JT82" s="5" t="b">
        <f t="shared" ca="1" si="705"/>
        <v>0</v>
      </c>
      <c r="JU82" s="5" t="b">
        <f t="shared" ca="1" si="705"/>
        <v>1</v>
      </c>
      <c r="JV82" s="144">
        <f t="shared" ref="JV82:JW86" ca="1" si="706">$O82</f>
        <v>1</v>
      </c>
      <c r="JW82" s="144">
        <f t="shared" ca="1" si="706"/>
        <v>1</v>
      </c>
      <c r="JX82" s="19" t="b">
        <f t="shared" ref="JX82:KD86" ca="1" si="707">OFFSET(JX$5,$B82,0)</f>
        <v>0</v>
      </c>
      <c r="JY82" s="19" t="b">
        <f t="shared" ca="1" si="707"/>
        <v>1</v>
      </c>
      <c r="JZ82" s="19" t="b">
        <f t="shared" ca="1" si="707"/>
        <v>1</v>
      </c>
      <c r="KA82" s="19" t="b">
        <f t="shared" ca="1" si="707"/>
        <v>0</v>
      </c>
      <c r="KB82" s="19">
        <f t="shared" ca="1" si="707"/>
        <v>1</v>
      </c>
      <c r="KC82" s="19">
        <f t="shared" ca="1" si="707"/>
        <v>0</v>
      </c>
      <c r="KD82" s="19" t="b">
        <f t="shared" ca="1" si="707"/>
        <v>0</v>
      </c>
      <c r="KE82" s="5" t="str" cm="1">
        <f t="array" aca="1" ref="KE82" ca="1">IF(OR(KF82:KM82&lt;&gt;"-"),TRUE,"-")</f>
        <v>-</v>
      </c>
      <c r="KF82" s="237" t="str">
        <f ca="1">OFFSET(KF82,-1,0)</f>
        <v>-</v>
      </c>
      <c r="KG82" s="237" t="str">
        <f t="shared" ref="KG82:KM82" ca="1" si="708">OFFSET(KG82,-1,0)</f>
        <v>-</v>
      </c>
      <c r="KH82" s="237" t="str">
        <f t="shared" ca="1" si="708"/>
        <v>-</v>
      </c>
      <c r="KI82" s="237" t="str">
        <f t="shared" ca="1" si="708"/>
        <v>-</v>
      </c>
      <c r="KJ82" s="237" t="str">
        <f t="shared" ca="1" si="708"/>
        <v>-</v>
      </c>
      <c r="KK82" s="237" t="str">
        <f t="shared" ca="1" si="708"/>
        <v>-</v>
      </c>
      <c r="KL82" s="237" t="str">
        <f t="shared" ca="1" si="708"/>
        <v>-</v>
      </c>
      <c r="KM82" s="237" t="str">
        <f t="shared" ca="1" si="708"/>
        <v>-</v>
      </c>
      <c r="KN82" s="5" t="b">
        <f t="array" aca="1" ref="KN82" ca="1">IF(OR(KO82:KU82&lt;&gt;"-"),TRUE,"-")</f>
        <v>1</v>
      </c>
      <c r="KO82" s="19">
        <f t="shared" ref="KO82:KZ86" ca="1" si="709">OFFSET(KO$5,$B82,0)</f>
        <v>0</v>
      </c>
      <c r="KP82" s="19" t="str">
        <f t="shared" ca="1" si="709"/>
        <v>-</v>
      </c>
      <c r="KQ82" s="19">
        <f t="shared" ca="1" si="709"/>
        <v>999999</v>
      </c>
      <c r="KR82" s="19">
        <f t="shared" ca="1" si="709"/>
        <v>999999</v>
      </c>
      <c r="KS82" s="19">
        <f t="shared" ca="1" si="709"/>
        <v>999999</v>
      </c>
      <c r="KT82" s="19">
        <f t="shared" ca="1" si="709"/>
        <v>999999</v>
      </c>
      <c r="KU82" s="19">
        <f t="shared" ca="1" si="709"/>
        <v>999999</v>
      </c>
      <c r="KV82" s="19" t="str">
        <f t="shared" ca="1" si="709"/>
        <v>-</v>
      </c>
      <c r="KW82" s="144" t="str">
        <f t="shared" ref="KW81:KW86" ca="1" si="710">IF($AI82=6,0,$KX82)</f>
        <v>-</v>
      </c>
      <c r="KX82" s="19" t="str">
        <f t="shared" ca="1" si="709"/>
        <v>-</v>
      </c>
      <c r="KY82" s="19" t="b">
        <f t="shared" ca="1" si="709"/>
        <v>1</v>
      </c>
      <c r="KZ82" s="19">
        <f t="shared" ca="1" si="709"/>
        <v>0</v>
      </c>
      <c r="LA82" s="5" t="str">
        <f t="shared" ref="LA81:LD86" ca="1" si="711">INDEX(i.FlkStrctr,$M82,LA$7)</f>
        <v>-</v>
      </c>
      <c r="LB82" s="5" t="str">
        <f t="shared" ca="1" si="711"/>
        <v>-</v>
      </c>
      <c r="LC82" s="5" t="str">
        <f t="shared" ca="1" si="711"/>
        <v>-</v>
      </c>
      <c r="LD82" s="5" t="str">
        <f t="shared" ca="1" si="711"/>
        <v>-</v>
      </c>
      <c r="LE82" s="19" t="str">
        <f t="shared" ref="LE82:LO86" ca="1" si="712">OFFSET(LE$5,$B82,0)</f>
        <v>-</v>
      </c>
      <c r="LF82" s="19" t="str">
        <f t="shared" ca="1" si="712"/>
        <v>-</v>
      </c>
      <c r="LG82" s="19" t="str">
        <f ca="1">OFFSET(LG$5,$B82,0)</f>
        <v>-</v>
      </c>
      <c r="LH82" s="19" t="str">
        <f ca="1">OFFSET(LH$5,$B82,0)</f>
        <v>-</v>
      </c>
      <c r="LI82" s="19" t="str">
        <f t="shared" ca="1" si="712"/>
        <v>-</v>
      </c>
      <c r="LJ82" s="19" t="str">
        <f t="shared" ca="1" si="712"/>
        <v>-</v>
      </c>
      <c r="LK82" s="19" t="str">
        <f t="shared" ca="1" si="712"/>
        <v>-</v>
      </c>
      <c r="LL82" s="19" t="str">
        <f t="shared" ca="1" si="712"/>
        <v>-</v>
      </c>
      <c r="LM82" s="19">
        <f t="shared" ca="1" si="712"/>
        <v>500</v>
      </c>
      <c r="LN82" s="19">
        <f t="shared" ca="1" si="712"/>
        <v>500</v>
      </c>
      <c r="LO82" s="19" t="str">
        <f t="shared" ca="1" si="712"/>
        <v>-</v>
      </c>
      <c r="LP82" s="5" t="str" cm="1">
        <f t="array" aca="1" ref="LP82" ca="1">INDEX(i.meatgrid,$Q82,LP$7)</f>
        <v>-</v>
      </c>
      <c r="LQ82" s="5" t="str" cm="1">
        <f t="array" aca="1" ref="LQ82" ca="1">INDEX(i.meatgrid,$Q82,LQ$7)</f>
        <v>-</v>
      </c>
      <c r="LR82" s="19" t="str">
        <f t="shared" ref="LR81:LU86" ca="1" si="713">OFFSET(LR$5,$B82,0)</f>
        <v>-</v>
      </c>
      <c r="LS82" s="5">
        <f t="shared" ref="LS81:LS86" ca="1" si="714">INDEX(i.conservation,$W82+1,$N82)</f>
        <v>1</v>
      </c>
      <c r="LT82" s="9"/>
      <c r="LU82" s="19">
        <f t="shared" ca="1" si="713"/>
        <v>70</v>
      </c>
      <c r="LV82" s="19">
        <f t="shared" ca="1" si="693"/>
        <v>50</v>
      </c>
      <c r="LW82" s="19">
        <f t="shared" ca="1" si="693"/>
        <v>80</v>
      </c>
      <c r="LX82" s="19">
        <f t="shared" ca="1" si="693"/>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94"/>
        <v>1</v>
      </c>
      <c r="MD82" s="5">
        <f t="shared" ca="1" si="695"/>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6"/>
        <v>1</v>
      </c>
      <c r="MN82" s="9"/>
      <c r="MO82" s="19" t="b">
        <f t="shared" ca="1" si="697"/>
        <v>0</v>
      </c>
      <c r="MP82" s="19" t="b">
        <f t="shared" ca="1" si="697"/>
        <v>0</v>
      </c>
      <c r="MQ82" s="19">
        <f t="shared" ca="1" si="697"/>
        <v>1</v>
      </c>
      <c r="MR82" s="19">
        <f t="shared" ca="1" si="697"/>
        <v>0.75</v>
      </c>
      <c r="MS82" s="19">
        <f t="shared" ca="1" si="697"/>
        <v>0.75</v>
      </c>
      <c r="MT82" s="19">
        <f t="shared" ca="1" si="697"/>
        <v>0.8</v>
      </c>
      <c r="MU82" s="19">
        <f t="shared" ca="1" si="697"/>
        <v>0.82499999999999996</v>
      </c>
      <c r="MV82" s="19">
        <f t="shared" ca="1" si="697"/>
        <v>0.875</v>
      </c>
      <c r="MW82" s="19">
        <f t="shared" ca="1" si="697"/>
        <v>0.9</v>
      </c>
      <c r="MX82" s="19">
        <f t="shared" ca="1" si="697"/>
        <v>1</v>
      </c>
      <c r="MY82" s="19">
        <f t="shared" ca="1" si="697"/>
        <v>0.875</v>
      </c>
      <c r="MZ82" s="19" t="b">
        <f t="shared" ca="1" si="697"/>
        <v>1</v>
      </c>
      <c r="NA82" s="19">
        <f t="shared" ca="1" si="698"/>
        <v>74.989999999999995</v>
      </c>
      <c r="NB82" s="19" t="str">
        <f t="shared" ca="1" si="698"/>
        <v>-</v>
      </c>
      <c r="NC82" s="19" t="str">
        <f t="shared" ca="1" si="698"/>
        <v>-</v>
      </c>
      <c r="ND82" s="19" t="str">
        <f t="shared" ca="1" si="698"/>
        <v>-</v>
      </c>
      <c r="NE82" s="19" t="str">
        <f t="shared" ca="1" si="698"/>
        <v>-</v>
      </c>
      <c r="NF82" s="19" t="str">
        <f t="shared" ca="1" si="698"/>
        <v>-</v>
      </c>
      <c r="NG82" s="19" t="str">
        <f t="shared" ca="1" si="698"/>
        <v>-</v>
      </c>
      <c r="NH82" s="19" t="str">
        <f t="shared" ca="1" si="698"/>
        <v>-</v>
      </c>
      <c r="NI82" s="19">
        <f t="shared" ca="1" si="698"/>
        <v>36.99</v>
      </c>
      <c r="NJ82" s="19">
        <f t="shared" ca="1" si="698"/>
        <v>36.99</v>
      </c>
      <c r="NK82" s="19" t="str">
        <f t="shared" ca="1" si="698"/>
        <v>-</v>
      </c>
      <c r="NL82" s="19" t="str">
        <f t="shared" ca="1" si="698"/>
        <v>-</v>
      </c>
      <c r="NM82" s="19" t="str">
        <f t="shared" ca="1" si="698"/>
        <v>-</v>
      </c>
      <c r="NN82" s="19" t="str">
        <f t="shared" ca="1" si="698"/>
        <v>-</v>
      </c>
      <c r="NO82" s="19" t="str">
        <f t="shared" ca="1" si="698"/>
        <v>-</v>
      </c>
      <c r="NP82" s="19">
        <f t="shared" ca="1" si="698"/>
        <v>49.99</v>
      </c>
      <c r="NQ82" s="19">
        <f t="shared" ca="1" si="698"/>
        <v>49.99</v>
      </c>
      <c r="NR82" s="19">
        <f t="shared" ca="1" si="698"/>
        <v>49.99</v>
      </c>
      <c r="NS82" s="19">
        <f t="shared" ca="1" si="698"/>
        <v>49.99</v>
      </c>
      <c r="NT82" s="19">
        <f t="shared" ca="1" si="698"/>
        <v>49.99</v>
      </c>
      <c r="NU82" s="19">
        <f t="shared" ca="1" si="698"/>
        <v>49.99</v>
      </c>
      <c r="NV82" s="19">
        <f t="shared" ca="1" si="698"/>
        <v>49.99</v>
      </c>
      <c r="NW82" s="19">
        <f t="shared" ca="1" si="698"/>
        <v>49.99</v>
      </c>
      <c r="NX82" s="19">
        <f t="shared" ca="1" si="698"/>
        <v>412.99</v>
      </c>
      <c r="NY82" s="19">
        <f t="shared" ca="1" si="698"/>
        <v>412.99</v>
      </c>
      <c r="NZ82" s="19" t="str">
        <f t="shared" ca="1" si="698"/>
        <v>-</v>
      </c>
      <c r="OA82" s="19" t="str">
        <f t="shared" ca="1" si="698"/>
        <v>-</v>
      </c>
      <c r="OB82" s="19" t="str">
        <f t="shared" ca="1" si="698"/>
        <v>-</v>
      </c>
      <c r="OC82" s="19" t="str">
        <f t="shared" ca="1" si="698"/>
        <v>-</v>
      </c>
      <c r="OD82" s="19" t="str">
        <f t="shared" ca="1" si="698"/>
        <v>-</v>
      </c>
      <c r="OE82" s="19">
        <f t="shared" ca="1" si="698"/>
        <v>6.8900000000000006</v>
      </c>
      <c r="OF82" s="19">
        <f t="shared" ca="1" si="698"/>
        <v>6.8900000000000006</v>
      </c>
      <c r="OG82" s="19">
        <f t="shared" ca="1" si="698"/>
        <v>6.8900000000000006</v>
      </c>
      <c r="OH82" s="19">
        <f t="shared" ca="1" si="698"/>
        <v>6.8900000000000006</v>
      </c>
      <c r="OI82" s="19">
        <f t="shared" ca="1" si="698"/>
        <v>6.8900000000000006</v>
      </c>
      <c r="OJ82" s="19">
        <f t="shared" ca="1" si="698"/>
        <v>6.8900000000000006</v>
      </c>
      <c r="OK82" s="19">
        <f t="shared" ca="1" si="698"/>
        <v>6.8900000000000006</v>
      </c>
      <c r="OL82" s="19">
        <f t="shared" ca="1" si="698"/>
        <v>6.8900000000000006</v>
      </c>
      <c r="OM82" s="19">
        <f t="shared" ca="1" si="698"/>
        <v>346.99</v>
      </c>
      <c r="ON82" s="19">
        <f t="shared" ca="1" si="698"/>
        <v>346.99</v>
      </c>
      <c r="OO82" s="19" t="str">
        <f t="shared" ca="1" si="698"/>
        <v>-</v>
      </c>
      <c r="OP82" s="19" t="str">
        <f t="shared" ca="1" si="698"/>
        <v>-</v>
      </c>
      <c r="OQ82" s="19" t="str">
        <f t="shared" ca="1" si="698"/>
        <v>-</v>
      </c>
      <c r="OR82" s="19" t="str">
        <f t="shared" ca="1" si="698"/>
        <v>-</v>
      </c>
      <c r="OS82" s="19" t="str">
        <f t="shared" ca="1" si="698"/>
        <v>-</v>
      </c>
      <c r="OT82" s="19">
        <f t="shared" ca="1" si="698"/>
        <v>0</v>
      </c>
      <c r="OU82" s="24">
        <v>0</v>
      </c>
    </row>
    <row r="83" spans="1:411" outlineLevel="2">
      <c r="A83" s="21">
        <f t="shared" si="158"/>
        <v>78</v>
      </c>
      <c r="B83" s="222">
        <f t="shared" ref="B83:B86" ca="1" si="715">OFFSET(B83,-1,0)</f>
        <v>76</v>
      </c>
      <c r="C83">
        <v>207</v>
      </c>
      <c r="D83" s="144" t="str">
        <f t="shared" ca="1" si="652"/>
        <v>GSM</v>
      </c>
      <c r="E83" t="b">
        <v>0</v>
      </c>
      <c r="F83" t="b">
        <v>0</v>
      </c>
      <c r="G83" t="b">
        <f t="shared" si="653"/>
        <v>0</v>
      </c>
      <c r="H83" s="237">
        <f t="shared" ref="H83:T86" ca="1" si="716">OFFSET(H83,-1,0)</f>
        <v>2</v>
      </c>
      <c r="I83" s="237">
        <f t="shared" ca="1" si="716"/>
        <v>1</v>
      </c>
      <c r="J83" s="237" t="str">
        <f t="shared" ca="1" si="716"/>
        <v/>
      </c>
      <c r="K83" s="237">
        <f t="shared" ca="1" si="716"/>
        <v>2</v>
      </c>
      <c r="L83" s="237">
        <f t="shared" ca="1" si="699"/>
        <v>2</v>
      </c>
      <c r="M83" s="237">
        <f t="shared" ca="1" si="699"/>
        <v>2</v>
      </c>
      <c r="N83" s="237">
        <f t="shared" ca="1" si="699"/>
        <v>3</v>
      </c>
      <c r="O83" s="237">
        <f t="shared" ca="1" si="699"/>
        <v>1</v>
      </c>
      <c r="P83" s="237">
        <f t="shared" ca="1" si="699"/>
        <v>1</v>
      </c>
      <c r="Q83" s="237">
        <f t="shared" ca="1" si="699"/>
        <v>4</v>
      </c>
      <c r="R83" s="237">
        <f t="shared" ca="1" si="699"/>
        <v>1</v>
      </c>
      <c r="S83" s="237">
        <f t="shared" ca="1" si="699"/>
        <v>1</v>
      </c>
      <c r="T83" s="237">
        <f t="shared" ca="1" si="699"/>
        <v>1</v>
      </c>
      <c r="U83" s="275"/>
      <c r="V83" s="275"/>
      <c r="W83" s="237">
        <f t="shared" ca="1" si="700"/>
        <v>0</v>
      </c>
      <c r="X83" s="275"/>
      <c r="Y83" s="275">
        <f t="shared" ca="1" si="701"/>
        <v>0</v>
      </c>
      <c r="Z83" s="275">
        <f t="shared" ca="1" si="701"/>
        <v>0</v>
      </c>
      <c r="AA83" s="275">
        <f t="shared" ca="1" si="701"/>
        <v>0</v>
      </c>
      <c r="AB83" s="275">
        <f t="shared" ca="1" si="701"/>
        <v>0</v>
      </c>
      <c r="AC83" s="275">
        <f t="shared" ca="1" si="701"/>
        <v>0</v>
      </c>
      <c r="AD83" s="275">
        <f t="shared" ca="1" si="701"/>
        <v>0</v>
      </c>
      <c r="AE83" s="275">
        <f t="shared" ca="1" si="701"/>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WP100p MP100p GP100p T_TRUE  (F33N33)</v>
      </c>
      <c r="AM83" s="9" t="str">
        <f ca="1">IF(COUNTIF(AL$5:AL83,AL83)=1,"-","Dup")</f>
        <v>Dup</v>
      </c>
      <c r="AN83" s="9"/>
      <c r="AO83" s="237" t="str">
        <f t="shared" ref="AO83:AV86" ca="1" si="717">OFFSET(AO83,-1,0)</f>
        <v>-</v>
      </c>
      <c r="AP83" s="237" t="str">
        <f t="shared" ca="1" si="717"/>
        <v>-</v>
      </c>
      <c r="AQ83" s="237" t="str">
        <f t="shared" ca="1" si="717"/>
        <v>-</v>
      </c>
      <c r="AR83" s="237" t="str">
        <f t="shared" ca="1" si="717"/>
        <v>-</v>
      </c>
      <c r="AS83" s="237" t="str">
        <f t="shared" ca="1" si="717"/>
        <v>-</v>
      </c>
      <c r="AT83" s="237" t="str">
        <f t="shared" ca="1" si="717"/>
        <v>-</v>
      </c>
      <c r="AU83" s="237" t="str">
        <f t="shared" ca="1" si="717"/>
        <v>-</v>
      </c>
      <c r="AV83" s="237" t="str">
        <f t="shared" ca="1" si="717"/>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18">IF(OFFSET($E83,-1,0),OFFSET($CJ83,-1,0),OFFSET(CF83,-1,0))</f>
        <v>2234102</v>
      </c>
      <c r="CG83" s="237" t="b">
        <f ca="1">OFFSET(CG83,-1,0)</f>
        <v>0</v>
      </c>
      <c r="CH83" s="12" t="s">
        <v>34</v>
      </c>
      <c r="CI83" s="19" t="b">
        <f t="shared" ca="1" si="702"/>
        <v>1</v>
      </c>
      <c r="CJ83" s="237">
        <f t="shared" ref="CJ83:CJ86" ca="1" si="719">OFFSET(CJ83,-1,0)+1</f>
        <v>2234103</v>
      </c>
      <c r="CK83" s="19" t="str">
        <f t="shared" ca="1" si="702"/>
        <v>-</v>
      </c>
      <c r="CL83" s="19">
        <f t="shared" ca="1" si="702"/>
        <v>1</v>
      </c>
      <c r="CM83" s="19">
        <f t="shared" ca="1" si="702"/>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20">OFFSET(DO$5,$B83,0)</f>
        <v>0</v>
      </c>
      <c r="DP83" s="12">
        <v>2</v>
      </c>
      <c r="DQ83" s="12">
        <v>-2</v>
      </c>
      <c r="DR83" s="19" t="str">
        <f t="shared" ca="1" si="671"/>
        <v>-</v>
      </c>
      <c r="DS83" s="19" t="str">
        <f t="shared" ca="1" si="671"/>
        <v>-</v>
      </c>
      <c r="DT83" s="19" t="str">
        <f t="shared" ca="1" si="671"/>
        <v>-</v>
      </c>
      <c r="DU83" s="251">
        <f t="shared" ca="1" si="703"/>
        <v>0</v>
      </c>
      <c r="DV83" s="251">
        <f t="shared" ref="DV83:DV85" si="721">DP83</f>
        <v>2</v>
      </c>
      <c r="DW83" s="251">
        <f t="shared" si="704"/>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705"/>
        <v>0</v>
      </c>
      <c r="JT83" s="5" t="b">
        <f t="shared" ca="1" si="705"/>
        <v>0</v>
      </c>
      <c r="JU83" s="5" t="b">
        <f t="shared" ca="1" si="705"/>
        <v>1</v>
      </c>
      <c r="JV83" s="144">
        <f t="shared" ca="1" si="706"/>
        <v>1</v>
      </c>
      <c r="JW83" s="144">
        <f t="shared" ca="1" si="706"/>
        <v>1</v>
      </c>
      <c r="JX83" s="19" t="b">
        <f t="shared" ca="1" si="707"/>
        <v>0</v>
      </c>
      <c r="JY83" s="19" t="b">
        <f t="shared" ca="1" si="707"/>
        <v>1</v>
      </c>
      <c r="JZ83" s="19" t="b">
        <f t="shared" ca="1" si="707"/>
        <v>1</v>
      </c>
      <c r="KA83" s="19" t="b">
        <f t="shared" ca="1" si="707"/>
        <v>0</v>
      </c>
      <c r="KB83" s="19">
        <f t="shared" ca="1" si="707"/>
        <v>1</v>
      </c>
      <c r="KC83" s="19">
        <f t="shared" ca="1" si="707"/>
        <v>0</v>
      </c>
      <c r="KD83" s="19" t="b">
        <f t="shared" ca="1" si="707"/>
        <v>0</v>
      </c>
      <c r="KE83" s="5" t="str" cm="1">
        <f t="array" aca="1" ref="KE83" ca="1">IF(OR(KF83:KM83&lt;&gt;"-"),TRUE,"-")</f>
        <v>-</v>
      </c>
      <c r="KF83" s="237" t="str">
        <f t="shared" ref="KF83:KM86" ca="1" si="722">OFFSET(KF83,-1,0)</f>
        <v>-</v>
      </c>
      <c r="KG83" s="237" t="str">
        <f t="shared" ca="1" si="722"/>
        <v>-</v>
      </c>
      <c r="KH83" s="237" t="str">
        <f t="shared" ca="1" si="722"/>
        <v>-</v>
      </c>
      <c r="KI83" s="237" t="str">
        <f t="shared" ca="1" si="722"/>
        <v>-</v>
      </c>
      <c r="KJ83" s="237" t="str">
        <f t="shared" ca="1" si="722"/>
        <v>-</v>
      </c>
      <c r="KK83" s="237" t="str">
        <f t="shared" ca="1" si="722"/>
        <v>-</v>
      </c>
      <c r="KL83" s="237" t="str">
        <f t="shared" ca="1" si="722"/>
        <v>-</v>
      </c>
      <c r="KM83" s="237" t="str">
        <f t="shared" ca="1" si="722"/>
        <v>-</v>
      </c>
      <c r="KN83" s="5" t="b">
        <f t="array" aca="1" ref="KN83" ca="1">IF(OR(KO83:KU83&lt;&gt;"-"),TRUE,"-")</f>
        <v>1</v>
      </c>
      <c r="KO83" s="19">
        <f t="shared" ca="1" si="709"/>
        <v>0</v>
      </c>
      <c r="KP83" s="19" t="str">
        <f t="shared" ca="1" si="709"/>
        <v>-</v>
      </c>
      <c r="KQ83" s="19">
        <f t="shared" ca="1" si="709"/>
        <v>999999</v>
      </c>
      <c r="KR83" s="19">
        <f t="shared" ca="1" si="709"/>
        <v>999999</v>
      </c>
      <c r="KS83" s="19">
        <f t="shared" ca="1" si="709"/>
        <v>999999</v>
      </c>
      <c r="KT83" s="19">
        <f t="shared" ca="1" si="709"/>
        <v>999999</v>
      </c>
      <c r="KU83" s="19">
        <f t="shared" ca="1" si="709"/>
        <v>999999</v>
      </c>
      <c r="KV83" s="19" t="str">
        <f t="shared" ca="1" si="709"/>
        <v>-</v>
      </c>
      <c r="KW83" s="144" t="str">
        <f t="shared" ca="1" si="710"/>
        <v>-</v>
      </c>
      <c r="KX83" s="19" t="str">
        <f t="shared" ca="1" si="709"/>
        <v>-</v>
      </c>
      <c r="KY83" s="19" t="b">
        <f t="shared" ca="1" si="709"/>
        <v>1</v>
      </c>
      <c r="KZ83" s="19">
        <f t="shared" ca="1" si="709"/>
        <v>0</v>
      </c>
      <c r="LA83" s="5" t="str">
        <f t="shared" ca="1" si="711"/>
        <v>-</v>
      </c>
      <c r="LB83" s="5" t="str">
        <f t="shared" ca="1" si="711"/>
        <v>-</v>
      </c>
      <c r="LC83" s="5" t="str">
        <f t="shared" ca="1" si="711"/>
        <v>-</v>
      </c>
      <c r="LD83" s="5" t="str">
        <f t="shared" ca="1" si="711"/>
        <v>-</v>
      </c>
      <c r="LE83" s="19" t="str">
        <f t="shared" ca="1" si="712"/>
        <v>-</v>
      </c>
      <c r="LF83" s="19" t="str">
        <f t="shared" ca="1" si="712"/>
        <v>-</v>
      </c>
      <c r="LG83" s="19" t="str">
        <f ca="1">OFFSET(LG$5,$B83,0)</f>
        <v>-</v>
      </c>
      <c r="LH83" s="19" t="str">
        <f ca="1">OFFSET(LH$5,$B83,0)</f>
        <v>-</v>
      </c>
      <c r="LI83" s="19" t="str">
        <f t="shared" ca="1" si="712"/>
        <v>-</v>
      </c>
      <c r="LJ83" s="19" t="str">
        <f t="shared" ca="1" si="712"/>
        <v>-</v>
      </c>
      <c r="LK83" s="19" t="str">
        <f t="shared" ca="1" si="712"/>
        <v>-</v>
      </c>
      <c r="LL83" s="19" t="str">
        <f t="shared" ca="1" si="712"/>
        <v>-</v>
      </c>
      <c r="LM83" s="19">
        <f t="shared" ca="1" si="712"/>
        <v>500</v>
      </c>
      <c r="LN83" s="19">
        <f t="shared" ca="1" si="712"/>
        <v>500</v>
      </c>
      <c r="LO83" s="19" t="str">
        <f t="shared" ca="1" si="712"/>
        <v>-</v>
      </c>
      <c r="LP83" s="5" t="str" cm="1">
        <f t="array" aca="1" ref="LP83" ca="1">INDEX(i.meatgrid,$Q83,LP$7)</f>
        <v>-</v>
      </c>
      <c r="LQ83" s="5" t="str" cm="1">
        <f t="array" aca="1" ref="LQ83" ca="1">INDEX(i.meatgrid,$Q83,LQ$7)</f>
        <v>-</v>
      </c>
      <c r="LR83" s="19" t="str">
        <f t="shared" ca="1" si="713"/>
        <v>-</v>
      </c>
      <c r="LS83" s="5">
        <f t="shared" ca="1" si="714"/>
        <v>1</v>
      </c>
      <c r="LT83" s="9"/>
      <c r="LU83" s="19">
        <f t="shared" ca="1" si="713"/>
        <v>70</v>
      </c>
      <c r="LV83" s="19">
        <f t="shared" ca="1" si="693"/>
        <v>50</v>
      </c>
      <c r="LW83" s="19">
        <f t="shared" ca="1" si="693"/>
        <v>80</v>
      </c>
      <c r="LX83" s="19">
        <f t="shared" ca="1" si="693"/>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94"/>
        <v>1</v>
      </c>
      <c r="MD83" s="5">
        <f t="shared" ca="1" si="695"/>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6"/>
        <v>1</v>
      </c>
      <c r="MN83" s="9"/>
      <c r="MO83" s="19" t="b">
        <f t="shared" ca="1" si="697"/>
        <v>0</v>
      </c>
      <c r="MP83" s="19" t="b">
        <f t="shared" ca="1" si="697"/>
        <v>0</v>
      </c>
      <c r="MQ83" s="19">
        <f t="shared" ca="1" si="697"/>
        <v>1</v>
      </c>
      <c r="MR83" s="19">
        <f t="shared" ca="1" si="697"/>
        <v>0.75</v>
      </c>
      <c r="MS83" s="19">
        <f t="shared" ca="1" si="697"/>
        <v>0.75</v>
      </c>
      <c r="MT83" s="19">
        <f t="shared" ca="1" si="697"/>
        <v>0.8</v>
      </c>
      <c r="MU83" s="19">
        <f t="shared" ca="1" si="697"/>
        <v>0.82499999999999996</v>
      </c>
      <c r="MV83" s="19">
        <f t="shared" ca="1" si="697"/>
        <v>0.875</v>
      </c>
      <c r="MW83" s="19">
        <f t="shared" ca="1" si="697"/>
        <v>0.9</v>
      </c>
      <c r="MX83" s="19">
        <f t="shared" ca="1" si="697"/>
        <v>1</v>
      </c>
      <c r="MY83" s="19">
        <f t="shared" ca="1" si="697"/>
        <v>0.875</v>
      </c>
      <c r="MZ83" s="19" t="b">
        <f t="shared" ca="1" si="697"/>
        <v>1</v>
      </c>
      <c r="NA83" s="19">
        <f t="shared" ca="1" si="697"/>
        <v>74.989999999999995</v>
      </c>
      <c r="NB83" s="19" t="str">
        <f t="shared" ca="1" si="697"/>
        <v>-</v>
      </c>
      <c r="NC83" s="19" t="str">
        <f t="shared" ca="1" si="697"/>
        <v>-</v>
      </c>
      <c r="ND83" s="19" t="str">
        <f t="shared" ca="1" si="697"/>
        <v>-</v>
      </c>
      <c r="NE83" s="19" t="str">
        <f t="shared" ca="1" si="698"/>
        <v>-</v>
      </c>
      <c r="NF83" s="19" t="str">
        <f t="shared" ca="1" si="698"/>
        <v>-</v>
      </c>
      <c r="NG83" s="19" t="str">
        <f t="shared" ca="1" si="698"/>
        <v>-</v>
      </c>
      <c r="NH83" s="19" t="str">
        <f t="shared" ca="1" si="698"/>
        <v>-</v>
      </c>
      <c r="NI83" s="19">
        <f t="shared" ca="1" si="698"/>
        <v>36.99</v>
      </c>
      <c r="NJ83" s="19">
        <f t="shared" ca="1" si="698"/>
        <v>36.99</v>
      </c>
      <c r="NK83" s="19" t="str">
        <f t="shared" ca="1" si="698"/>
        <v>-</v>
      </c>
      <c r="NL83" s="19" t="str">
        <f t="shared" ca="1" si="698"/>
        <v>-</v>
      </c>
      <c r="NM83" s="19" t="str">
        <f t="shared" ca="1" si="698"/>
        <v>-</v>
      </c>
      <c r="NN83" s="19" t="str">
        <f t="shared" ca="1" si="698"/>
        <v>-</v>
      </c>
      <c r="NO83" s="19" t="str">
        <f t="shared" ca="1" si="698"/>
        <v>-</v>
      </c>
      <c r="NP83" s="19">
        <f t="shared" ca="1" si="698"/>
        <v>49.99</v>
      </c>
      <c r="NQ83" s="19">
        <f t="shared" ca="1" si="698"/>
        <v>49.99</v>
      </c>
      <c r="NR83" s="19">
        <f t="shared" ca="1" si="698"/>
        <v>49.99</v>
      </c>
      <c r="NS83" s="19">
        <f t="shared" ca="1" si="698"/>
        <v>49.99</v>
      </c>
      <c r="NT83" s="19">
        <f t="shared" ca="1" si="698"/>
        <v>49.99</v>
      </c>
      <c r="NU83" s="19">
        <f t="shared" ca="1" si="698"/>
        <v>49.99</v>
      </c>
      <c r="NV83" s="19">
        <f t="shared" ca="1" si="698"/>
        <v>49.99</v>
      </c>
      <c r="NW83" s="19">
        <f t="shared" ca="1" si="698"/>
        <v>49.99</v>
      </c>
      <c r="NX83" s="19">
        <f t="shared" ca="1" si="698"/>
        <v>412.99</v>
      </c>
      <c r="NY83" s="19">
        <f t="shared" ca="1" si="698"/>
        <v>412.99</v>
      </c>
      <c r="NZ83" s="19" t="str">
        <f t="shared" ca="1" si="698"/>
        <v>-</v>
      </c>
      <c r="OA83" s="19" t="str">
        <f t="shared" ca="1" si="698"/>
        <v>-</v>
      </c>
      <c r="OB83" s="19" t="str">
        <f t="shared" ca="1" si="698"/>
        <v>-</v>
      </c>
      <c r="OC83" s="19" t="str">
        <f t="shared" ca="1" si="698"/>
        <v>-</v>
      </c>
      <c r="OD83" s="19" t="str">
        <f t="shared" ca="1" si="698"/>
        <v>-</v>
      </c>
      <c r="OE83" s="19">
        <f t="shared" ca="1" si="698"/>
        <v>6.8900000000000006</v>
      </c>
      <c r="OF83" s="19">
        <f t="shared" ca="1" si="698"/>
        <v>6.8900000000000006</v>
      </c>
      <c r="OG83" s="19">
        <f t="shared" ca="1" si="698"/>
        <v>6.8900000000000006</v>
      </c>
      <c r="OH83" s="19">
        <f t="shared" ca="1" si="698"/>
        <v>6.8900000000000006</v>
      </c>
      <c r="OI83" s="19">
        <f t="shared" ca="1" si="698"/>
        <v>6.8900000000000006</v>
      </c>
      <c r="OJ83" s="19">
        <f t="shared" ca="1" si="698"/>
        <v>6.8900000000000006</v>
      </c>
      <c r="OK83" s="19">
        <f t="shared" ca="1" si="698"/>
        <v>6.8900000000000006</v>
      </c>
      <c r="OL83" s="19">
        <f t="shared" ca="1" si="698"/>
        <v>6.8900000000000006</v>
      </c>
      <c r="OM83" s="19">
        <f t="shared" ca="1" si="698"/>
        <v>346.99</v>
      </c>
      <c r="ON83" s="19">
        <f t="shared" ca="1" si="698"/>
        <v>346.99</v>
      </c>
      <c r="OO83" s="19" t="str">
        <f t="shared" ca="1" si="698"/>
        <v>-</v>
      </c>
      <c r="OP83" s="19" t="str">
        <f t="shared" ca="1" si="698"/>
        <v>-</v>
      </c>
      <c r="OQ83" s="19" t="str">
        <f t="shared" ca="1" si="698"/>
        <v>-</v>
      </c>
      <c r="OR83" s="19" t="str">
        <f t="shared" ca="1" si="698"/>
        <v>-</v>
      </c>
      <c r="OS83" s="19" t="str">
        <f t="shared" ca="1" si="698"/>
        <v>-</v>
      </c>
      <c r="OT83" s="19">
        <f t="shared" ca="1" si="698"/>
        <v>0</v>
      </c>
      <c r="OU83" s="24">
        <v>0</v>
      </c>
    </row>
    <row r="84" spans="1:411" outlineLevel="2">
      <c r="A84" s="21">
        <f t="shared" si="158"/>
        <v>79</v>
      </c>
      <c r="B84" s="222">
        <f t="shared" ca="1" si="715"/>
        <v>76</v>
      </c>
      <c r="C84">
        <v>207</v>
      </c>
      <c r="D84" s="144" t="str">
        <f t="shared" ca="1" si="652"/>
        <v>GSM</v>
      </c>
      <c r="E84" t="b">
        <v>0</v>
      </c>
      <c r="F84" t="b">
        <v>0</v>
      </c>
      <c r="G84" t="b">
        <f t="shared" si="653"/>
        <v>0</v>
      </c>
      <c r="H84" s="237">
        <f t="shared" ca="1" si="716"/>
        <v>2</v>
      </c>
      <c r="I84" s="237">
        <f t="shared" ca="1" si="716"/>
        <v>1</v>
      </c>
      <c r="J84" s="237" t="str">
        <f t="shared" ca="1" si="716"/>
        <v/>
      </c>
      <c r="K84" s="237">
        <f t="shared" ca="1" si="716"/>
        <v>2</v>
      </c>
      <c r="L84" s="237">
        <f t="shared" ca="1" si="699"/>
        <v>2</v>
      </c>
      <c r="M84" s="237">
        <f t="shared" ca="1" si="699"/>
        <v>2</v>
      </c>
      <c r="N84" s="237">
        <f t="shared" ca="1" si="699"/>
        <v>3</v>
      </c>
      <c r="O84" s="237">
        <f t="shared" ca="1" si="699"/>
        <v>1</v>
      </c>
      <c r="P84" s="237">
        <f t="shared" ca="1" si="699"/>
        <v>1</v>
      </c>
      <c r="Q84" s="237">
        <f t="shared" ca="1" si="699"/>
        <v>4</v>
      </c>
      <c r="R84" s="237">
        <f t="shared" ca="1" si="699"/>
        <v>1</v>
      </c>
      <c r="S84" s="237">
        <f t="shared" ca="1" si="699"/>
        <v>1</v>
      </c>
      <c r="T84" s="237">
        <f t="shared" ca="1" si="699"/>
        <v>1</v>
      </c>
      <c r="U84" s="275"/>
      <c r="V84" s="275"/>
      <c r="W84" s="237">
        <f t="shared" ca="1" si="700"/>
        <v>0</v>
      </c>
      <c r="X84" s="275"/>
      <c r="Y84" s="275">
        <f t="shared" ca="1" si="701"/>
        <v>0</v>
      </c>
      <c r="Z84" s="275">
        <f t="shared" ca="1" si="701"/>
        <v>0</v>
      </c>
      <c r="AA84" s="275">
        <f t="shared" ca="1" si="701"/>
        <v>0</v>
      </c>
      <c r="AB84" s="275">
        <f t="shared" ca="1" si="701"/>
        <v>0</v>
      </c>
      <c r="AC84" s="275">
        <f t="shared" ca="1" si="701"/>
        <v>0</v>
      </c>
      <c r="AD84" s="275">
        <f t="shared" ca="1" si="701"/>
        <v>0</v>
      </c>
      <c r="AE84" s="275">
        <f t="shared" ca="1" si="701"/>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WP100p MP100p GP100p T_TRUE  (F33N33)</v>
      </c>
      <c r="AM84" s="9" t="str">
        <f ca="1">IF(COUNTIF(AL$5:AL84,AL84)=1,"-","Dup")</f>
        <v>Dup</v>
      </c>
      <c r="AN84" s="9"/>
      <c r="AO84" s="237" t="str">
        <f t="shared" ca="1" si="717"/>
        <v>-</v>
      </c>
      <c r="AP84" s="237" t="str">
        <f t="shared" ca="1" si="717"/>
        <v>-</v>
      </c>
      <c r="AQ84" s="237" t="str">
        <f t="shared" ca="1" si="717"/>
        <v>-</v>
      </c>
      <c r="AR84" s="237" t="str">
        <f t="shared" ca="1" si="717"/>
        <v>-</v>
      </c>
      <c r="AS84" s="237" t="str">
        <f t="shared" ca="1" si="717"/>
        <v>-</v>
      </c>
      <c r="AT84" s="237" t="str">
        <f t="shared" ca="1" si="717"/>
        <v>-</v>
      </c>
      <c r="AU84" s="237" t="str">
        <f t="shared" ca="1" si="717"/>
        <v>-</v>
      </c>
      <c r="AV84" s="237" t="str">
        <f t="shared" ca="1" si="717"/>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23">OFFSET(CC84,-1,0)</f>
        <v>1</v>
      </c>
      <c r="CD84" s="12" t="b">
        <v>0</v>
      </c>
      <c r="CE84" s="237" t="b">
        <f t="shared" ca="1" si="723"/>
        <v>1</v>
      </c>
      <c r="CF84" s="251">
        <f t="shared" ca="1" si="718"/>
        <v>2234102</v>
      </c>
      <c r="CG84" s="237" t="b">
        <f t="shared" ca="1" si="723"/>
        <v>0</v>
      </c>
      <c r="CH84" s="12" t="s">
        <v>34</v>
      </c>
      <c r="CI84" s="19" t="b">
        <f t="shared" ca="1" si="702"/>
        <v>1</v>
      </c>
      <c r="CJ84" s="237">
        <f t="shared" ca="1" si="719"/>
        <v>2234104</v>
      </c>
      <c r="CK84" s="19" t="str">
        <f t="shared" ca="1" si="702"/>
        <v>-</v>
      </c>
      <c r="CL84" s="19">
        <f t="shared" ca="1" si="702"/>
        <v>1</v>
      </c>
      <c r="CM84" s="19">
        <f t="shared" ca="1" si="702"/>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20"/>
        <v>0</v>
      </c>
      <c r="DP84" s="12">
        <v>1</v>
      </c>
      <c r="DQ84" s="12">
        <v>-1</v>
      </c>
      <c r="DR84" s="19" t="str">
        <f t="shared" ca="1" si="671"/>
        <v>-</v>
      </c>
      <c r="DS84" s="19" t="str">
        <f t="shared" ca="1" si="671"/>
        <v>-</v>
      </c>
      <c r="DT84" s="19" t="str">
        <f t="shared" ca="1" si="671"/>
        <v>-</v>
      </c>
      <c r="DU84" s="251">
        <f t="shared" ca="1" si="703"/>
        <v>0</v>
      </c>
      <c r="DV84" s="251">
        <f t="shared" si="721"/>
        <v>1</v>
      </c>
      <c r="DW84" s="251">
        <f t="shared" si="704"/>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705"/>
        <v>0</v>
      </c>
      <c r="JT84" s="5" t="b">
        <f t="shared" ca="1" si="705"/>
        <v>0</v>
      </c>
      <c r="JU84" s="5" t="b">
        <f t="shared" ca="1" si="705"/>
        <v>1</v>
      </c>
      <c r="JV84" s="144">
        <f t="shared" ca="1" si="706"/>
        <v>1</v>
      </c>
      <c r="JW84" s="144">
        <f t="shared" ca="1" si="706"/>
        <v>1</v>
      </c>
      <c r="JX84" s="19" t="b">
        <f t="shared" ca="1" si="707"/>
        <v>0</v>
      </c>
      <c r="JY84" s="19" t="b">
        <f t="shared" ca="1" si="707"/>
        <v>1</v>
      </c>
      <c r="JZ84" s="19" t="b">
        <f t="shared" ca="1" si="707"/>
        <v>1</v>
      </c>
      <c r="KA84" s="19" t="b">
        <f t="shared" ca="1" si="707"/>
        <v>0</v>
      </c>
      <c r="KB84" s="19">
        <f t="shared" ca="1" si="707"/>
        <v>1</v>
      </c>
      <c r="KC84" s="19">
        <f t="shared" ca="1" si="707"/>
        <v>0</v>
      </c>
      <c r="KD84" s="19" t="b">
        <f t="shared" ca="1" si="707"/>
        <v>0</v>
      </c>
      <c r="KE84" s="5" t="str" cm="1">
        <f t="array" aca="1" ref="KE84" ca="1">IF(OR(KF84:KM84&lt;&gt;"-"),TRUE,"-")</f>
        <v>-</v>
      </c>
      <c r="KF84" s="237" t="str">
        <f t="shared" ca="1" si="722"/>
        <v>-</v>
      </c>
      <c r="KG84" s="237" t="str">
        <f t="shared" ca="1" si="722"/>
        <v>-</v>
      </c>
      <c r="KH84" s="237" t="str">
        <f t="shared" ca="1" si="722"/>
        <v>-</v>
      </c>
      <c r="KI84" s="237" t="str">
        <f t="shared" ca="1" si="722"/>
        <v>-</v>
      </c>
      <c r="KJ84" s="237" t="str">
        <f t="shared" ca="1" si="722"/>
        <v>-</v>
      </c>
      <c r="KK84" s="237" t="str">
        <f t="shared" ca="1" si="722"/>
        <v>-</v>
      </c>
      <c r="KL84" s="237" t="str">
        <f t="shared" ca="1" si="722"/>
        <v>-</v>
      </c>
      <c r="KM84" s="237" t="str">
        <f t="shared" ca="1" si="722"/>
        <v>-</v>
      </c>
      <c r="KN84" s="5" t="b">
        <f t="array" aca="1" ref="KN84" ca="1">IF(OR(KO84:KU84&lt;&gt;"-"),TRUE,"-")</f>
        <v>1</v>
      </c>
      <c r="KO84" s="19">
        <f t="shared" ca="1" si="709"/>
        <v>0</v>
      </c>
      <c r="KP84" s="19" t="str">
        <f t="shared" ca="1" si="709"/>
        <v>-</v>
      </c>
      <c r="KQ84" s="19">
        <f t="shared" ca="1" si="709"/>
        <v>999999</v>
      </c>
      <c r="KR84" s="19">
        <f t="shared" ca="1" si="709"/>
        <v>999999</v>
      </c>
      <c r="KS84" s="19">
        <f t="shared" ca="1" si="709"/>
        <v>999999</v>
      </c>
      <c r="KT84" s="19">
        <f t="shared" ca="1" si="709"/>
        <v>999999</v>
      </c>
      <c r="KU84" s="19">
        <f t="shared" ca="1" si="709"/>
        <v>999999</v>
      </c>
      <c r="KV84" s="19" t="str">
        <f t="shared" ca="1" si="709"/>
        <v>-</v>
      </c>
      <c r="KW84" s="144" t="str">
        <f t="shared" ca="1" si="710"/>
        <v>-</v>
      </c>
      <c r="KX84" s="19" t="str">
        <f t="shared" ca="1" si="709"/>
        <v>-</v>
      </c>
      <c r="KY84" s="19" t="b">
        <f t="shared" ca="1" si="709"/>
        <v>1</v>
      </c>
      <c r="KZ84" s="19">
        <f t="shared" ca="1" si="709"/>
        <v>0</v>
      </c>
      <c r="LA84" s="5" t="str">
        <f t="shared" ca="1" si="711"/>
        <v>-</v>
      </c>
      <c r="LB84" s="5" t="str">
        <f t="shared" ca="1" si="711"/>
        <v>-</v>
      </c>
      <c r="LC84" s="5" t="str">
        <f t="shared" ca="1" si="711"/>
        <v>-</v>
      </c>
      <c r="LD84" s="5" t="str">
        <f t="shared" ca="1" si="711"/>
        <v>-</v>
      </c>
      <c r="LE84" s="19" t="str">
        <f t="shared" ca="1" si="712"/>
        <v>-</v>
      </c>
      <c r="LF84" s="19" t="str">
        <f t="shared" ca="1" si="712"/>
        <v>-</v>
      </c>
      <c r="LG84" s="19" t="str">
        <f t="shared" ca="1" si="712"/>
        <v>-</v>
      </c>
      <c r="LH84" s="19" t="str">
        <f t="shared" ca="1" si="712"/>
        <v>-</v>
      </c>
      <c r="LI84" s="19" t="str">
        <f t="shared" ca="1" si="712"/>
        <v>-</v>
      </c>
      <c r="LJ84" s="19" t="str">
        <f t="shared" ca="1" si="712"/>
        <v>-</v>
      </c>
      <c r="LK84" s="19" t="str">
        <f t="shared" ca="1" si="712"/>
        <v>-</v>
      </c>
      <c r="LL84" s="19" t="str">
        <f t="shared" ca="1" si="712"/>
        <v>-</v>
      </c>
      <c r="LM84" s="19">
        <f t="shared" ca="1" si="712"/>
        <v>500</v>
      </c>
      <c r="LN84" s="19">
        <f t="shared" ca="1" si="712"/>
        <v>500</v>
      </c>
      <c r="LO84" s="19" t="str">
        <f t="shared" ca="1" si="712"/>
        <v>-</v>
      </c>
      <c r="LP84" s="5" t="str" cm="1">
        <f t="array" aca="1" ref="LP84" ca="1">INDEX(i.meatgrid,$Q84,LP$7)</f>
        <v>-</v>
      </c>
      <c r="LQ84" s="5" t="str" cm="1">
        <f t="array" aca="1" ref="LQ84" ca="1">INDEX(i.meatgrid,$Q84,LQ$7)</f>
        <v>-</v>
      </c>
      <c r="LR84" s="19" t="str">
        <f t="shared" ca="1" si="713"/>
        <v>-</v>
      </c>
      <c r="LS84" s="5">
        <f t="shared" ca="1" si="714"/>
        <v>1</v>
      </c>
      <c r="LT84" s="9"/>
      <c r="LU84" s="19">
        <f t="shared" ca="1" si="713"/>
        <v>70</v>
      </c>
      <c r="LV84" s="19">
        <f t="shared" ca="1" si="693"/>
        <v>50</v>
      </c>
      <c r="LW84" s="19">
        <f t="shared" ca="1" si="693"/>
        <v>80</v>
      </c>
      <c r="LX84" s="19">
        <f t="shared" ca="1" si="693"/>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94"/>
        <v>1</v>
      </c>
      <c r="MD84" s="5">
        <f t="shared" ca="1" si="695"/>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6"/>
        <v>1</v>
      </c>
      <c r="MN84" s="9"/>
      <c r="MO84" s="19" t="b">
        <f t="shared" ca="1" si="697"/>
        <v>0</v>
      </c>
      <c r="MP84" s="19" t="b">
        <f t="shared" ca="1" si="697"/>
        <v>0</v>
      </c>
      <c r="MQ84" s="19">
        <f t="shared" ca="1" si="697"/>
        <v>1</v>
      </c>
      <c r="MR84" s="19">
        <f t="shared" ca="1" si="697"/>
        <v>0.75</v>
      </c>
      <c r="MS84" s="19">
        <f t="shared" ca="1" si="697"/>
        <v>0.75</v>
      </c>
      <c r="MT84" s="19">
        <f t="shared" ca="1" si="697"/>
        <v>0.8</v>
      </c>
      <c r="MU84" s="19">
        <f t="shared" ca="1" si="697"/>
        <v>0.82499999999999996</v>
      </c>
      <c r="MV84" s="19">
        <f t="shared" ca="1" si="697"/>
        <v>0.875</v>
      </c>
      <c r="MW84" s="19">
        <f t="shared" ca="1" si="697"/>
        <v>0.9</v>
      </c>
      <c r="MX84" s="19">
        <f t="shared" ca="1" si="697"/>
        <v>1</v>
      </c>
      <c r="MY84" s="19">
        <f t="shared" ca="1" si="697"/>
        <v>0.875</v>
      </c>
      <c r="MZ84" s="19" t="b">
        <f t="shared" ca="1" si="697"/>
        <v>1</v>
      </c>
      <c r="NA84" s="19">
        <f t="shared" ca="1" si="697"/>
        <v>74.989999999999995</v>
      </c>
      <c r="NB84" s="19" t="str">
        <f t="shared" ca="1" si="697"/>
        <v>-</v>
      </c>
      <c r="NC84" s="19" t="str">
        <f t="shared" ca="1" si="697"/>
        <v>-</v>
      </c>
      <c r="ND84" s="19" t="str">
        <f t="shared" ca="1" si="697"/>
        <v>-</v>
      </c>
      <c r="NE84" s="19" t="str">
        <f t="shared" ca="1" si="698"/>
        <v>-</v>
      </c>
      <c r="NF84" s="19" t="str">
        <f t="shared" ca="1" si="698"/>
        <v>-</v>
      </c>
      <c r="NG84" s="19" t="str">
        <f t="shared" ca="1" si="698"/>
        <v>-</v>
      </c>
      <c r="NH84" s="19" t="str">
        <f t="shared" ca="1" si="698"/>
        <v>-</v>
      </c>
      <c r="NI84" s="19">
        <f t="shared" ca="1" si="698"/>
        <v>36.99</v>
      </c>
      <c r="NJ84" s="19">
        <f t="shared" ca="1" si="698"/>
        <v>36.99</v>
      </c>
      <c r="NK84" s="19" t="str">
        <f t="shared" ca="1" si="698"/>
        <v>-</v>
      </c>
      <c r="NL84" s="19" t="str">
        <f t="shared" ca="1" si="698"/>
        <v>-</v>
      </c>
      <c r="NM84" s="19" t="str">
        <f t="shared" ca="1" si="698"/>
        <v>-</v>
      </c>
      <c r="NN84" s="19" t="str">
        <f t="shared" ca="1" si="698"/>
        <v>-</v>
      </c>
      <c r="NO84" s="19" t="str">
        <f t="shared" ca="1" si="698"/>
        <v>-</v>
      </c>
      <c r="NP84" s="19">
        <f t="shared" ca="1" si="698"/>
        <v>49.99</v>
      </c>
      <c r="NQ84" s="19">
        <f t="shared" ca="1" si="698"/>
        <v>49.99</v>
      </c>
      <c r="NR84" s="19">
        <f t="shared" ca="1" si="698"/>
        <v>49.99</v>
      </c>
      <c r="NS84" s="19">
        <f t="shared" ca="1" si="698"/>
        <v>49.99</v>
      </c>
      <c r="NT84" s="19">
        <f t="shared" ca="1" si="698"/>
        <v>49.99</v>
      </c>
      <c r="NU84" s="19">
        <f t="shared" ca="1" si="698"/>
        <v>49.99</v>
      </c>
      <c r="NV84" s="19">
        <f t="shared" ca="1" si="698"/>
        <v>49.99</v>
      </c>
      <c r="NW84" s="19">
        <f t="shared" ca="1" si="698"/>
        <v>49.99</v>
      </c>
      <c r="NX84" s="19">
        <f t="shared" ca="1" si="698"/>
        <v>412.99</v>
      </c>
      <c r="NY84" s="19">
        <f t="shared" ca="1" si="698"/>
        <v>412.99</v>
      </c>
      <c r="NZ84" s="19" t="str">
        <f t="shared" ca="1" si="698"/>
        <v>-</v>
      </c>
      <c r="OA84" s="19" t="str">
        <f t="shared" ca="1" si="698"/>
        <v>-</v>
      </c>
      <c r="OB84" s="19" t="str">
        <f t="shared" ca="1" si="698"/>
        <v>-</v>
      </c>
      <c r="OC84" s="19" t="str">
        <f t="shared" ca="1" si="698"/>
        <v>-</v>
      </c>
      <c r="OD84" s="19" t="str">
        <f t="shared" ca="1" si="698"/>
        <v>-</v>
      </c>
      <c r="OE84" s="19">
        <f t="shared" ca="1" si="698"/>
        <v>6.8900000000000006</v>
      </c>
      <c r="OF84" s="19">
        <f t="shared" ca="1" si="698"/>
        <v>6.8900000000000006</v>
      </c>
      <c r="OG84" s="19">
        <f t="shared" ca="1" si="698"/>
        <v>6.8900000000000006</v>
      </c>
      <c r="OH84" s="19">
        <f t="shared" ca="1" si="698"/>
        <v>6.8900000000000006</v>
      </c>
      <c r="OI84" s="19">
        <f t="shared" ca="1" si="698"/>
        <v>6.8900000000000006</v>
      </c>
      <c r="OJ84" s="19">
        <f t="shared" ca="1" si="698"/>
        <v>6.8900000000000006</v>
      </c>
      <c r="OK84" s="19">
        <f t="shared" ca="1" si="698"/>
        <v>6.8900000000000006</v>
      </c>
      <c r="OL84" s="19">
        <f t="shared" ca="1" si="698"/>
        <v>6.8900000000000006</v>
      </c>
      <c r="OM84" s="19">
        <f t="shared" ca="1" si="698"/>
        <v>346.99</v>
      </c>
      <c r="ON84" s="19">
        <f t="shared" ca="1" si="698"/>
        <v>346.99</v>
      </c>
      <c r="OO84" s="19" t="str">
        <f t="shared" ca="1" si="698"/>
        <v>-</v>
      </c>
      <c r="OP84" s="19" t="str">
        <f t="shared" ca="1" si="698"/>
        <v>-</v>
      </c>
      <c r="OQ84" s="19" t="str">
        <f t="shared" ca="1" si="698"/>
        <v>-</v>
      </c>
      <c r="OR84" s="19" t="str">
        <f t="shared" ca="1" si="698"/>
        <v>-</v>
      </c>
      <c r="OS84" s="19" t="str">
        <f t="shared" ca="1" si="698"/>
        <v>-</v>
      </c>
      <c r="OT84" s="19">
        <f t="shared" ca="1" si="698"/>
        <v>0</v>
      </c>
      <c r="OU84" s="24">
        <v>0</v>
      </c>
    </row>
    <row r="85" spans="1:411" outlineLevel="2">
      <c r="A85" s="21">
        <f t="shared" si="158"/>
        <v>80</v>
      </c>
      <c r="B85" s="222">
        <f t="shared" ca="1" si="715"/>
        <v>76</v>
      </c>
      <c r="C85">
        <v>207</v>
      </c>
      <c r="D85" s="144" t="str">
        <f t="shared" ca="1" si="652"/>
        <v>GSM</v>
      </c>
      <c r="E85" t="b">
        <v>1</v>
      </c>
      <c r="F85" t="b">
        <v>0</v>
      </c>
      <c r="G85" t="b">
        <f t="shared" si="653"/>
        <v>1</v>
      </c>
      <c r="H85" s="237">
        <f t="shared" ca="1" si="716"/>
        <v>2</v>
      </c>
      <c r="I85" s="237">
        <f t="shared" ca="1" si="716"/>
        <v>1</v>
      </c>
      <c r="J85" s="237" t="str">
        <f t="shared" ca="1" si="716"/>
        <v/>
      </c>
      <c r="K85" s="237">
        <f t="shared" ca="1" si="716"/>
        <v>2</v>
      </c>
      <c r="L85" s="237">
        <f t="shared" ca="1" si="699"/>
        <v>2</v>
      </c>
      <c r="M85" s="237">
        <f t="shared" ca="1" si="699"/>
        <v>2</v>
      </c>
      <c r="N85" s="237">
        <f t="shared" ca="1" si="699"/>
        <v>3</v>
      </c>
      <c r="O85" s="237">
        <f t="shared" ca="1" si="699"/>
        <v>1</v>
      </c>
      <c r="P85" s="237">
        <f t="shared" ca="1" si="699"/>
        <v>1</v>
      </c>
      <c r="Q85" s="237">
        <f t="shared" ca="1" si="699"/>
        <v>4</v>
      </c>
      <c r="R85" s="237">
        <f t="shared" ca="1" si="699"/>
        <v>1</v>
      </c>
      <c r="S85" s="237">
        <f t="shared" ca="1" si="699"/>
        <v>1</v>
      </c>
      <c r="T85" s="237">
        <f t="shared" ca="1" si="699"/>
        <v>1</v>
      </c>
      <c r="U85" s="275"/>
      <c r="V85" s="275"/>
      <c r="W85" s="237">
        <f t="shared" ca="1" si="700"/>
        <v>0</v>
      </c>
      <c r="X85" s="275"/>
      <c r="Y85" s="275">
        <f t="shared" ca="1" si="701"/>
        <v>0</v>
      </c>
      <c r="Z85" s="275">
        <f t="shared" ca="1" si="701"/>
        <v>0</v>
      </c>
      <c r="AA85" s="275">
        <f t="shared" ca="1" si="701"/>
        <v>0</v>
      </c>
      <c r="AB85" s="275">
        <f t="shared" ca="1" si="701"/>
        <v>0</v>
      </c>
      <c r="AC85" s="275">
        <f t="shared" ca="1" si="701"/>
        <v>0</v>
      </c>
      <c r="AD85" s="275">
        <f t="shared" ca="1" si="701"/>
        <v>0</v>
      </c>
      <c r="AE85" s="275">
        <f t="shared" ca="1" si="701"/>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WP100p MP100p GP100p T_TRUE  (F33N33)</v>
      </c>
      <c r="AM85" s="9" t="str">
        <f ca="1">IF(COUNTIF(AL$5:AL85,AL85)=1,"-","Dup")</f>
        <v>Dup</v>
      </c>
      <c r="AN85" s="9"/>
      <c r="AO85" s="237" t="str">
        <f t="shared" ca="1" si="717"/>
        <v>-</v>
      </c>
      <c r="AP85" s="237" t="str">
        <f t="shared" ca="1" si="717"/>
        <v>-</v>
      </c>
      <c r="AQ85" s="237" t="str">
        <f t="shared" ca="1" si="717"/>
        <v>-</v>
      </c>
      <c r="AR85" s="237" t="str">
        <f t="shared" ca="1" si="717"/>
        <v>-</v>
      </c>
      <c r="AS85" s="237" t="str">
        <f t="shared" ca="1" si="717"/>
        <v>-</v>
      </c>
      <c r="AT85" s="237" t="str">
        <f t="shared" ca="1" si="717"/>
        <v>-</v>
      </c>
      <c r="AU85" s="237" t="str">
        <f t="shared" ca="1" si="717"/>
        <v>-</v>
      </c>
      <c r="AV85" s="237" t="str">
        <f t="shared" ca="1" si="717"/>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23"/>
        <v>1</v>
      </c>
      <c r="CD85" s="12" t="b">
        <v>1</v>
      </c>
      <c r="CE85" s="237" t="b">
        <f t="shared" ca="1" si="723"/>
        <v>1</v>
      </c>
      <c r="CF85" s="251">
        <f t="shared" ca="1" si="718"/>
        <v>2234102</v>
      </c>
      <c r="CG85" s="237" t="b">
        <f t="shared" ca="1" si="723"/>
        <v>0</v>
      </c>
      <c r="CH85" s="12" t="s">
        <v>34</v>
      </c>
      <c r="CI85" s="19" t="b">
        <f t="shared" ca="1" si="702"/>
        <v>1</v>
      </c>
      <c r="CJ85" s="237">
        <f t="shared" ca="1" si="719"/>
        <v>2234105</v>
      </c>
      <c r="CK85" s="19" t="str">
        <f t="shared" ca="1" si="702"/>
        <v>-</v>
      </c>
      <c r="CL85" s="19">
        <f t="shared" ca="1" si="702"/>
        <v>1</v>
      </c>
      <c r="CM85" s="19">
        <f t="shared" ca="1" si="702"/>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20"/>
        <v>0</v>
      </c>
      <c r="DP85" s="12">
        <v>1</v>
      </c>
      <c r="DQ85" s="12">
        <v>-1</v>
      </c>
      <c r="DR85" s="19" t="str">
        <f t="shared" ca="1" si="671"/>
        <v>-</v>
      </c>
      <c r="DS85" s="19" t="str">
        <f t="shared" ca="1" si="671"/>
        <v>-</v>
      </c>
      <c r="DT85" s="19" t="str">
        <f t="shared" ca="1" si="671"/>
        <v>-</v>
      </c>
      <c r="DU85" s="251">
        <f t="shared" ca="1" si="703"/>
        <v>0</v>
      </c>
      <c r="DV85" s="251">
        <f t="shared" si="721"/>
        <v>1</v>
      </c>
      <c r="DW85" s="251">
        <f t="shared" si="704"/>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24">OFFSET(GW$5,$B85,0)</f>
        <v>0</v>
      </c>
      <c r="GX85" s="19">
        <f t="shared" ca="1" si="724"/>
        <v>0</v>
      </c>
      <c r="GY85" s="19">
        <f t="shared" ca="1" si="724"/>
        <v>0</v>
      </c>
      <c r="GZ85" s="19">
        <f t="shared" ca="1" si="724"/>
        <v>0</v>
      </c>
      <c r="HA85" s="19">
        <f t="shared" ca="1" si="724"/>
        <v>0</v>
      </c>
      <c r="HB85" s="19">
        <f t="shared" ca="1" si="724"/>
        <v>0</v>
      </c>
      <c r="HC85" s="19">
        <f t="shared" ca="1" si="724"/>
        <v>0</v>
      </c>
      <c r="HD85" s="19">
        <f t="shared" ca="1" si="724"/>
        <v>0</v>
      </c>
      <c r="HE85" s="19">
        <f t="shared" ca="1" si="724"/>
        <v>0</v>
      </c>
      <c r="HF85" s="19">
        <f t="shared" ca="1" si="724"/>
        <v>0</v>
      </c>
      <c r="HG85" s="19">
        <f t="shared" ca="1" si="724"/>
        <v>0</v>
      </c>
      <c r="HH85" s="19">
        <f t="shared" ca="1" si="724"/>
        <v>0</v>
      </c>
      <c r="HI85" s="19">
        <f t="shared" ca="1" si="724"/>
        <v>0</v>
      </c>
      <c r="HJ85" s="19">
        <f t="shared" ca="1" si="724"/>
        <v>0</v>
      </c>
      <c r="HK85" s="19">
        <f t="shared" ca="1" si="724"/>
        <v>0</v>
      </c>
      <c r="HL85" s="19">
        <f t="shared" ca="1" si="724"/>
        <v>0</v>
      </c>
      <c r="HM85" s="19">
        <f t="shared" ca="1" si="724"/>
        <v>0</v>
      </c>
      <c r="HN85" s="19">
        <f t="shared" ca="1" si="724"/>
        <v>0</v>
      </c>
      <c r="HO85" s="19">
        <f t="shared" ca="1" si="724"/>
        <v>0</v>
      </c>
      <c r="HP85" s="19">
        <f t="shared" ca="1" si="724"/>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705"/>
        <v>0</v>
      </c>
      <c r="JT85" s="5" t="b">
        <f t="shared" ca="1" si="705"/>
        <v>0</v>
      </c>
      <c r="JU85" s="5" t="b">
        <f t="shared" ca="1" si="705"/>
        <v>1</v>
      </c>
      <c r="JV85" s="144">
        <f t="shared" ca="1" si="706"/>
        <v>1</v>
      </c>
      <c r="JW85" s="144">
        <f t="shared" ca="1" si="706"/>
        <v>1</v>
      </c>
      <c r="JX85" s="19" t="b">
        <f t="shared" ca="1" si="707"/>
        <v>0</v>
      </c>
      <c r="JY85" s="19" t="b">
        <f t="shared" ca="1" si="707"/>
        <v>1</v>
      </c>
      <c r="JZ85" s="19" t="b">
        <f t="shared" ca="1" si="707"/>
        <v>1</v>
      </c>
      <c r="KA85" s="19" t="b">
        <f t="shared" ca="1" si="707"/>
        <v>0</v>
      </c>
      <c r="KB85" s="19">
        <f t="shared" ca="1" si="707"/>
        <v>1</v>
      </c>
      <c r="KC85" s="19">
        <f t="shared" ca="1" si="707"/>
        <v>0</v>
      </c>
      <c r="KD85" s="19" t="b">
        <f t="shared" ca="1" si="707"/>
        <v>0</v>
      </c>
      <c r="KE85" s="5" t="str" cm="1">
        <f t="array" aca="1" ref="KE85" ca="1">IF(OR(KF85:KM85&lt;&gt;"-"),TRUE,"-")</f>
        <v>-</v>
      </c>
      <c r="KF85" s="237" t="str">
        <f t="shared" ca="1" si="722"/>
        <v>-</v>
      </c>
      <c r="KG85" s="237" t="str">
        <f t="shared" ca="1" si="722"/>
        <v>-</v>
      </c>
      <c r="KH85" s="237" t="str">
        <f t="shared" ca="1" si="722"/>
        <v>-</v>
      </c>
      <c r="KI85" s="237" t="str">
        <f t="shared" ca="1" si="722"/>
        <v>-</v>
      </c>
      <c r="KJ85" s="237" t="str">
        <f t="shared" ca="1" si="722"/>
        <v>-</v>
      </c>
      <c r="KK85" s="237" t="str">
        <f t="shared" ca="1" si="722"/>
        <v>-</v>
      </c>
      <c r="KL85" s="237" t="str">
        <f t="shared" ca="1" si="722"/>
        <v>-</v>
      </c>
      <c r="KM85" s="237" t="str">
        <f t="shared" ca="1" si="722"/>
        <v>-</v>
      </c>
      <c r="KN85" s="5" t="b">
        <f t="array" aca="1" ref="KN85" ca="1">IF(OR(KO85:KU85&lt;&gt;"-"),TRUE,"-")</f>
        <v>1</v>
      </c>
      <c r="KO85" s="19">
        <f t="shared" ca="1" si="709"/>
        <v>0</v>
      </c>
      <c r="KP85" s="19" t="str">
        <f t="shared" ca="1" si="709"/>
        <v>-</v>
      </c>
      <c r="KQ85" s="19">
        <f t="shared" ca="1" si="709"/>
        <v>999999</v>
      </c>
      <c r="KR85" s="19">
        <f t="shared" ca="1" si="709"/>
        <v>999999</v>
      </c>
      <c r="KS85" s="19">
        <f t="shared" ca="1" si="709"/>
        <v>999999</v>
      </c>
      <c r="KT85" s="19">
        <f t="shared" ca="1" si="709"/>
        <v>999999</v>
      </c>
      <c r="KU85" s="19">
        <f t="shared" ca="1" si="709"/>
        <v>999999</v>
      </c>
      <c r="KV85" s="19" t="str">
        <f t="shared" ca="1" si="709"/>
        <v>-</v>
      </c>
      <c r="KW85" s="144" t="str">
        <f t="shared" ca="1" si="710"/>
        <v>-</v>
      </c>
      <c r="KX85" s="19" t="str">
        <f t="shared" ca="1" si="709"/>
        <v>-</v>
      </c>
      <c r="KY85" s="19" t="b">
        <f t="shared" ca="1" si="709"/>
        <v>1</v>
      </c>
      <c r="KZ85" s="19">
        <f t="shared" ca="1" si="709"/>
        <v>0</v>
      </c>
      <c r="LA85" s="5" t="str">
        <f t="shared" ca="1" si="711"/>
        <v>-</v>
      </c>
      <c r="LB85" s="5" t="str">
        <f t="shared" ca="1" si="711"/>
        <v>-</v>
      </c>
      <c r="LC85" s="5" t="str">
        <f t="shared" ca="1" si="711"/>
        <v>-</v>
      </c>
      <c r="LD85" s="5" t="str">
        <f t="shared" ca="1" si="711"/>
        <v>-</v>
      </c>
      <c r="LE85" s="19" t="str">
        <f t="shared" ca="1" si="712"/>
        <v>-</v>
      </c>
      <c r="LF85" s="19" t="str">
        <f t="shared" ca="1" si="712"/>
        <v>-</v>
      </c>
      <c r="LG85" s="19" t="str">
        <f t="shared" ca="1" si="712"/>
        <v>-</v>
      </c>
      <c r="LH85" s="19" t="str">
        <f t="shared" ca="1" si="712"/>
        <v>-</v>
      </c>
      <c r="LI85" s="19" t="str">
        <f t="shared" ca="1" si="712"/>
        <v>-</v>
      </c>
      <c r="LJ85" s="19" t="str">
        <f t="shared" ca="1" si="712"/>
        <v>-</v>
      </c>
      <c r="LK85" s="19" t="str">
        <f t="shared" ca="1" si="712"/>
        <v>-</v>
      </c>
      <c r="LL85" s="19" t="str">
        <f t="shared" ca="1" si="712"/>
        <v>-</v>
      </c>
      <c r="LM85" s="19">
        <f t="shared" ca="1" si="712"/>
        <v>500</v>
      </c>
      <c r="LN85" s="19">
        <f t="shared" ca="1" si="712"/>
        <v>500</v>
      </c>
      <c r="LO85" s="19" t="str">
        <f t="shared" ca="1" si="712"/>
        <v>-</v>
      </c>
      <c r="LP85" s="5" t="str" cm="1">
        <f t="array" aca="1" ref="LP85" ca="1">INDEX(i.meatgrid,$Q85,LP$7)</f>
        <v>-</v>
      </c>
      <c r="LQ85" s="5" t="str" cm="1">
        <f t="array" aca="1" ref="LQ85" ca="1">INDEX(i.meatgrid,$Q85,LQ$7)</f>
        <v>-</v>
      </c>
      <c r="LR85" s="19" t="str">
        <f t="shared" ca="1" si="713"/>
        <v>-</v>
      </c>
      <c r="LS85" s="5">
        <f t="shared" ca="1" si="714"/>
        <v>1</v>
      </c>
      <c r="LT85" s="9"/>
      <c r="LU85" s="19">
        <f t="shared" ca="1" si="713"/>
        <v>70</v>
      </c>
      <c r="LV85" s="19">
        <f t="shared" ca="1" si="693"/>
        <v>50</v>
      </c>
      <c r="LW85" s="19">
        <f t="shared" ca="1" si="693"/>
        <v>80</v>
      </c>
      <c r="LX85" s="19">
        <f t="shared" ca="1" si="693"/>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94"/>
        <v>1</v>
      </c>
      <c r="MD85" s="5">
        <f t="shared" ca="1" si="695"/>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6"/>
        <v>1</v>
      </c>
      <c r="MN85" s="9"/>
      <c r="MO85" s="19" t="b">
        <f t="shared" ca="1" si="697"/>
        <v>0</v>
      </c>
      <c r="MP85" s="19" t="b">
        <f t="shared" ca="1" si="697"/>
        <v>0</v>
      </c>
      <c r="MQ85" s="19">
        <f t="shared" ca="1" si="697"/>
        <v>1</v>
      </c>
      <c r="MR85" s="19">
        <f t="shared" ca="1" si="697"/>
        <v>0.75</v>
      </c>
      <c r="MS85" s="19">
        <f t="shared" ca="1" si="697"/>
        <v>0.75</v>
      </c>
      <c r="MT85" s="19">
        <f t="shared" ca="1" si="697"/>
        <v>0.8</v>
      </c>
      <c r="MU85" s="19">
        <f t="shared" ca="1" si="697"/>
        <v>0.82499999999999996</v>
      </c>
      <c r="MV85" s="19">
        <f t="shared" ca="1" si="697"/>
        <v>0.875</v>
      </c>
      <c r="MW85" s="19">
        <f t="shared" ca="1" si="697"/>
        <v>0.9</v>
      </c>
      <c r="MX85" s="19">
        <f t="shared" ca="1" si="697"/>
        <v>1</v>
      </c>
      <c r="MY85" s="19">
        <f t="shared" ca="1" si="697"/>
        <v>0.875</v>
      </c>
      <c r="MZ85" s="19" t="b">
        <f t="shared" ca="1" si="697"/>
        <v>1</v>
      </c>
      <c r="NA85" s="19">
        <f t="shared" ca="1" si="697"/>
        <v>74.989999999999995</v>
      </c>
      <c r="NB85" s="19" t="str">
        <f t="shared" ca="1" si="697"/>
        <v>-</v>
      </c>
      <c r="NC85" s="19" t="str">
        <f t="shared" ca="1" si="697"/>
        <v>-</v>
      </c>
      <c r="ND85" s="19" t="str">
        <f t="shared" ca="1" si="697"/>
        <v>-</v>
      </c>
      <c r="NE85" s="19" t="str">
        <f t="shared" ca="1" si="698"/>
        <v>-</v>
      </c>
      <c r="NF85" s="19" t="str">
        <f t="shared" ca="1" si="698"/>
        <v>-</v>
      </c>
      <c r="NG85" s="19" t="str">
        <f t="shared" ca="1" si="698"/>
        <v>-</v>
      </c>
      <c r="NH85" s="19" t="str">
        <f t="shared" ca="1" si="698"/>
        <v>-</v>
      </c>
      <c r="NI85" s="19">
        <f t="shared" ca="1" si="698"/>
        <v>36.99</v>
      </c>
      <c r="NJ85" s="19">
        <f t="shared" ca="1" si="698"/>
        <v>36.99</v>
      </c>
      <c r="NK85" s="19" t="str">
        <f t="shared" ca="1" si="698"/>
        <v>-</v>
      </c>
      <c r="NL85" s="19" t="str">
        <f t="shared" ca="1" si="698"/>
        <v>-</v>
      </c>
      <c r="NM85" s="19" t="str">
        <f t="shared" ca="1" si="698"/>
        <v>-</v>
      </c>
      <c r="NN85" s="19" t="str">
        <f t="shared" ca="1" si="698"/>
        <v>-</v>
      </c>
      <c r="NO85" s="19" t="str">
        <f t="shared" ca="1" si="698"/>
        <v>-</v>
      </c>
      <c r="NP85" s="19">
        <f t="shared" ca="1" si="698"/>
        <v>49.99</v>
      </c>
      <c r="NQ85" s="19">
        <f t="shared" ca="1" si="698"/>
        <v>49.99</v>
      </c>
      <c r="NR85" s="19">
        <f t="shared" ca="1" si="698"/>
        <v>49.99</v>
      </c>
      <c r="NS85" s="19">
        <f t="shared" ca="1" si="698"/>
        <v>49.99</v>
      </c>
      <c r="NT85" s="19">
        <f t="shared" ca="1" si="698"/>
        <v>49.99</v>
      </c>
      <c r="NU85" s="19">
        <f t="shared" ca="1" si="698"/>
        <v>49.99</v>
      </c>
      <c r="NV85" s="19">
        <f t="shared" ca="1" si="698"/>
        <v>49.99</v>
      </c>
      <c r="NW85" s="19">
        <f t="shared" ca="1" si="698"/>
        <v>49.99</v>
      </c>
      <c r="NX85" s="19">
        <f t="shared" ca="1" si="698"/>
        <v>412.99</v>
      </c>
      <c r="NY85" s="19">
        <f t="shared" ca="1" si="698"/>
        <v>412.99</v>
      </c>
      <c r="NZ85" s="19" t="str">
        <f t="shared" ca="1" si="698"/>
        <v>-</v>
      </c>
      <c r="OA85" s="19" t="str">
        <f t="shared" ca="1" si="698"/>
        <v>-</v>
      </c>
      <c r="OB85" s="19" t="str">
        <f t="shared" ca="1" si="698"/>
        <v>-</v>
      </c>
      <c r="OC85" s="19" t="str">
        <f t="shared" ca="1" si="698"/>
        <v>-</v>
      </c>
      <c r="OD85" s="19" t="str">
        <f t="shared" ca="1" si="698"/>
        <v>-</v>
      </c>
      <c r="OE85" s="19">
        <f t="shared" ca="1" si="698"/>
        <v>6.8900000000000006</v>
      </c>
      <c r="OF85" s="19">
        <f t="shared" ca="1" si="698"/>
        <v>6.8900000000000006</v>
      </c>
      <c r="OG85" s="19">
        <f t="shared" ca="1" si="698"/>
        <v>6.8900000000000006</v>
      </c>
      <c r="OH85" s="19">
        <f t="shared" ca="1" si="698"/>
        <v>6.8900000000000006</v>
      </c>
      <c r="OI85" s="19">
        <f t="shared" ca="1" si="698"/>
        <v>6.8900000000000006</v>
      </c>
      <c r="OJ85" s="19">
        <f t="shared" ca="1" si="698"/>
        <v>6.8900000000000006</v>
      </c>
      <c r="OK85" s="19">
        <f t="shared" ca="1" si="698"/>
        <v>6.8900000000000006</v>
      </c>
      <c r="OL85" s="19">
        <f t="shared" ca="1" si="698"/>
        <v>6.8900000000000006</v>
      </c>
      <c r="OM85" s="19">
        <f t="shared" ca="1" si="698"/>
        <v>346.99</v>
      </c>
      <c r="ON85" s="19">
        <f t="shared" ca="1" si="698"/>
        <v>346.99</v>
      </c>
      <c r="OO85" s="19" t="str">
        <f t="shared" ca="1" si="698"/>
        <v>-</v>
      </c>
      <c r="OP85" s="19" t="str">
        <f t="shared" ca="1" si="698"/>
        <v>-</v>
      </c>
      <c r="OQ85" s="19" t="str">
        <f t="shared" ca="1" si="698"/>
        <v>-</v>
      </c>
      <c r="OR85" s="19" t="str">
        <f t="shared" ca="1" si="698"/>
        <v>-</v>
      </c>
      <c r="OS85" s="19" t="str">
        <f t="shared" ca="1" si="698"/>
        <v>-</v>
      </c>
      <c r="OT85" s="19">
        <f t="shared" ca="1" si="698"/>
        <v>0</v>
      </c>
      <c r="OU85" s="24">
        <v>0</v>
      </c>
    </row>
    <row r="86" spans="1:411" outlineLevel="2">
      <c r="A86" s="21">
        <f t="shared" si="158"/>
        <v>81</v>
      </c>
      <c r="B86" s="222">
        <f t="shared" ca="1" si="715"/>
        <v>76</v>
      </c>
      <c r="C86">
        <v>207</v>
      </c>
      <c r="D86" s="549" t="str">
        <f t="shared" ca="1" si="652"/>
        <v>GSM</v>
      </c>
      <c r="E86" t="b">
        <v>0</v>
      </c>
      <c r="F86" t="b">
        <v>0</v>
      </c>
      <c r="G86" t="b">
        <f t="shared" si="653"/>
        <v>0</v>
      </c>
      <c r="H86" s="237">
        <f t="shared" ca="1" si="716"/>
        <v>2</v>
      </c>
      <c r="I86" s="237">
        <f t="shared" ca="1" si="716"/>
        <v>1</v>
      </c>
      <c r="J86" s="237" t="str">
        <f t="shared" ca="1" si="716"/>
        <v/>
      </c>
      <c r="K86" s="237">
        <f t="shared" ca="1" si="716"/>
        <v>2</v>
      </c>
      <c r="L86" s="237">
        <f t="shared" ca="1" si="699"/>
        <v>2</v>
      </c>
      <c r="M86" s="237">
        <f t="shared" ca="1" si="699"/>
        <v>2</v>
      </c>
      <c r="N86" s="237">
        <f t="shared" ca="1" si="716"/>
        <v>3</v>
      </c>
      <c r="O86" s="237">
        <f t="shared" ca="1" si="699"/>
        <v>1</v>
      </c>
      <c r="P86" s="237">
        <f t="shared" ca="1" si="716"/>
        <v>1</v>
      </c>
      <c r="Q86" s="237">
        <f t="shared" ca="1" si="716"/>
        <v>4</v>
      </c>
      <c r="R86" s="237">
        <f t="shared" ca="1" si="716"/>
        <v>1</v>
      </c>
      <c r="S86" s="237">
        <f t="shared" ca="1" si="716"/>
        <v>1</v>
      </c>
      <c r="T86" s="237">
        <f t="shared" ca="1" si="716"/>
        <v>1</v>
      </c>
      <c r="U86" s="275"/>
      <c r="V86" s="275"/>
      <c r="W86" s="237">
        <f t="shared" ca="1" si="700"/>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WP100p MP100p GP100p T_TRUE  (F33N11)</v>
      </c>
      <c r="AM86" s="9" t="str">
        <f ca="1">IF(COUNTIF(AL$5:AL86,AL86)=1,"-","Dup")</f>
        <v>Dup</v>
      </c>
      <c r="AN86" s="9"/>
      <c r="AO86" s="237" t="str">
        <f t="shared" ca="1" si="717"/>
        <v>-</v>
      </c>
      <c r="AP86" s="237" t="str">
        <f t="shared" ca="1" si="717"/>
        <v>-</v>
      </c>
      <c r="AQ86" s="237" t="str">
        <f t="shared" ca="1" si="717"/>
        <v>-</v>
      </c>
      <c r="AR86" s="237" t="str">
        <f t="shared" ca="1" si="717"/>
        <v>-</v>
      </c>
      <c r="AS86" s="237" t="str">
        <f t="shared" ca="1" si="717"/>
        <v>-</v>
      </c>
      <c r="AT86" s="237" t="str">
        <f t="shared" ca="1" si="717"/>
        <v>-</v>
      </c>
      <c r="AU86" s="237" t="str">
        <f t="shared" ca="1" si="717"/>
        <v>-</v>
      </c>
      <c r="AV86" s="237" t="str">
        <f t="shared" ca="1" si="717"/>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23"/>
        <v>1</v>
      </c>
      <c r="CD86" s="12" t="b">
        <v>1</v>
      </c>
      <c r="CE86" s="237" t="b">
        <f t="shared" ca="1" si="723"/>
        <v>1</v>
      </c>
      <c r="CF86" s="251">
        <f t="shared" ca="1" si="718"/>
        <v>2234105</v>
      </c>
      <c r="CG86" s="12" t="b">
        <v>1</v>
      </c>
      <c r="CH86" s="12">
        <v>0</v>
      </c>
      <c r="CI86" s="12" t="b">
        <v>0</v>
      </c>
      <c r="CJ86" s="237">
        <f t="shared" ca="1" si="719"/>
        <v>2234106</v>
      </c>
      <c r="CK86" s="19" t="str">
        <f t="shared" ca="1" si="702"/>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20"/>
        <v>0</v>
      </c>
      <c r="DP86" s="19" t="str">
        <f t="shared" ca="1" si="720"/>
        <v>-</v>
      </c>
      <c r="DQ86" s="19" t="str">
        <f t="shared" ca="1" si="720"/>
        <v>-</v>
      </c>
      <c r="DR86" s="19" t="str">
        <f t="shared" ca="1" si="720"/>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25">IF(AND($K86=EG$9,$N86=EG$11,$AB86=EG$8,$AI86=EG$12),INDEX(i.FS_Strategy,$AC86+1,$AB86),0)</f>
        <v>0</v>
      </c>
      <c r="EH86" s="124">
        <f t="shared" ca="1" si="725"/>
        <v>0</v>
      </c>
      <c r="EI86" s="124">
        <f t="shared" ca="1" si="725"/>
        <v>0</v>
      </c>
      <c r="EJ86" s="124">
        <f t="shared" ca="1" si="725"/>
        <v>0</v>
      </c>
      <c r="EK86" s="124">
        <f t="shared" ca="1" si="725"/>
        <v>0</v>
      </c>
      <c r="EL86" s="124">
        <f t="shared" ca="1" si="725"/>
        <v>0</v>
      </c>
      <c r="EM86" s="124">
        <f t="shared" ca="1" si="725"/>
        <v>0</v>
      </c>
      <c r="EN86" s="124">
        <f t="shared" ca="1" si="725"/>
        <v>0</v>
      </c>
      <c r="EO86" s="124">
        <f t="shared" ca="1" si="725"/>
        <v>0</v>
      </c>
      <c r="EP86" s="124">
        <f t="shared" ca="1" si="725"/>
        <v>0</v>
      </c>
      <c r="EQ86" s="124">
        <f t="shared" ca="1" si="725"/>
        <v>0</v>
      </c>
      <c r="ER86" s="124">
        <f t="shared" ca="1" si="725"/>
        <v>0</v>
      </c>
      <c r="ES86" s="124">
        <f t="shared" ca="1" si="725"/>
        <v>0</v>
      </c>
      <c r="ET86" s="124">
        <f t="shared" ca="1" si="725"/>
        <v>0</v>
      </c>
      <c r="EU86" s="124">
        <f t="shared" ca="1" si="725"/>
        <v>0</v>
      </c>
      <c r="EV86" s="124">
        <f t="shared" ca="1" si="725"/>
        <v>0</v>
      </c>
      <c r="EW86" s="124">
        <f t="shared" ca="1" si="725"/>
        <v>0</v>
      </c>
      <c r="EX86" s="124">
        <f t="shared" ca="1" si="72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26">IF(AND($K86=FB$9,$N86=FB$11,$AB86=FB$8),INDEX(i.FS_Strategy,$AE86+1,$AB86),0)</f>
        <v>0</v>
      </c>
      <c r="FC86" s="125">
        <f t="shared" ca="1" si="726"/>
        <v>0</v>
      </c>
      <c r="FD86" s="125">
        <f t="shared" ca="1" si="726"/>
        <v>0</v>
      </c>
      <c r="FE86" s="125">
        <f t="shared" ca="1" si="726"/>
        <v>0</v>
      </c>
      <c r="FF86" s="125">
        <f t="shared" ca="1" si="726"/>
        <v>0</v>
      </c>
      <c r="FG86" s="125">
        <f t="shared" ca="1" si="726"/>
        <v>0</v>
      </c>
      <c r="FH86" s="125">
        <f t="shared" ca="1" si="726"/>
        <v>0</v>
      </c>
      <c r="FI86" s="125">
        <f t="shared" ca="1" si="726"/>
        <v>0</v>
      </c>
      <c r="FJ86" s="125">
        <f t="shared" ca="1" si="726"/>
        <v>0</v>
      </c>
      <c r="FK86" s="125">
        <f t="shared" ca="1" si="726"/>
        <v>0</v>
      </c>
      <c r="FL86" s="125">
        <f t="shared" ca="1" si="726"/>
        <v>0</v>
      </c>
      <c r="FM86" s="125">
        <f t="shared" ca="1" si="726"/>
        <v>0</v>
      </c>
      <c r="FN86" s="125">
        <f t="shared" ca="1" si="726"/>
        <v>0</v>
      </c>
      <c r="FO86" s="124">
        <f t="shared" ref="FO86:GF86" ca="1" si="727">IF(AND($K86=FO$9,$N86=FO$11,$AB86=FO$8,$AI86=FO$12),INDEX(i.FS_Strategy,$AC86+1,$AB86),0)</f>
        <v>0</v>
      </c>
      <c r="FP86" s="124">
        <f t="shared" ca="1" si="727"/>
        <v>0</v>
      </c>
      <c r="FQ86" s="124">
        <f t="shared" ca="1" si="727"/>
        <v>0</v>
      </c>
      <c r="FR86" s="124">
        <f t="shared" ca="1" si="727"/>
        <v>0</v>
      </c>
      <c r="FS86" s="124">
        <f t="shared" ca="1" si="727"/>
        <v>0</v>
      </c>
      <c r="FT86" s="124">
        <f t="shared" ca="1" si="727"/>
        <v>0</v>
      </c>
      <c r="FU86" s="124">
        <f t="shared" ca="1" si="727"/>
        <v>0</v>
      </c>
      <c r="FV86" s="124">
        <f t="shared" ca="1" si="727"/>
        <v>0</v>
      </c>
      <c r="FW86" s="124">
        <f t="shared" ca="1" si="727"/>
        <v>0</v>
      </c>
      <c r="FX86" s="124">
        <f t="shared" ca="1" si="727"/>
        <v>0</v>
      </c>
      <c r="FY86" s="124">
        <f t="shared" ca="1" si="727"/>
        <v>0</v>
      </c>
      <c r="FZ86" s="124">
        <f t="shared" ca="1" si="727"/>
        <v>0</v>
      </c>
      <c r="GA86" s="124">
        <f t="shared" ca="1" si="727"/>
        <v>0</v>
      </c>
      <c r="GB86" s="124">
        <f t="shared" ca="1" si="727"/>
        <v>0</v>
      </c>
      <c r="GC86" s="124">
        <f t="shared" ca="1" si="727"/>
        <v>0</v>
      </c>
      <c r="GD86" s="124">
        <f t="shared" ca="1" si="727"/>
        <v>0</v>
      </c>
      <c r="GE86" s="124">
        <f t="shared" ca="1" si="727"/>
        <v>0</v>
      </c>
      <c r="GF86" s="124">
        <f t="shared" ca="1" si="72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28">IF(AND($K86=GJ$9,$N86=GJ$11,$AB86=GJ$8),INDEX(i.FS_Strategy,$AE86+1,$AB86),0)</f>
        <v>0</v>
      </c>
      <c r="GK86" s="125">
        <f t="shared" ca="1" si="728"/>
        <v>0</v>
      </c>
      <c r="GL86" s="125">
        <f t="shared" ca="1" si="728"/>
        <v>0</v>
      </c>
      <c r="GM86" s="125">
        <f t="shared" ca="1" si="728"/>
        <v>0</v>
      </c>
      <c r="GN86" s="125">
        <f t="shared" ca="1" si="728"/>
        <v>0</v>
      </c>
      <c r="GO86" s="125">
        <f t="shared" ca="1" si="728"/>
        <v>0</v>
      </c>
      <c r="GP86" s="125">
        <f t="shared" ca="1" si="728"/>
        <v>0</v>
      </c>
      <c r="GQ86" s="125">
        <f t="shared" ca="1" si="728"/>
        <v>0</v>
      </c>
      <c r="GR86" s="125">
        <f t="shared" ca="1" si="728"/>
        <v>0</v>
      </c>
      <c r="GS86" s="125">
        <f t="shared" ca="1" si="728"/>
        <v>0</v>
      </c>
      <c r="GT86" s="125">
        <f t="shared" ca="1" si="728"/>
        <v>0</v>
      </c>
      <c r="GU86" s="125">
        <f t="shared" ca="1" si="728"/>
        <v>0</v>
      </c>
      <c r="GV86" s="125">
        <f t="shared" ca="1" si="728"/>
        <v>0</v>
      </c>
      <c r="GW86" s="124">
        <f t="shared" ref="GW86:HN86" ca="1" si="729">IF(AND($K86=GW$9,$N86=GW$11,$AB86=GW$8,$AI86=GW$12),INDEX(i.FS_Strategy,$AC86+1,$AB86),0)</f>
        <v>0</v>
      </c>
      <c r="GX86" s="124">
        <f t="shared" ca="1" si="729"/>
        <v>0</v>
      </c>
      <c r="GY86" s="124">
        <f t="shared" ca="1" si="729"/>
        <v>0</v>
      </c>
      <c r="GZ86" s="124">
        <f t="shared" ca="1" si="729"/>
        <v>0</v>
      </c>
      <c r="HA86" s="124">
        <f t="shared" ca="1" si="729"/>
        <v>0</v>
      </c>
      <c r="HB86" s="124">
        <f t="shared" ca="1" si="729"/>
        <v>0</v>
      </c>
      <c r="HC86" s="124">
        <f t="shared" ca="1" si="729"/>
        <v>0</v>
      </c>
      <c r="HD86" s="124">
        <f t="shared" ca="1" si="729"/>
        <v>0</v>
      </c>
      <c r="HE86" s="124">
        <f t="shared" ca="1" si="729"/>
        <v>0</v>
      </c>
      <c r="HF86" s="124">
        <f t="shared" ca="1" si="729"/>
        <v>0</v>
      </c>
      <c r="HG86" s="124">
        <f t="shared" ca="1" si="729"/>
        <v>0</v>
      </c>
      <c r="HH86" s="124">
        <f t="shared" ca="1" si="729"/>
        <v>0</v>
      </c>
      <c r="HI86" s="124">
        <f t="shared" ca="1" si="729"/>
        <v>0</v>
      </c>
      <c r="HJ86" s="124">
        <f t="shared" ca="1" si="729"/>
        <v>0</v>
      </c>
      <c r="HK86" s="124">
        <f t="shared" ca="1" si="729"/>
        <v>0</v>
      </c>
      <c r="HL86" s="124">
        <f t="shared" ca="1" si="729"/>
        <v>0</v>
      </c>
      <c r="HM86" s="124">
        <f t="shared" ca="1" si="729"/>
        <v>0</v>
      </c>
      <c r="HN86" s="124">
        <f t="shared" ca="1" si="72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30">IF(AND($K86=HR$9,$N86=HR$11,$AB86=HR$8),INDEX(i.FS_Strategy,$AE86+1,$AB86),0)</f>
        <v>0</v>
      </c>
      <c r="HS86" s="125">
        <f t="shared" ca="1" si="730"/>
        <v>0</v>
      </c>
      <c r="HT86" s="125">
        <f t="shared" ca="1" si="730"/>
        <v>0</v>
      </c>
      <c r="HU86" s="125">
        <f t="shared" ca="1" si="730"/>
        <v>0</v>
      </c>
      <c r="HV86" s="125">
        <f t="shared" ca="1" si="730"/>
        <v>0</v>
      </c>
      <c r="HW86" s="125">
        <f t="shared" ca="1" si="730"/>
        <v>0</v>
      </c>
      <c r="HX86" s="125">
        <f t="shared" ca="1" si="730"/>
        <v>0</v>
      </c>
      <c r="HY86" s="125">
        <f t="shared" ca="1" si="730"/>
        <v>0</v>
      </c>
      <c r="HZ86" s="125">
        <f t="shared" ca="1" si="730"/>
        <v>0</v>
      </c>
      <c r="IA86" s="125">
        <f t="shared" ca="1" si="730"/>
        <v>0</v>
      </c>
      <c r="IB86" s="125">
        <f t="shared" ca="1" si="730"/>
        <v>0</v>
      </c>
      <c r="IC86" s="125">
        <f t="shared" ca="1" si="730"/>
        <v>0</v>
      </c>
      <c r="ID86" s="125">
        <f t="shared" ca="1" si="730"/>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705"/>
        <v>0</v>
      </c>
      <c r="JT86" s="5" t="b">
        <f t="shared" ca="1" si="705"/>
        <v>0</v>
      </c>
      <c r="JU86" s="5" t="b">
        <f t="shared" ca="1" si="705"/>
        <v>1</v>
      </c>
      <c r="JV86" s="144">
        <f t="shared" ca="1" si="706"/>
        <v>1</v>
      </c>
      <c r="JW86" s="144">
        <f t="shared" ca="1" si="706"/>
        <v>1</v>
      </c>
      <c r="JX86" s="19" t="b">
        <f t="shared" ca="1" si="707"/>
        <v>0</v>
      </c>
      <c r="JY86" s="19" t="b">
        <f t="shared" ca="1" si="707"/>
        <v>1</v>
      </c>
      <c r="JZ86" s="19" t="b">
        <f t="shared" ca="1" si="707"/>
        <v>1</v>
      </c>
      <c r="KA86" s="19" t="b">
        <f t="shared" ca="1" si="707"/>
        <v>0</v>
      </c>
      <c r="KB86" s="19">
        <f t="shared" ca="1" si="707"/>
        <v>1</v>
      </c>
      <c r="KC86" s="19">
        <f t="shared" ca="1" si="707"/>
        <v>0</v>
      </c>
      <c r="KD86" s="19" t="b">
        <f t="shared" ca="1" si="707"/>
        <v>0</v>
      </c>
      <c r="KE86" s="5" t="str" cm="1">
        <f t="array" aca="1" ref="KE86" ca="1">IF(OR(KF86:KM86&lt;&gt;"-"),TRUE,"-")</f>
        <v>-</v>
      </c>
      <c r="KF86" s="237" t="str">
        <f t="shared" ca="1" si="722"/>
        <v>-</v>
      </c>
      <c r="KG86" s="237" t="str">
        <f t="shared" ca="1" si="722"/>
        <v>-</v>
      </c>
      <c r="KH86" s="237" t="str">
        <f t="shared" ca="1" si="722"/>
        <v>-</v>
      </c>
      <c r="KI86" s="237" t="str">
        <f t="shared" ca="1" si="722"/>
        <v>-</v>
      </c>
      <c r="KJ86" s="237" t="str">
        <f t="shared" ca="1" si="722"/>
        <v>-</v>
      </c>
      <c r="KK86" s="237" t="str">
        <f t="shared" ca="1" si="722"/>
        <v>-</v>
      </c>
      <c r="KL86" s="237" t="str">
        <f t="shared" ca="1" si="722"/>
        <v>-</v>
      </c>
      <c r="KM86" s="237" t="str">
        <f t="shared" ca="1" si="722"/>
        <v>-</v>
      </c>
      <c r="KN86" s="5" t="b">
        <f t="array" aca="1" ref="KN86" ca="1">IF(OR(KO86:KU86&lt;&gt;"-"),TRUE,"-")</f>
        <v>1</v>
      </c>
      <c r="KO86" s="19">
        <f t="shared" ca="1" si="709"/>
        <v>0</v>
      </c>
      <c r="KP86" s="19" t="str">
        <f t="shared" ca="1" si="709"/>
        <v>-</v>
      </c>
      <c r="KQ86" s="19">
        <f t="shared" ca="1" si="709"/>
        <v>999999</v>
      </c>
      <c r="KR86" s="19">
        <f t="shared" ca="1" si="709"/>
        <v>999999</v>
      </c>
      <c r="KS86" s="19">
        <f t="shared" ca="1" si="709"/>
        <v>999999</v>
      </c>
      <c r="KT86" s="19">
        <f t="shared" ca="1" si="709"/>
        <v>999999</v>
      </c>
      <c r="KU86" s="19">
        <f t="shared" ca="1" si="709"/>
        <v>999999</v>
      </c>
      <c r="KV86" s="19" t="str">
        <f t="shared" ca="1" si="709"/>
        <v>-</v>
      </c>
      <c r="KW86" s="144" t="str">
        <f t="shared" ca="1" si="710"/>
        <v>-</v>
      </c>
      <c r="KX86" s="19" t="str">
        <f t="shared" ca="1" si="709"/>
        <v>-</v>
      </c>
      <c r="KY86" s="19" t="b">
        <f t="shared" ca="1" si="709"/>
        <v>1</v>
      </c>
      <c r="KZ86" s="19">
        <f t="shared" ca="1" si="709"/>
        <v>0</v>
      </c>
      <c r="LA86" s="5" t="str">
        <f t="shared" ca="1" si="711"/>
        <v>-</v>
      </c>
      <c r="LB86" s="5" t="str">
        <f t="shared" ca="1" si="711"/>
        <v>-</v>
      </c>
      <c r="LC86" s="5" t="str">
        <f t="shared" ca="1" si="711"/>
        <v>-</v>
      </c>
      <c r="LD86" s="5" t="str">
        <f t="shared" ca="1" si="711"/>
        <v>-</v>
      </c>
      <c r="LE86" s="19" t="str">
        <f t="shared" ca="1" si="712"/>
        <v>-</v>
      </c>
      <c r="LF86" s="19" t="str">
        <f t="shared" ca="1" si="712"/>
        <v>-</v>
      </c>
      <c r="LG86" s="19" t="str">
        <f t="shared" ca="1" si="712"/>
        <v>-</v>
      </c>
      <c r="LH86" s="19" t="str">
        <f t="shared" ca="1" si="712"/>
        <v>-</v>
      </c>
      <c r="LI86" s="19" t="str">
        <f t="shared" ca="1" si="712"/>
        <v>-</v>
      </c>
      <c r="LJ86" s="19" t="str">
        <f t="shared" ca="1" si="712"/>
        <v>-</v>
      </c>
      <c r="LK86" s="19" t="str">
        <f t="shared" ca="1" si="712"/>
        <v>-</v>
      </c>
      <c r="LL86" s="19" t="str">
        <f t="shared" ca="1" si="712"/>
        <v>-</v>
      </c>
      <c r="LM86" s="19">
        <f t="shared" ca="1" si="712"/>
        <v>500</v>
      </c>
      <c r="LN86" s="19">
        <f t="shared" ca="1" si="712"/>
        <v>500</v>
      </c>
      <c r="LO86" s="19" t="str">
        <f t="shared" ca="1" si="712"/>
        <v>-</v>
      </c>
      <c r="LP86" s="5" t="str" cm="1">
        <f t="array" aca="1" ref="LP86" ca="1">INDEX(i.meatgrid,$Q86,LP$7)</f>
        <v>-</v>
      </c>
      <c r="LQ86" s="5" t="str" cm="1">
        <f t="array" aca="1" ref="LQ86" ca="1">INDEX(i.meatgrid,$Q86,LQ$7)</f>
        <v>-</v>
      </c>
      <c r="LR86" s="19" t="str">
        <f t="shared" ca="1" si="713"/>
        <v>-</v>
      </c>
      <c r="LS86" s="5">
        <f t="shared" ca="1" si="714"/>
        <v>1</v>
      </c>
      <c r="LT86" s="9"/>
      <c r="LU86" s="19">
        <f t="shared" ca="1" si="713"/>
        <v>70</v>
      </c>
      <c r="LV86" s="19">
        <f t="shared" ca="1" si="693"/>
        <v>50</v>
      </c>
      <c r="LW86" s="19">
        <f t="shared" ca="1" si="693"/>
        <v>80</v>
      </c>
      <c r="LX86" s="19">
        <f t="shared" ca="1" si="693"/>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94"/>
        <v>1</v>
      </c>
      <c r="MD86" s="5">
        <f t="shared" ca="1" si="695"/>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6"/>
        <v>1</v>
      </c>
      <c r="MN86" s="9"/>
      <c r="MO86" s="19" t="b">
        <f t="shared" ca="1" si="697"/>
        <v>0</v>
      </c>
      <c r="MP86" s="19" t="b">
        <f t="shared" ca="1" si="697"/>
        <v>0</v>
      </c>
      <c r="MQ86" s="19">
        <f t="shared" ca="1" si="697"/>
        <v>1</v>
      </c>
      <c r="MR86" s="19">
        <f t="shared" ca="1" si="697"/>
        <v>0.75</v>
      </c>
      <c r="MS86" s="19">
        <f t="shared" ca="1" si="697"/>
        <v>0.75</v>
      </c>
      <c r="MT86" s="19">
        <f t="shared" ca="1" si="697"/>
        <v>0.8</v>
      </c>
      <c r="MU86" s="19">
        <f t="shared" ca="1" si="697"/>
        <v>0.82499999999999996</v>
      </c>
      <c r="MV86" s="19">
        <f t="shared" ca="1" si="697"/>
        <v>0.875</v>
      </c>
      <c r="MW86" s="19">
        <f t="shared" ca="1" si="697"/>
        <v>0.9</v>
      </c>
      <c r="MX86" s="19">
        <f t="shared" ca="1" si="697"/>
        <v>1</v>
      </c>
      <c r="MY86" s="19">
        <f t="shared" ca="1" si="697"/>
        <v>0.875</v>
      </c>
      <c r="MZ86" s="19" t="b">
        <f t="shared" ca="1" si="697"/>
        <v>1</v>
      </c>
      <c r="NA86" s="19">
        <f t="shared" ca="1" si="697"/>
        <v>74.989999999999995</v>
      </c>
      <c r="NB86" s="19" t="str">
        <f t="shared" ca="1" si="697"/>
        <v>-</v>
      </c>
      <c r="NC86" s="19" t="str">
        <f t="shared" ca="1" si="697"/>
        <v>-</v>
      </c>
      <c r="ND86" s="19" t="str">
        <f t="shared" ca="1" si="697"/>
        <v>-</v>
      </c>
      <c r="NE86" s="19" t="str">
        <f t="shared" ca="1" si="698"/>
        <v>-</v>
      </c>
      <c r="NF86" s="19" t="str">
        <f t="shared" ca="1" si="698"/>
        <v>-</v>
      </c>
      <c r="NG86" s="19" t="str">
        <f t="shared" ca="1" si="698"/>
        <v>-</v>
      </c>
      <c r="NH86" s="19" t="str">
        <f t="shared" ca="1" si="698"/>
        <v>-</v>
      </c>
      <c r="NI86" s="19">
        <f t="shared" ca="1" si="698"/>
        <v>36.99</v>
      </c>
      <c r="NJ86" s="19">
        <f t="shared" ca="1" si="698"/>
        <v>36.99</v>
      </c>
      <c r="NK86" s="19" t="str">
        <f t="shared" ca="1" si="698"/>
        <v>-</v>
      </c>
      <c r="NL86" s="19" t="str">
        <f t="shared" ca="1" si="698"/>
        <v>-</v>
      </c>
      <c r="NM86" s="19" t="str">
        <f t="shared" ca="1" si="698"/>
        <v>-</v>
      </c>
      <c r="NN86" s="19" t="str">
        <f t="shared" ca="1" si="698"/>
        <v>-</v>
      </c>
      <c r="NO86" s="19" t="str">
        <f t="shared" ca="1" si="698"/>
        <v>-</v>
      </c>
      <c r="NP86" s="19">
        <f t="shared" ca="1" si="698"/>
        <v>49.99</v>
      </c>
      <c r="NQ86" s="19">
        <f t="shared" ca="1" si="698"/>
        <v>49.99</v>
      </c>
      <c r="NR86" s="19">
        <f t="shared" ca="1" si="698"/>
        <v>49.99</v>
      </c>
      <c r="NS86" s="19">
        <f t="shared" ca="1" si="698"/>
        <v>49.99</v>
      </c>
      <c r="NT86" s="19">
        <f t="shared" ca="1" si="698"/>
        <v>49.99</v>
      </c>
      <c r="NU86" s="19">
        <f t="shared" ca="1" si="698"/>
        <v>49.99</v>
      </c>
      <c r="NV86" s="19">
        <f t="shared" ca="1" si="698"/>
        <v>49.99</v>
      </c>
      <c r="NW86" s="19">
        <f t="shared" ca="1" si="698"/>
        <v>49.99</v>
      </c>
      <c r="NX86" s="19">
        <f t="shared" ca="1" si="698"/>
        <v>412.99</v>
      </c>
      <c r="NY86" s="19">
        <f t="shared" ca="1" si="698"/>
        <v>412.99</v>
      </c>
      <c r="NZ86" s="19" t="str">
        <f t="shared" ca="1" si="698"/>
        <v>-</v>
      </c>
      <c r="OA86" s="19" t="str">
        <f t="shared" ca="1" si="698"/>
        <v>-</v>
      </c>
      <c r="OB86" s="19" t="str">
        <f t="shared" ca="1" si="698"/>
        <v>-</v>
      </c>
      <c r="OC86" s="19" t="str">
        <f t="shared" ca="1" si="698"/>
        <v>-</v>
      </c>
      <c r="OD86" s="19" t="str">
        <f t="shared" ca="1" si="698"/>
        <v>-</v>
      </c>
      <c r="OE86" s="19">
        <f t="shared" ca="1" si="698"/>
        <v>6.8900000000000006</v>
      </c>
      <c r="OF86" s="19">
        <f t="shared" ca="1" si="698"/>
        <v>6.8900000000000006</v>
      </c>
      <c r="OG86" s="19">
        <f t="shared" ref="OG86:OT86" ca="1" si="731">OFFSET(OG$5,$B86,0)</f>
        <v>6.8900000000000006</v>
      </c>
      <c r="OH86" s="19">
        <f t="shared" ca="1" si="731"/>
        <v>6.8900000000000006</v>
      </c>
      <c r="OI86" s="19">
        <f t="shared" ca="1" si="731"/>
        <v>6.8900000000000006</v>
      </c>
      <c r="OJ86" s="19">
        <f t="shared" ca="1" si="731"/>
        <v>6.8900000000000006</v>
      </c>
      <c r="OK86" s="19">
        <f t="shared" ca="1" si="731"/>
        <v>6.8900000000000006</v>
      </c>
      <c r="OL86" s="19">
        <f t="shared" ca="1" si="731"/>
        <v>6.8900000000000006</v>
      </c>
      <c r="OM86" s="19">
        <f t="shared" ca="1" si="731"/>
        <v>346.99</v>
      </c>
      <c r="ON86" s="19">
        <f t="shared" ca="1" si="731"/>
        <v>346.99</v>
      </c>
      <c r="OO86" s="19" t="str">
        <f t="shared" ca="1" si="731"/>
        <v>-</v>
      </c>
      <c r="OP86" s="19" t="str">
        <f t="shared" ca="1" si="731"/>
        <v>-</v>
      </c>
      <c r="OQ86" s="19" t="str">
        <f t="shared" ca="1" si="731"/>
        <v>-</v>
      </c>
      <c r="OR86" s="19" t="str">
        <f t="shared" ca="1" si="731"/>
        <v>-</v>
      </c>
      <c r="OS86" s="19" t="str">
        <f t="shared" ca="1" si="731"/>
        <v>-</v>
      </c>
      <c r="OT86" s="19">
        <f t="shared" ca="1" si="731"/>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0.909</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206</v>
      </c>
      <c r="D90" s="144" t="str">
        <f t="shared" ref="D90:D95" si="732">INDEX(i.Region_Desc,$K90,1)</f>
        <v>GSM</v>
      </c>
      <c r="E90" t="b">
        <v>0</v>
      </c>
      <c r="F90" t="b">
        <v>0</v>
      </c>
      <c r="G90" t="b">
        <f t="shared" ref="G90:G95" si="733">E90</f>
        <v>0</v>
      </c>
      <c r="H90" s="325">
        <v>2</v>
      </c>
      <c r="I90" s="325">
        <v>1</v>
      </c>
      <c r="J90" s="29" t="str">
        <f>""</f>
        <v/>
      </c>
      <c r="K90" s="29">
        <f>d.Region</f>
        <v>2</v>
      </c>
      <c r="L90" s="29">
        <v>2</v>
      </c>
      <c r="M90" s="29">
        <v>2</v>
      </c>
      <c r="N90" s="325">
        <v>3</v>
      </c>
      <c r="O90" s="325">
        <v>1</v>
      </c>
      <c r="P90" s="29">
        <v>1</v>
      </c>
      <c r="Q90" s="29">
        <v>8</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34">INDEX(i.FlkStrctr,$M90,AG$7)</f>
        <v>2</v>
      </c>
      <c r="AH90" s="5">
        <f t="shared" si="734"/>
        <v>0</v>
      </c>
      <c r="AI90" s="5">
        <f t="shared" ref="AI90:AI95" si="735">INDEX(i.StdELMan,($K90-1)*12+($M90-1)*3+$N90,AI$7)</f>
        <v>1</v>
      </c>
      <c r="AJ90">
        <f t="shared" ref="AJ90:AJ95" si="736">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Prime 13mo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37">INDEX(i.model_structure,$H90,AX$7)</f>
        <v>0</v>
      </c>
      <c r="AY90" s="5" t="str">
        <f t="shared" si="737"/>
        <v>-</v>
      </c>
      <c r="AZ90" s="5" t="b">
        <f t="shared" si="737"/>
        <v>0</v>
      </c>
      <c r="BA90" s="5" t="b">
        <f t="shared" si="737"/>
        <v>1</v>
      </c>
      <c r="BB90" s="5" t="b">
        <f t="shared" si="737"/>
        <v>1</v>
      </c>
      <c r="BC90" s="144">
        <f t="shared" si="737"/>
        <v>0</v>
      </c>
      <c r="BD90" s="19" t="b">
        <f t="shared" ref="BD90:BD95" ca="1" si="738">OFFSET(BD$5,$B90,0)</f>
        <v>1</v>
      </c>
      <c r="BE90" s="9"/>
      <c r="BF90" s="5" t="str">
        <f t="shared" ref="BF90:BF95" ca="1" si="739">IF($M90&lt;&gt;4,OFFSET(BF$5,$B90,0),1)</f>
        <v>-</v>
      </c>
      <c r="BG90" s="19" t="str">
        <f t="shared" ref="BG90:BI95" ca="1" si="740">OFFSET(BG$5,$B90,0)</f>
        <v>-</v>
      </c>
      <c r="BH90" s="19" t="str">
        <f t="shared" ca="1" si="740"/>
        <v>-</v>
      </c>
      <c r="BI90" s="19" t="str">
        <f t="shared" ca="1" si="740"/>
        <v>-</v>
      </c>
      <c r="BJ90" s="5" t="str">
        <f t="shared" ref="BJ90:BJ95" ca="1" si="741">IF($M90&lt;&gt;4,OFFSET(BJ$5,$B90,0),1)</f>
        <v>-</v>
      </c>
      <c r="BK90" s="19" t="str">
        <f t="shared" ref="BK90:BK95" ca="1" si="742">OFFSET(BK$5,$B90,0)</f>
        <v>-</v>
      </c>
      <c r="BL90" s="5" t="str">
        <f t="shared" ref="BL90:BL95" ca="1" si="743">IF($M90&lt;&gt;4,OFFSET(BL$5,$B90,0),1)</f>
        <v>-</v>
      </c>
      <c r="BM90" s="19" t="str">
        <f t="shared" ref="BM90:BO95" ca="1" si="744">OFFSET(BM$5,$B90,0)</f>
        <v>-</v>
      </c>
      <c r="BN90" s="19" t="str">
        <f t="shared" ca="1" si="744"/>
        <v>-</v>
      </c>
      <c r="BO90" s="19" t="str">
        <f t="shared" ca="1" si="744"/>
        <v>-</v>
      </c>
      <c r="BP90" s="5" t="str">
        <f t="shared" ref="BP90:BP95" ca="1" si="745">IF($M90&lt;&gt;4,OFFSET(BP$5,$B90,0),1)</f>
        <v>-</v>
      </c>
      <c r="BQ90" s="9"/>
      <c r="BR90" s="19" t="str">
        <f t="shared" ref="BR90:CA95" ca="1" si="746">OFFSET(BR$5,$B90,0)</f>
        <v>-</v>
      </c>
      <c r="BS90" s="19" t="str">
        <f t="shared" ca="1" si="746"/>
        <v>-</v>
      </c>
      <c r="BT90" s="19" t="str">
        <f t="shared" ca="1" si="746"/>
        <v>-</v>
      </c>
      <c r="BU90" s="19" t="str">
        <f t="shared" ca="1" si="746"/>
        <v>-</v>
      </c>
      <c r="BV90" s="19" t="str">
        <f t="shared" ca="1" si="746"/>
        <v>-</v>
      </c>
      <c r="BW90" s="19" t="str">
        <f t="shared" ca="1" si="746"/>
        <v>-</v>
      </c>
      <c r="BX90" s="19" t="str">
        <f t="shared" ca="1" si="746"/>
        <v>-</v>
      </c>
      <c r="BY90" s="19" t="str">
        <f t="shared" ca="1" si="746"/>
        <v>-</v>
      </c>
      <c r="BZ90" s="19" t="str">
        <f t="shared" ca="1" si="746"/>
        <v>-</v>
      </c>
      <c r="CA90" s="19" t="str">
        <f t="shared" ca="1" si="746"/>
        <v>-</v>
      </c>
      <c r="CB90" s="9"/>
      <c r="CC90" s="12" t="b">
        <v>0</v>
      </c>
      <c r="CD90" s="12" t="b">
        <v>0</v>
      </c>
      <c r="CE90" s="12" t="b">
        <v>0</v>
      </c>
      <c r="CF90" s="12">
        <f>VALUE($K90&amp;$M90&amp;$N90&amp;$O90&amp;"1")</f>
        <v>22311</v>
      </c>
      <c r="CG90" s="144" t="b">
        <f>NOT(CE90)</f>
        <v>1</v>
      </c>
      <c r="CH90" s="12" t="s">
        <v>34</v>
      </c>
      <c r="CI90" s="12" t="b">
        <v>1</v>
      </c>
      <c r="CJ90" s="12">
        <f>VALUE($K90&amp;$M90&amp;$N90&amp;$Q90&amp;$S90&amp;"01")</f>
        <v>2238101</v>
      </c>
      <c r="CK90" s="19" t="str">
        <f t="shared" ref="CK90:CM90" ca="1" si="747">OFFSET(CK$5,$B90,0)</f>
        <v>-</v>
      </c>
      <c r="CL90" s="19">
        <f t="shared" ca="1" si="747"/>
        <v>1</v>
      </c>
      <c r="CM90" s="19">
        <f t="shared" ca="1" si="747"/>
        <v>1</v>
      </c>
      <c r="CN90" s="9"/>
      <c r="CO90" s="444">
        <f t="shared" ref="CO90:CQ95" si="748">INDEX(i.UserPeriod0,$AI90,CO$7)</f>
        <v>652</v>
      </c>
      <c r="CP90" s="444">
        <f t="shared" si="748"/>
        <v>686</v>
      </c>
      <c r="CQ90" s="444">
        <f t="shared" si="748"/>
        <v>721</v>
      </c>
      <c r="CR90" s="152">
        <f t="shared" ref="CR90:CT95" si="749">7*INDEX(i.end_joining,1,CR$7+($AI90-1)*3)</f>
        <v>378</v>
      </c>
      <c r="CS90" s="152">
        <f t="shared" si="749"/>
        <v>413</v>
      </c>
      <c r="CT90" s="152">
        <f t="shared" si="749"/>
        <v>448</v>
      </c>
      <c r="CU90" s="19" t="str">
        <f t="shared" ref="CU90:DK95" ca="1" si="750">OFFSET(CU$5,$B90,0)</f>
        <v>-</v>
      </c>
      <c r="CV90" s="19" t="str">
        <f t="shared" ca="1" si="750"/>
        <v>-</v>
      </c>
      <c r="CW90" s="19" t="str">
        <f t="shared" ca="1" si="750"/>
        <v>-</v>
      </c>
      <c r="CX90" s="19" t="str">
        <f t="shared" ca="1" si="750"/>
        <v>-</v>
      </c>
      <c r="CY90" s="19" t="str">
        <f t="shared" ca="1" si="750"/>
        <v>-</v>
      </c>
      <c r="CZ90" s="19" t="b">
        <f t="shared" ca="1" si="750"/>
        <v>1</v>
      </c>
      <c r="DA90" s="19">
        <f t="shared" ca="1" si="750"/>
        <v>0</v>
      </c>
      <c r="DB90" s="19">
        <f t="shared" ca="1" si="750"/>
        <v>0</v>
      </c>
      <c r="DC90" s="19">
        <f t="shared" ca="1" si="750"/>
        <v>0</v>
      </c>
      <c r="DD90" s="19">
        <f t="shared" ca="1" si="750"/>
        <v>0</v>
      </c>
      <c r="DE90" s="19">
        <f t="shared" ca="1" si="750"/>
        <v>0</v>
      </c>
      <c r="DF90" s="19">
        <f t="shared" ca="1" si="750"/>
        <v>0</v>
      </c>
      <c r="DG90" s="19">
        <f t="shared" ca="1" si="750"/>
        <v>0</v>
      </c>
      <c r="DH90" s="19">
        <f t="shared" ca="1" si="750"/>
        <v>0</v>
      </c>
      <c r="DI90" s="19">
        <f t="shared" ca="1" si="750"/>
        <v>0</v>
      </c>
      <c r="DJ90" s="19">
        <f t="shared" ca="1" si="750"/>
        <v>0</v>
      </c>
      <c r="DK90" s="19">
        <f t="shared" ca="1" si="750"/>
        <v>0</v>
      </c>
      <c r="DL90" s="19">
        <f t="shared" ref="DL90:ES95" ca="1" si="751">OFFSET(DL$5,$B90,0)</f>
        <v>0</v>
      </c>
      <c r="DM90" s="19">
        <f t="shared" ca="1" si="751"/>
        <v>1</v>
      </c>
      <c r="DN90" s="19">
        <f t="shared" ca="1" si="751"/>
        <v>1</v>
      </c>
      <c r="DO90" s="19">
        <f t="shared" ca="1" si="751"/>
        <v>0</v>
      </c>
      <c r="DP90" s="19" t="str">
        <f t="shared" ca="1" si="751"/>
        <v>-</v>
      </c>
      <c r="DQ90" s="19" t="str">
        <f t="shared" ca="1" si="751"/>
        <v>-</v>
      </c>
      <c r="DR90" s="19" t="str">
        <f t="shared" ca="1" si="751"/>
        <v>-</v>
      </c>
      <c r="DS90" s="19" t="str">
        <f t="shared" ca="1" si="751"/>
        <v>-</v>
      </c>
      <c r="DT90" s="19" t="str">
        <f t="shared" ca="1" si="751"/>
        <v>-</v>
      </c>
      <c r="DU90" s="19">
        <f t="shared" ca="1" si="751"/>
        <v>0</v>
      </c>
      <c r="DV90" s="19" t="str">
        <f t="shared" ca="1" si="751"/>
        <v>-</v>
      </c>
      <c r="DW90" s="19" t="str">
        <f t="shared" ca="1" si="751"/>
        <v>-</v>
      </c>
      <c r="DX90" s="19" t="str">
        <f t="shared" ca="1" si="751"/>
        <v>-</v>
      </c>
      <c r="DY90" s="19" t="str">
        <f t="shared" ca="1" si="751"/>
        <v>-</v>
      </c>
      <c r="DZ90" s="19" t="str">
        <f t="shared" ca="1" si="751"/>
        <v>-</v>
      </c>
      <c r="EA90" s="19" t="str">
        <f t="shared" ca="1" si="751"/>
        <v>-</v>
      </c>
      <c r="EB90" s="19" t="str">
        <f t="shared" ca="1" si="751"/>
        <v>-</v>
      </c>
      <c r="EC90" s="19" t="str">
        <f t="shared" ca="1" si="751"/>
        <v>-</v>
      </c>
      <c r="ED90" s="19">
        <f t="shared" ca="1" si="751"/>
        <v>0</v>
      </c>
      <c r="EE90" s="19">
        <f t="shared" ca="1" si="751"/>
        <v>0</v>
      </c>
      <c r="EF90" s="19">
        <f t="shared" ca="1" si="751"/>
        <v>0</v>
      </c>
      <c r="EG90" s="19">
        <f t="shared" ca="1" si="751"/>
        <v>0</v>
      </c>
      <c r="EH90" s="19">
        <f t="shared" ca="1" si="751"/>
        <v>0</v>
      </c>
      <c r="EI90" s="19">
        <f t="shared" ca="1" si="751"/>
        <v>0</v>
      </c>
      <c r="EJ90" s="19">
        <f t="shared" ca="1" si="751"/>
        <v>0</v>
      </c>
      <c r="EK90" s="19">
        <f t="shared" ca="1" si="751"/>
        <v>0</v>
      </c>
      <c r="EL90" s="19">
        <f t="shared" ca="1" si="751"/>
        <v>0</v>
      </c>
      <c r="EM90" s="19">
        <f t="shared" ca="1" si="751"/>
        <v>0</v>
      </c>
      <c r="EN90" s="19">
        <f t="shared" ca="1" si="751"/>
        <v>0</v>
      </c>
      <c r="EO90" s="19">
        <f t="shared" ca="1" si="751"/>
        <v>0</v>
      </c>
      <c r="EP90" s="19">
        <f t="shared" ca="1" si="751"/>
        <v>0</v>
      </c>
      <c r="EQ90" s="19">
        <f t="shared" ca="1" si="751"/>
        <v>0</v>
      </c>
      <c r="ER90" s="19">
        <f t="shared" ca="1" si="751"/>
        <v>0</v>
      </c>
      <c r="ES90" s="19">
        <f t="shared" ca="1" si="751"/>
        <v>0</v>
      </c>
      <c r="ET90" s="19">
        <f t="shared" ref="ET90:FI94" ca="1" si="752">OFFSET(ET$5,$B90,0)</f>
        <v>0</v>
      </c>
      <c r="EU90" s="19">
        <f t="shared" ca="1" si="752"/>
        <v>0</v>
      </c>
      <c r="EV90" s="19">
        <f t="shared" ca="1" si="752"/>
        <v>0</v>
      </c>
      <c r="EW90" s="19">
        <f t="shared" ca="1" si="752"/>
        <v>0</v>
      </c>
      <c r="EX90" s="19">
        <f t="shared" ca="1" si="752"/>
        <v>0</v>
      </c>
      <c r="EY90" s="19">
        <f t="shared" ca="1" si="752"/>
        <v>0</v>
      </c>
      <c r="EZ90" s="19">
        <f t="shared" ca="1" si="752"/>
        <v>0</v>
      </c>
      <c r="FA90" s="19">
        <f t="shared" ca="1" si="752"/>
        <v>0</v>
      </c>
      <c r="FB90" s="19">
        <f t="shared" ca="1" si="752"/>
        <v>0</v>
      </c>
      <c r="FC90" s="19">
        <f t="shared" ca="1" si="752"/>
        <v>0</v>
      </c>
      <c r="FD90" s="19">
        <f t="shared" ca="1" si="752"/>
        <v>0</v>
      </c>
      <c r="FE90" s="19">
        <f t="shared" ca="1" si="752"/>
        <v>0</v>
      </c>
      <c r="FF90" s="19">
        <f t="shared" ca="1" si="752"/>
        <v>0</v>
      </c>
      <c r="FG90" s="19">
        <f t="shared" ca="1" si="752"/>
        <v>0</v>
      </c>
      <c r="FH90" s="19">
        <f t="shared" ca="1" si="752"/>
        <v>0</v>
      </c>
      <c r="FI90" s="19">
        <f t="shared" ca="1" si="752"/>
        <v>0</v>
      </c>
      <c r="FJ90" s="19">
        <f t="shared" ref="FJ90:HK94" ca="1" si="753">OFFSET(FJ$5,$B90,0)</f>
        <v>0</v>
      </c>
      <c r="FK90" s="19">
        <f t="shared" ca="1" si="753"/>
        <v>0</v>
      </c>
      <c r="FL90" s="19">
        <f t="shared" ca="1" si="753"/>
        <v>0</v>
      </c>
      <c r="FM90" s="19">
        <f t="shared" ca="1" si="753"/>
        <v>0</v>
      </c>
      <c r="FN90" s="19">
        <f t="shared" ca="1" si="753"/>
        <v>0</v>
      </c>
      <c r="FO90" s="19">
        <f t="shared" ca="1" si="753"/>
        <v>0</v>
      </c>
      <c r="FP90" s="19">
        <f t="shared" ca="1" si="753"/>
        <v>0</v>
      </c>
      <c r="FQ90" s="19">
        <f t="shared" ca="1" si="753"/>
        <v>0</v>
      </c>
      <c r="FR90" s="19">
        <f t="shared" ca="1" si="753"/>
        <v>0</v>
      </c>
      <c r="FS90" s="19">
        <f t="shared" ca="1" si="753"/>
        <v>0</v>
      </c>
      <c r="FT90" s="19">
        <f t="shared" ca="1" si="753"/>
        <v>0</v>
      </c>
      <c r="FU90" s="19">
        <f t="shared" ca="1" si="753"/>
        <v>0</v>
      </c>
      <c r="FV90" s="19">
        <f t="shared" ca="1" si="753"/>
        <v>0</v>
      </c>
      <c r="FW90" s="19">
        <f t="shared" ca="1" si="753"/>
        <v>0</v>
      </c>
      <c r="FX90" s="19">
        <f t="shared" ca="1" si="753"/>
        <v>0</v>
      </c>
      <c r="FY90" s="19">
        <f t="shared" ca="1" si="753"/>
        <v>0</v>
      </c>
      <c r="FZ90" s="19">
        <f t="shared" ca="1" si="753"/>
        <v>0</v>
      </c>
      <c r="GA90" s="19">
        <f t="shared" ca="1" si="753"/>
        <v>0</v>
      </c>
      <c r="GB90" s="19">
        <f t="shared" ca="1" si="753"/>
        <v>0</v>
      </c>
      <c r="GC90" s="19">
        <f t="shared" ca="1" si="753"/>
        <v>0</v>
      </c>
      <c r="GD90" s="19">
        <f t="shared" ca="1" si="753"/>
        <v>0</v>
      </c>
      <c r="GE90" s="19">
        <f t="shared" ca="1" si="753"/>
        <v>0</v>
      </c>
      <c r="GF90" s="19">
        <f t="shared" ca="1" si="753"/>
        <v>0</v>
      </c>
      <c r="GG90" s="19">
        <f t="shared" ca="1" si="753"/>
        <v>0</v>
      </c>
      <c r="GH90" s="19">
        <f t="shared" ca="1" si="753"/>
        <v>0</v>
      </c>
      <c r="GI90" s="19">
        <f t="shared" ca="1" si="753"/>
        <v>0</v>
      </c>
      <c r="GJ90" s="19">
        <f t="shared" ca="1" si="753"/>
        <v>0</v>
      </c>
      <c r="GK90" s="19">
        <f t="shared" ca="1" si="753"/>
        <v>0</v>
      </c>
      <c r="GL90" s="19">
        <f t="shared" ca="1" si="753"/>
        <v>0</v>
      </c>
      <c r="GM90" s="19">
        <f t="shared" ca="1" si="753"/>
        <v>0</v>
      </c>
      <c r="GN90" s="19">
        <f t="shared" ca="1" si="753"/>
        <v>0</v>
      </c>
      <c r="GO90" s="19">
        <f t="shared" ca="1" si="753"/>
        <v>0</v>
      </c>
      <c r="GP90" s="19">
        <f t="shared" ca="1" si="753"/>
        <v>0</v>
      </c>
      <c r="GQ90" s="19">
        <f t="shared" ca="1" si="753"/>
        <v>0</v>
      </c>
      <c r="GR90" s="19">
        <f t="shared" ca="1" si="753"/>
        <v>0</v>
      </c>
      <c r="GS90" s="19">
        <f t="shared" ca="1" si="753"/>
        <v>0</v>
      </c>
      <c r="GT90" s="19">
        <f t="shared" ca="1" si="753"/>
        <v>0</v>
      </c>
      <c r="GU90" s="19">
        <f t="shared" ca="1" si="753"/>
        <v>0</v>
      </c>
      <c r="GV90" s="19">
        <f t="shared" ca="1" si="753"/>
        <v>0</v>
      </c>
      <c r="GW90" s="19">
        <f t="shared" ca="1" si="753"/>
        <v>0</v>
      </c>
      <c r="GX90" s="19">
        <f t="shared" ca="1" si="753"/>
        <v>0</v>
      </c>
      <c r="GY90" s="19">
        <f t="shared" ca="1" si="753"/>
        <v>0</v>
      </c>
      <c r="GZ90" s="19">
        <f t="shared" ca="1" si="753"/>
        <v>0</v>
      </c>
      <c r="HA90" s="19">
        <f t="shared" ca="1" si="753"/>
        <v>0</v>
      </c>
      <c r="HB90" s="19">
        <f t="shared" ca="1" si="753"/>
        <v>0</v>
      </c>
      <c r="HC90" s="19">
        <f t="shared" ca="1" si="753"/>
        <v>0</v>
      </c>
      <c r="HD90" s="19">
        <f t="shared" ca="1" si="753"/>
        <v>0</v>
      </c>
      <c r="HE90" s="19">
        <f t="shared" ca="1" si="753"/>
        <v>0</v>
      </c>
      <c r="HF90" s="19">
        <f t="shared" ca="1" si="753"/>
        <v>0</v>
      </c>
      <c r="HG90" s="19">
        <f t="shared" ca="1" si="753"/>
        <v>0</v>
      </c>
      <c r="HH90" s="19">
        <f t="shared" ca="1" si="753"/>
        <v>0</v>
      </c>
      <c r="HI90" s="19">
        <f t="shared" ca="1" si="753"/>
        <v>0</v>
      </c>
      <c r="HJ90" s="19">
        <f t="shared" ca="1" si="753"/>
        <v>0</v>
      </c>
      <c r="HK90" s="19">
        <f t="shared" ca="1" si="753"/>
        <v>0</v>
      </c>
      <c r="HL90" s="19">
        <f t="shared" ref="HL90:ID94" ca="1" si="754">OFFSET(HL$5,$B90,0)</f>
        <v>0</v>
      </c>
      <c r="HM90" s="19">
        <f t="shared" ca="1" si="754"/>
        <v>0</v>
      </c>
      <c r="HN90" s="19">
        <f t="shared" ca="1" si="754"/>
        <v>0</v>
      </c>
      <c r="HO90" s="19">
        <f t="shared" ca="1" si="754"/>
        <v>0</v>
      </c>
      <c r="HP90" s="19">
        <f t="shared" ca="1" si="754"/>
        <v>0</v>
      </c>
      <c r="HQ90" s="19">
        <f t="shared" ca="1" si="754"/>
        <v>0</v>
      </c>
      <c r="HR90" s="19">
        <f t="shared" ca="1" si="754"/>
        <v>0</v>
      </c>
      <c r="HS90" s="19">
        <f t="shared" ca="1" si="754"/>
        <v>0</v>
      </c>
      <c r="HT90" s="19">
        <f t="shared" ca="1" si="754"/>
        <v>0</v>
      </c>
      <c r="HU90" s="19">
        <f t="shared" ca="1" si="754"/>
        <v>0</v>
      </c>
      <c r="HV90" s="19">
        <f t="shared" ca="1" si="754"/>
        <v>0</v>
      </c>
      <c r="HW90" s="19">
        <f t="shared" ca="1" si="754"/>
        <v>0</v>
      </c>
      <c r="HX90" s="19">
        <f t="shared" ca="1" si="754"/>
        <v>0</v>
      </c>
      <c r="HY90" s="19">
        <f t="shared" ca="1" si="754"/>
        <v>0</v>
      </c>
      <c r="HZ90" s="19">
        <f t="shared" ca="1" si="754"/>
        <v>0</v>
      </c>
      <c r="IA90" s="19">
        <f t="shared" ca="1" si="754"/>
        <v>0</v>
      </c>
      <c r="IB90" s="19">
        <f t="shared" ca="1" si="754"/>
        <v>0</v>
      </c>
      <c r="IC90" s="19">
        <f t="shared" ca="1" si="754"/>
        <v>0</v>
      </c>
      <c r="ID90" s="19">
        <f t="shared" ca="1" si="754"/>
        <v>0</v>
      </c>
      <c r="IE90" s="5">
        <f t="shared" ref="IE90:IE95" si="755">INDEX(i.TOL,$N90,IE$7)</f>
        <v>67</v>
      </c>
      <c r="IF90" s="9"/>
      <c r="IG90" s="5">
        <f t="shared" ref="IG90:IJ95" si="756">INDEX(i.FlkStrctr,$M90,IG$7)</f>
        <v>1</v>
      </c>
      <c r="IH90" s="5" t="b">
        <f t="shared" si="756"/>
        <v>0</v>
      </c>
      <c r="II90" s="19">
        <f t="shared" ref="II90:JN95" ca="1" si="757">OFFSET(II$5,$B90,0)</f>
        <v>0</v>
      </c>
      <c r="IJ90" s="5">
        <f t="shared" si="756"/>
        <v>55</v>
      </c>
      <c r="IK90" s="19">
        <f t="shared" ca="1" si="757"/>
        <v>1</v>
      </c>
      <c r="IL90" s="19">
        <f t="shared" ca="1" si="757"/>
        <v>0</v>
      </c>
      <c r="IM90" s="19">
        <f t="shared" ca="1" si="757"/>
        <v>0</v>
      </c>
      <c r="IN90" s="19">
        <f t="shared" ca="1" si="757"/>
        <v>0</v>
      </c>
      <c r="IO90" s="19">
        <f t="shared" ca="1" si="757"/>
        <v>0</v>
      </c>
      <c r="IP90" s="19">
        <f t="shared" ca="1" si="757"/>
        <v>0</v>
      </c>
      <c r="IQ90" s="19">
        <f t="shared" ca="1" si="757"/>
        <v>0</v>
      </c>
      <c r="IR90" s="19">
        <f t="shared" ca="1" si="757"/>
        <v>0</v>
      </c>
      <c r="IS90" s="19">
        <f t="shared" ca="1" si="757"/>
        <v>0</v>
      </c>
      <c r="IT90" s="19">
        <f t="shared" ca="1" si="757"/>
        <v>0</v>
      </c>
      <c r="IU90" s="19">
        <f t="shared" ca="1" si="757"/>
        <v>0</v>
      </c>
      <c r="IV90" s="19">
        <f t="shared" ca="1" si="757"/>
        <v>0</v>
      </c>
      <c r="IW90" s="19">
        <f t="shared" ca="1" si="757"/>
        <v>0</v>
      </c>
      <c r="IX90" s="19">
        <f t="shared" ca="1" si="757"/>
        <v>0</v>
      </c>
      <c r="IY90" s="19">
        <f t="shared" ca="1" si="757"/>
        <v>0</v>
      </c>
      <c r="IZ90" s="19">
        <f t="shared" ca="1" si="757"/>
        <v>0</v>
      </c>
      <c r="JA90" s="19">
        <f t="shared" ca="1" si="757"/>
        <v>0</v>
      </c>
      <c r="JB90" s="19">
        <f t="shared" ca="1" si="757"/>
        <v>0</v>
      </c>
      <c r="JC90" s="19">
        <f t="shared" ca="1" si="757"/>
        <v>0</v>
      </c>
      <c r="JD90" s="19">
        <f t="shared" ca="1" si="757"/>
        <v>0</v>
      </c>
      <c r="JE90" s="19">
        <f t="shared" ca="1" si="757"/>
        <v>0</v>
      </c>
      <c r="JF90" s="19">
        <f t="shared" ca="1" si="757"/>
        <v>0</v>
      </c>
      <c r="JG90" s="5">
        <f t="shared" ref="JG90:JK95" si="758">INDEX(i_dryman,($AF90-1)*4+INDEX(i.StdELMan,($K90-1)*12+($M90-1)*3+$N90,JG$8),JG$7)</f>
        <v>1.2500000000000001E-2</v>
      </c>
      <c r="JH90" s="567">
        <f t="shared" si="758"/>
        <v>0</v>
      </c>
      <c r="JI90" s="5">
        <f t="shared" si="758"/>
        <v>6.25E-2</v>
      </c>
      <c r="JJ90" s="5">
        <f t="shared" si="758"/>
        <v>6.25E-2</v>
      </c>
      <c r="JK90" s="5">
        <f t="shared" si="758"/>
        <v>6.25E-2</v>
      </c>
      <c r="JL90" s="19">
        <f t="shared" ca="1" si="757"/>
        <v>1</v>
      </c>
      <c r="JM90" s="19">
        <f t="shared" ca="1" si="757"/>
        <v>0</v>
      </c>
      <c r="JN90" s="19">
        <f t="shared" ca="1" si="757"/>
        <v>1</v>
      </c>
      <c r="JO90" s="9"/>
      <c r="JP90" s="5" t="b">
        <f t="shared" ref="JP90:JP95" ca="1" si="759">IF($L90&lt;&gt;0,INDEX(i.cropgraze_inc,$L90,JP$7),OFFSET(JP$5,$B90,0))</f>
        <v>0</v>
      </c>
      <c r="JQ90" s="19" t="str">
        <f t="shared" ref="JQ90:JR95" ca="1" si="760">OFFSET(JQ$5,$B90,0)</f>
        <v>-</v>
      </c>
      <c r="JR90" s="19" t="str">
        <f t="shared" ca="1" si="760"/>
        <v>-</v>
      </c>
      <c r="JS90" s="5" t="b">
        <f t="shared" ref="JS90:JU90" si="761">($N90=JS$11)</f>
        <v>0</v>
      </c>
      <c r="JT90" s="5" t="b">
        <f t="shared" si="761"/>
        <v>0</v>
      </c>
      <c r="JU90" s="5" t="b">
        <f t="shared" si="761"/>
        <v>1</v>
      </c>
      <c r="JV90" s="144">
        <f t="shared" ref="JV90:JW90" si="762">$O90</f>
        <v>1</v>
      </c>
      <c r="JW90" s="144">
        <f t="shared" si="762"/>
        <v>1</v>
      </c>
      <c r="JX90" s="5" t="b">
        <f t="shared" ref="JX90:KA90" si="763">INDEX(i_dryman,($AF90-1)*4+INDEX(i.StdELMan,($K90-1)*12+($M90-1)*3+$N90,JX$8),JX$7)</f>
        <v>0</v>
      </c>
      <c r="JY90" s="5" t="b">
        <f t="shared" si="763"/>
        <v>1</v>
      </c>
      <c r="JZ90" s="5" t="b">
        <f t="shared" si="763"/>
        <v>1</v>
      </c>
      <c r="KA90" s="5" t="b">
        <f t="shared" si="763"/>
        <v>0</v>
      </c>
      <c r="KB90" s="5">
        <f t="shared" ref="KB90:KC90" si="764">INDEX(i_dryman,($AF90-1)*4+INDEX(i.StdELMan,($K90-1)*12+($M90-1)*3+$N90,KB$8),KB$7+$M90-1)</f>
        <v>1</v>
      </c>
      <c r="KC90" s="5">
        <f t="shared" si="764"/>
        <v>0</v>
      </c>
      <c r="KD90" s="5" t="b">
        <f>AND(INDEX(i_dryman,($AF90-1)*4+INDEX(i.StdELMan,($K90-1)*12+($M90-1)*3+$N90,KD$8),KD$7),($JW90&gt;0))</f>
        <v>0</v>
      </c>
      <c r="KE90" s="5" t="str" cm="1">
        <f t="array" aca="1" ref="KE90" ca="1">IF(OR(KF90:KM90&lt;&gt;"-"),TRUE,"-")</f>
        <v>-</v>
      </c>
      <c r="KF90" s="19" t="str">
        <f t="shared" ref="KF90:KM90" ca="1" si="765">OFFSET(KF$5,$B90,0)</f>
        <v>-</v>
      </c>
      <c r="KG90" s="19" t="str">
        <f t="shared" ca="1" si="765"/>
        <v>-</v>
      </c>
      <c r="KH90" s="19" t="str">
        <f t="shared" ca="1" si="765"/>
        <v>-</v>
      </c>
      <c r="KI90" s="19" t="str">
        <f t="shared" ca="1" si="765"/>
        <v>-</v>
      </c>
      <c r="KJ90" s="19" t="str">
        <f t="shared" ca="1" si="765"/>
        <v>-</v>
      </c>
      <c r="KK90" s="19" t="str">
        <f t="shared" ca="1" si="765"/>
        <v>-</v>
      </c>
      <c r="KL90" s="19" t="str">
        <f t="shared" ca="1" si="765"/>
        <v>-</v>
      </c>
      <c r="KM90" s="19" t="str">
        <f t="shared" ca="1" si="765"/>
        <v>-</v>
      </c>
      <c r="KN90" s="5" t="b">
        <f t="array" aca="1" ref="KN90" ca="1">IF(OR(KO90:KU90&lt;&gt;"-"),TRUE,"-")</f>
        <v>1</v>
      </c>
      <c r="KO90" s="19">
        <f t="shared" ref="KO90:KX90" ca="1" si="766">OFFSET(KO$5,$B90,0)</f>
        <v>0</v>
      </c>
      <c r="KP90" s="19" t="str">
        <f t="shared" ca="1" si="766"/>
        <v>-</v>
      </c>
      <c r="KQ90" s="19">
        <f t="shared" ca="1" si="766"/>
        <v>999999</v>
      </c>
      <c r="KR90" s="19">
        <f t="shared" ca="1" si="766"/>
        <v>999999</v>
      </c>
      <c r="KS90" s="19">
        <f t="shared" ca="1" si="766"/>
        <v>999999</v>
      </c>
      <c r="KT90" s="19">
        <f t="shared" ca="1" si="766"/>
        <v>999999</v>
      </c>
      <c r="KU90" s="19">
        <f t="shared" ca="1" si="766"/>
        <v>999999</v>
      </c>
      <c r="KV90" s="19" t="str">
        <f t="shared" ca="1" si="766"/>
        <v>-</v>
      </c>
      <c r="KW90" s="19" t="str">
        <f ca="1">OFFSET(KW$5,$B90,0)</f>
        <v>-</v>
      </c>
      <c r="KX90" s="19" t="str">
        <f ca="1">OFFSET(KX$5,$B90,0)</f>
        <v>-</v>
      </c>
      <c r="KY90" s="19" t="b">
        <f t="shared" ref="KY90:KZ90" ca="1" si="767">OFFSET(KY$5,$B90,0)</f>
        <v>1</v>
      </c>
      <c r="KZ90" s="19">
        <f t="shared" ca="1" si="767"/>
        <v>0</v>
      </c>
      <c r="LA90" s="5" t="str">
        <f t="shared" ref="LA90:LD90" si="768">INDEX(i.FlkStrctr,$M90,LA$7)</f>
        <v>-</v>
      </c>
      <c r="LB90" s="5" t="str">
        <f t="shared" si="768"/>
        <v>-</v>
      </c>
      <c r="LC90" s="5" t="str">
        <f t="shared" si="768"/>
        <v>-</v>
      </c>
      <c r="LD90" s="5" t="str">
        <f t="shared" si="768"/>
        <v>-</v>
      </c>
      <c r="LE90" s="19" t="str">
        <f t="shared" ref="LE90:LS90" ca="1" si="769">OFFSET(LE$5,$B90,0)</f>
        <v>-</v>
      </c>
      <c r="LF90" s="19" t="str">
        <f t="shared" ca="1" si="769"/>
        <v>-</v>
      </c>
      <c r="LG90" s="19" t="str">
        <f t="shared" ca="1" si="769"/>
        <v>-</v>
      </c>
      <c r="LH90" s="19" t="str">
        <f t="shared" ca="1" si="769"/>
        <v>-</v>
      </c>
      <c r="LI90" s="19" t="str">
        <f t="shared" ca="1" si="769"/>
        <v>-</v>
      </c>
      <c r="LJ90" s="19" t="str">
        <f t="shared" ca="1" si="769"/>
        <v>-</v>
      </c>
      <c r="LK90" s="19" t="str">
        <f t="shared" ca="1" si="769"/>
        <v>-</v>
      </c>
      <c r="LL90" s="5" t="str">
        <f t="shared" ref="LL90:LR90" si="770">INDEX(i.FlkStrctr,$M90,LL$7)</f>
        <v>-</v>
      </c>
      <c r="LM90" s="5">
        <f t="shared" si="770"/>
        <v>500</v>
      </c>
      <c r="LN90" s="5">
        <f t="shared" si="770"/>
        <v>500</v>
      </c>
      <c r="LO90" s="5" t="str">
        <f t="shared" si="770"/>
        <v>-</v>
      </c>
      <c r="LP90" s="5" t="str" cm="1">
        <f t="array" ref="LP90">INDEX(i.meatgrid,$Q90,LP$7)</f>
        <v>-</v>
      </c>
      <c r="LQ90" s="5" cm="1">
        <f t="array" ref="LQ90">INDEX(i.meatgrid,$Q90,LQ$7)</f>
        <v>400</v>
      </c>
      <c r="LR90" s="5" t="str">
        <f t="shared" ref="LR90:LS90" si="771">INDEX(i.FlkStrctr,$M90,LR$7)</f>
        <v>-</v>
      </c>
      <c r="LS90" s="5">
        <f t="shared" ref="LS90" si="772">INDEX(i.conservation,$W90+1,$N90)</f>
        <v>1</v>
      </c>
      <c r="LT90" s="9"/>
      <c r="LU90" s="19">
        <f t="shared" ref="LU90:LX95" ca="1" si="773">OFFSET(LU$5,$B90,0)</f>
        <v>70</v>
      </c>
      <c r="LV90" s="19">
        <f t="shared" ca="1" si="773"/>
        <v>50</v>
      </c>
      <c r="LW90" s="19">
        <f t="shared" ca="1" si="773"/>
        <v>80</v>
      </c>
      <c r="LX90" s="19">
        <f t="shared" ca="1" si="773"/>
        <v>50</v>
      </c>
      <c r="LY90" s="5" t="b" cm="1">
        <f t="array" ref="LY90">INDEX(i.meatgrid,$Q90,LY$7)</f>
        <v>0</v>
      </c>
      <c r="LZ90" s="5" t="b" cm="1">
        <f t="array" ref="LZ90">INDEX(i.meatgrid,$Q90,LZ$7)</f>
        <v>0</v>
      </c>
      <c r="MA90" s="5" cm="1">
        <f t="array" ref="MA90">INDEX(i.meatgrid,$Q90,MA$7)</f>
        <v>40</v>
      </c>
      <c r="MB90" s="5" t="str" cm="1">
        <f t="array" ref="MB90">INDEX(i.meatgrid,$Q90,MB$7)</f>
        <v>-</v>
      </c>
      <c r="MC90" s="19">
        <f t="shared" ref="MC90:MC95" ca="1" si="774">OFFSET(MC$5,$B90,0)</f>
        <v>1</v>
      </c>
      <c r="MD90" s="5">
        <f t="shared" ref="MD90:MD95" si="775">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76">OFFSET(MM$5,$B90,0)</f>
        <v>1</v>
      </c>
      <c r="MN90" s="9"/>
      <c r="MO90" s="19" t="b">
        <f t="shared" ref="MO90:ND95" ca="1" si="777">OFFSET(MO$5,$B90,0)</f>
        <v>0</v>
      </c>
      <c r="MP90" s="19" t="b">
        <f t="shared" ca="1" si="777"/>
        <v>0</v>
      </c>
      <c r="MQ90" s="19">
        <f ca="1">OFFSET(MQ$5,$B90,0)</f>
        <v>1</v>
      </c>
      <c r="MR90" s="19">
        <f t="shared" ref="MR90:OT95" ca="1" si="778">OFFSET(MR$5,$B90,0)</f>
        <v>0.75</v>
      </c>
      <c r="MS90" s="19">
        <f t="shared" ca="1" si="778"/>
        <v>0.75</v>
      </c>
      <c r="MT90" s="19">
        <f t="shared" ca="1" si="778"/>
        <v>0.8</v>
      </c>
      <c r="MU90" s="19">
        <f t="shared" ca="1" si="778"/>
        <v>0.82499999999999996</v>
      </c>
      <c r="MV90" s="19">
        <f t="shared" ca="1" si="778"/>
        <v>0.875</v>
      </c>
      <c r="MW90" s="19">
        <f t="shared" ca="1" si="778"/>
        <v>0.9</v>
      </c>
      <c r="MX90" s="19">
        <f t="shared" ca="1" si="778"/>
        <v>1</v>
      </c>
      <c r="MY90" s="19">
        <f t="shared" ca="1" si="778"/>
        <v>0.875</v>
      </c>
      <c r="MZ90" s="19" t="b">
        <f t="shared" ca="1" si="778"/>
        <v>1</v>
      </c>
      <c r="NA90" s="19">
        <f t="shared" ca="1" si="778"/>
        <v>74.989999999999995</v>
      </c>
      <c r="NB90" s="19" t="str">
        <f t="shared" ca="1" si="778"/>
        <v>-</v>
      </c>
      <c r="NC90" s="19" t="str">
        <f t="shared" ca="1" si="778"/>
        <v>-</v>
      </c>
      <c r="ND90" s="19" t="str">
        <f t="shared" ca="1" si="778"/>
        <v>-</v>
      </c>
      <c r="NE90" s="19" t="str">
        <f t="shared" ca="1" si="778"/>
        <v>-</v>
      </c>
      <c r="NF90" s="19" t="str">
        <f t="shared" ca="1" si="778"/>
        <v>-</v>
      </c>
      <c r="NG90" s="19" t="str">
        <f t="shared" ca="1" si="778"/>
        <v>-</v>
      </c>
      <c r="NH90" s="19" t="str">
        <f t="shared" ca="1" si="778"/>
        <v>-</v>
      </c>
      <c r="NI90" s="19">
        <f t="shared" ca="1" si="778"/>
        <v>36.99</v>
      </c>
      <c r="NJ90" s="19">
        <f t="shared" ca="1" si="778"/>
        <v>36.99</v>
      </c>
      <c r="NK90" s="19" t="str">
        <f t="shared" ca="1" si="778"/>
        <v>-</v>
      </c>
      <c r="NL90" s="19" t="str">
        <f t="shared" ca="1" si="778"/>
        <v>-</v>
      </c>
      <c r="NM90" s="19" t="str">
        <f t="shared" ca="1" si="778"/>
        <v>-</v>
      </c>
      <c r="NN90" s="19" t="str">
        <f t="shared" ca="1" si="778"/>
        <v>-</v>
      </c>
      <c r="NO90" s="19" t="str">
        <f t="shared" ca="1" si="778"/>
        <v>-</v>
      </c>
      <c r="NP90" s="19">
        <f t="shared" ca="1" si="778"/>
        <v>49.99</v>
      </c>
      <c r="NQ90" s="19">
        <f t="shared" ca="1" si="778"/>
        <v>49.99</v>
      </c>
      <c r="NR90" s="19">
        <f t="shared" ca="1" si="778"/>
        <v>49.99</v>
      </c>
      <c r="NS90" s="19">
        <f t="shared" ca="1" si="778"/>
        <v>49.99</v>
      </c>
      <c r="NT90" s="19">
        <f t="shared" ca="1" si="778"/>
        <v>49.99</v>
      </c>
      <c r="NU90" s="19">
        <f t="shared" ca="1" si="778"/>
        <v>49.99</v>
      </c>
      <c r="NV90" s="19">
        <f t="shared" ca="1" si="778"/>
        <v>49.99</v>
      </c>
      <c r="NW90" s="19">
        <f t="shared" ca="1" si="778"/>
        <v>49.99</v>
      </c>
      <c r="NX90" s="19">
        <f t="shared" ca="1" si="778"/>
        <v>412.99</v>
      </c>
      <c r="NY90" s="19">
        <f t="shared" ca="1" si="778"/>
        <v>412.99</v>
      </c>
      <c r="NZ90" s="19" t="str">
        <f t="shared" ca="1" si="778"/>
        <v>-</v>
      </c>
      <c r="OA90" s="19" t="str">
        <f t="shared" ca="1" si="778"/>
        <v>-</v>
      </c>
      <c r="OB90" s="19" t="str">
        <f t="shared" ca="1" si="778"/>
        <v>-</v>
      </c>
      <c r="OC90" s="19" t="str">
        <f t="shared" ca="1" si="778"/>
        <v>-</v>
      </c>
      <c r="OD90" s="19" t="str">
        <f t="shared" ca="1" si="778"/>
        <v>-</v>
      </c>
      <c r="OE90" s="19">
        <f t="shared" ca="1" si="778"/>
        <v>6.8900000000000006</v>
      </c>
      <c r="OF90" s="19">
        <f t="shared" ca="1" si="778"/>
        <v>6.8900000000000006</v>
      </c>
      <c r="OG90" s="19">
        <f t="shared" ca="1" si="778"/>
        <v>6.8900000000000006</v>
      </c>
      <c r="OH90" s="19">
        <f t="shared" ca="1" si="778"/>
        <v>6.8900000000000006</v>
      </c>
      <c r="OI90" s="19">
        <f t="shared" ca="1" si="778"/>
        <v>6.8900000000000006</v>
      </c>
      <c r="OJ90" s="19">
        <f t="shared" ca="1" si="778"/>
        <v>6.8900000000000006</v>
      </c>
      <c r="OK90" s="19">
        <f t="shared" ca="1" si="778"/>
        <v>6.8900000000000006</v>
      </c>
      <c r="OL90" s="19">
        <f t="shared" ca="1" si="778"/>
        <v>6.8900000000000006</v>
      </c>
      <c r="OM90" s="19">
        <f t="shared" ca="1" si="778"/>
        <v>346.99</v>
      </c>
      <c r="ON90" s="19">
        <f t="shared" ca="1" si="778"/>
        <v>346.99</v>
      </c>
      <c r="OO90" s="19" t="str">
        <f t="shared" ca="1" si="778"/>
        <v>-</v>
      </c>
      <c r="OP90" s="19" t="str">
        <f t="shared" ca="1" si="778"/>
        <v>-</v>
      </c>
      <c r="OQ90" s="19" t="str">
        <f t="shared" ca="1" si="778"/>
        <v>-</v>
      </c>
      <c r="OR90" s="19" t="str">
        <f t="shared" ca="1" si="778"/>
        <v>-</v>
      </c>
      <c r="OS90" s="19" t="str">
        <f t="shared" ca="1" si="778"/>
        <v>-</v>
      </c>
      <c r="OT90" s="19">
        <f t="shared" ca="1" si="778"/>
        <v>0</v>
      </c>
      <c r="OU90" s="24">
        <v>0</v>
      </c>
    </row>
    <row r="91" spans="1:411" outlineLevel="2">
      <c r="A91" s="21">
        <f t="shared" si="158"/>
        <v>86</v>
      </c>
      <c r="B91" s="29">
        <f ca="1">OFFSET(B91,-1,-1)</f>
        <v>85</v>
      </c>
      <c r="C91">
        <v>207</v>
      </c>
      <c r="D91" s="144" t="str">
        <f t="shared" ca="1" si="732"/>
        <v>GSM</v>
      </c>
      <c r="E91" t="b">
        <v>1</v>
      </c>
      <c r="F91" t="b">
        <v>0</v>
      </c>
      <c r="G91" t="b">
        <f t="shared" si="733"/>
        <v>1</v>
      </c>
      <c r="H91" s="237">
        <f ca="1">OFFSET(H91,-1,0)</f>
        <v>2</v>
      </c>
      <c r="I91" s="237">
        <f t="shared" ref="I91:T95" ca="1" si="779">OFFSET(I91,-1,0)</f>
        <v>1</v>
      </c>
      <c r="J91" s="237" t="str">
        <f t="shared" ca="1" si="779"/>
        <v/>
      </c>
      <c r="K91" s="237">
        <f t="shared" ca="1" si="779"/>
        <v>2</v>
      </c>
      <c r="L91" s="237">
        <f t="shared" ca="1" si="779"/>
        <v>2</v>
      </c>
      <c r="M91" s="237">
        <f t="shared" ca="1" si="779"/>
        <v>2</v>
      </c>
      <c r="N91" s="237">
        <f t="shared" ca="1" si="779"/>
        <v>3</v>
      </c>
      <c r="O91" s="237">
        <f t="shared" ca="1" si="779"/>
        <v>1</v>
      </c>
      <c r="P91" s="237">
        <f t="shared" ca="1" si="779"/>
        <v>1</v>
      </c>
      <c r="Q91" s="237">
        <f t="shared" ca="1" si="779"/>
        <v>8</v>
      </c>
      <c r="R91" s="237">
        <f t="shared" ca="1" si="779"/>
        <v>1</v>
      </c>
      <c r="S91" s="237">
        <f t="shared" ca="1" si="779"/>
        <v>1</v>
      </c>
      <c r="T91" s="237">
        <f t="shared" ca="1" si="779"/>
        <v>1</v>
      </c>
      <c r="U91" s="275"/>
      <c r="V91" s="275"/>
      <c r="W91" s="237">
        <f t="shared" ref="W91:W95" ca="1" si="780">OFFSET(W91,-1,0)</f>
        <v>0</v>
      </c>
      <c r="X91" s="275"/>
      <c r="Y91" s="275">
        <f t="shared" ref="Y91:AE94" ca="1" si="781">OFFSET(Y91,-1,0)</f>
        <v>0</v>
      </c>
      <c r="Z91" s="275">
        <f t="shared" ca="1" si="781"/>
        <v>0</v>
      </c>
      <c r="AA91" s="275">
        <f t="shared" ca="1" si="781"/>
        <v>0</v>
      </c>
      <c r="AB91" s="275">
        <f t="shared" ca="1" si="781"/>
        <v>0</v>
      </c>
      <c r="AC91" s="275">
        <f t="shared" ca="1" si="781"/>
        <v>0</v>
      </c>
      <c r="AD91" s="275">
        <f t="shared" ca="1" si="781"/>
        <v>0</v>
      </c>
      <c r="AE91" s="275">
        <f t="shared" ca="1" si="781"/>
        <v>0</v>
      </c>
      <c r="AF91" s="144">
        <f ca="1">INDEX(CHOOSE($N91,DataAutumn!i.AdultDrys,DataWinter!i.AdultDrys,DataSpring!i.AdultDrys),1,$M91)</f>
        <v>3</v>
      </c>
      <c r="AG91" s="5">
        <f t="shared" ca="1" si="734"/>
        <v>2</v>
      </c>
      <c r="AH91" s="5">
        <f t="shared" ca="1" si="734"/>
        <v>0</v>
      </c>
      <c r="AI91" s="5">
        <f t="shared" ca="1" si="735"/>
        <v>1</v>
      </c>
      <c r="AJ91">
        <f t="shared" ca="1" si="736"/>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Prime 13mo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37"/>
        <v>0</v>
      </c>
      <c r="AY91" s="5" t="str">
        <f t="shared" ca="1" si="737"/>
        <v>-</v>
      </c>
      <c r="AZ91" s="5" t="b">
        <f t="shared" ca="1" si="737"/>
        <v>0</v>
      </c>
      <c r="BA91" s="5" t="b">
        <f t="shared" ca="1" si="737"/>
        <v>1</v>
      </c>
      <c r="BB91" s="5" t="b">
        <f t="shared" ca="1" si="737"/>
        <v>1</v>
      </c>
      <c r="BC91" s="144">
        <f t="shared" ca="1" si="737"/>
        <v>0</v>
      </c>
      <c r="BD91" s="19" t="b">
        <f t="shared" ca="1" si="738"/>
        <v>1</v>
      </c>
      <c r="BE91" s="9"/>
      <c r="BF91" s="5" t="str">
        <f t="shared" ca="1" si="739"/>
        <v>-</v>
      </c>
      <c r="BG91" s="19" t="str">
        <f t="shared" ca="1" si="740"/>
        <v>-</v>
      </c>
      <c r="BH91" s="19" t="str">
        <f t="shared" ca="1" si="740"/>
        <v>-</v>
      </c>
      <c r="BI91" s="19" t="str">
        <f t="shared" ca="1" si="740"/>
        <v>-</v>
      </c>
      <c r="BJ91" s="5" t="str">
        <f t="shared" ca="1" si="741"/>
        <v>-</v>
      </c>
      <c r="BK91" s="19" t="str">
        <f t="shared" ca="1" si="742"/>
        <v>-</v>
      </c>
      <c r="BL91" s="5" t="str">
        <f t="shared" ca="1" si="743"/>
        <v>-</v>
      </c>
      <c r="BM91" s="19" t="str">
        <f t="shared" ca="1" si="744"/>
        <v>-</v>
      </c>
      <c r="BN91" s="19" t="str">
        <f t="shared" ca="1" si="744"/>
        <v>-</v>
      </c>
      <c r="BO91" s="19" t="str">
        <f t="shared" ca="1" si="744"/>
        <v>-</v>
      </c>
      <c r="BP91" s="5" t="str">
        <f t="shared" ca="1" si="745"/>
        <v>-</v>
      </c>
      <c r="BQ91" s="9"/>
      <c r="BR91" s="19" t="str">
        <f t="shared" ca="1" si="746"/>
        <v>-</v>
      </c>
      <c r="BS91" s="19" t="str">
        <f t="shared" ca="1" si="746"/>
        <v>-</v>
      </c>
      <c r="BT91" s="19" t="str">
        <f t="shared" ca="1" si="746"/>
        <v>-</v>
      </c>
      <c r="BU91" s="19" t="str">
        <f t="shared" ca="1" si="746"/>
        <v>-</v>
      </c>
      <c r="BV91" s="19" t="str">
        <f t="shared" ca="1" si="746"/>
        <v>-</v>
      </c>
      <c r="BW91" s="19" t="str">
        <f t="shared" ca="1" si="746"/>
        <v>-</v>
      </c>
      <c r="BX91" s="19" t="str">
        <f t="shared" ca="1" si="746"/>
        <v>-</v>
      </c>
      <c r="BY91" s="19" t="str">
        <f t="shared" ca="1" si="746"/>
        <v>-</v>
      </c>
      <c r="BZ91" s="19" t="str">
        <f t="shared" ca="1" si="746"/>
        <v>-</v>
      </c>
      <c r="CA91" s="19" t="str">
        <f t="shared" ca="1" si="746"/>
        <v>-</v>
      </c>
      <c r="CB91" s="9"/>
      <c r="CC91" s="12" t="b">
        <v>1</v>
      </c>
      <c r="CD91" s="12" t="b">
        <v>0</v>
      </c>
      <c r="CE91" s="12" t="b">
        <v>1</v>
      </c>
      <c r="CF91" s="12">
        <f ca="1">CJ76</f>
        <v>2234105</v>
      </c>
      <c r="CG91" s="12" t="b">
        <v>0</v>
      </c>
      <c r="CH91" s="12" t="s">
        <v>34</v>
      </c>
      <c r="CI91" s="19" t="b">
        <f t="shared" ref="CI91:CM95" ca="1" si="782">OFFSET(CI$5,$B91,0)</f>
        <v>1</v>
      </c>
      <c r="CJ91" s="12">
        <f ca="1">VALUE($K91&amp;$M91&amp;$N91&amp;$Q91&amp;$S91&amp;"02")</f>
        <v>2238102</v>
      </c>
      <c r="CK91" s="19" t="str">
        <f t="shared" ca="1" si="782"/>
        <v>-</v>
      </c>
      <c r="CL91" s="19">
        <f t="shared" ca="1" si="782"/>
        <v>1</v>
      </c>
      <c r="CM91" s="19">
        <f t="shared" ca="1" si="782"/>
        <v>1</v>
      </c>
      <c r="CN91" s="9"/>
      <c r="CO91" s="444">
        <f t="shared" ca="1" si="748"/>
        <v>652</v>
      </c>
      <c r="CP91" s="444">
        <f t="shared" ca="1" si="748"/>
        <v>686</v>
      </c>
      <c r="CQ91" s="444">
        <f t="shared" ca="1" si="748"/>
        <v>721</v>
      </c>
      <c r="CR91" s="152">
        <f t="shared" ca="1" si="749"/>
        <v>378</v>
      </c>
      <c r="CS91" s="152">
        <f t="shared" ca="1" si="749"/>
        <v>413</v>
      </c>
      <c r="CT91" s="152">
        <f t="shared" ca="1" si="749"/>
        <v>448</v>
      </c>
      <c r="CU91" s="19" t="str">
        <f t="shared" ca="1" si="750"/>
        <v>-</v>
      </c>
      <c r="CV91" s="12" t="b">
        <v>0</v>
      </c>
      <c r="CW91" s="12" t="b">
        <v>0</v>
      </c>
      <c r="CX91" s="12" t="b">
        <v>0</v>
      </c>
      <c r="CY91" s="12" t="b">
        <v>0</v>
      </c>
      <c r="CZ91" s="19" t="b">
        <f t="shared" ca="1" si="750"/>
        <v>1</v>
      </c>
      <c r="DA91" s="19">
        <f t="shared" ca="1" si="750"/>
        <v>0</v>
      </c>
      <c r="DB91" s="19">
        <f t="shared" ca="1" si="750"/>
        <v>0</v>
      </c>
      <c r="DC91" s="19">
        <f t="shared" ca="1" si="750"/>
        <v>0</v>
      </c>
      <c r="DD91" s="19">
        <f t="shared" ca="1" si="750"/>
        <v>0</v>
      </c>
      <c r="DE91" s="19">
        <f t="shared" ca="1" si="750"/>
        <v>0</v>
      </c>
      <c r="DF91" s="19">
        <f t="shared" ca="1" si="750"/>
        <v>0</v>
      </c>
      <c r="DG91" s="19">
        <f t="shared" ca="1" si="750"/>
        <v>0</v>
      </c>
      <c r="DH91" s="19">
        <f t="shared" ca="1" si="750"/>
        <v>0</v>
      </c>
      <c r="DI91" s="19">
        <f t="shared" ca="1" si="750"/>
        <v>0</v>
      </c>
      <c r="DJ91" s="19">
        <f t="shared" ca="1" si="750"/>
        <v>0</v>
      </c>
      <c r="DK91" s="19">
        <f t="shared" ca="1" si="750"/>
        <v>0</v>
      </c>
      <c r="DL91" s="19">
        <f t="shared" ca="1" si="751"/>
        <v>0</v>
      </c>
      <c r="DM91" s="12">
        <v>3</v>
      </c>
      <c r="DN91" s="12">
        <v>3</v>
      </c>
      <c r="DO91" s="12">
        <v>0</v>
      </c>
      <c r="DP91" s="12">
        <v>2</v>
      </c>
      <c r="DQ91" s="12">
        <v>-2</v>
      </c>
      <c r="DR91" s="19" t="str">
        <f t="shared" ca="1" si="751"/>
        <v>-</v>
      </c>
      <c r="DS91" s="19" t="str">
        <f t="shared" ca="1" si="751"/>
        <v>-</v>
      </c>
      <c r="DT91" s="19" t="str">
        <f t="shared" ca="1" si="751"/>
        <v>-</v>
      </c>
      <c r="DU91" s="251">
        <f t="shared" ref="DU91:DU94" si="783">DO91</f>
        <v>0</v>
      </c>
      <c r="DV91" s="251">
        <f>DP91</f>
        <v>2</v>
      </c>
      <c r="DW91" s="251">
        <f t="shared" ref="DW91:DW94" si="784">DQ91</f>
        <v>-2</v>
      </c>
      <c r="DX91" s="19" t="str">
        <f t="shared" ca="1" si="751"/>
        <v>-</v>
      </c>
      <c r="DY91" s="19" t="str">
        <f t="shared" ca="1" si="751"/>
        <v>-</v>
      </c>
      <c r="DZ91" s="19" t="str">
        <f t="shared" ca="1" si="751"/>
        <v>-</v>
      </c>
      <c r="EA91" s="19" t="str">
        <f t="shared" ca="1" si="751"/>
        <v>-</v>
      </c>
      <c r="EB91" s="19" t="str">
        <f t="shared" ca="1" si="751"/>
        <v>-</v>
      </c>
      <c r="EC91" s="19" t="str">
        <f t="shared" ca="1" si="751"/>
        <v>-</v>
      </c>
      <c r="ED91" s="19">
        <f t="shared" ca="1" si="751"/>
        <v>0</v>
      </c>
      <c r="EE91" s="19">
        <f t="shared" ca="1" si="751"/>
        <v>0</v>
      </c>
      <c r="EF91" s="19">
        <f t="shared" ca="1" si="751"/>
        <v>0</v>
      </c>
      <c r="EG91" s="19">
        <f t="shared" ca="1" si="751"/>
        <v>0</v>
      </c>
      <c r="EH91" s="19">
        <f t="shared" ca="1" si="751"/>
        <v>0</v>
      </c>
      <c r="EI91" s="19">
        <f t="shared" ca="1" si="751"/>
        <v>0</v>
      </c>
      <c r="EJ91" s="19">
        <f t="shared" ca="1" si="751"/>
        <v>0</v>
      </c>
      <c r="EK91" s="19">
        <f t="shared" ca="1" si="751"/>
        <v>0</v>
      </c>
      <c r="EL91" s="19">
        <f t="shared" ca="1" si="751"/>
        <v>0</v>
      </c>
      <c r="EM91" s="19">
        <f t="shared" ca="1" si="751"/>
        <v>0</v>
      </c>
      <c r="EN91" s="19">
        <f t="shared" ca="1" si="751"/>
        <v>0</v>
      </c>
      <c r="EO91" s="19">
        <f t="shared" ca="1" si="751"/>
        <v>0</v>
      </c>
      <c r="EP91" s="19">
        <f t="shared" ca="1" si="751"/>
        <v>0</v>
      </c>
      <c r="EQ91" s="19">
        <f t="shared" ca="1" si="751"/>
        <v>0</v>
      </c>
      <c r="ER91" s="19">
        <f t="shared" ca="1" si="751"/>
        <v>0</v>
      </c>
      <c r="ES91" s="19">
        <f t="shared" ca="1" si="751"/>
        <v>0</v>
      </c>
      <c r="ET91" s="19">
        <f t="shared" ca="1" si="752"/>
        <v>0</v>
      </c>
      <c r="EU91" s="19">
        <f t="shared" ca="1" si="752"/>
        <v>0</v>
      </c>
      <c r="EV91" s="19">
        <f t="shared" ca="1" si="752"/>
        <v>0</v>
      </c>
      <c r="EW91" s="19">
        <f t="shared" ca="1" si="752"/>
        <v>0</v>
      </c>
      <c r="EX91" s="19">
        <f t="shared" ca="1" si="752"/>
        <v>0</v>
      </c>
      <c r="EY91" s="19">
        <f t="shared" ca="1" si="752"/>
        <v>0</v>
      </c>
      <c r="EZ91" s="19">
        <f t="shared" ca="1" si="752"/>
        <v>0</v>
      </c>
      <c r="FA91" s="19">
        <f t="shared" ca="1" si="752"/>
        <v>0</v>
      </c>
      <c r="FB91" s="19">
        <f t="shared" ca="1" si="752"/>
        <v>0</v>
      </c>
      <c r="FC91" s="19">
        <f t="shared" ca="1" si="752"/>
        <v>0</v>
      </c>
      <c r="FD91" s="19">
        <f t="shared" ca="1" si="752"/>
        <v>0</v>
      </c>
      <c r="FE91" s="19">
        <f t="shared" ca="1" si="752"/>
        <v>0</v>
      </c>
      <c r="FF91" s="19">
        <f t="shared" ca="1" si="752"/>
        <v>0</v>
      </c>
      <c r="FG91" s="19">
        <f t="shared" ca="1" si="752"/>
        <v>0</v>
      </c>
      <c r="FH91" s="19">
        <f t="shared" ca="1" si="752"/>
        <v>0</v>
      </c>
      <c r="FI91" s="19">
        <f t="shared" ca="1" si="752"/>
        <v>0</v>
      </c>
      <c r="FJ91" s="19">
        <f t="shared" ca="1" si="753"/>
        <v>0</v>
      </c>
      <c r="FK91" s="19">
        <f t="shared" ca="1" si="753"/>
        <v>0</v>
      </c>
      <c r="FL91" s="19">
        <f t="shared" ca="1" si="753"/>
        <v>0</v>
      </c>
      <c r="FM91" s="19">
        <f t="shared" ca="1" si="753"/>
        <v>0</v>
      </c>
      <c r="FN91" s="19">
        <f t="shared" ca="1" si="753"/>
        <v>0</v>
      </c>
      <c r="FO91" s="19">
        <f t="shared" ca="1" si="753"/>
        <v>0</v>
      </c>
      <c r="FP91" s="19">
        <f t="shared" ca="1" si="753"/>
        <v>0</v>
      </c>
      <c r="FQ91" s="19">
        <f t="shared" ca="1" si="753"/>
        <v>0</v>
      </c>
      <c r="FR91" s="19">
        <f t="shared" ca="1" si="753"/>
        <v>0</v>
      </c>
      <c r="FS91" s="19">
        <f t="shared" ca="1" si="753"/>
        <v>0</v>
      </c>
      <c r="FT91" s="19">
        <f t="shared" ca="1" si="753"/>
        <v>0</v>
      </c>
      <c r="FU91" s="19">
        <f t="shared" ca="1" si="753"/>
        <v>0</v>
      </c>
      <c r="FV91" s="19">
        <f t="shared" ca="1" si="753"/>
        <v>0</v>
      </c>
      <c r="FW91" s="19">
        <f t="shared" ca="1" si="753"/>
        <v>0</v>
      </c>
      <c r="FX91" s="19">
        <f t="shared" ca="1" si="753"/>
        <v>0</v>
      </c>
      <c r="FY91" s="19">
        <f t="shared" ca="1" si="753"/>
        <v>0</v>
      </c>
      <c r="FZ91" s="19">
        <f t="shared" ca="1" si="753"/>
        <v>0</v>
      </c>
      <c r="GA91" s="19">
        <f t="shared" ca="1" si="753"/>
        <v>0</v>
      </c>
      <c r="GB91" s="19">
        <f t="shared" ca="1" si="753"/>
        <v>0</v>
      </c>
      <c r="GC91" s="19">
        <f t="shared" ca="1" si="753"/>
        <v>0</v>
      </c>
      <c r="GD91" s="19">
        <f t="shared" ca="1" si="753"/>
        <v>0</v>
      </c>
      <c r="GE91" s="19">
        <f t="shared" ca="1" si="753"/>
        <v>0</v>
      </c>
      <c r="GF91" s="19">
        <f t="shared" ca="1" si="753"/>
        <v>0</v>
      </c>
      <c r="GG91" s="19">
        <f t="shared" ca="1" si="753"/>
        <v>0</v>
      </c>
      <c r="GH91" s="19">
        <f t="shared" ca="1" si="753"/>
        <v>0</v>
      </c>
      <c r="GI91" s="19">
        <f t="shared" ca="1" si="753"/>
        <v>0</v>
      </c>
      <c r="GJ91" s="19">
        <f t="shared" ca="1" si="753"/>
        <v>0</v>
      </c>
      <c r="GK91" s="19">
        <f t="shared" ca="1" si="753"/>
        <v>0</v>
      </c>
      <c r="GL91" s="19">
        <f t="shared" ca="1" si="753"/>
        <v>0</v>
      </c>
      <c r="GM91" s="19">
        <f t="shared" ca="1" si="753"/>
        <v>0</v>
      </c>
      <c r="GN91" s="19">
        <f t="shared" ca="1" si="753"/>
        <v>0</v>
      </c>
      <c r="GO91" s="19">
        <f t="shared" ca="1" si="753"/>
        <v>0</v>
      </c>
      <c r="GP91" s="19">
        <f t="shared" ca="1" si="753"/>
        <v>0</v>
      </c>
      <c r="GQ91" s="19">
        <f t="shared" ca="1" si="753"/>
        <v>0</v>
      </c>
      <c r="GR91" s="19">
        <f t="shared" ca="1" si="753"/>
        <v>0</v>
      </c>
      <c r="GS91" s="19">
        <f t="shared" ca="1" si="753"/>
        <v>0</v>
      </c>
      <c r="GT91" s="19">
        <f t="shared" ca="1" si="753"/>
        <v>0</v>
      </c>
      <c r="GU91" s="19">
        <f t="shared" ca="1" si="753"/>
        <v>0</v>
      </c>
      <c r="GV91" s="19">
        <f t="shared" ca="1" si="753"/>
        <v>0</v>
      </c>
      <c r="GW91" s="19">
        <f t="shared" ca="1" si="753"/>
        <v>0</v>
      </c>
      <c r="GX91" s="19">
        <f t="shared" ca="1" si="753"/>
        <v>0</v>
      </c>
      <c r="GY91" s="19">
        <f t="shared" ca="1" si="753"/>
        <v>0</v>
      </c>
      <c r="GZ91" s="19">
        <f t="shared" ca="1" si="753"/>
        <v>0</v>
      </c>
      <c r="HA91" s="19">
        <f t="shared" ca="1" si="753"/>
        <v>0</v>
      </c>
      <c r="HB91" s="19">
        <f t="shared" ca="1" si="753"/>
        <v>0</v>
      </c>
      <c r="HC91" s="19">
        <f t="shared" ca="1" si="753"/>
        <v>0</v>
      </c>
      <c r="HD91" s="19">
        <f t="shared" ca="1" si="753"/>
        <v>0</v>
      </c>
      <c r="HE91" s="19">
        <f t="shared" ca="1" si="753"/>
        <v>0</v>
      </c>
      <c r="HF91" s="19">
        <f t="shared" ca="1" si="753"/>
        <v>0</v>
      </c>
      <c r="HG91" s="19">
        <f t="shared" ca="1" si="753"/>
        <v>0</v>
      </c>
      <c r="HH91" s="19">
        <f t="shared" ca="1" si="753"/>
        <v>0</v>
      </c>
      <c r="HI91" s="19">
        <f t="shared" ca="1" si="753"/>
        <v>0</v>
      </c>
      <c r="HJ91" s="19">
        <f t="shared" ca="1" si="753"/>
        <v>0</v>
      </c>
      <c r="HK91" s="19">
        <f t="shared" ca="1" si="753"/>
        <v>0</v>
      </c>
      <c r="HL91" s="19">
        <f t="shared" ca="1" si="754"/>
        <v>0</v>
      </c>
      <c r="HM91" s="19">
        <f t="shared" ca="1" si="754"/>
        <v>0</v>
      </c>
      <c r="HN91" s="19">
        <f t="shared" ca="1" si="754"/>
        <v>0</v>
      </c>
      <c r="HO91" s="19">
        <f t="shared" ca="1" si="754"/>
        <v>0</v>
      </c>
      <c r="HP91" s="19">
        <f t="shared" ca="1" si="754"/>
        <v>0</v>
      </c>
      <c r="HQ91" s="19">
        <f t="shared" ca="1" si="754"/>
        <v>0</v>
      </c>
      <c r="HR91" s="19">
        <f t="shared" ca="1" si="754"/>
        <v>0</v>
      </c>
      <c r="HS91" s="19">
        <f t="shared" ca="1" si="754"/>
        <v>0</v>
      </c>
      <c r="HT91" s="19">
        <f t="shared" ca="1" si="754"/>
        <v>0</v>
      </c>
      <c r="HU91" s="19">
        <f t="shared" ca="1" si="754"/>
        <v>0</v>
      </c>
      <c r="HV91" s="19">
        <f t="shared" ca="1" si="754"/>
        <v>0</v>
      </c>
      <c r="HW91" s="19">
        <f t="shared" ca="1" si="754"/>
        <v>0</v>
      </c>
      <c r="HX91" s="19">
        <f t="shared" ca="1" si="754"/>
        <v>0</v>
      </c>
      <c r="HY91" s="19">
        <f t="shared" ca="1" si="754"/>
        <v>0</v>
      </c>
      <c r="HZ91" s="19">
        <f t="shared" ca="1" si="754"/>
        <v>0</v>
      </c>
      <c r="IA91" s="19">
        <f t="shared" ca="1" si="754"/>
        <v>0</v>
      </c>
      <c r="IB91" s="19">
        <f t="shared" ca="1" si="754"/>
        <v>0</v>
      </c>
      <c r="IC91" s="19">
        <f t="shared" ca="1" si="754"/>
        <v>0</v>
      </c>
      <c r="ID91" s="19">
        <f t="shared" ca="1" si="754"/>
        <v>0</v>
      </c>
      <c r="IE91" s="5">
        <f t="shared" ca="1" si="755"/>
        <v>67</v>
      </c>
      <c r="IF91" s="9"/>
      <c r="IG91" s="5">
        <f t="shared" ca="1" si="756"/>
        <v>1</v>
      </c>
      <c r="IH91" s="5" t="b">
        <f t="shared" ca="1" si="756"/>
        <v>0</v>
      </c>
      <c r="II91" s="19">
        <f t="shared" ca="1" si="757"/>
        <v>0</v>
      </c>
      <c r="IJ91" s="5">
        <f t="shared" ca="1" si="756"/>
        <v>55</v>
      </c>
      <c r="IK91" s="19">
        <f t="shared" ca="1" si="757"/>
        <v>1</v>
      </c>
      <c r="IL91" s="19">
        <f t="shared" ca="1" si="757"/>
        <v>0</v>
      </c>
      <c r="IM91" s="19">
        <f t="shared" ca="1" si="757"/>
        <v>0</v>
      </c>
      <c r="IN91" s="19">
        <f t="shared" ca="1" si="757"/>
        <v>0</v>
      </c>
      <c r="IO91" s="19">
        <f t="shared" ca="1" si="757"/>
        <v>0</v>
      </c>
      <c r="IP91" s="19">
        <f t="shared" ca="1" si="757"/>
        <v>0</v>
      </c>
      <c r="IQ91" s="19">
        <f t="shared" ca="1" si="757"/>
        <v>0</v>
      </c>
      <c r="IR91" s="19">
        <f t="shared" ca="1" si="757"/>
        <v>0</v>
      </c>
      <c r="IS91" s="19">
        <f t="shared" ca="1" si="757"/>
        <v>0</v>
      </c>
      <c r="IT91" s="19">
        <f t="shared" ca="1" si="757"/>
        <v>0</v>
      </c>
      <c r="IU91" s="19">
        <f t="shared" ca="1" si="757"/>
        <v>0</v>
      </c>
      <c r="IV91" s="19">
        <f t="shared" ca="1" si="757"/>
        <v>0</v>
      </c>
      <c r="IW91" s="19">
        <f t="shared" ca="1" si="757"/>
        <v>0</v>
      </c>
      <c r="IX91" s="19">
        <f t="shared" ca="1" si="757"/>
        <v>0</v>
      </c>
      <c r="IY91" s="19">
        <f t="shared" ca="1" si="757"/>
        <v>0</v>
      </c>
      <c r="IZ91" s="19">
        <f t="shared" ca="1" si="757"/>
        <v>0</v>
      </c>
      <c r="JA91" s="19">
        <f t="shared" ca="1" si="757"/>
        <v>0</v>
      </c>
      <c r="JB91" s="19">
        <f t="shared" ca="1" si="757"/>
        <v>0</v>
      </c>
      <c r="JC91" s="19">
        <f t="shared" ca="1" si="757"/>
        <v>0</v>
      </c>
      <c r="JD91" s="19">
        <f t="shared" ca="1" si="757"/>
        <v>0</v>
      </c>
      <c r="JE91" s="19">
        <f t="shared" ca="1" si="757"/>
        <v>0</v>
      </c>
      <c r="JF91" s="19">
        <f t="shared" ca="1" si="757"/>
        <v>0</v>
      </c>
      <c r="JG91" s="5">
        <f t="shared" ca="1" si="758"/>
        <v>1.2500000000000001E-2</v>
      </c>
      <c r="JH91" s="567">
        <f t="shared" ca="1" si="758"/>
        <v>0</v>
      </c>
      <c r="JI91" s="5">
        <f t="shared" ca="1" si="758"/>
        <v>6.25E-2</v>
      </c>
      <c r="JJ91" s="5">
        <f t="shared" ca="1" si="758"/>
        <v>6.25E-2</v>
      </c>
      <c r="JK91" s="5">
        <f t="shared" ca="1" si="758"/>
        <v>6.25E-2</v>
      </c>
      <c r="JL91" s="19">
        <f t="shared" ca="1" si="757"/>
        <v>1</v>
      </c>
      <c r="JM91" s="19">
        <f t="shared" ca="1" si="757"/>
        <v>0</v>
      </c>
      <c r="JN91" s="19">
        <f t="shared" ca="1" si="757"/>
        <v>1</v>
      </c>
      <c r="JO91" s="9"/>
      <c r="JP91" s="5" t="b">
        <f t="shared" ca="1" si="759"/>
        <v>0</v>
      </c>
      <c r="JQ91" s="19" t="str">
        <f t="shared" ca="1" si="760"/>
        <v>-</v>
      </c>
      <c r="JR91" s="19" t="str">
        <f t="shared" ca="1" si="760"/>
        <v>-</v>
      </c>
      <c r="JS91" s="5" t="b">
        <f t="shared" ref="JS90:JU95" ca="1" si="785">($N91=JS$11)</f>
        <v>0</v>
      </c>
      <c r="JT91" s="5" t="b">
        <f t="shared" ca="1" si="785"/>
        <v>0</v>
      </c>
      <c r="JU91" s="5" t="b">
        <f t="shared" ca="1" si="785"/>
        <v>1</v>
      </c>
      <c r="JV91" s="144">
        <f t="shared" ref="JV91:JW95" ca="1" si="786">$O91</f>
        <v>1</v>
      </c>
      <c r="JW91" s="144">
        <f t="shared" ca="1" si="786"/>
        <v>1</v>
      </c>
      <c r="JX91" s="19" t="b">
        <f t="shared" ref="JX91:KD95" ca="1" si="787">OFFSET(JX$5,$B91,0)</f>
        <v>0</v>
      </c>
      <c r="JY91" s="19" t="b">
        <f t="shared" ca="1" si="787"/>
        <v>1</v>
      </c>
      <c r="JZ91" s="19" t="b">
        <f t="shared" ca="1" si="787"/>
        <v>1</v>
      </c>
      <c r="KA91" s="19" t="b">
        <f t="shared" ca="1" si="787"/>
        <v>0</v>
      </c>
      <c r="KB91" s="19">
        <f t="shared" ca="1" si="787"/>
        <v>1</v>
      </c>
      <c r="KC91" s="19">
        <f t="shared" ca="1" si="787"/>
        <v>0</v>
      </c>
      <c r="KD91" s="19" t="b">
        <f t="shared" ca="1" si="787"/>
        <v>0</v>
      </c>
      <c r="KE91" s="5" t="str" cm="1">
        <f t="array" aca="1" ref="KE91" ca="1">IF(OR(KF91:KM91&lt;&gt;"-"),TRUE,"-")</f>
        <v>-</v>
      </c>
      <c r="KF91" s="237" t="str">
        <f ca="1">OFFSET(KF91,-1,0)</f>
        <v>-</v>
      </c>
      <c r="KG91" s="237" t="str">
        <f t="shared" ref="KG91:KM91" ca="1" si="788">OFFSET(KG91,-1,0)</f>
        <v>-</v>
      </c>
      <c r="KH91" s="237" t="str">
        <f t="shared" ca="1" si="788"/>
        <v>-</v>
      </c>
      <c r="KI91" s="237" t="str">
        <f t="shared" ca="1" si="788"/>
        <v>-</v>
      </c>
      <c r="KJ91" s="237" t="str">
        <f t="shared" ca="1" si="788"/>
        <v>-</v>
      </c>
      <c r="KK91" s="237" t="str">
        <f t="shared" ca="1" si="788"/>
        <v>-</v>
      </c>
      <c r="KL91" s="237" t="str">
        <f t="shared" ca="1" si="788"/>
        <v>-</v>
      </c>
      <c r="KM91" s="237" t="str">
        <f t="shared" ca="1" si="788"/>
        <v>-</v>
      </c>
      <c r="KN91" s="5" t="b">
        <f t="array" aca="1" ref="KN91" ca="1">IF(OR(KO91:KU91&lt;&gt;"-"),TRUE,"-")</f>
        <v>1</v>
      </c>
      <c r="KO91" s="19">
        <f t="shared" ref="KO91:KZ95" ca="1" si="789">OFFSET(KO$5,$B91,0)</f>
        <v>0</v>
      </c>
      <c r="KP91" s="19" t="str">
        <f t="shared" ca="1" si="789"/>
        <v>-</v>
      </c>
      <c r="KQ91" s="19">
        <f t="shared" ca="1" si="789"/>
        <v>999999</v>
      </c>
      <c r="KR91" s="19">
        <f t="shared" ca="1" si="789"/>
        <v>999999</v>
      </c>
      <c r="KS91" s="19">
        <f t="shared" ca="1" si="789"/>
        <v>999999</v>
      </c>
      <c r="KT91" s="19">
        <f t="shared" ca="1" si="789"/>
        <v>999999</v>
      </c>
      <c r="KU91" s="19">
        <f t="shared" ca="1" si="789"/>
        <v>999999</v>
      </c>
      <c r="KV91" s="19" t="str">
        <f t="shared" ca="1" si="789"/>
        <v>-</v>
      </c>
      <c r="KW91" s="144" t="str">
        <f t="shared" ref="KW90:KW95" ca="1" si="790">IF($AI91=6,0,$KX91)</f>
        <v>-</v>
      </c>
      <c r="KX91" s="19" t="str">
        <f t="shared" ca="1" si="789"/>
        <v>-</v>
      </c>
      <c r="KY91" s="19" t="b">
        <f t="shared" ca="1" si="789"/>
        <v>1</v>
      </c>
      <c r="KZ91" s="19">
        <f t="shared" ca="1" si="789"/>
        <v>0</v>
      </c>
      <c r="LA91" s="5" t="str">
        <f t="shared" ref="LA90:LD95" ca="1" si="791">INDEX(i.FlkStrctr,$M91,LA$7)</f>
        <v>-</v>
      </c>
      <c r="LB91" s="5" t="str">
        <f t="shared" ca="1" si="791"/>
        <v>-</v>
      </c>
      <c r="LC91" s="5" t="str">
        <f t="shared" ca="1" si="791"/>
        <v>-</v>
      </c>
      <c r="LD91" s="5" t="str">
        <f t="shared" ca="1" si="791"/>
        <v>-</v>
      </c>
      <c r="LE91" s="19" t="str">
        <f t="shared" ref="LE91:LO95" ca="1" si="792">OFFSET(LE$5,$B91,0)</f>
        <v>-</v>
      </c>
      <c r="LF91" s="19" t="str">
        <f t="shared" ca="1" si="792"/>
        <v>-</v>
      </c>
      <c r="LG91" s="19" t="str">
        <f ca="1">OFFSET(LG$5,$B91,0)</f>
        <v>-</v>
      </c>
      <c r="LH91" s="19" t="str">
        <f ca="1">OFFSET(LH$5,$B91,0)</f>
        <v>-</v>
      </c>
      <c r="LI91" s="19" t="str">
        <f t="shared" ca="1" si="792"/>
        <v>-</v>
      </c>
      <c r="LJ91" s="19" t="str">
        <f t="shared" ca="1" si="792"/>
        <v>-</v>
      </c>
      <c r="LK91" s="19" t="str">
        <f t="shared" ca="1" si="792"/>
        <v>-</v>
      </c>
      <c r="LL91" s="19" t="str">
        <f t="shared" ca="1" si="792"/>
        <v>-</v>
      </c>
      <c r="LM91" s="19">
        <f t="shared" ca="1" si="792"/>
        <v>500</v>
      </c>
      <c r="LN91" s="19">
        <f t="shared" ca="1" si="792"/>
        <v>500</v>
      </c>
      <c r="LO91" s="19" t="str">
        <f t="shared" ca="1" si="792"/>
        <v>-</v>
      </c>
      <c r="LP91" s="5" t="str" cm="1">
        <f t="array" aca="1" ref="LP91" ca="1">INDEX(i.meatgrid,$Q91,LP$7)</f>
        <v>-</v>
      </c>
      <c r="LQ91" s="5" cm="1">
        <f t="array" aca="1" ref="LQ91" ca="1">INDEX(i.meatgrid,$Q91,LQ$7)</f>
        <v>400</v>
      </c>
      <c r="LR91" s="19" t="str">
        <f t="shared" ref="LR90:LU95" ca="1" si="793">OFFSET(LR$5,$B91,0)</f>
        <v>-</v>
      </c>
      <c r="LS91" s="5">
        <f t="shared" ref="LS90:LS95" ca="1" si="794">INDEX(i.conservation,$W91+1,$N91)</f>
        <v>1</v>
      </c>
      <c r="LT91" s="9"/>
      <c r="LU91" s="19">
        <f t="shared" ca="1" si="793"/>
        <v>70</v>
      </c>
      <c r="LV91" s="19">
        <f t="shared" ca="1" si="773"/>
        <v>50</v>
      </c>
      <c r="LW91" s="19">
        <f t="shared" ca="1" si="773"/>
        <v>80</v>
      </c>
      <c r="LX91" s="19">
        <f t="shared" ca="1" si="773"/>
        <v>50</v>
      </c>
      <c r="LY91" s="5" t="b" cm="1">
        <f t="array" aca="1" ref="LY91" ca="1">INDEX(i.meatgrid,$Q91,LY$7)</f>
        <v>0</v>
      </c>
      <c r="LZ91" s="5" t="b" cm="1">
        <f t="array" aca="1" ref="LZ91" ca="1">INDEX(i.meatgrid,$Q91,LZ$7)</f>
        <v>0</v>
      </c>
      <c r="MA91" s="5" cm="1">
        <f t="array" aca="1" ref="MA91" ca="1">INDEX(i.meatgrid,$Q91,MA$7)</f>
        <v>40</v>
      </c>
      <c r="MB91" s="5" t="str" cm="1">
        <f t="array" aca="1" ref="MB91" ca="1">INDEX(i.meatgrid,$Q91,MB$7)</f>
        <v>-</v>
      </c>
      <c r="MC91" s="19">
        <f t="shared" ca="1" si="774"/>
        <v>1</v>
      </c>
      <c r="MD91" s="5">
        <f t="shared" ca="1" si="775"/>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76"/>
        <v>1</v>
      </c>
      <c r="MN91" s="9"/>
      <c r="MO91" s="19" t="b">
        <f t="shared" ca="1" si="777"/>
        <v>0</v>
      </c>
      <c r="MP91" s="19" t="b">
        <f t="shared" ca="1" si="777"/>
        <v>0</v>
      </c>
      <c r="MQ91" s="19">
        <f t="shared" ca="1" si="777"/>
        <v>1</v>
      </c>
      <c r="MR91" s="19">
        <f t="shared" ca="1" si="777"/>
        <v>0.75</v>
      </c>
      <c r="MS91" s="19">
        <f t="shared" ca="1" si="777"/>
        <v>0.75</v>
      </c>
      <c r="MT91" s="19">
        <f t="shared" ca="1" si="777"/>
        <v>0.8</v>
      </c>
      <c r="MU91" s="19">
        <f t="shared" ca="1" si="777"/>
        <v>0.82499999999999996</v>
      </c>
      <c r="MV91" s="19">
        <f t="shared" ca="1" si="777"/>
        <v>0.875</v>
      </c>
      <c r="MW91" s="19">
        <f t="shared" ca="1" si="777"/>
        <v>0.9</v>
      </c>
      <c r="MX91" s="19">
        <f t="shared" ca="1" si="777"/>
        <v>1</v>
      </c>
      <c r="MY91" s="19">
        <f t="shared" ca="1" si="777"/>
        <v>0.875</v>
      </c>
      <c r="MZ91" s="19" t="b">
        <f t="shared" ca="1" si="777"/>
        <v>1</v>
      </c>
      <c r="NA91" s="19">
        <f t="shared" ca="1" si="778"/>
        <v>74.989999999999995</v>
      </c>
      <c r="NB91" s="19" t="str">
        <f t="shared" ca="1" si="778"/>
        <v>-</v>
      </c>
      <c r="NC91" s="19" t="str">
        <f t="shared" ca="1" si="778"/>
        <v>-</v>
      </c>
      <c r="ND91" s="19" t="str">
        <f t="shared" ca="1" si="778"/>
        <v>-</v>
      </c>
      <c r="NE91" s="19" t="str">
        <f t="shared" ca="1" si="778"/>
        <v>-</v>
      </c>
      <c r="NF91" s="19" t="str">
        <f t="shared" ca="1" si="778"/>
        <v>-</v>
      </c>
      <c r="NG91" s="19" t="str">
        <f t="shared" ca="1" si="778"/>
        <v>-</v>
      </c>
      <c r="NH91" s="19" t="str">
        <f t="shared" ca="1" si="778"/>
        <v>-</v>
      </c>
      <c r="NI91" s="19">
        <f t="shared" ca="1" si="778"/>
        <v>36.99</v>
      </c>
      <c r="NJ91" s="19">
        <f t="shared" ca="1" si="778"/>
        <v>36.99</v>
      </c>
      <c r="NK91" s="19" t="str">
        <f t="shared" ca="1" si="778"/>
        <v>-</v>
      </c>
      <c r="NL91" s="19" t="str">
        <f t="shared" ca="1" si="778"/>
        <v>-</v>
      </c>
      <c r="NM91" s="19" t="str">
        <f t="shared" ca="1" si="778"/>
        <v>-</v>
      </c>
      <c r="NN91" s="19" t="str">
        <f t="shared" ca="1" si="778"/>
        <v>-</v>
      </c>
      <c r="NO91" s="19" t="str">
        <f t="shared" ca="1" si="778"/>
        <v>-</v>
      </c>
      <c r="NP91" s="19">
        <f t="shared" ca="1" si="778"/>
        <v>49.99</v>
      </c>
      <c r="NQ91" s="19">
        <f t="shared" ca="1" si="778"/>
        <v>49.99</v>
      </c>
      <c r="NR91" s="19">
        <f t="shared" ca="1" si="778"/>
        <v>49.99</v>
      </c>
      <c r="NS91" s="19">
        <f t="shared" ca="1" si="778"/>
        <v>49.99</v>
      </c>
      <c r="NT91" s="19">
        <f t="shared" ca="1" si="778"/>
        <v>49.99</v>
      </c>
      <c r="NU91" s="19">
        <f t="shared" ca="1" si="778"/>
        <v>49.99</v>
      </c>
      <c r="NV91" s="19">
        <f t="shared" ca="1" si="778"/>
        <v>49.99</v>
      </c>
      <c r="NW91" s="19">
        <f t="shared" ca="1" si="778"/>
        <v>49.99</v>
      </c>
      <c r="NX91" s="19">
        <f t="shared" ca="1" si="778"/>
        <v>412.99</v>
      </c>
      <c r="NY91" s="19">
        <f t="shared" ca="1" si="778"/>
        <v>412.99</v>
      </c>
      <c r="NZ91" s="19" t="str">
        <f t="shared" ca="1" si="778"/>
        <v>-</v>
      </c>
      <c r="OA91" s="19" t="str">
        <f t="shared" ca="1" si="778"/>
        <v>-</v>
      </c>
      <c r="OB91" s="19" t="str">
        <f t="shared" ca="1" si="778"/>
        <v>-</v>
      </c>
      <c r="OC91" s="19" t="str">
        <f t="shared" ca="1" si="778"/>
        <v>-</v>
      </c>
      <c r="OD91" s="19" t="str">
        <f t="shared" ca="1" si="778"/>
        <v>-</v>
      </c>
      <c r="OE91" s="19">
        <f t="shared" ca="1" si="778"/>
        <v>6.8900000000000006</v>
      </c>
      <c r="OF91" s="19">
        <f t="shared" ca="1" si="778"/>
        <v>6.8900000000000006</v>
      </c>
      <c r="OG91" s="19">
        <f t="shared" ca="1" si="778"/>
        <v>6.8900000000000006</v>
      </c>
      <c r="OH91" s="19">
        <f t="shared" ca="1" si="778"/>
        <v>6.8900000000000006</v>
      </c>
      <c r="OI91" s="19">
        <f t="shared" ca="1" si="778"/>
        <v>6.8900000000000006</v>
      </c>
      <c r="OJ91" s="19">
        <f t="shared" ca="1" si="778"/>
        <v>6.8900000000000006</v>
      </c>
      <c r="OK91" s="19">
        <f t="shared" ca="1" si="778"/>
        <v>6.8900000000000006</v>
      </c>
      <c r="OL91" s="19">
        <f t="shared" ca="1" si="778"/>
        <v>6.8900000000000006</v>
      </c>
      <c r="OM91" s="19">
        <f t="shared" ca="1" si="778"/>
        <v>346.99</v>
      </c>
      <c r="ON91" s="19">
        <f t="shared" ca="1" si="778"/>
        <v>346.99</v>
      </c>
      <c r="OO91" s="19" t="str">
        <f t="shared" ca="1" si="778"/>
        <v>-</v>
      </c>
      <c r="OP91" s="19" t="str">
        <f t="shared" ca="1" si="778"/>
        <v>-</v>
      </c>
      <c r="OQ91" s="19" t="str">
        <f t="shared" ca="1" si="778"/>
        <v>-</v>
      </c>
      <c r="OR91" s="19" t="str">
        <f t="shared" ca="1" si="778"/>
        <v>-</v>
      </c>
      <c r="OS91" s="19" t="str">
        <f t="shared" ca="1" si="778"/>
        <v>-</v>
      </c>
      <c r="OT91" s="19">
        <f t="shared" ca="1" si="778"/>
        <v>0</v>
      </c>
      <c r="OU91" s="24">
        <v>0</v>
      </c>
    </row>
    <row r="92" spans="1:411" outlineLevel="2">
      <c r="A92" s="21">
        <f t="shared" si="158"/>
        <v>87</v>
      </c>
      <c r="B92" s="222">
        <f t="shared" ref="B92:B95" ca="1" si="795">OFFSET(B92,-1,0)</f>
        <v>85</v>
      </c>
      <c r="C92">
        <v>206</v>
      </c>
      <c r="D92" s="144" t="str">
        <f t="shared" ca="1" si="732"/>
        <v>GSM</v>
      </c>
      <c r="E92" t="b">
        <v>0</v>
      </c>
      <c r="F92" t="b">
        <v>0</v>
      </c>
      <c r="G92" t="b">
        <f t="shared" si="733"/>
        <v>0</v>
      </c>
      <c r="H92" s="237">
        <f t="shared" ref="H92:T95" ca="1" si="796">OFFSET(H92,-1,0)</f>
        <v>2</v>
      </c>
      <c r="I92" s="237">
        <f t="shared" ca="1" si="796"/>
        <v>1</v>
      </c>
      <c r="J92" s="237" t="str">
        <f t="shared" ca="1" si="796"/>
        <v/>
      </c>
      <c r="K92" s="237">
        <f t="shared" ca="1" si="796"/>
        <v>2</v>
      </c>
      <c r="L92" s="237">
        <f t="shared" ca="1" si="779"/>
        <v>2</v>
      </c>
      <c r="M92" s="237">
        <f t="shared" ca="1" si="779"/>
        <v>2</v>
      </c>
      <c r="N92" s="237">
        <f t="shared" ca="1" si="779"/>
        <v>3</v>
      </c>
      <c r="O92" s="237">
        <f t="shared" ca="1" si="779"/>
        <v>1</v>
      </c>
      <c r="P92" s="237">
        <f t="shared" ca="1" si="779"/>
        <v>1</v>
      </c>
      <c r="Q92" s="237">
        <f t="shared" ca="1" si="779"/>
        <v>8</v>
      </c>
      <c r="R92" s="237">
        <f t="shared" ca="1" si="779"/>
        <v>1</v>
      </c>
      <c r="S92" s="237">
        <f t="shared" ca="1" si="779"/>
        <v>1</v>
      </c>
      <c r="T92" s="237">
        <f t="shared" ca="1" si="779"/>
        <v>1</v>
      </c>
      <c r="U92" s="275"/>
      <c r="V92" s="275"/>
      <c r="W92" s="237">
        <f t="shared" ca="1" si="780"/>
        <v>0</v>
      </c>
      <c r="X92" s="275"/>
      <c r="Y92" s="275">
        <f t="shared" ca="1" si="781"/>
        <v>0</v>
      </c>
      <c r="Z92" s="275">
        <f t="shared" ca="1" si="781"/>
        <v>0</v>
      </c>
      <c r="AA92" s="275">
        <f t="shared" ca="1" si="781"/>
        <v>0</v>
      </c>
      <c r="AB92" s="275">
        <f t="shared" ca="1" si="781"/>
        <v>0</v>
      </c>
      <c r="AC92" s="275">
        <f t="shared" ca="1" si="781"/>
        <v>0</v>
      </c>
      <c r="AD92" s="275">
        <f t="shared" ca="1" si="781"/>
        <v>0</v>
      </c>
      <c r="AE92" s="275">
        <f t="shared" ca="1" si="781"/>
        <v>0</v>
      </c>
      <c r="AF92" s="144">
        <f ca="1">INDEX(CHOOSE($N92,DataAutumn!i.AdultDrys,DataWinter!i.AdultDrys,DataSpring!i.AdultDrys),1,$M92)</f>
        <v>3</v>
      </c>
      <c r="AG92" s="5">
        <f t="shared" ca="1" si="734"/>
        <v>2</v>
      </c>
      <c r="AH92" s="5">
        <f t="shared" ca="1" si="734"/>
        <v>0</v>
      </c>
      <c r="AI92" s="5">
        <f t="shared" ca="1" si="735"/>
        <v>1</v>
      </c>
      <c r="AJ92">
        <f t="shared" ca="1" si="736"/>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Prime 13mo WP100p MP100p GP100p T_TRUE  (F33N33)</v>
      </c>
      <c r="AM92" s="9" t="str">
        <f ca="1">IF(COUNTIF(AL$5:AL92,AL92)=1,"-","Dup")</f>
        <v>-</v>
      </c>
      <c r="AN92" s="9"/>
      <c r="AO92" s="237" t="str">
        <f t="shared" ref="AO92:AV95" ca="1" si="797">OFFSET(AO92,-1,0)</f>
        <v>-</v>
      </c>
      <c r="AP92" s="237" t="str">
        <f t="shared" ca="1" si="797"/>
        <v>-</v>
      </c>
      <c r="AQ92" s="237" t="str">
        <f t="shared" ca="1" si="797"/>
        <v>-</v>
      </c>
      <c r="AR92" s="237" t="str">
        <f t="shared" ca="1" si="797"/>
        <v>-</v>
      </c>
      <c r="AS92" s="237" t="str">
        <f t="shared" ca="1" si="797"/>
        <v>-</v>
      </c>
      <c r="AT92" s="237" t="str">
        <f t="shared" ca="1" si="797"/>
        <v>-</v>
      </c>
      <c r="AU92" s="237" t="str">
        <f t="shared" ca="1" si="797"/>
        <v>-</v>
      </c>
      <c r="AV92" s="237" t="str">
        <f t="shared" ca="1" si="797"/>
        <v>-</v>
      </c>
      <c r="AW92" s="9"/>
      <c r="AX92" s="5" t="b">
        <f t="shared" ca="1" si="737"/>
        <v>0</v>
      </c>
      <c r="AY92" s="5" t="str">
        <f t="shared" ca="1" si="737"/>
        <v>-</v>
      </c>
      <c r="AZ92" s="5" t="b">
        <f t="shared" ca="1" si="737"/>
        <v>0</v>
      </c>
      <c r="BA92" s="5" t="b">
        <f t="shared" ca="1" si="737"/>
        <v>1</v>
      </c>
      <c r="BB92" s="5" t="b">
        <f t="shared" ca="1" si="737"/>
        <v>1</v>
      </c>
      <c r="BC92" s="144">
        <f t="shared" ca="1" si="737"/>
        <v>0</v>
      </c>
      <c r="BD92" s="19" t="b">
        <f t="shared" ca="1" si="738"/>
        <v>1</v>
      </c>
      <c r="BE92" s="9"/>
      <c r="BF92" s="5" t="str">
        <f t="shared" ca="1" si="739"/>
        <v>-</v>
      </c>
      <c r="BG92" s="19" t="str">
        <f t="shared" ca="1" si="740"/>
        <v>-</v>
      </c>
      <c r="BH92" s="19" t="str">
        <f t="shared" ca="1" si="740"/>
        <v>-</v>
      </c>
      <c r="BI92" s="19" t="str">
        <f t="shared" ca="1" si="740"/>
        <v>-</v>
      </c>
      <c r="BJ92" s="5" t="str">
        <f t="shared" ca="1" si="741"/>
        <v>-</v>
      </c>
      <c r="BK92" s="19" t="str">
        <f t="shared" ca="1" si="742"/>
        <v>-</v>
      </c>
      <c r="BL92" s="5" t="str">
        <f t="shared" ca="1" si="743"/>
        <v>-</v>
      </c>
      <c r="BM92" s="19" t="str">
        <f t="shared" ca="1" si="744"/>
        <v>-</v>
      </c>
      <c r="BN92" s="19" t="str">
        <f t="shared" ca="1" si="744"/>
        <v>-</v>
      </c>
      <c r="BO92" s="19" t="str">
        <f t="shared" ca="1" si="744"/>
        <v>-</v>
      </c>
      <c r="BP92" s="5" t="str">
        <f t="shared" ca="1" si="745"/>
        <v>-</v>
      </c>
      <c r="BQ92" s="9"/>
      <c r="BR92" s="19" t="str">
        <f t="shared" ca="1" si="746"/>
        <v>-</v>
      </c>
      <c r="BS92" s="19" t="str">
        <f t="shared" ca="1" si="746"/>
        <v>-</v>
      </c>
      <c r="BT92" s="19" t="str">
        <f t="shared" ca="1" si="746"/>
        <v>-</v>
      </c>
      <c r="BU92" s="19" t="str">
        <f t="shared" ca="1" si="746"/>
        <v>-</v>
      </c>
      <c r="BV92" s="19" t="str">
        <f t="shared" ca="1" si="746"/>
        <v>-</v>
      </c>
      <c r="BW92" s="19" t="str">
        <f t="shared" ca="1" si="746"/>
        <v>-</v>
      </c>
      <c r="BX92" s="19" t="str">
        <f t="shared" ca="1" si="746"/>
        <v>-</v>
      </c>
      <c r="BY92" s="19" t="str">
        <f t="shared" ca="1" si="746"/>
        <v>-</v>
      </c>
      <c r="BZ92" s="19" t="str">
        <f t="shared" ca="1" si="746"/>
        <v>-</v>
      </c>
      <c r="CA92" s="19" t="str">
        <f t="shared" ca="1" si="746"/>
        <v>-</v>
      </c>
      <c r="CB92" s="9"/>
      <c r="CC92" s="237" t="b">
        <f ca="1">OFFSET(CC92,-1,0)</f>
        <v>1</v>
      </c>
      <c r="CD92" s="12" t="b">
        <v>0</v>
      </c>
      <c r="CE92" s="237" t="b">
        <f ca="1">OFFSET(CE92,-1,0)</f>
        <v>1</v>
      </c>
      <c r="CF92" s="251">
        <f t="shared" ref="CF92:CF95" ca="1" si="798">IF(OFFSET($E92,-1,0),OFFSET($CJ92,-1,0),OFFSET(CF92,-1,0))</f>
        <v>2238102</v>
      </c>
      <c r="CG92" s="237" t="b">
        <f ca="1">OFFSET(CG92,-1,0)</f>
        <v>0</v>
      </c>
      <c r="CH92" s="12" t="s">
        <v>34</v>
      </c>
      <c r="CI92" s="19" t="b">
        <f t="shared" ca="1" si="782"/>
        <v>1</v>
      </c>
      <c r="CJ92" s="237">
        <f t="shared" ref="CJ92:CJ95" ca="1" si="799">OFFSET(CJ92,-1,0)+1</f>
        <v>2238103</v>
      </c>
      <c r="CK92" s="19" t="str">
        <f t="shared" ca="1" si="782"/>
        <v>-</v>
      </c>
      <c r="CL92" s="19">
        <f t="shared" ca="1" si="782"/>
        <v>1</v>
      </c>
      <c r="CM92" s="19">
        <f t="shared" ca="1" si="782"/>
        <v>1</v>
      </c>
      <c r="CN92" s="9"/>
      <c r="CO92" s="444">
        <f t="shared" ca="1" si="748"/>
        <v>652</v>
      </c>
      <c r="CP92" s="444">
        <f t="shared" ca="1" si="748"/>
        <v>686</v>
      </c>
      <c r="CQ92" s="444">
        <f t="shared" ca="1" si="748"/>
        <v>721</v>
      </c>
      <c r="CR92" s="152">
        <f t="shared" ca="1" si="749"/>
        <v>378</v>
      </c>
      <c r="CS92" s="152">
        <f t="shared" ca="1" si="749"/>
        <v>413</v>
      </c>
      <c r="CT92" s="152">
        <f t="shared" ca="1" si="749"/>
        <v>448</v>
      </c>
      <c r="CU92" s="19" t="str">
        <f t="shared" ca="1" si="750"/>
        <v>-</v>
      </c>
      <c r="CV92" s="12" t="b">
        <v>0</v>
      </c>
      <c r="CW92" s="12" t="b">
        <v>0</v>
      </c>
      <c r="CX92" s="12" t="b">
        <v>0</v>
      </c>
      <c r="CY92" s="12" t="b">
        <v>0</v>
      </c>
      <c r="CZ92" s="19" t="b">
        <f t="shared" ca="1" si="750"/>
        <v>1</v>
      </c>
      <c r="DA92" s="19">
        <f t="shared" ca="1" si="750"/>
        <v>0</v>
      </c>
      <c r="DB92" s="19">
        <f t="shared" ca="1" si="750"/>
        <v>0</v>
      </c>
      <c r="DC92" s="19">
        <f t="shared" ca="1" si="750"/>
        <v>0</v>
      </c>
      <c r="DD92" s="19">
        <f t="shared" ca="1" si="750"/>
        <v>0</v>
      </c>
      <c r="DE92" s="19">
        <f t="shared" ca="1" si="750"/>
        <v>0</v>
      </c>
      <c r="DF92" s="19">
        <f t="shared" ca="1" si="750"/>
        <v>0</v>
      </c>
      <c r="DG92" s="19">
        <f t="shared" ca="1" si="750"/>
        <v>0</v>
      </c>
      <c r="DH92" s="19">
        <f t="shared" ca="1" si="750"/>
        <v>0</v>
      </c>
      <c r="DI92" s="19">
        <f t="shared" ca="1" si="750"/>
        <v>0</v>
      </c>
      <c r="DJ92" s="19">
        <f t="shared" ca="1" si="750"/>
        <v>0</v>
      </c>
      <c r="DK92" s="19">
        <f t="shared" ca="1" si="750"/>
        <v>0</v>
      </c>
      <c r="DL92" s="19">
        <f t="shared" ca="1" si="751"/>
        <v>0</v>
      </c>
      <c r="DM92" s="12">
        <v>3</v>
      </c>
      <c r="DN92" s="12">
        <v>3</v>
      </c>
      <c r="DO92" s="19">
        <f t="shared" ref="DO92:DR95" ca="1" si="800">OFFSET(DO$5,$B92,0)</f>
        <v>0</v>
      </c>
      <c r="DP92" s="12">
        <v>2</v>
      </c>
      <c r="DQ92" s="12">
        <v>-2</v>
      </c>
      <c r="DR92" s="19" t="str">
        <f t="shared" ca="1" si="751"/>
        <v>-</v>
      </c>
      <c r="DS92" s="19" t="str">
        <f t="shared" ca="1" si="751"/>
        <v>-</v>
      </c>
      <c r="DT92" s="19" t="str">
        <f t="shared" ca="1" si="751"/>
        <v>-</v>
      </c>
      <c r="DU92" s="251">
        <f t="shared" ca="1" si="783"/>
        <v>0</v>
      </c>
      <c r="DV92" s="251">
        <f t="shared" ref="DV92:DV94" si="801">DP92</f>
        <v>2</v>
      </c>
      <c r="DW92" s="251">
        <f t="shared" si="784"/>
        <v>-2</v>
      </c>
      <c r="DX92" s="19" t="str">
        <f t="shared" ca="1" si="751"/>
        <v>-</v>
      </c>
      <c r="DY92" s="19" t="str">
        <f t="shared" ca="1" si="751"/>
        <v>-</v>
      </c>
      <c r="DZ92" s="19" t="str">
        <f t="shared" ca="1" si="751"/>
        <v>-</v>
      </c>
      <c r="EA92" s="19" t="str">
        <f t="shared" ca="1" si="751"/>
        <v>-</v>
      </c>
      <c r="EB92" s="19" t="str">
        <f t="shared" ca="1" si="751"/>
        <v>-</v>
      </c>
      <c r="EC92" s="19" t="str">
        <f t="shared" ca="1" si="751"/>
        <v>-</v>
      </c>
      <c r="ED92" s="19">
        <f t="shared" ca="1" si="751"/>
        <v>0</v>
      </c>
      <c r="EE92" s="19">
        <f t="shared" ca="1" si="751"/>
        <v>0</v>
      </c>
      <c r="EF92" s="19">
        <f t="shared" ca="1" si="751"/>
        <v>0</v>
      </c>
      <c r="EG92" s="19">
        <f t="shared" ca="1" si="751"/>
        <v>0</v>
      </c>
      <c r="EH92" s="19">
        <f t="shared" ca="1" si="751"/>
        <v>0</v>
      </c>
      <c r="EI92" s="19">
        <f t="shared" ca="1" si="751"/>
        <v>0</v>
      </c>
      <c r="EJ92" s="19">
        <f t="shared" ca="1" si="751"/>
        <v>0</v>
      </c>
      <c r="EK92" s="19">
        <f t="shared" ca="1" si="751"/>
        <v>0</v>
      </c>
      <c r="EL92" s="19">
        <f t="shared" ca="1" si="751"/>
        <v>0</v>
      </c>
      <c r="EM92" s="19">
        <f t="shared" ca="1" si="751"/>
        <v>0</v>
      </c>
      <c r="EN92" s="19">
        <f t="shared" ca="1" si="751"/>
        <v>0</v>
      </c>
      <c r="EO92" s="19">
        <f t="shared" ca="1" si="751"/>
        <v>0</v>
      </c>
      <c r="EP92" s="19">
        <f t="shared" ca="1" si="751"/>
        <v>0</v>
      </c>
      <c r="EQ92" s="19">
        <f t="shared" ca="1" si="751"/>
        <v>0</v>
      </c>
      <c r="ER92" s="19">
        <f t="shared" ca="1" si="751"/>
        <v>0</v>
      </c>
      <c r="ES92" s="19">
        <f t="shared" ca="1" si="751"/>
        <v>0</v>
      </c>
      <c r="ET92" s="19">
        <f t="shared" ca="1" si="752"/>
        <v>0</v>
      </c>
      <c r="EU92" s="19">
        <f t="shared" ca="1" si="752"/>
        <v>0</v>
      </c>
      <c r="EV92" s="19">
        <f t="shared" ca="1" si="752"/>
        <v>0</v>
      </c>
      <c r="EW92" s="19">
        <f t="shared" ca="1" si="752"/>
        <v>0</v>
      </c>
      <c r="EX92" s="19">
        <f t="shared" ca="1" si="752"/>
        <v>0</v>
      </c>
      <c r="EY92" s="19">
        <f t="shared" ca="1" si="752"/>
        <v>0</v>
      </c>
      <c r="EZ92" s="19">
        <f t="shared" ca="1" si="752"/>
        <v>0</v>
      </c>
      <c r="FA92" s="19">
        <f t="shared" ca="1" si="752"/>
        <v>0</v>
      </c>
      <c r="FB92" s="19">
        <f t="shared" ca="1" si="752"/>
        <v>0</v>
      </c>
      <c r="FC92" s="19">
        <f t="shared" ca="1" si="752"/>
        <v>0</v>
      </c>
      <c r="FD92" s="19">
        <f t="shared" ca="1" si="752"/>
        <v>0</v>
      </c>
      <c r="FE92" s="19">
        <f t="shared" ca="1" si="752"/>
        <v>0</v>
      </c>
      <c r="FF92" s="19">
        <f t="shared" ca="1" si="752"/>
        <v>0</v>
      </c>
      <c r="FG92" s="19">
        <f t="shared" ca="1" si="752"/>
        <v>0</v>
      </c>
      <c r="FH92" s="19">
        <f t="shared" ca="1" si="752"/>
        <v>0</v>
      </c>
      <c r="FI92" s="19">
        <f t="shared" ca="1" si="752"/>
        <v>0</v>
      </c>
      <c r="FJ92" s="19">
        <f t="shared" ca="1" si="753"/>
        <v>0</v>
      </c>
      <c r="FK92" s="19">
        <f t="shared" ca="1" si="753"/>
        <v>0</v>
      </c>
      <c r="FL92" s="19">
        <f t="shared" ca="1" si="753"/>
        <v>0</v>
      </c>
      <c r="FM92" s="19">
        <f t="shared" ca="1" si="753"/>
        <v>0</v>
      </c>
      <c r="FN92" s="19">
        <f t="shared" ca="1" si="753"/>
        <v>0</v>
      </c>
      <c r="FO92" s="19">
        <f t="shared" ca="1" si="753"/>
        <v>0</v>
      </c>
      <c r="FP92" s="19">
        <f t="shared" ca="1" si="753"/>
        <v>0</v>
      </c>
      <c r="FQ92" s="19">
        <f t="shared" ca="1" si="753"/>
        <v>0</v>
      </c>
      <c r="FR92" s="19">
        <f t="shared" ca="1" si="753"/>
        <v>0</v>
      </c>
      <c r="FS92" s="19">
        <f t="shared" ca="1" si="753"/>
        <v>0</v>
      </c>
      <c r="FT92" s="19">
        <f t="shared" ca="1" si="753"/>
        <v>0</v>
      </c>
      <c r="FU92" s="19">
        <f t="shared" ca="1" si="753"/>
        <v>0</v>
      </c>
      <c r="FV92" s="19">
        <f t="shared" ca="1" si="753"/>
        <v>0</v>
      </c>
      <c r="FW92" s="19">
        <f t="shared" ca="1" si="753"/>
        <v>0</v>
      </c>
      <c r="FX92" s="19">
        <f t="shared" ca="1" si="753"/>
        <v>0</v>
      </c>
      <c r="FY92" s="19">
        <f t="shared" ca="1" si="753"/>
        <v>0</v>
      </c>
      <c r="FZ92" s="19">
        <f t="shared" ca="1" si="753"/>
        <v>0</v>
      </c>
      <c r="GA92" s="19">
        <f t="shared" ca="1" si="753"/>
        <v>0</v>
      </c>
      <c r="GB92" s="19">
        <f t="shared" ca="1" si="753"/>
        <v>0</v>
      </c>
      <c r="GC92" s="19">
        <f t="shared" ca="1" si="753"/>
        <v>0</v>
      </c>
      <c r="GD92" s="19">
        <f t="shared" ca="1" si="753"/>
        <v>0</v>
      </c>
      <c r="GE92" s="19">
        <f t="shared" ca="1" si="753"/>
        <v>0</v>
      </c>
      <c r="GF92" s="19">
        <f t="shared" ca="1" si="753"/>
        <v>0</v>
      </c>
      <c r="GG92" s="19">
        <f t="shared" ca="1" si="753"/>
        <v>0</v>
      </c>
      <c r="GH92" s="19">
        <f t="shared" ca="1" si="753"/>
        <v>0</v>
      </c>
      <c r="GI92" s="19">
        <f t="shared" ca="1" si="753"/>
        <v>0</v>
      </c>
      <c r="GJ92" s="19">
        <f t="shared" ca="1" si="753"/>
        <v>0</v>
      </c>
      <c r="GK92" s="19">
        <f t="shared" ca="1" si="753"/>
        <v>0</v>
      </c>
      <c r="GL92" s="19">
        <f t="shared" ca="1" si="753"/>
        <v>0</v>
      </c>
      <c r="GM92" s="19">
        <f t="shared" ca="1" si="753"/>
        <v>0</v>
      </c>
      <c r="GN92" s="19">
        <f t="shared" ca="1" si="753"/>
        <v>0</v>
      </c>
      <c r="GO92" s="19">
        <f t="shared" ca="1" si="753"/>
        <v>0</v>
      </c>
      <c r="GP92" s="19">
        <f t="shared" ca="1" si="753"/>
        <v>0</v>
      </c>
      <c r="GQ92" s="19">
        <f t="shared" ca="1" si="753"/>
        <v>0</v>
      </c>
      <c r="GR92" s="19">
        <f t="shared" ca="1" si="753"/>
        <v>0</v>
      </c>
      <c r="GS92" s="19">
        <f t="shared" ca="1" si="753"/>
        <v>0</v>
      </c>
      <c r="GT92" s="19">
        <f t="shared" ca="1" si="753"/>
        <v>0</v>
      </c>
      <c r="GU92" s="19">
        <f t="shared" ca="1" si="753"/>
        <v>0</v>
      </c>
      <c r="GV92" s="19">
        <f t="shared" ca="1" si="753"/>
        <v>0</v>
      </c>
      <c r="GW92" s="19">
        <f t="shared" ca="1" si="753"/>
        <v>0</v>
      </c>
      <c r="GX92" s="19">
        <f t="shared" ca="1" si="753"/>
        <v>0</v>
      </c>
      <c r="GY92" s="19">
        <f t="shared" ca="1" si="753"/>
        <v>0</v>
      </c>
      <c r="GZ92" s="19">
        <f t="shared" ca="1" si="753"/>
        <v>0</v>
      </c>
      <c r="HA92" s="19">
        <f t="shared" ca="1" si="753"/>
        <v>0</v>
      </c>
      <c r="HB92" s="19">
        <f t="shared" ca="1" si="753"/>
        <v>0</v>
      </c>
      <c r="HC92" s="19">
        <f t="shared" ca="1" si="753"/>
        <v>0</v>
      </c>
      <c r="HD92" s="19">
        <f t="shared" ca="1" si="753"/>
        <v>0</v>
      </c>
      <c r="HE92" s="19">
        <f t="shared" ca="1" si="753"/>
        <v>0</v>
      </c>
      <c r="HF92" s="19">
        <f t="shared" ca="1" si="753"/>
        <v>0</v>
      </c>
      <c r="HG92" s="19">
        <f t="shared" ca="1" si="753"/>
        <v>0</v>
      </c>
      <c r="HH92" s="19">
        <f t="shared" ca="1" si="753"/>
        <v>0</v>
      </c>
      <c r="HI92" s="19">
        <f t="shared" ca="1" si="753"/>
        <v>0</v>
      </c>
      <c r="HJ92" s="19">
        <f t="shared" ca="1" si="753"/>
        <v>0</v>
      </c>
      <c r="HK92" s="19">
        <f t="shared" ca="1" si="753"/>
        <v>0</v>
      </c>
      <c r="HL92" s="19">
        <f t="shared" ca="1" si="754"/>
        <v>0</v>
      </c>
      <c r="HM92" s="19">
        <f t="shared" ca="1" si="754"/>
        <v>0</v>
      </c>
      <c r="HN92" s="19">
        <f t="shared" ca="1" si="754"/>
        <v>0</v>
      </c>
      <c r="HO92" s="19">
        <f t="shared" ca="1" si="754"/>
        <v>0</v>
      </c>
      <c r="HP92" s="19">
        <f t="shared" ca="1" si="754"/>
        <v>0</v>
      </c>
      <c r="HQ92" s="19">
        <f t="shared" ca="1" si="754"/>
        <v>0</v>
      </c>
      <c r="HR92" s="19">
        <f t="shared" ca="1" si="754"/>
        <v>0</v>
      </c>
      <c r="HS92" s="19">
        <f t="shared" ca="1" si="754"/>
        <v>0</v>
      </c>
      <c r="HT92" s="19">
        <f t="shared" ca="1" si="754"/>
        <v>0</v>
      </c>
      <c r="HU92" s="19">
        <f t="shared" ca="1" si="754"/>
        <v>0</v>
      </c>
      <c r="HV92" s="19">
        <f t="shared" ca="1" si="754"/>
        <v>0</v>
      </c>
      <c r="HW92" s="19">
        <f t="shared" ca="1" si="754"/>
        <v>0</v>
      </c>
      <c r="HX92" s="19">
        <f t="shared" ca="1" si="754"/>
        <v>0</v>
      </c>
      <c r="HY92" s="19">
        <f t="shared" ca="1" si="754"/>
        <v>0</v>
      </c>
      <c r="HZ92" s="19">
        <f t="shared" ca="1" si="754"/>
        <v>0</v>
      </c>
      <c r="IA92" s="19">
        <f t="shared" ca="1" si="754"/>
        <v>0</v>
      </c>
      <c r="IB92" s="19">
        <f t="shared" ca="1" si="754"/>
        <v>0</v>
      </c>
      <c r="IC92" s="19">
        <f t="shared" ca="1" si="754"/>
        <v>0</v>
      </c>
      <c r="ID92" s="19">
        <f t="shared" ca="1" si="754"/>
        <v>0</v>
      </c>
      <c r="IE92" s="5">
        <f t="shared" ca="1" si="755"/>
        <v>67</v>
      </c>
      <c r="IF92" s="9"/>
      <c r="IG92" s="5">
        <f t="shared" ca="1" si="756"/>
        <v>1</v>
      </c>
      <c r="IH92" s="5" t="b">
        <f t="shared" ca="1" si="756"/>
        <v>0</v>
      </c>
      <c r="II92" s="19">
        <f t="shared" ca="1" si="757"/>
        <v>0</v>
      </c>
      <c r="IJ92" s="5">
        <f t="shared" ca="1" si="756"/>
        <v>55</v>
      </c>
      <c r="IK92" s="19">
        <f t="shared" ca="1" si="757"/>
        <v>1</v>
      </c>
      <c r="IL92" s="19">
        <f t="shared" ca="1" si="757"/>
        <v>0</v>
      </c>
      <c r="IM92" s="19">
        <f t="shared" ca="1" si="757"/>
        <v>0</v>
      </c>
      <c r="IN92" s="19">
        <f t="shared" ca="1" si="757"/>
        <v>0</v>
      </c>
      <c r="IO92" s="19">
        <f t="shared" ca="1" si="757"/>
        <v>0</v>
      </c>
      <c r="IP92" s="19">
        <f t="shared" ca="1" si="757"/>
        <v>0</v>
      </c>
      <c r="IQ92" s="19">
        <f t="shared" ca="1" si="757"/>
        <v>0</v>
      </c>
      <c r="IR92" s="19">
        <f t="shared" ca="1" si="757"/>
        <v>0</v>
      </c>
      <c r="IS92" s="19">
        <f t="shared" ca="1" si="757"/>
        <v>0</v>
      </c>
      <c r="IT92" s="19">
        <f t="shared" ca="1" si="757"/>
        <v>0</v>
      </c>
      <c r="IU92" s="19">
        <f t="shared" ca="1" si="757"/>
        <v>0</v>
      </c>
      <c r="IV92" s="19">
        <f t="shared" ca="1" si="757"/>
        <v>0</v>
      </c>
      <c r="IW92" s="19">
        <f t="shared" ca="1" si="757"/>
        <v>0</v>
      </c>
      <c r="IX92" s="19">
        <f t="shared" ca="1" si="757"/>
        <v>0</v>
      </c>
      <c r="IY92" s="19">
        <f t="shared" ca="1" si="757"/>
        <v>0</v>
      </c>
      <c r="IZ92" s="19">
        <f t="shared" ca="1" si="757"/>
        <v>0</v>
      </c>
      <c r="JA92" s="19">
        <f t="shared" ca="1" si="757"/>
        <v>0</v>
      </c>
      <c r="JB92" s="19">
        <f t="shared" ca="1" si="757"/>
        <v>0</v>
      </c>
      <c r="JC92" s="19">
        <f t="shared" ca="1" si="757"/>
        <v>0</v>
      </c>
      <c r="JD92" s="19">
        <f t="shared" ca="1" si="757"/>
        <v>0</v>
      </c>
      <c r="JE92" s="19">
        <f t="shared" ca="1" si="757"/>
        <v>0</v>
      </c>
      <c r="JF92" s="19">
        <f t="shared" ca="1" si="757"/>
        <v>0</v>
      </c>
      <c r="JG92" s="5">
        <f t="shared" ca="1" si="758"/>
        <v>1.2500000000000001E-2</v>
      </c>
      <c r="JH92" s="567">
        <f t="shared" ca="1" si="758"/>
        <v>0</v>
      </c>
      <c r="JI92" s="5">
        <f t="shared" ca="1" si="758"/>
        <v>6.25E-2</v>
      </c>
      <c r="JJ92" s="5">
        <f t="shared" ca="1" si="758"/>
        <v>6.25E-2</v>
      </c>
      <c r="JK92" s="5">
        <f t="shared" ca="1" si="758"/>
        <v>6.25E-2</v>
      </c>
      <c r="JL92" s="19">
        <f t="shared" ca="1" si="757"/>
        <v>1</v>
      </c>
      <c r="JM92" s="19">
        <f t="shared" ca="1" si="757"/>
        <v>0</v>
      </c>
      <c r="JN92" s="19">
        <f t="shared" ca="1" si="757"/>
        <v>1</v>
      </c>
      <c r="JO92" s="9"/>
      <c r="JP92" s="5" t="b">
        <f t="shared" ca="1" si="759"/>
        <v>0</v>
      </c>
      <c r="JQ92" s="19" t="str">
        <f t="shared" ca="1" si="760"/>
        <v>-</v>
      </c>
      <c r="JR92" s="19" t="str">
        <f t="shared" ca="1" si="760"/>
        <v>-</v>
      </c>
      <c r="JS92" s="5" t="b">
        <f t="shared" ca="1" si="785"/>
        <v>0</v>
      </c>
      <c r="JT92" s="5" t="b">
        <f t="shared" ca="1" si="785"/>
        <v>0</v>
      </c>
      <c r="JU92" s="5" t="b">
        <f t="shared" ca="1" si="785"/>
        <v>1</v>
      </c>
      <c r="JV92" s="144">
        <f t="shared" ca="1" si="786"/>
        <v>1</v>
      </c>
      <c r="JW92" s="144">
        <f t="shared" ca="1" si="786"/>
        <v>1</v>
      </c>
      <c r="JX92" s="19" t="b">
        <f t="shared" ca="1" si="787"/>
        <v>0</v>
      </c>
      <c r="JY92" s="19" t="b">
        <f t="shared" ca="1" si="787"/>
        <v>1</v>
      </c>
      <c r="JZ92" s="19" t="b">
        <f t="shared" ca="1" si="787"/>
        <v>1</v>
      </c>
      <c r="KA92" s="19" t="b">
        <f t="shared" ca="1" si="787"/>
        <v>0</v>
      </c>
      <c r="KB92" s="19">
        <f t="shared" ca="1" si="787"/>
        <v>1</v>
      </c>
      <c r="KC92" s="19">
        <f t="shared" ca="1" si="787"/>
        <v>0</v>
      </c>
      <c r="KD92" s="19" t="b">
        <f t="shared" ca="1" si="787"/>
        <v>0</v>
      </c>
      <c r="KE92" s="5" t="str" cm="1">
        <f t="array" aca="1" ref="KE92" ca="1">IF(OR(KF92:KM92&lt;&gt;"-"),TRUE,"-")</f>
        <v>-</v>
      </c>
      <c r="KF92" s="237" t="str">
        <f t="shared" ref="KF92:KM95" ca="1" si="802">OFFSET(KF92,-1,0)</f>
        <v>-</v>
      </c>
      <c r="KG92" s="237" t="str">
        <f t="shared" ca="1" si="802"/>
        <v>-</v>
      </c>
      <c r="KH92" s="237" t="str">
        <f t="shared" ca="1" si="802"/>
        <v>-</v>
      </c>
      <c r="KI92" s="237" t="str">
        <f t="shared" ca="1" si="802"/>
        <v>-</v>
      </c>
      <c r="KJ92" s="237" t="str">
        <f t="shared" ca="1" si="802"/>
        <v>-</v>
      </c>
      <c r="KK92" s="237" t="str">
        <f t="shared" ca="1" si="802"/>
        <v>-</v>
      </c>
      <c r="KL92" s="237" t="str">
        <f t="shared" ca="1" si="802"/>
        <v>-</v>
      </c>
      <c r="KM92" s="237" t="str">
        <f t="shared" ca="1" si="802"/>
        <v>-</v>
      </c>
      <c r="KN92" s="5" t="b">
        <f t="array" aca="1" ref="KN92" ca="1">IF(OR(KO92:KU92&lt;&gt;"-"),TRUE,"-")</f>
        <v>1</v>
      </c>
      <c r="KO92" s="19">
        <f t="shared" ca="1" si="789"/>
        <v>0</v>
      </c>
      <c r="KP92" s="19" t="str">
        <f t="shared" ca="1" si="789"/>
        <v>-</v>
      </c>
      <c r="KQ92" s="19">
        <f t="shared" ca="1" si="789"/>
        <v>999999</v>
      </c>
      <c r="KR92" s="19">
        <f t="shared" ca="1" si="789"/>
        <v>999999</v>
      </c>
      <c r="KS92" s="19">
        <f t="shared" ca="1" si="789"/>
        <v>999999</v>
      </c>
      <c r="KT92" s="19">
        <f t="shared" ca="1" si="789"/>
        <v>999999</v>
      </c>
      <c r="KU92" s="19">
        <f t="shared" ca="1" si="789"/>
        <v>999999</v>
      </c>
      <c r="KV92" s="19" t="str">
        <f t="shared" ca="1" si="789"/>
        <v>-</v>
      </c>
      <c r="KW92" s="144" t="str">
        <f t="shared" ca="1" si="790"/>
        <v>-</v>
      </c>
      <c r="KX92" s="19" t="str">
        <f t="shared" ca="1" si="789"/>
        <v>-</v>
      </c>
      <c r="KY92" s="19" t="b">
        <f t="shared" ca="1" si="789"/>
        <v>1</v>
      </c>
      <c r="KZ92" s="19">
        <f t="shared" ca="1" si="789"/>
        <v>0</v>
      </c>
      <c r="LA92" s="5" t="str">
        <f t="shared" ca="1" si="791"/>
        <v>-</v>
      </c>
      <c r="LB92" s="5" t="str">
        <f t="shared" ca="1" si="791"/>
        <v>-</v>
      </c>
      <c r="LC92" s="5" t="str">
        <f t="shared" ca="1" si="791"/>
        <v>-</v>
      </c>
      <c r="LD92" s="5" t="str">
        <f t="shared" ca="1" si="791"/>
        <v>-</v>
      </c>
      <c r="LE92" s="19" t="str">
        <f t="shared" ca="1" si="792"/>
        <v>-</v>
      </c>
      <c r="LF92" s="19" t="str">
        <f t="shared" ca="1" si="792"/>
        <v>-</v>
      </c>
      <c r="LG92" s="19" t="str">
        <f ca="1">OFFSET(LG$5,$B92,0)</f>
        <v>-</v>
      </c>
      <c r="LH92" s="19" t="str">
        <f ca="1">OFFSET(LH$5,$B92,0)</f>
        <v>-</v>
      </c>
      <c r="LI92" s="19" t="str">
        <f t="shared" ca="1" si="792"/>
        <v>-</v>
      </c>
      <c r="LJ92" s="19" t="str">
        <f t="shared" ca="1" si="792"/>
        <v>-</v>
      </c>
      <c r="LK92" s="19" t="str">
        <f t="shared" ca="1" si="792"/>
        <v>-</v>
      </c>
      <c r="LL92" s="19" t="str">
        <f t="shared" ca="1" si="792"/>
        <v>-</v>
      </c>
      <c r="LM92" s="19">
        <f t="shared" ca="1" si="792"/>
        <v>500</v>
      </c>
      <c r="LN92" s="19">
        <f t="shared" ca="1" si="792"/>
        <v>500</v>
      </c>
      <c r="LO92" s="19" t="str">
        <f t="shared" ca="1" si="792"/>
        <v>-</v>
      </c>
      <c r="LP92" s="5" t="str" cm="1">
        <f t="array" aca="1" ref="LP92" ca="1">INDEX(i.meatgrid,$Q92,LP$7)</f>
        <v>-</v>
      </c>
      <c r="LQ92" s="5" cm="1">
        <f t="array" aca="1" ref="LQ92" ca="1">INDEX(i.meatgrid,$Q92,LQ$7)</f>
        <v>400</v>
      </c>
      <c r="LR92" s="19" t="str">
        <f t="shared" ca="1" si="793"/>
        <v>-</v>
      </c>
      <c r="LS92" s="5">
        <f t="shared" ca="1" si="794"/>
        <v>1</v>
      </c>
      <c r="LT92" s="9"/>
      <c r="LU92" s="19">
        <f t="shared" ca="1" si="793"/>
        <v>70</v>
      </c>
      <c r="LV92" s="19">
        <f t="shared" ca="1" si="773"/>
        <v>50</v>
      </c>
      <c r="LW92" s="19">
        <f t="shared" ca="1" si="773"/>
        <v>80</v>
      </c>
      <c r="LX92" s="19">
        <f t="shared" ca="1" si="773"/>
        <v>50</v>
      </c>
      <c r="LY92" s="5" t="b" cm="1">
        <f t="array" aca="1" ref="LY92" ca="1">INDEX(i.meatgrid,$Q92,LY$7)</f>
        <v>0</v>
      </c>
      <c r="LZ92" s="5" t="b" cm="1">
        <f t="array" aca="1" ref="LZ92" ca="1">INDEX(i.meatgrid,$Q92,LZ$7)</f>
        <v>0</v>
      </c>
      <c r="MA92" s="5" cm="1">
        <f t="array" aca="1" ref="MA92" ca="1">INDEX(i.meatgrid,$Q92,MA$7)</f>
        <v>40</v>
      </c>
      <c r="MB92" s="5" t="str" cm="1">
        <f t="array" aca="1" ref="MB92" ca="1">INDEX(i.meatgrid,$Q92,MB$7)</f>
        <v>-</v>
      </c>
      <c r="MC92" s="19">
        <f t="shared" ca="1" si="774"/>
        <v>1</v>
      </c>
      <c r="MD92" s="5">
        <f t="shared" ca="1" si="775"/>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76"/>
        <v>1</v>
      </c>
      <c r="MN92" s="9"/>
      <c r="MO92" s="19" t="b">
        <f t="shared" ca="1" si="777"/>
        <v>0</v>
      </c>
      <c r="MP92" s="19" t="b">
        <f t="shared" ca="1" si="777"/>
        <v>0</v>
      </c>
      <c r="MQ92" s="19">
        <f t="shared" ca="1" si="777"/>
        <v>1</v>
      </c>
      <c r="MR92" s="19">
        <f t="shared" ca="1" si="777"/>
        <v>0.75</v>
      </c>
      <c r="MS92" s="19">
        <f t="shared" ca="1" si="777"/>
        <v>0.75</v>
      </c>
      <c r="MT92" s="19">
        <f t="shared" ca="1" si="777"/>
        <v>0.8</v>
      </c>
      <c r="MU92" s="19">
        <f t="shared" ca="1" si="777"/>
        <v>0.82499999999999996</v>
      </c>
      <c r="MV92" s="19">
        <f t="shared" ca="1" si="777"/>
        <v>0.875</v>
      </c>
      <c r="MW92" s="19">
        <f t="shared" ca="1" si="777"/>
        <v>0.9</v>
      </c>
      <c r="MX92" s="19">
        <f t="shared" ca="1" si="777"/>
        <v>1</v>
      </c>
      <c r="MY92" s="19">
        <f t="shared" ca="1" si="777"/>
        <v>0.875</v>
      </c>
      <c r="MZ92" s="19" t="b">
        <f t="shared" ca="1" si="777"/>
        <v>1</v>
      </c>
      <c r="NA92" s="19">
        <f t="shared" ca="1" si="777"/>
        <v>74.989999999999995</v>
      </c>
      <c r="NB92" s="19" t="str">
        <f t="shared" ca="1" si="777"/>
        <v>-</v>
      </c>
      <c r="NC92" s="19" t="str">
        <f t="shared" ca="1" si="777"/>
        <v>-</v>
      </c>
      <c r="ND92" s="19" t="str">
        <f t="shared" ca="1" si="777"/>
        <v>-</v>
      </c>
      <c r="NE92" s="19" t="str">
        <f t="shared" ca="1" si="778"/>
        <v>-</v>
      </c>
      <c r="NF92" s="19" t="str">
        <f t="shared" ca="1" si="778"/>
        <v>-</v>
      </c>
      <c r="NG92" s="19" t="str">
        <f t="shared" ca="1" si="778"/>
        <v>-</v>
      </c>
      <c r="NH92" s="19" t="str">
        <f t="shared" ca="1" si="778"/>
        <v>-</v>
      </c>
      <c r="NI92" s="19">
        <f t="shared" ca="1" si="778"/>
        <v>36.99</v>
      </c>
      <c r="NJ92" s="19">
        <f t="shared" ca="1" si="778"/>
        <v>36.99</v>
      </c>
      <c r="NK92" s="19" t="str">
        <f t="shared" ca="1" si="778"/>
        <v>-</v>
      </c>
      <c r="NL92" s="19" t="str">
        <f t="shared" ca="1" si="778"/>
        <v>-</v>
      </c>
      <c r="NM92" s="19" t="str">
        <f t="shared" ca="1" si="778"/>
        <v>-</v>
      </c>
      <c r="NN92" s="19" t="str">
        <f t="shared" ca="1" si="778"/>
        <v>-</v>
      </c>
      <c r="NO92" s="19" t="str">
        <f t="shared" ca="1" si="778"/>
        <v>-</v>
      </c>
      <c r="NP92" s="19">
        <f t="shared" ca="1" si="778"/>
        <v>49.99</v>
      </c>
      <c r="NQ92" s="19">
        <f t="shared" ca="1" si="778"/>
        <v>49.99</v>
      </c>
      <c r="NR92" s="19">
        <f t="shared" ca="1" si="778"/>
        <v>49.99</v>
      </c>
      <c r="NS92" s="19">
        <f t="shared" ca="1" si="778"/>
        <v>49.99</v>
      </c>
      <c r="NT92" s="19">
        <f t="shared" ca="1" si="778"/>
        <v>49.99</v>
      </c>
      <c r="NU92" s="19">
        <f t="shared" ca="1" si="778"/>
        <v>49.99</v>
      </c>
      <c r="NV92" s="19">
        <f t="shared" ca="1" si="778"/>
        <v>49.99</v>
      </c>
      <c r="NW92" s="19">
        <f t="shared" ca="1" si="778"/>
        <v>49.99</v>
      </c>
      <c r="NX92" s="19">
        <f t="shared" ca="1" si="778"/>
        <v>412.99</v>
      </c>
      <c r="NY92" s="19">
        <f t="shared" ca="1" si="778"/>
        <v>412.99</v>
      </c>
      <c r="NZ92" s="19" t="str">
        <f t="shared" ca="1" si="778"/>
        <v>-</v>
      </c>
      <c r="OA92" s="19" t="str">
        <f t="shared" ca="1" si="778"/>
        <v>-</v>
      </c>
      <c r="OB92" s="19" t="str">
        <f t="shared" ca="1" si="778"/>
        <v>-</v>
      </c>
      <c r="OC92" s="19" t="str">
        <f t="shared" ca="1" si="778"/>
        <v>-</v>
      </c>
      <c r="OD92" s="19" t="str">
        <f t="shared" ca="1" si="778"/>
        <v>-</v>
      </c>
      <c r="OE92" s="19">
        <f t="shared" ca="1" si="778"/>
        <v>6.8900000000000006</v>
      </c>
      <c r="OF92" s="19">
        <f t="shared" ca="1" si="778"/>
        <v>6.8900000000000006</v>
      </c>
      <c r="OG92" s="19">
        <f t="shared" ca="1" si="778"/>
        <v>6.8900000000000006</v>
      </c>
      <c r="OH92" s="19">
        <f t="shared" ca="1" si="778"/>
        <v>6.8900000000000006</v>
      </c>
      <c r="OI92" s="19">
        <f t="shared" ca="1" si="778"/>
        <v>6.8900000000000006</v>
      </c>
      <c r="OJ92" s="19">
        <f t="shared" ca="1" si="778"/>
        <v>6.8900000000000006</v>
      </c>
      <c r="OK92" s="19">
        <f t="shared" ca="1" si="778"/>
        <v>6.8900000000000006</v>
      </c>
      <c r="OL92" s="19">
        <f t="shared" ca="1" si="778"/>
        <v>6.8900000000000006</v>
      </c>
      <c r="OM92" s="19">
        <f t="shared" ca="1" si="778"/>
        <v>346.99</v>
      </c>
      <c r="ON92" s="19">
        <f t="shared" ca="1" si="778"/>
        <v>346.99</v>
      </c>
      <c r="OO92" s="19" t="str">
        <f t="shared" ca="1" si="778"/>
        <v>-</v>
      </c>
      <c r="OP92" s="19" t="str">
        <f t="shared" ca="1" si="778"/>
        <v>-</v>
      </c>
      <c r="OQ92" s="19" t="str">
        <f t="shared" ca="1" si="778"/>
        <v>-</v>
      </c>
      <c r="OR92" s="19" t="str">
        <f t="shared" ca="1" si="778"/>
        <v>-</v>
      </c>
      <c r="OS92" s="19" t="str">
        <f t="shared" ca="1" si="778"/>
        <v>-</v>
      </c>
      <c r="OT92" s="19">
        <f t="shared" ca="1" si="778"/>
        <v>0</v>
      </c>
      <c r="OU92" s="24">
        <v>0</v>
      </c>
    </row>
    <row r="93" spans="1:411" outlineLevel="2">
      <c r="A93" s="21">
        <f t="shared" si="158"/>
        <v>88</v>
      </c>
      <c r="B93" s="222">
        <f t="shared" ca="1" si="795"/>
        <v>85</v>
      </c>
      <c r="C93">
        <v>206</v>
      </c>
      <c r="D93" s="144" t="str">
        <f t="shared" ca="1" si="732"/>
        <v>GSM</v>
      </c>
      <c r="E93" t="b">
        <v>0</v>
      </c>
      <c r="F93" t="b">
        <v>0</v>
      </c>
      <c r="G93" t="b">
        <f t="shared" si="733"/>
        <v>0</v>
      </c>
      <c r="H93" s="237">
        <f t="shared" ca="1" si="796"/>
        <v>2</v>
      </c>
      <c r="I93" s="237">
        <f t="shared" ca="1" si="796"/>
        <v>1</v>
      </c>
      <c r="J93" s="237" t="str">
        <f t="shared" ca="1" si="796"/>
        <v/>
      </c>
      <c r="K93" s="237">
        <f t="shared" ca="1" si="796"/>
        <v>2</v>
      </c>
      <c r="L93" s="237">
        <f t="shared" ca="1" si="779"/>
        <v>2</v>
      </c>
      <c r="M93" s="237">
        <f t="shared" ca="1" si="779"/>
        <v>2</v>
      </c>
      <c r="N93" s="237">
        <f t="shared" ca="1" si="779"/>
        <v>3</v>
      </c>
      <c r="O93" s="237">
        <f t="shared" ca="1" si="779"/>
        <v>1</v>
      </c>
      <c r="P93" s="237">
        <f t="shared" ca="1" si="779"/>
        <v>1</v>
      </c>
      <c r="Q93" s="237">
        <f t="shared" ca="1" si="779"/>
        <v>8</v>
      </c>
      <c r="R93" s="237">
        <f t="shared" ca="1" si="779"/>
        <v>1</v>
      </c>
      <c r="S93" s="237">
        <f t="shared" ca="1" si="779"/>
        <v>1</v>
      </c>
      <c r="T93" s="237">
        <f t="shared" ca="1" si="779"/>
        <v>1</v>
      </c>
      <c r="U93" s="275"/>
      <c r="V93" s="275"/>
      <c r="W93" s="237">
        <f t="shared" ca="1" si="780"/>
        <v>0</v>
      </c>
      <c r="X93" s="275"/>
      <c r="Y93" s="275">
        <f t="shared" ca="1" si="781"/>
        <v>0</v>
      </c>
      <c r="Z93" s="275">
        <f t="shared" ca="1" si="781"/>
        <v>0</v>
      </c>
      <c r="AA93" s="275">
        <f t="shared" ca="1" si="781"/>
        <v>0</v>
      </c>
      <c r="AB93" s="275">
        <f t="shared" ca="1" si="781"/>
        <v>0</v>
      </c>
      <c r="AC93" s="275">
        <f t="shared" ca="1" si="781"/>
        <v>0</v>
      </c>
      <c r="AD93" s="275">
        <f t="shared" ca="1" si="781"/>
        <v>0</v>
      </c>
      <c r="AE93" s="275">
        <f t="shared" ca="1" si="781"/>
        <v>0</v>
      </c>
      <c r="AF93" s="144">
        <f ca="1">INDEX(CHOOSE($N93,DataAutumn!i.AdultDrys,DataWinter!i.AdultDrys,DataSpring!i.AdultDrys),1,$M93)</f>
        <v>3</v>
      </c>
      <c r="AG93" s="5">
        <f t="shared" ca="1" si="734"/>
        <v>2</v>
      </c>
      <c r="AH93" s="5">
        <f t="shared" ca="1" si="734"/>
        <v>0</v>
      </c>
      <c r="AI93" s="5">
        <f t="shared" ca="1" si="735"/>
        <v>1</v>
      </c>
      <c r="AJ93">
        <f t="shared" ca="1" si="736"/>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Prime 13mo WP100p MP100p GP100p T_TRUE  (F33N33)</v>
      </c>
      <c r="AM93" s="9" t="str">
        <f ca="1">IF(COUNTIF(AL$5:AL93,AL93)=1,"-","Dup")</f>
        <v>-</v>
      </c>
      <c r="AN93" s="9"/>
      <c r="AO93" s="237" t="str">
        <f t="shared" ca="1" si="797"/>
        <v>-</v>
      </c>
      <c r="AP93" s="237" t="str">
        <f t="shared" ca="1" si="797"/>
        <v>-</v>
      </c>
      <c r="AQ93" s="237" t="str">
        <f t="shared" ca="1" si="797"/>
        <v>-</v>
      </c>
      <c r="AR93" s="237" t="str">
        <f t="shared" ca="1" si="797"/>
        <v>-</v>
      </c>
      <c r="AS93" s="237" t="str">
        <f t="shared" ca="1" si="797"/>
        <v>-</v>
      </c>
      <c r="AT93" s="237" t="str">
        <f t="shared" ca="1" si="797"/>
        <v>-</v>
      </c>
      <c r="AU93" s="237" t="str">
        <f t="shared" ca="1" si="797"/>
        <v>-</v>
      </c>
      <c r="AV93" s="237" t="str">
        <f t="shared" ca="1" si="797"/>
        <v>-</v>
      </c>
      <c r="AW93" s="9"/>
      <c r="AX93" s="5" t="b">
        <f t="shared" ca="1" si="737"/>
        <v>0</v>
      </c>
      <c r="AY93" s="5" t="str">
        <f t="shared" ca="1" si="737"/>
        <v>-</v>
      </c>
      <c r="AZ93" s="5" t="b">
        <f t="shared" ca="1" si="737"/>
        <v>0</v>
      </c>
      <c r="BA93" s="5" t="b">
        <f t="shared" ca="1" si="737"/>
        <v>1</v>
      </c>
      <c r="BB93" s="5" t="b">
        <f t="shared" ca="1" si="737"/>
        <v>1</v>
      </c>
      <c r="BC93" s="144">
        <f t="shared" ca="1" si="737"/>
        <v>0</v>
      </c>
      <c r="BD93" s="19" t="b">
        <f t="shared" ca="1" si="738"/>
        <v>1</v>
      </c>
      <c r="BE93" s="9"/>
      <c r="BF93" s="5" t="str">
        <f t="shared" ca="1" si="739"/>
        <v>-</v>
      </c>
      <c r="BG93" s="19" t="str">
        <f t="shared" ca="1" si="740"/>
        <v>-</v>
      </c>
      <c r="BH93" s="19" t="str">
        <f t="shared" ca="1" si="740"/>
        <v>-</v>
      </c>
      <c r="BI93" s="19" t="str">
        <f t="shared" ca="1" si="740"/>
        <v>-</v>
      </c>
      <c r="BJ93" s="5" t="str">
        <f t="shared" ca="1" si="741"/>
        <v>-</v>
      </c>
      <c r="BK93" s="19" t="str">
        <f t="shared" ca="1" si="742"/>
        <v>-</v>
      </c>
      <c r="BL93" s="5" t="str">
        <f t="shared" ca="1" si="743"/>
        <v>-</v>
      </c>
      <c r="BM93" s="19" t="str">
        <f t="shared" ca="1" si="744"/>
        <v>-</v>
      </c>
      <c r="BN93" s="19" t="str">
        <f t="shared" ca="1" si="744"/>
        <v>-</v>
      </c>
      <c r="BO93" s="19" t="str">
        <f t="shared" ca="1" si="744"/>
        <v>-</v>
      </c>
      <c r="BP93" s="5" t="str">
        <f t="shared" ca="1" si="745"/>
        <v>-</v>
      </c>
      <c r="BQ93" s="9"/>
      <c r="BR93" s="19" t="str">
        <f t="shared" ca="1" si="746"/>
        <v>-</v>
      </c>
      <c r="BS93" s="19" t="str">
        <f t="shared" ca="1" si="746"/>
        <v>-</v>
      </c>
      <c r="BT93" s="19" t="str">
        <f t="shared" ca="1" si="746"/>
        <v>-</v>
      </c>
      <c r="BU93" s="19" t="str">
        <f t="shared" ca="1" si="746"/>
        <v>-</v>
      </c>
      <c r="BV93" s="19" t="str">
        <f t="shared" ca="1" si="746"/>
        <v>-</v>
      </c>
      <c r="BW93" s="19" t="str">
        <f t="shared" ca="1" si="746"/>
        <v>-</v>
      </c>
      <c r="BX93" s="19" t="str">
        <f t="shared" ca="1" si="746"/>
        <v>-</v>
      </c>
      <c r="BY93" s="19" t="str">
        <f t="shared" ca="1" si="746"/>
        <v>-</v>
      </c>
      <c r="BZ93" s="19" t="str">
        <f t="shared" ca="1" si="746"/>
        <v>-</v>
      </c>
      <c r="CA93" s="19" t="str">
        <f t="shared" ca="1" si="746"/>
        <v>-</v>
      </c>
      <c r="CB93" s="9"/>
      <c r="CC93" s="237" t="b">
        <f t="shared" ref="CC93:CG95" ca="1" si="803">OFFSET(CC93,-1,0)</f>
        <v>1</v>
      </c>
      <c r="CD93" s="12" t="b">
        <v>0</v>
      </c>
      <c r="CE93" s="237" t="b">
        <f t="shared" ca="1" si="803"/>
        <v>1</v>
      </c>
      <c r="CF93" s="251">
        <f t="shared" ca="1" si="798"/>
        <v>2238102</v>
      </c>
      <c r="CG93" s="237" t="b">
        <f t="shared" ca="1" si="803"/>
        <v>0</v>
      </c>
      <c r="CH93" s="12" t="s">
        <v>34</v>
      </c>
      <c r="CI93" s="19" t="b">
        <f t="shared" ca="1" si="782"/>
        <v>1</v>
      </c>
      <c r="CJ93" s="237">
        <f t="shared" ca="1" si="799"/>
        <v>2238104</v>
      </c>
      <c r="CK93" s="19" t="str">
        <f t="shared" ca="1" si="782"/>
        <v>-</v>
      </c>
      <c r="CL93" s="19">
        <f t="shared" ca="1" si="782"/>
        <v>1</v>
      </c>
      <c r="CM93" s="19">
        <f t="shared" ca="1" si="782"/>
        <v>1</v>
      </c>
      <c r="CN93" s="9"/>
      <c r="CO93" s="444">
        <f t="shared" ca="1" si="748"/>
        <v>652</v>
      </c>
      <c r="CP93" s="444">
        <f t="shared" ca="1" si="748"/>
        <v>686</v>
      </c>
      <c r="CQ93" s="444">
        <f t="shared" ca="1" si="748"/>
        <v>721</v>
      </c>
      <c r="CR93" s="152">
        <f t="shared" ca="1" si="749"/>
        <v>378</v>
      </c>
      <c r="CS93" s="152">
        <f t="shared" ca="1" si="749"/>
        <v>413</v>
      </c>
      <c r="CT93" s="152">
        <f t="shared" ca="1" si="749"/>
        <v>448</v>
      </c>
      <c r="CU93" s="19" t="str">
        <f t="shared" ca="1" si="750"/>
        <v>-</v>
      </c>
      <c r="CV93" s="12" t="b">
        <v>0</v>
      </c>
      <c r="CW93" s="12" t="b">
        <v>0</v>
      </c>
      <c r="CX93" s="12" t="b">
        <v>0</v>
      </c>
      <c r="CY93" s="12" t="b">
        <v>0</v>
      </c>
      <c r="CZ93" s="19" t="b">
        <f t="shared" ca="1" si="750"/>
        <v>1</v>
      </c>
      <c r="DA93" s="19">
        <f t="shared" ca="1" si="750"/>
        <v>0</v>
      </c>
      <c r="DB93" s="19">
        <f t="shared" ca="1" si="750"/>
        <v>0</v>
      </c>
      <c r="DC93" s="19">
        <f t="shared" ca="1" si="750"/>
        <v>0</v>
      </c>
      <c r="DD93" s="19">
        <f t="shared" ca="1" si="750"/>
        <v>0</v>
      </c>
      <c r="DE93" s="19">
        <f t="shared" ca="1" si="750"/>
        <v>0</v>
      </c>
      <c r="DF93" s="19">
        <f t="shared" ca="1" si="750"/>
        <v>0</v>
      </c>
      <c r="DG93" s="19">
        <f t="shared" ca="1" si="750"/>
        <v>0</v>
      </c>
      <c r="DH93" s="19">
        <f t="shared" ca="1" si="750"/>
        <v>0</v>
      </c>
      <c r="DI93" s="19">
        <f t="shared" ca="1" si="750"/>
        <v>0</v>
      </c>
      <c r="DJ93" s="19">
        <f t="shared" ca="1" si="750"/>
        <v>0</v>
      </c>
      <c r="DK93" s="19">
        <f t="shared" ca="1" si="750"/>
        <v>0</v>
      </c>
      <c r="DL93" s="19">
        <f t="shared" ca="1" si="751"/>
        <v>0</v>
      </c>
      <c r="DM93" s="12">
        <v>3</v>
      </c>
      <c r="DN93" s="12">
        <v>3</v>
      </c>
      <c r="DO93" s="19">
        <f t="shared" ca="1" si="800"/>
        <v>0</v>
      </c>
      <c r="DP93" s="12">
        <v>1</v>
      </c>
      <c r="DQ93" s="12">
        <v>-1</v>
      </c>
      <c r="DR93" s="19" t="str">
        <f t="shared" ca="1" si="751"/>
        <v>-</v>
      </c>
      <c r="DS93" s="19" t="str">
        <f t="shared" ca="1" si="751"/>
        <v>-</v>
      </c>
      <c r="DT93" s="19" t="str">
        <f t="shared" ca="1" si="751"/>
        <v>-</v>
      </c>
      <c r="DU93" s="251">
        <f t="shared" ca="1" si="783"/>
        <v>0</v>
      </c>
      <c r="DV93" s="251">
        <f t="shared" si="801"/>
        <v>1</v>
      </c>
      <c r="DW93" s="251">
        <f t="shared" si="784"/>
        <v>-1</v>
      </c>
      <c r="DX93" s="19" t="str">
        <f t="shared" ca="1" si="751"/>
        <v>-</v>
      </c>
      <c r="DY93" s="19" t="str">
        <f t="shared" ca="1" si="751"/>
        <v>-</v>
      </c>
      <c r="DZ93" s="19" t="str">
        <f t="shared" ca="1" si="751"/>
        <v>-</v>
      </c>
      <c r="EA93" s="19" t="str">
        <f t="shared" ca="1" si="751"/>
        <v>-</v>
      </c>
      <c r="EB93" s="19" t="str">
        <f t="shared" ca="1" si="751"/>
        <v>-</v>
      </c>
      <c r="EC93" s="19" t="str">
        <f t="shared" ca="1" si="751"/>
        <v>-</v>
      </c>
      <c r="ED93" s="19">
        <f t="shared" ca="1" si="751"/>
        <v>0</v>
      </c>
      <c r="EE93" s="19">
        <f t="shared" ca="1" si="751"/>
        <v>0</v>
      </c>
      <c r="EF93" s="19">
        <f t="shared" ca="1" si="751"/>
        <v>0</v>
      </c>
      <c r="EG93" s="19">
        <f t="shared" ca="1" si="751"/>
        <v>0</v>
      </c>
      <c r="EH93" s="19">
        <f t="shared" ca="1" si="751"/>
        <v>0</v>
      </c>
      <c r="EI93" s="19">
        <f t="shared" ca="1" si="751"/>
        <v>0</v>
      </c>
      <c r="EJ93" s="19">
        <f t="shared" ca="1" si="751"/>
        <v>0</v>
      </c>
      <c r="EK93" s="19">
        <f t="shared" ca="1" si="751"/>
        <v>0</v>
      </c>
      <c r="EL93" s="19">
        <f t="shared" ca="1" si="751"/>
        <v>0</v>
      </c>
      <c r="EM93" s="19">
        <f t="shared" ca="1" si="751"/>
        <v>0</v>
      </c>
      <c r="EN93" s="19">
        <f t="shared" ca="1" si="751"/>
        <v>0</v>
      </c>
      <c r="EO93" s="19">
        <f t="shared" ca="1" si="751"/>
        <v>0</v>
      </c>
      <c r="EP93" s="19">
        <f t="shared" ca="1" si="751"/>
        <v>0</v>
      </c>
      <c r="EQ93" s="19">
        <f t="shared" ca="1" si="751"/>
        <v>0</v>
      </c>
      <c r="ER93" s="19">
        <f t="shared" ca="1" si="751"/>
        <v>0</v>
      </c>
      <c r="ES93" s="19">
        <f t="shared" ca="1" si="751"/>
        <v>0</v>
      </c>
      <c r="ET93" s="19">
        <f t="shared" ca="1" si="752"/>
        <v>0</v>
      </c>
      <c r="EU93" s="19">
        <f t="shared" ca="1" si="752"/>
        <v>0</v>
      </c>
      <c r="EV93" s="19">
        <f t="shared" ca="1" si="752"/>
        <v>0</v>
      </c>
      <c r="EW93" s="19">
        <f t="shared" ca="1" si="752"/>
        <v>0</v>
      </c>
      <c r="EX93" s="19">
        <f t="shared" ca="1" si="752"/>
        <v>0</v>
      </c>
      <c r="EY93" s="19">
        <f t="shared" ca="1" si="752"/>
        <v>0</v>
      </c>
      <c r="EZ93" s="19">
        <f t="shared" ca="1" si="752"/>
        <v>0</v>
      </c>
      <c r="FA93" s="19">
        <f t="shared" ca="1" si="752"/>
        <v>0</v>
      </c>
      <c r="FB93" s="19">
        <f t="shared" ca="1" si="752"/>
        <v>0</v>
      </c>
      <c r="FC93" s="19">
        <f t="shared" ca="1" si="752"/>
        <v>0</v>
      </c>
      <c r="FD93" s="19">
        <f t="shared" ca="1" si="752"/>
        <v>0</v>
      </c>
      <c r="FE93" s="19">
        <f t="shared" ca="1" si="752"/>
        <v>0</v>
      </c>
      <c r="FF93" s="19">
        <f t="shared" ca="1" si="752"/>
        <v>0</v>
      </c>
      <c r="FG93" s="19">
        <f t="shared" ca="1" si="752"/>
        <v>0</v>
      </c>
      <c r="FH93" s="19">
        <f t="shared" ca="1" si="752"/>
        <v>0</v>
      </c>
      <c r="FI93" s="19">
        <f t="shared" ca="1" si="752"/>
        <v>0</v>
      </c>
      <c r="FJ93" s="19">
        <f t="shared" ca="1" si="753"/>
        <v>0</v>
      </c>
      <c r="FK93" s="19">
        <f t="shared" ca="1" si="753"/>
        <v>0</v>
      </c>
      <c r="FL93" s="19">
        <f t="shared" ca="1" si="753"/>
        <v>0</v>
      </c>
      <c r="FM93" s="19">
        <f t="shared" ca="1" si="753"/>
        <v>0</v>
      </c>
      <c r="FN93" s="19">
        <f t="shared" ca="1" si="753"/>
        <v>0</v>
      </c>
      <c r="FO93" s="19">
        <f t="shared" ca="1" si="753"/>
        <v>0</v>
      </c>
      <c r="FP93" s="19">
        <f t="shared" ca="1" si="753"/>
        <v>0</v>
      </c>
      <c r="FQ93" s="19">
        <f t="shared" ca="1" si="753"/>
        <v>0</v>
      </c>
      <c r="FR93" s="19">
        <f t="shared" ca="1" si="753"/>
        <v>0</v>
      </c>
      <c r="FS93" s="19">
        <f t="shared" ca="1" si="753"/>
        <v>0</v>
      </c>
      <c r="FT93" s="19">
        <f t="shared" ca="1" si="753"/>
        <v>0</v>
      </c>
      <c r="FU93" s="19">
        <f t="shared" ca="1" si="753"/>
        <v>0</v>
      </c>
      <c r="FV93" s="19">
        <f t="shared" ca="1" si="753"/>
        <v>0</v>
      </c>
      <c r="FW93" s="19">
        <f t="shared" ca="1" si="753"/>
        <v>0</v>
      </c>
      <c r="FX93" s="19">
        <f t="shared" ca="1" si="753"/>
        <v>0</v>
      </c>
      <c r="FY93" s="19">
        <f t="shared" ca="1" si="753"/>
        <v>0</v>
      </c>
      <c r="FZ93" s="19">
        <f t="shared" ca="1" si="753"/>
        <v>0</v>
      </c>
      <c r="GA93" s="19">
        <f t="shared" ca="1" si="753"/>
        <v>0</v>
      </c>
      <c r="GB93" s="19">
        <f t="shared" ca="1" si="753"/>
        <v>0</v>
      </c>
      <c r="GC93" s="19">
        <f t="shared" ca="1" si="753"/>
        <v>0</v>
      </c>
      <c r="GD93" s="19">
        <f t="shared" ca="1" si="753"/>
        <v>0</v>
      </c>
      <c r="GE93" s="19">
        <f t="shared" ca="1" si="753"/>
        <v>0</v>
      </c>
      <c r="GF93" s="19">
        <f t="shared" ca="1" si="753"/>
        <v>0</v>
      </c>
      <c r="GG93" s="19">
        <f t="shared" ca="1" si="753"/>
        <v>0</v>
      </c>
      <c r="GH93" s="19">
        <f t="shared" ca="1" si="753"/>
        <v>0</v>
      </c>
      <c r="GI93" s="19">
        <f t="shared" ca="1" si="753"/>
        <v>0</v>
      </c>
      <c r="GJ93" s="19">
        <f t="shared" ca="1" si="753"/>
        <v>0</v>
      </c>
      <c r="GK93" s="19">
        <f t="shared" ca="1" si="753"/>
        <v>0</v>
      </c>
      <c r="GL93" s="19">
        <f t="shared" ca="1" si="753"/>
        <v>0</v>
      </c>
      <c r="GM93" s="19">
        <f t="shared" ca="1" si="753"/>
        <v>0</v>
      </c>
      <c r="GN93" s="19">
        <f t="shared" ca="1" si="753"/>
        <v>0</v>
      </c>
      <c r="GO93" s="19">
        <f t="shared" ca="1" si="753"/>
        <v>0</v>
      </c>
      <c r="GP93" s="19">
        <f t="shared" ca="1" si="753"/>
        <v>0</v>
      </c>
      <c r="GQ93" s="19">
        <f t="shared" ca="1" si="753"/>
        <v>0</v>
      </c>
      <c r="GR93" s="19">
        <f t="shared" ca="1" si="753"/>
        <v>0</v>
      </c>
      <c r="GS93" s="19">
        <f t="shared" ca="1" si="753"/>
        <v>0</v>
      </c>
      <c r="GT93" s="19">
        <f t="shared" ca="1" si="753"/>
        <v>0</v>
      </c>
      <c r="GU93" s="19">
        <f t="shared" ca="1" si="753"/>
        <v>0</v>
      </c>
      <c r="GV93" s="19">
        <f t="shared" ca="1" si="753"/>
        <v>0</v>
      </c>
      <c r="GW93" s="19">
        <f t="shared" ca="1" si="753"/>
        <v>0</v>
      </c>
      <c r="GX93" s="19">
        <f t="shared" ca="1" si="753"/>
        <v>0</v>
      </c>
      <c r="GY93" s="19">
        <f t="shared" ca="1" si="753"/>
        <v>0</v>
      </c>
      <c r="GZ93" s="19">
        <f t="shared" ca="1" si="753"/>
        <v>0</v>
      </c>
      <c r="HA93" s="19">
        <f t="shared" ca="1" si="753"/>
        <v>0</v>
      </c>
      <c r="HB93" s="19">
        <f t="shared" ca="1" si="753"/>
        <v>0</v>
      </c>
      <c r="HC93" s="19">
        <f t="shared" ca="1" si="753"/>
        <v>0</v>
      </c>
      <c r="HD93" s="19">
        <f t="shared" ca="1" si="753"/>
        <v>0</v>
      </c>
      <c r="HE93" s="19">
        <f t="shared" ca="1" si="753"/>
        <v>0</v>
      </c>
      <c r="HF93" s="19">
        <f t="shared" ca="1" si="753"/>
        <v>0</v>
      </c>
      <c r="HG93" s="19">
        <f t="shared" ca="1" si="753"/>
        <v>0</v>
      </c>
      <c r="HH93" s="19">
        <f t="shared" ca="1" si="753"/>
        <v>0</v>
      </c>
      <c r="HI93" s="19">
        <f t="shared" ca="1" si="753"/>
        <v>0</v>
      </c>
      <c r="HJ93" s="19">
        <f t="shared" ca="1" si="753"/>
        <v>0</v>
      </c>
      <c r="HK93" s="19">
        <f t="shared" ca="1" si="753"/>
        <v>0</v>
      </c>
      <c r="HL93" s="19">
        <f t="shared" ca="1" si="754"/>
        <v>0</v>
      </c>
      <c r="HM93" s="19">
        <f t="shared" ca="1" si="754"/>
        <v>0</v>
      </c>
      <c r="HN93" s="19">
        <f t="shared" ca="1" si="754"/>
        <v>0</v>
      </c>
      <c r="HO93" s="19">
        <f t="shared" ca="1" si="754"/>
        <v>0</v>
      </c>
      <c r="HP93" s="19">
        <f t="shared" ca="1" si="754"/>
        <v>0</v>
      </c>
      <c r="HQ93" s="19">
        <f t="shared" ca="1" si="754"/>
        <v>0</v>
      </c>
      <c r="HR93" s="19">
        <f t="shared" ca="1" si="754"/>
        <v>0</v>
      </c>
      <c r="HS93" s="19">
        <f t="shared" ca="1" si="754"/>
        <v>0</v>
      </c>
      <c r="HT93" s="19">
        <f t="shared" ca="1" si="754"/>
        <v>0</v>
      </c>
      <c r="HU93" s="19">
        <f t="shared" ca="1" si="754"/>
        <v>0</v>
      </c>
      <c r="HV93" s="19">
        <f t="shared" ca="1" si="754"/>
        <v>0</v>
      </c>
      <c r="HW93" s="19">
        <f t="shared" ca="1" si="754"/>
        <v>0</v>
      </c>
      <c r="HX93" s="19">
        <f t="shared" ca="1" si="754"/>
        <v>0</v>
      </c>
      <c r="HY93" s="19">
        <f t="shared" ca="1" si="754"/>
        <v>0</v>
      </c>
      <c r="HZ93" s="19">
        <f t="shared" ca="1" si="754"/>
        <v>0</v>
      </c>
      <c r="IA93" s="19">
        <f t="shared" ca="1" si="754"/>
        <v>0</v>
      </c>
      <c r="IB93" s="19">
        <f t="shared" ca="1" si="754"/>
        <v>0</v>
      </c>
      <c r="IC93" s="19">
        <f t="shared" ca="1" si="754"/>
        <v>0</v>
      </c>
      <c r="ID93" s="19">
        <f t="shared" ca="1" si="754"/>
        <v>0</v>
      </c>
      <c r="IE93" s="5">
        <f t="shared" ca="1" si="755"/>
        <v>67</v>
      </c>
      <c r="IF93" s="9"/>
      <c r="IG93" s="5">
        <f t="shared" ca="1" si="756"/>
        <v>1</v>
      </c>
      <c r="IH93" s="5" t="b">
        <f t="shared" ca="1" si="756"/>
        <v>0</v>
      </c>
      <c r="II93" s="19">
        <f t="shared" ca="1" si="757"/>
        <v>0</v>
      </c>
      <c r="IJ93" s="5">
        <f t="shared" ca="1" si="756"/>
        <v>55</v>
      </c>
      <c r="IK93" s="19">
        <f t="shared" ca="1" si="757"/>
        <v>1</v>
      </c>
      <c r="IL93" s="19">
        <f t="shared" ca="1" si="757"/>
        <v>0</v>
      </c>
      <c r="IM93" s="19">
        <f t="shared" ca="1" si="757"/>
        <v>0</v>
      </c>
      <c r="IN93" s="19">
        <f t="shared" ca="1" si="757"/>
        <v>0</v>
      </c>
      <c r="IO93" s="19">
        <f t="shared" ca="1" si="757"/>
        <v>0</v>
      </c>
      <c r="IP93" s="19">
        <f t="shared" ca="1" si="757"/>
        <v>0</v>
      </c>
      <c r="IQ93" s="19">
        <f t="shared" ca="1" si="757"/>
        <v>0</v>
      </c>
      <c r="IR93" s="19">
        <f t="shared" ca="1" si="757"/>
        <v>0</v>
      </c>
      <c r="IS93" s="19">
        <f t="shared" ca="1" si="757"/>
        <v>0</v>
      </c>
      <c r="IT93" s="19">
        <f t="shared" ca="1" si="757"/>
        <v>0</v>
      </c>
      <c r="IU93" s="19">
        <f t="shared" ca="1" si="757"/>
        <v>0</v>
      </c>
      <c r="IV93" s="19">
        <f t="shared" ca="1" si="757"/>
        <v>0</v>
      </c>
      <c r="IW93" s="19">
        <f t="shared" ca="1" si="757"/>
        <v>0</v>
      </c>
      <c r="IX93" s="19">
        <f t="shared" ca="1" si="757"/>
        <v>0</v>
      </c>
      <c r="IY93" s="19">
        <f t="shared" ca="1" si="757"/>
        <v>0</v>
      </c>
      <c r="IZ93" s="19">
        <f t="shared" ca="1" si="757"/>
        <v>0</v>
      </c>
      <c r="JA93" s="19">
        <f t="shared" ca="1" si="757"/>
        <v>0</v>
      </c>
      <c r="JB93" s="19">
        <f t="shared" ca="1" si="757"/>
        <v>0</v>
      </c>
      <c r="JC93" s="19">
        <f t="shared" ca="1" si="757"/>
        <v>0</v>
      </c>
      <c r="JD93" s="19">
        <f t="shared" ca="1" si="757"/>
        <v>0</v>
      </c>
      <c r="JE93" s="19">
        <f t="shared" ca="1" si="757"/>
        <v>0</v>
      </c>
      <c r="JF93" s="19">
        <f t="shared" ca="1" si="757"/>
        <v>0</v>
      </c>
      <c r="JG93" s="5">
        <f t="shared" ca="1" si="758"/>
        <v>1.2500000000000001E-2</v>
      </c>
      <c r="JH93" s="567">
        <f t="shared" ca="1" si="758"/>
        <v>0</v>
      </c>
      <c r="JI93" s="5">
        <f t="shared" ca="1" si="758"/>
        <v>6.25E-2</v>
      </c>
      <c r="JJ93" s="5">
        <f t="shared" ca="1" si="758"/>
        <v>6.25E-2</v>
      </c>
      <c r="JK93" s="5">
        <f t="shared" ca="1" si="758"/>
        <v>6.25E-2</v>
      </c>
      <c r="JL93" s="19">
        <f t="shared" ca="1" si="757"/>
        <v>1</v>
      </c>
      <c r="JM93" s="19">
        <f t="shared" ca="1" si="757"/>
        <v>0</v>
      </c>
      <c r="JN93" s="19">
        <f t="shared" ca="1" si="757"/>
        <v>1</v>
      </c>
      <c r="JO93" s="9"/>
      <c r="JP93" s="5" t="b">
        <f t="shared" ca="1" si="759"/>
        <v>0</v>
      </c>
      <c r="JQ93" s="19" t="str">
        <f t="shared" ca="1" si="760"/>
        <v>-</v>
      </c>
      <c r="JR93" s="19" t="str">
        <f t="shared" ca="1" si="760"/>
        <v>-</v>
      </c>
      <c r="JS93" s="5" t="b">
        <f t="shared" ca="1" si="785"/>
        <v>0</v>
      </c>
      <c r="JT93" s="5" t="b">
        <f t="shared" ca="1" si="785"/>
        <v>0</v>
      </c>
      <c r="JU93" s="5" t="b">
        <f t="shared" ca="1" si="785"/>
        <v>1</v>
      </c>
      <c r="JV93" s="144">
        <f t="shared" ca="1" si="786"/>
        <v>1</v>
      </c>
      <c r="JW93" s="144">
        <f t="shared" ca="1" si="786"/>
        <v>1</v>
      </c>
      <c r="JX93" s="19" t="b">
        <f t="shared" ca="1" si="787"/>
        <v>0</v>
      </c>
      <c r="JY93" s="19" t="b">
        <f t="shared" ca="1" si="787"/>
        <v>1</v>
      </c>
      <c r="JZ93" s="19" t="b">
        <f t="shared" ca="1" si="787"/>
        <v>1</v>
      </c>
      <c r="KA93" s="19" t="b">
        <f t="shared" ca="1" si="787"/>
        <v>0</v>
      </c>
      <c r="KB93" s="19">
        <f t="shared" ca="1" si="787"/>
        <v>1</v>
      </c>
      <c r="KC93" s="19">
        <f t="shared" ca="1" si="787"/>
        <v>0</v>
      </c>
      <c r="KD93" s="19" t="b">
        <f t="shared" ca="1" si="787"/>
        <v>0</v>
      </c>
      <c r="KE93" s="5" t="str" cm="1">
        <f t="array" aca="1" ref="KE93" ca="1">IF(OR(KF93:KM93&lt;&gt;"-"),TRUE,"-")</f>
        <v>-</v>
      </c>
      <c r="KF93" s="237" t="str">
        <f t="shared" ca="1" si="802"/>
        <v>-</v>
      </c>
      <c r="KG93" s="237" t="str">
        <f t="shared" ca="1" si="802"/>
        <v>-</v>
      </c>
      <c r="KH93" s="237" t="str">
        <f t="shared" ca="1" si="802"/>
        <v>-</v>
      </c>
      <c r="KI93" s="237" t="str">
        <f t="shared" ca="1" si="802"/>
        <v>-</v>
      </c>
      <c r="KJ93" s="237" t="str">
        <f t="shared" ca="1" si="802"/>
        <v>-</v>
      </c>
      <c r="KK93" s="237" t="str">
        <f t="shared" ca="1" si="802"/>
        <v>-</v>
      </c>
      <c r="KL93" s="237" t="str">
        <f t="shared" ca="1" si="802"/>
        <v>-</v>
      </c>
      <c r="KM93" s="237" t="str">
        <f t="shared" ca="1" si="802"/>
        <v>-</v>
      </c>
      <c r="KN93" s="5" t="b">
        <f t="array" aca="1" ref="KN93" ca="1">IF(OR(KO93:KU93&lt;&gt;"-"),TRUE,"-")</f>
        <v>1</v>
      </c>
      <c r="KO93" s="19">
        <f t="shared" ca="1" si="789"/>
        <v>0</v>
      </c>
      <c r="KP93" s="19" t="str">
        <f t="shared" ca="1" si="789"/>
        <v>-</v>
      </c>
      <c r="KQ93" s="19">
        <f t="shared" ca="1" si="789"/>
        <v>999999</v>
      </c>
      <c r="KR93" s="19">
        <f t="shared" ca="1" si="789"/>
        <v>999999</v>
      </c>
      <c r="KS93" s="19">
        <f t="shared" ca="1" si="789"/>
        <v>999999</v>
      </c>
      <c r="KT93" s="19">
        <f t="shared" ca="1" si="789"/>
        <v>999999</v>
      </c>
      <c r="KU93" s="19">
        <f t="shared" ca="1" si="789"/>
        <v>999999</v>
      </c>
      <c r="KV93" s="19" t="str">
        <f t="shared" ca="1" si="789"/>
        <v>-</v>
      </c>
      <c r="KW93" s="144" t="str">
        <f t="shared" ca="1" si="790"/>
        <v>-</v>
      </c>
      <c r="KX93" s="19" t="str">
        <f t="shared" ca="1" si="789"/>
        <v>-</v>
      </c>
      <c r="KY93" s="19" t="b">
        <f t="shared" ca="1" si="789"/>
        <v>1</v>
      </c>
      <c r="KZ93" s="19">
        <f t="shared" ca="1" si="789"/>
        <v>0</v>
      </c>
      <c r="LA93" s="5" t="str">
        <f t="shared" ca="1" si="791"/>
        <v>-</v>
      </c>
      <c r="LB93" s="5" t="str">
        <f t="shared" ca="1" si="791"/>
        <v>-</v>
      </c>
      <c r="LC93" s="5" t="str">
        <f t="shared" ca="1" si="791"/>
        <v>-</v>
      </c>
      <c r="LD93" s="5" t="str">
        <f t="shared" ca="1" si="791"/>
        <v>-</v>
      </c>
      <c r="LE93" s="19" t="str">
        <f t="shared" ca="1" si="792"/>
        <v>-</v>
      </c>
      <c r="LF93" s="19" t="str">
        <f t="shared" ca="1" si="792"/>
        <v>-</v>
      </c>
      <c r="LG93" s="19" t="str">
        <f t="shared" ca="1" si="792"/>
        <v>-</v>
      </c>
      <c r="LH93" s="19" t="str">
        <f t="shared" ca="1" si="792"/>
        <v>-</v>
      </c>
      <c r="LI93" s="19" t="str">
        <f t="shared" ca="1" si="792"/>
        <v>-</v>
      </c>
      <c r="LJ93" s="19" t="str">
        <f t="shared" ca="1" si="792"/>
        <v>-</v>
      </c>
      <c r="LK93" s="19" t="str">
        <f t="shared" ca="1" si="792"/>
        <v>-</v>
      </c>
      <c r="LL93" s="19" t="str">
        <f t="shared" ca="1" si="792"/>
        <v>-</v>
      </c>
      <c r="LM93" s="19">
        <f t="shared" ca="1" si="792"/>
        <v>500</v>
      </c>
      <c r="LN93" s="19">
        <f t="shared" ca="1" si="792"/>
        <v>500</v>
      </c>
      <c r="LO93" s="19" t="str">
        <f t="shared" ca="1" si="792"/>
        <v>-</v>
      </c>
      <c r="LP93" s="5" t="str" cm="1">
        <f t="array" aca="1" ref="LP93" ca="1">INDEX(i.meatgrid,$Q93,LP$7)</f>
        <v>-</v>
      </c>
      <c r="LQ93" s="5" cm="1">
        <f t="array" aca="1" ref="LQ93" ca="1">INDEX(i.meatgrid,$Q93,LQ$7)</f>
        <v>400</v>
      </c>
      <c r="LR93" s="19" t="str">
        <f t="shared" ca="1" si="793"/>
        <v>-</v>
      </c>
      <c r="LS93" s="5">
        <f t="shared" ca="1" si="794"/>
        <v>1</v>
      </c>
      <c r="LT93" s="9"/>
      <c r="LU93" s="19">
        <f t="shared" ca="1" si="793"/>
        <v>70</v>
      </c>
      <c r="LV93" s="19">
        <f t="shared" ca="1" si="773"/>
        <v>50</v>
      </c>
      <c r="LW93" s="19">
        <f t="shared" ca="1" si="773"/>
        <v>80</v>
      </c>
      <c r="LX93" s="19">
        <f t="shared" ca="1" si="773"/>
        <v>50</v>
      </c>
      <c r="LY93" s="5" t="b" cm="1">
        <f t="array" aca="1" ref="LY93" ca="1">INDEX(i.meatgrid,$Q93,LY$7)</f>
        <v>0</v>
      </c>
      <c r="LZ93" s="5" t="b" cm="1">
        <f t="array" aca="1" ref="LZ93" ca="1">INDEX(i.meatgrid,$Q93,LZ$7)</f>
        <v>0</v>
      </c>
      <c r="MA93" s="5" cm="1">
        <f t="array" aca="1" ref="MA93" ca="1">INDEX(i.meatgrid,$Q93,MA$7)</f>
        <v>40</v>
      </c>
      <c r="MB93" s="5" t="str" cm="1">
        <f t="array" aca="1" ref="MB93" ca="1">INDEX(i.meatgrid,$Q93,MB$7)</f>
        <v>-</v>
      </c>
      <c r="MC93" s="19">
        <f t="shared" ca="1" si="774"/>
        <v>1</v>
      </c>
      <c r="MD93" s="5">
        <f t="shared" ca="1" si="775"/>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76"/>
        <v>1</v>
      </c>
      <c r="MN93" s="9"/>
      <c r="MO93" s="19" t="b">
        <f t="shared" ca="1" si="777"/>
        <v>0</v>
      </c>
      <c r="MP93" s="19" t="b">
        <f t="shared" ca="1" si="777"/>
        <v>0</v>
      </c>
      <c r="MQ93" s="19">
        <f t="shared" ca="1" si="777"/>
        <v>1</v>
      </c>
      <c r="MR93" s="19">
        <f t="shared" ca="1" si="777"/>
        <v>0.75</v>
      </c>
      <c r="MS93" s="19">
        <f t="shared" ca="1" si="777"/>
        <v>0.75</v>
      </c>
      <c r="MT93" s="19">
        <f t="shared" ca="1" si="777"/>
        <v>0.8</v>
      </c>
      <c r="MU93" s="19">
        <f t="shared" ca="1" si="777"/>
        <v>0.82499999999999996</v>
      </c>
      <c r="MV93" s="19">
        <f t="shared" ca="1" si="777"/>
        <v>0.875</v>
      </c>
      <c r="MW93" s="19">
        <f t="shared" ca="1" si="777"/>
        <v>0.9</v>
      </c>
      <c r="MX93" s="19">
        <f t="shared" ca="1" si="777"/>
        <v>1</v>
      </c>
      <c r="MY93" s="19">
        <f t="shared" ca="1" si="777"/>
        <v>0.875</v>
      </c>
      <c r="MZ93" s="19" t="b">
        <f t="shared" ca="1" si="777"/>
        <v>1</v>
      </c>
      <c r="NA93" s="19">
        <f t="shared" ca="1" si="777"/>
        <v>74.989999999999995</v>
      </c>
      <c r="NB93" s="19" t="str">
        <f t="shared" ca="1" si="777"/>
        <v>-</v>
      </c>
      <c r="NC93" s="19" t="str">
        <f t="shared" ca="1" si="777"/>
        <v>-</v>
      </c>
      <c r="ND93" s="19" t="str">
        <f t="shared" ca="1" si="777"/>
        <v>-</v>
      </c>
      <c r="NE93" s="19" t="str">
        <f t="shared" ca="1" si="778"/>
        <v>-</v>
      </c>
      <c r="NF93" s="19" t="str">
        <f t="shared" ca="1" si="778"/>
        <v>-</v>
      </c>
      <c r="NG93" s="19" t="str">
        <f t="shared" ca="1" si="778"/>
        <v>-</v>
      </c>
      <c r="NH93" s="19" t="str">
        <f t="shared" ca="1" si="778"/>
        <v>-</v>
      </c>
      <c r="NI93" s="19">
        <f t="shared" ca="1" si="778"/>
        <v>36.99</v>
      </c>
      <c r="NJ93" s="19">
        <f t="shared" ca="1" si="778"/>
        <v>36.99</v>
      </c>
      <c r="NK93" s="19" t="str">
        <f t="shared" ca="1" si="778"/>
        <v>-</v>
      </c>
      <c r="NL93" s="19" t="str">
        <f t="shared" ca="1" si="778"/>
        <v>-</v>
      </c>
      <c r="NM93" s="19" t="str">
        <f t="shared" ca="1" si="778"/>
        <v>-</v>
      </c>
      <c r="NN93" s="19" t="str">
        <f t="shared" ca="1" si="778"/>
        <v>-</v>
      </c>
      <c r="NO93" s="19" t="str">
        <f t="shared" ca="1" si="778"/>
        <v>-</v>
      </c>
      <c r="NP93" s="19">
        <f t="shared" ca="1" si="778"/>
        <v>49.99</v>
      </c>
      <c r="NQ93" s="19">
        <f t="shared" ca="1" si="778"/>
        <v>49.99</v>
      </c>
      <c r="NR93" s="19">
        <f t="shared" ca="1" si="778"/>
        <v>49.99</v>
      </c>
      <c r="NS93" s="19">
        <f t="shared" ca="1" si="778"/>
        <v>49.99</v>
      </c>
      <c r="NT93" s="19">
        <f t="shared" ca="1" si="778"/>
        <v>49.99</v>
      </c>
      <c r="NU93" s="19">
        <f t="shared" ca="1" si="778"/>
        <v>49.99</v>
      </c>
      <c r="NV93" s="19">
        <f t="shared" ca="1" si="778"/>
        <v>49.99</v>
      </c>
      <c r="NW93" s="19">
        <f t="shared" ca="1" si="778"/>
        <v>49.99</v>
      </c>
      <c r="NX93" s="19">
        <f t="shared" ca="1" si="778"/>
        <v>412.99</v>
      </c>
      <c r="NY93" s="19">
        <f t="shared" ca="1" si="778"/>
        <v>412.99</v>
      </c>
      <c r="NZ93" s="19" t="str">
        <f t="shared" ca="1" si="778"/>
        <v>-</v>
      </c>
      <c r="OA93" s="19" t="str">
        <f t="shared" ca="1" si="778"/>
        <v>-</v>
      </c>
      <c r="OB93" s="19" t="str">
        <f t="shared" ca="1" si="778"/>
        <v>-</v>
      </c>
      <c r="OC93" s="19" t="str">
        <f t="shared" ca="1" si="778"/>
        <v>-</v>
      </c>
      <c r="OD93" s="19" t="str">
        <f t="shared" ca="1" si="778"/>
        <v>-</v>
      </c>
      <c r="OE93" s="19">
        <f t="shared" ca="1" si="778"/>
        <v>6.8900000000000006</v>
      </c>
      <c r="OF93" s="19">
        <f t="shared" ca="1" si="778"/>
        <v>6.8900000000000006</v>
      </c>
      <c r="OG93" s="19">
        <f t="shared" ca="1" si="778"/>
        <v>6.8900000000000006</v>
      </c>
      <c r="OH93" s="19">
        <f t="shared" ca="1" si="778"/>
        <v>6.8900000000000006</v>
      </c>
      <c r="OI93" s="19">
        <f t="shared" ca="1" si="778"/>
        <v>6.8900000000000006</v>
      </c>
      <c r="OJ93" s="19">
        <f t="shared" ca="1" si="778"/>
        <v>6.8900000000000006</v>
      </c>
      <c r="OK93" s="19">
        <f t="shared" ca="1" si="778"/>
        <v>6.8900000000000006</v>
      </c>
      <c r="OL93" s="19">
        <f t="shared" ca="1" si="778"/>
        <v>6.8900000000000006</v>
      </c>
      <c r="OM93" s="19">
        <f t="shared" ca="1" si="778"/>
        <v>346.99</v>
      </c>
      <c r="ON93" s="19">
        <f t="shared" ca="1" si="778"/>
        <v>346.99</v>
      </c>
      <c r="OO93" s="19" t="str">
        <f t="shared" ca="1" si="778"/>
        <v>-</v>
      </c>
      <c r="OP93" s="19" t="str">
        <f t="shared" ca="1" si="778"/>
        <v>-</v>
      </c>
      <c r="OQ93" s="19" t="str">
        <f t="shared" ca="1" si="778"/>
        <v>-</v>
      </c>
      <c r="OR93" s="19" t="str">
        <f t="shared" ca="1" si="778"/>
        <v>-</v>
      </c>
      <c r="OS93" s="19" t="str">
        <f t="shared" ca="1" si="778"/>
        <v>-</v>
      </c>
      <c r="OT93" s="19">
        <f t="shared" ca="1" si="778"/>
        <v>0</v>
      </c>
      <c r="OU93" s="24">
        <v>0</v>
      </c>
    </row>
    <row r="94" spans="1:411" outlineLevel="2">
      <c r="A94" s="21">
        <f t="shared" si="158"/>
        <v>89</v>
      </c>
      <c r="B94" s="222">
        <f t="shared" ca="1" si="795"/>
        <v>85</v>
      </c>
      <c r="C94">
        <v>207</v>
      </c>
      <c r="D94" s="144" t="str">
        <f t="shared" ca="1" si="732"/>
        <v>GSM</v>
      </c>
      <c r="E94" t="b">
        <v>1</v>
      </c>
      <c r="F94" t="b">
        <v>0</v>
      </c>
      <c r="G94" t="b">
        <f t="shared" si="733"/>
        <v>1</v>
      </c>
      <c r="H94" s="237">
        <f t="shared" ca="1" si="796"/>
        <v>2</v>
      </c>
      <c r="I94" s="237">
        <f t="shared" ca="1" si="796"/>
        <v>1</v>
      </c>
      <c r="J94" s="237" t="str">
        <f t="shared" ca="1" si="796"/>
        <v/>
      </c>
      <c r="K94" s="237">
        <f t="shared" ca="1" si="796"/>
        <v>2</v>
      </c>
      <c r="L94" s="237">
        <f t="shared" ca="1" si="779"/>
        <v>2</v>
      </c>
      <c r="M94" s="237">
        <f t="shared" ca="1" si="779"/>
        <v>2</v>
      </c>
      <c r="N94" s="237">
        <f t="shared" ca="1" si="779"/>
        <v>3</v>
      </c>
      <c r="O94" s="237">
        <f t="shared" ca="1" si="779"/>
        <v>1</v>
      </c>
      <c r="P94" s="237">
        <f t="shared" ca="1" si="779"/>
        <v>1</v>
      </c>
      <c r="Q94" s="237">
        <f t="shared" ca="1" si="779"/>
        <v>8</v>
      </c>
      <c r="R94" s="237">
        <f t="shared" ca="1" si="779"/>
        <v>1</v>
      </c>
      <c r="S94" s="237">
        <f t="shared" ca="1" si="779"/>
        <v>1</v>
      </c>
      <c r="T94" s="237">
        <f t="shared" ca="1" si="779"/>
        <v>1</v>
      </c>
      <c r="U94" s="275"/>
      <c r="V94" s="275"/>
      <c r="W94" s="237">
        <f t="shared" ca="1" si="780"/>
        <v>0</v>
      </c>
      <c r="X94" s="275"/>
      <c r="Y94" s="275">
        <f t="shared" ca="1" si="781"/>
        <v>0</v>
      </c>
      <c r="Z94" s="275">
        <f t="shared" ca="1" si="781"/>
        <v>0</v>
      </c>
      <c r="AA94" s="275">
        <f t="shared" ca="1" si="781"/>
        <v>0</v>
      </c>
      <c r="AB94" s="275">
        <f t="shared" ca="1" si="781"/>
        <v>0</v>
      </c>
      <c r="AC94" s="275">
        <f t="shared" ca="1" si="781"/>
        <v>0</v>
      </c>
      <c r="AD94" s="275">
        <f t="shared" ca="1" si="781"/>
        <v>0</v>
      </c>
      <c r="AE94" s="275">
        <f t="shared" ca="1" si="781"/>
        <v>0</v>
      </c>
      <c r="AF94" s="144">
        <f ca="1">INDEX(CHOOSE($N94,DataAutumn!i.AdultDrys,DataWinter!i.AdultDrys,DataSpring!i.AdultDrys),1,$M94)</f>
        <v>3</v>
      </c>
      <c r="AG94" s="5">
        <f t="shared" ca="1" si="734"/>
        <v>2</v>
      </c>
      <c r="AH94" s="5">
        <f t="shared" ca="1" si="734"/>
        <v>0</v>
      </c>
      <c r="AI94" s="5">
        <f t="shared" ca="1" si="735"/>
        <v>1</v>
      </c>
      <c r="AJ94">
        <f t="shared" ca="1" si="736"/>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Prime 13mo WP100p MP100p GP100p T_TRUE  (F33N33)</v>
      </c>
      <c r="AM94" s="9" t="str">
        <f ca="1">IF(COUNTIF(AL$5:AL94,AL94)=1,"-","Dup")</f>
        <v>-</v>
      </c>
      <c r="AN94" s="9"/>
      <c r="AO94" s="237" t="str">
        <f t="shared" ca="1" si="797"/>
        <v>-</v>
      </c>
      <c r="AP94" s="237" t="str">
        <f t="shared" ca="1" si="797"/>
        <v>-</v>
      </c>
      <c r="AQ94" s="237" t="str">
        <f t="shared" ca="1" si="797"/>
        <v>-</v>
      </c>
      <c r="AR94" s="237" t="str">
        <f t="shared" ca="1" si="797"/>
        <v>-</v>
      </c>
      <c r="AS94" s="237" t="str">
        <f t="shared" ca="1" si="797"/>
        <v>-</v>
      </c>
      <c r="AT94" s="237" t="str">
        <f t="shared" ca="1" si="797"/>
        <v>-</v>
      </c>
      <c r="AU94" s="237" t="str">
        <f t="shared" ca="1" si="797"/>
        <v>-</v>
      </c>
      <c r="AV94" s="237" t="str">
        <f t="shared" ca="1" si="797"/>
        <v>-</v>
      </c>
      <c r="AW94" s="9"/>
      <c r="AX94" s="5" t="b">
        <f t="shared" ca="1" si="737"/>
        <v>0</v>
      </c>
      <c r="AY94" s="5" t="str">
        <f t="shared" ca="1" si="737"/>
        <v>-</v>
      </c>
      <c r="AZ94" s="5" t="b">
        <f t="shared" ca="1" si="737"/>
        <v>0</v>
      </c>
      <c r="BA94" s="5" t="b">
        <f t="shared" ca="1" si="737"/>
        <v>1</v>
      </c>
      <c r="BB94" s="5" t="b">
        <f t="shared" ca="1" si="737"/>
        <v>1</v>
      </c>
      <c r="BC94" s="144">
        <f t="shared" ca="1" si="737"/>
        <v>0</v>
      </c>
      <c r="BD94" s="19" t="b">
        <f t="shared" ca="1" si="738"/>
        <v>1</v>
      </c>
      <c r="BE94" s="9"/>
      <c r="BF94" s="5" t="str">
        <f t="shared" ca="1" si="739"/>
        <v>-</v>
      </c>
      <c r="BG94" s="19" t="str">
        <f t="shared" ca="1" si="740"/>
        <v>-</v>
      </c>
      <c r="BH94" s="19" t="str">
        <f t="shared" ca="1" si="740"/>
        <v>-</v>
      </c>
      <c r="BI94" s="19" t="str">
        <f t="shared" ca="1" si="740"/>
        <v>-</v>
      </c>
      <c r="BJ94" s="5" t="str">
        <f t="shared" ca="1" si="741"/>
        <v>-</v>
      </c>
      <c r="BK94" s="19" t="str">
        <f t="shared" ca="1" si="742"/>
        <v>-</v>
      </c>
      <c r="BL94" s="5" t="str">
        <f t="shared" ca="1" si="743"/>
        <v>-</v>
      </c>
      <c r="BM94" s="19" t="str">
        <f t="shared" ca="1" si="744"/>
        <v>-</v>
      </c>
      <c r="BN94" s="19" t="str">
        <f t="shared" ca="1" si="744"/>
        <v>-</v>
      </c>
      <c r="BO94" s="19" t="str">
        <f t="shared" ca="1" si="744"/>
        <v>-</v>
      </c>
      <c r="BP94" s="5" t="str">
        <f t="shared" ca="1" si="745"/>
        <v>-</v>
      </c>
      <c r="BQ94" s="9"/>
      <c r="BR94" s="19" t="str">
        <f t="shared" ca="1" si="746"/>
        <v>-</v>
      </c>
      <c r="BS94" s="19" t="str">
        <f t="shared" ca="1" si="746"/>
        <v>-</v>
      </c>
      <c r="BT94" s="19" t="str">
        <f t="shared" ca="1" si="746"/>
        <v>-</v>
      </c>
      <c r="BU94" s="19" t="str">
        <f t="shared" ca="1" si="746"/>
        <v>-</v>
      </c>
      <c r="BV94" s="19" t="str">
        <f t="shared" ca="1" si="746"/>
        <v>-</v>
      </c>
      <c r="BW94" s="19" t="str">
        <f t="shared" ca="1" si="746"/>
        <v>-</v>
      </c>
      <c r="BX94" s="19" t="str">
        <f t="shared" ca="1" si="746"/>
        <v>-</v>
      </c>
      <c r="BY94" s="19" t="str">
        <f t="shared" ca="1" si="746"/>
        <v>-</v>
      </c>
      <c r="BZ94" s="19" t="str">
        <f t="shared" ca="1" si="746"/>
        <v>-</v>
      </c>
      <c r="CA94" s="19" t="str">
        <f t="shared" ca="1" si="746"/>
        <v>-</v>
      </c>
      <c r="CB94" s="9"/>
      <c r="CC94" s="237" t="b">
        <f t="shared" ca="1" si="803"/>
        <v>1</v>
      </c>
      <c r="CD94" s="12" t="b">
        <v>1</v>
      </c>
      <c r="CE94" s="237" t="b">
        <f t="shared" ca="1" si="803"/>
        <v>1</v>
      </c>
      <c r="CF94" s="251">
        <f t="shared" ca="1" si="798"/>
        <v>2238102</v>
      </c>
      <c r="CG94" s="237" t="b">
        <f t="shared" ca="1" si="803"/>
        <v>0</v>
      </c>
      <c r="CH94" s="12" t="s">
        <v>34</v>
      </c>
      <c r="CI94" s="19" t="b">
        <f t="shared" ca="1" si="782"/>
        <v>1</v>
      </c>
      <c r="CJ94" s="237">
        <f t="shared" ca="1" si="799"/>
        <v>2238105</v>
      </c>
      <c r="CK94" s="19" t="str">
        <f t="shared" ca="1" si="782"/>
        <v>-</v>
      </c>
      <c r="CL94" s="19">
        <f t="shared" ca="1" si="782"/>
        <v>1</v>
      </c>
      <c r="CM94" s="19">
        <f t="shared" ca="1" si="782"/>
        <v>1</v>
      </c>
      <c r="CN94" s="9"/>
      <c r="CO94" s="444">
        <f t="shared" ca="1" si="748"/>
        <v>652</v>
      </c>
      <c r="CP94" s="444">
        <f t="shared" ca="1" si="748"/>
        <v>686</v>
      </c>
      <c r="CQ94" s="444">
        <f t="shared" ca="1" si="748"/>
        <v>721</v>
      </c>
      <c r="CR94" s="152">
        <f t="shared" ca="1" si="749"/>
        <v>378</v>
      </c>
      <c r="CS94" s="152">
        <f t="shared" ca="1" si="749"/>
        <v>413</v>
      </c>
      <c r="CT94" s="152">
        <f t="shared" ca="1" si="749"/>
        <v>448</v>
      </c>
      <c r="CU94" s="19" t="str">
        <f t="shared" ca="1" si="750"/>
        <v>-</v>
      </c>
      <c r="CV94" s="12" t="b">
        <v>0</v>
      </c>
      <c r="CW94" s="12" t="b">
        <v>0</v>
      </c>
      <c r="CX94" s="12" t="b">
        <v>0</v>
      </c>
      <c r="CY94" s="12" t="b">
        <v>0</v>
      </c>
      <c r="CZ94" s="19" t="b">
        <f t="shared" ca="1" si="750"/>
        <v>1</v>
      </c>
      <c r="DA94" s="19">
        <f t="shared" ca="1" si="750"/>
        <v>0</v>
      </c>
      <c r="DB94" s="19">
        <f t="shared" ca="1" si="750"/>
        <v>0</v>
      </c>
      <c r="DC94" s="19">
        <f t="shared" ca="1" si="750"/>
        <v>0</v>
      </c>
      <c r="DD94" s="19">
        <f t="shared" ca="1" si="750"/>
        <v>0</v>
      </c>
      <c r="DE94" s="19">
        <f t="shared" ca="1" si="750"/>
        <v>0</v>
      </c>
      <c r="DF94" s="19">
        <f t="shared" ca="1" si="750"/>
        <v>0</v>
      </c>
      <c r="DG94" s="19">
        <f t="shared" ca="1" si="750"/>
        <v>0</v>
      </c>
      <c r="DH94" s="19">
        <f t="shared" ca="1" si="750"/>
        <v>0</v>
      </c>
      <c r="DI94" s="19">
        <f t="shared" ca="1" si="750"/>
        <v>0</v>
      </c>
      <c r="DJ94" s="19">
        <f t="shared" ca="1" si="750"/>
        <v>0</v>
      </c>
      <c r="DK94" s="19">
        <f t="shared" ca="1" si="750"/>
        <v>0</v>
      </c>
      <c r="DL94" s="19">
        <f t="shared" ca="1" si="751"/>
        <v>0</v>
      </c>
      <c r="DM94" s="12">
        <v>3</v>
      </c>
      <c r="DN94" s="12">
        <v>3</v>
      </c>
      <c r="DO94" s="19">
        <f t="shared" ca="1" si="800"/>
        <v>0</v>
      </c>
      <c r="DP94" s="12">
        <v>1</v>
      </c>
      <c r="DQ94" s="12">
        <v>-1</v>
      </c>
      <c r="DR94" s="19" t="str">
        <f t="shared" ca="1" si="751"/>
        <v>-</v>
      </c>
      <c r="DS94" s="19" t="str">
        <f t="shared" ca="1" si="751"/>
        <v>-</v>
      </c>
      <c r="DT94" s="19" t="str">
        <f t="shared" ca="1" si="751"/>
        <v>-</v>
      </c>
      <c r="DU94" s="251">
        <f t="shared" ca="1" si="783"/>
        <v>0</v>
      </c>
      <c r="DV94" s="251">
        <f t="shared" si="801"/>
        <v>1</v>
      </c>
      <c r="DW94" s="251">
        <f t="shared" si="784"/>
        <v>-1</v>
      </c>
      <c r="DX94" s="19" t="str">
        <f t="shared" ca="1" si="751"/>
        <v>-</v>
      </c>
      <c r="DY94" s="19" t="str">
        <f t="shared" ca="1" si="751"/>
        <v>-</v>
      </c>
      <c r="DZ94" s="19" t="str">
        <f t="shared" ca="1" si="751"/>
        <v>-</v>
      </c>
      <c r="EA94" s="19" t="str">
        <f t="shared" ca="1" si="751"/>
        <v>-</v>
      </c>
      <c r="EB94" s="19" t="str">
        <f t="shared" ca="1" si="751"/>
        <v>-</v>
      </c>
      <c r="EC94" s="19" t="str">
        <f t="shared" ca="1" si="751"/>
        <v>-</v>
      </c>
      <c r="ED94" s="19">
        <f t="shared" ca="1" si="751"/>
        <v>0</v>
      </c>
      <c r="EE94" s="19">
        <f t="shared" ca="1" si="751"/>
        <v>0</v>
      </c>
      <c r="EF94" s="19">
        <f t="shared" ca="1" si="751"/>
        <v>0</v>
      </c>
      <c r="EG94" s="19">
        <f t="shared" ca="1" si="751"/>
        <v>0</v>
      </c>
      <c r="EH94" s="19">
        <f t="shared" ca="1" si="751"/>
        <v>0</v>
      </c>
      <c r="EI94" s="19">
        <f t="shared" ca="1" si="751"/>
        <v>0</v>
      </c>
      <c r="EJ94" s="19">
        <f t="shared" ca="1" si="751"/>
        <v>0</v>
      </c>
      <c r="EK94" s="19">
        <f t="shared" ca="1" si="751"/>
        <v>0</v>
      </c>
      <c r="EL94" s="19">
        <f t="shared" ca="1" si="751"/>
        <v>0</v>
      </c>
      <c r="EM94" s="19">
        <f t="shared" ca="1" si="751"/>
        <v>0</v>
      </c>
      <c r="EN94" s="19">
        <f t="shared" ca="1" si="751"/>
        <v>0</v>
      </c>
      <c r="EO94" s="19">
        <f t="shared" ca="1" si="751"/>
        <v>0</v>
      </c>
      <c r="EP94" s="19">
        <f t="shared" ca="1" si="751"/>
        <v>0</v>
      </c>
      <c r="EQ94" s="19">
        <f t="shared" ca="1" si="751"/>
        <v>0</v>
      </c>
      <c r="ER94" s="19">
        <f t="shared" ca="1" si="751"/>
        <v>0</v>
      </c>
      <c r="ES94" s="19">
        <f t="shared" ca="1" si="751"/>
        <v>0</v>
      </c>
      <c r="ET94" s="19">
        <f t="shared" ca="1" si="752"/>
        <v>0</v>
      </c>
      <c r="EU94" s="19">
        <f t="shared" ca="1" si="752"/>
        <v>0</v>
      </c>
      <c r="EV94" s="19">
        <f t="shared" ca="1" si="752"/>
        <v>0</v>
      </c>
      <c r="EW94" s="19">
        <f t="shared" ca="1" si="752"/>
        <v>0</v>
      </c>
      <c r="EX94" s="19">
        <f t="shared" ca="1" si="752"/>
        <v>0</v>
      </c>
      <c r="EY94" s="19">
        <f t="shared" ca="1" si="752"/>
        <v>0</v>
      </c>
      <c r="EZ94" s="19">
        <f t="shared" ca="1" si="752"/>
        <v>0</v>
      </c>
      <c r="FA94" s="19">
        <f t="shared" ca="1" si="752"/>
        <v>0</v>
      </c>
      <c r="FB94" s="19">
        <f t="shared" ca="1" si="752"/>
        <v>0</v>
      </c>
      <c r="FC94" s="19">
        <f t="shared" ca="1" si="752"/>
        <v>0</v>
      </c>
      <c r="FD94" s="19">
        <f t="shared" ca="1" si="752"/>
        <v>0</v>
      </c>
      <c r="FE94" s="19">
        <f t="shared" ca="1" si="752"/>
        <v>0</v>
      </c>
      <c r="FF94" s="19">
        <f t="shared" ca="1" si="752"/>
        <v>0</v>
      </c>
      <c r="FG94" s="19">
        <f t="shared" ca="1" si="752"/>
        <v>0</v>
      </c>
      <c r="FH94" s="19">
        <f t="shared" ca="1" si="752"/>
        <v>0</v>
      </c>
      <c r="FI94" s="19">
        <f t="shared" ca="1" si="752"/>
        <v>0</v>
      </c>
      <c r="FJ94" s="19">
        <f t="shared" ca="1" si="753"/>
        <v>0</v>
      </c>
      <c r="FK94" s="19">
        <f t="shared" ca="1" si="753"/>
        <v>0</v>
      </c>
      <c r="FL94" s="19">
        <f t="shared" ca="1" si="753"/>
        <v>0</v>
      </c>
      <c r="FM94" s="19">
        <f t="shared" ca="1" si="753"/>
        <v>0</v>
      </c>
      <c r="FN94" s="19">
        <f t="shared" ca="1" si="753"/>
        <v>0</v>
      </c>
      <c r="FO94" s="19">
        <f t="shared" ca="1" si="753"/>
        <v>0</v>
      </c>
      <c r="FP94" s="19">
        <f t="shared" ca="1" si="753"/>
        <v>0</v>
      </c>
      <c r="FQ94" s="19">
        <f t="shared" ca="1" si="753"/>
        <v>0</v>
      </c>
      <c r="FR94" s="19">
        <f t="shared" ca="1" si="753"/>
        <v>0</v>
      </c>
      <c r="FS94" s="19">
        <f t="shared" ca="1" si="753"/>
        <v>0</v>
      </c>
      <c r="FT94" s="19">
        <f t="shared" ca="1" si="753"/>
        <v>0</v>
      </c>
      <c r="FU94" s="19">
        <f t="shared" ca="1" si="753"/>
        <v>0</v>
      </c>
      <c r="FV94" s="19">
        <f t="shared" ca="1" si="753"/>
        <v>0</v>
      </c>
      <c r="FW94" s="19">
        <f t="shared" ca="1" si="753"/>
        <v>0</v>
      </c>
      <c r="FX94" s="19">
        <f t="shared" ca="1" si="753"/>
        <v>0</v>
      </c>
      <c r="FY94" s="19">
        <f t="shared" ca="1" si="753"/>
        <v>0</v>
      </c>
      <c r="FZ94" s="19">
        <f t="shared" ca="1" si="753"/>
        <v>0</v>
      </c>
      <c r="GA94" s="19">
        <f t="shared" ca="1" si="753"/>
        <v>0</v>
      </c>
      <c r="GB94" s="19">
        <f t="shared" ca="1" si="753"/>
        <v>0</v>
      </c>
      <c r="GC94" s="19">
        <f t="shared" ca="1" si="753"/>
        <v>0</v>
      </c>
      <c r="GD94" s="19">
        <f t="shared" ca="1" si="753"/>
        <v>0</v>
      </c>
      <c r="GE94" s="19">
        <f t="shared" ca="1" si="753"/>
        <v>0</v>
      </c>
      <c r="GF94" s="19">
        <f t="shared" ca="1" si="753"/>
        <v>0</v>
      </c>
      <c r="GG94" s="19">
        <f t="shared" ca="1" si="753"/>
        <v>0</v>
      </c>
      <c r="GH94" s="19">
        <f t="shared" ca="1" si="753"/>
        <v>0</v>
      </c>
      <c r="GI94" s="19">
        <f t="shared" ca="1" si="753"/>
        <v>0</v>
      </c>
      <c r="GJ94" s="19">
        <f t="shared" ca="1" si="753"/>
        <v>0</v>
      </c>
      <c r="GK94" s="19">
        <f t="shared" ca="1" si="753"/>
        <v>0</v>
      </c>
      <c r="GL94" s="19">
        <f t="shared" ca="1" si="753"/>
        <v>0</v>
      </c>
      <c r="GM94" s="19">
        <f t="shared" ca="1" si="753"/>
        <v>0</v>
      </c>
      <c r="GN94" s="19">
        <f t="shared" ca="1" si="753"/>
        <v>0</v>
      </c>
      <c r="GO94" s="19">
        <f t="shared" ca="1" si="753"/>
        <v>0</v>
      </c>
      <c r="GP94" s="19">
        <f t="shared" ca="1" si="753"/>
        <v>0</v>
      </c>
      <c r="GQ94" s="19">
        <f t="shared" ca="1" si="753"/>
        <v>0</v>
      </c>
      <c r="GR94" s="19">
        <f t="shared" ca="1" si="753"/>
        <v>0</v>
      </c>
      <c r="GS94" s="19">
        <f t="shared" ca="1" si="753"/>
        <v>0</v>
      </c>
      <c r="GT94" s="19">
        <f t="shared" ca="1" si="753"/>
        <v>0</v>
      </c>
      <c r="GU94" s="19">
        <f t="shared" ca="1" si="753"/>
        <v>0</v>
      </c>
      <c r="GV94" s="19">
        <f t="shared" ca="1" si="753"/>
        <v>0</v>
      </c>
      <c r="GW94" s="19">
        <f t="shared" ref="GW94:HP94" ca="1" si="804">OFFSET(GW$5,$B94,0)</f>
        <v>0</v>
      </c>
      <c r="GX94" s="19">
        <f t="shared" ca="1" si="804"/>
        <v>0</v>
      </c>
      <c r="GY94" s="19">
        <f t="shared" ca="1" si="804"/>
        <v>0</v>
      </c>
      <c r="GZ94" s="19">
        <f t="shared" ca="1" si="804"/>
        <v>0</v>
      </c>
      <c r="HA94" s="19">
        <f t="shared" ca="1" si="804"/>
        <v>0</v>
      </c>
      <c r="HB94" s="19">
        <f t="shared" ca="1" si="804"/>
        <v>0</v>
      </c>
      <c r="HC94" s="19">
        <f t="shared" ca="1" si="804"/>
        <v>0</v>
      </c>
      <c r="HD94" s="19">
        <f t="shared" ca="1" si="804"/>
        <v>0</v>
      </c>
      <c r="HE94" s="19">
        <f t="shared" ca="1" si="804"/>
        <v>0</v>
      </c>
      <c r="HF94" s="19">
        <f t="shared" ca="1" si="804"/>
        <v>0</v>
      </c>
      <c r="HG94" s="19">
        <f t="shared" ca="1" si="804"/>
        <v>0</v>
      </c>
      <c r="HH94" s="19">
        <f t="shared" ca="1" si="804"/>
        <v>0</v>
      </c>
      <c r="HI94" s="19">
        <f t="shared" ca="1" si="804"/>
        <v>0</v>
      </c>
      <c r="HJ94" s="19">
        <f t="shared" ca="1" si="804"/>
        <v>0</v>
      </c>
      <c r="HK94" s="19">
        <f t="shared" ca="1" si="804"/>
        <v>0</v>
      </c>
      <c r="HL94" s="19">
        <f t="shared" ca="1" si="804"/>
        <v>0</v>
      </c>
      <c r="HM94" s="19">
        <f t="shared" ca="1" si="804"/>
        <v>0</v>
      </c>
      <c r="HN94" s="19">
        <f t="shared" ca="1" si="804"/>
        <v>0</v>
      </c>
      <c r="HO94" s="19">
        <f t="shared" ca="1" si="804"/>
        <v>0</v>
      </c>
      <c r="HP94" s="19">
        <f t="shared" ca="1" si="804"/>
        <v>0</v>
      </c>
      <c r="HQ94" s="19">
        <f t="shared" ca="1" si="754"/>
        <v>0</v>
      </c>
      <c r="HR94" s="19">
        <f t="shared" ca="1" si="754"/>
        <v>0</v>
      </c>
      <c r="HS94" s="19">
        <f t="shared" ca="1" si="754"/>
        <v>0</v>
      </c>
      <c r="HT94" s="19">
        <f t="shared" ca="1" si="754"/>
        <v>0</v>
      </c>
      <c r="HU94" s="19">
        <f t="shared" ca="1" si="754"/>
        <v>0</v>
      </c>
      <c r="HV94" s="19">
        <f t="shared" ca="1" si="754"/>
        <v>0</v>
      </c>
      <c r="HW94" s="19">
        <f t="shared" ca="1" si="754"/>
        <v>0</v>
      </c>
      <c r="HX94" s="19">
        <f t="shared" ca="1" si="754"/>
        <v>0</v>
      </c>
      <c r="HY94" s="19">
        <f t="shared" ca="1" si="754"/>
        <v>0</v>
      </c>
      <c r="HZ94" s="19">
        <f t="shared" ca="1" si="754"/>
        <v>0</v>
      </c>
      <c r="IA94" s="19">
        <f t="shared" ca="1" si="754"/>
        <v>0</v>
      </c>
      <c r="IB94" s="19">
        <f t="shared" ca="1" si="754"/>
        <v>0</v>
      </c>
      <c r="IC94" s="19">
        <f t="shared" ca="1" si="754"/>
        <v>0</v>
      </c>
      <c r="ID94" s="19">
        <f t="shared" ca="1" si="754"/>
        <v>0</v>
      </c>
      <c r="IE94" s="5">
        <f t="shared" ca="1" si="755"/>
        <v>67</v>
      </c>
      <c r="IF94" s="9"/>
      <c r="IG94" s="5">
        <f t="shared" ca="1" si="756"/>
        <v>1</v>
      </c>
      <c r="IH94" s="5" t="b">
        <f t="shared" ca="1" si="756"/>
        <v>0</v>
      </c>
      <c r="II94" s="19">
        <f t="shared" ca="1" si="757"/>
        <v>0</v>
      </c>
      <c r="IJ94" s="5">
        <f t="shared" ca="1" si="756"/>
        <v>55</v>
      </c>
      <c r="IK94" s="19">
        <f t="shared" ca="1" si="757"/>
        <v>1</v>
      </c>
      <c r="IL94" s="19">
        <f t="shared" ca="1" si="757"/>
        <v>0</v>
      </c>
      <c r="IM94" s="19">
        <f t="shared" ca="1" si="757"/>
        <v>0</v>
      </c>
      <c r="IN94" s="19">
        <f t="shared" ca="1" si="757"/>
        <v>0</v>
      </c>
      <c r="IO94" s="19">
        <f t="shared" ca="1" si="757"/>
        <v>0</v>
      </c>
      <c r="IP94" s="19">
        <f t="shared" ca="1" si="757"/>
        <v>0</v>
      </c>
      <c r="IQ94" s="19">
        <f t="shared" ca="1" si="757"/>
        <v>0</v>
      </c>
      <c r="IR94" s="19">
        <f t="shared" ca="1" si="757"/>
        <v>0</v>
      </c>
      <c r="IS94" s="19">
        <f t="shared" ca="1" si="757"/>
        <v>0</v>
      </c>
      <c r="IT94" s="19">
        <f t="shared" ca="1" si="757"/>
        <v>0</v>
      </c>
      <c r="IU94" s="19">
        <f t="shared" ca="1" si="757"/>
        <v>0</v>
      </c>
      <c r="IV94" s="19">
        <f t="shared" ca="1" si="757"/>
        <v>0</v>
      </c>
      <c r="IW94" s="19">
        <f t="shared" ca="1" si="757"/>
        <v>0</v>
      </c>
      <c r="IX94" s="19">
        <f t="shared" ca="1" si="757"/>
        <v>0</v>
      </c>
      <c r="IY94" s="19">
        <f t="shared" ca="1" si="757"/>
        <v>0</v>
      </c>
      <c r="IZ94" s="19">
        <f t="shared" ca="1" si="757"/>
        <v>0</v>
      </c>
      <c r="JA94" s="19">
        <f t="shared" ca="1" si="757"/>
        <v>0</v>
      </c>
      <c r="JB94" s="19">
        <f t="shared" ca="1" si="757"/>
        <v>0</v>
      </c>
      <c r="JC94" s="19">
        <f t="shared" ca="1" si="757"/>
        <v>0</v>
      </c>
      <c r="JD94" s="19">
        <f t="shared" ca="1" si="757"/>
        <v>0</v>
      </c>
      <c r="JE94" s="19">
        <f t="shared" ca="1" si="757"/>
        <v>0</v>
      </c>
      <c r="JF94" s="19">
        <f t="shared" ca="1" si="757"/>
        <v>0</v>
      </c>
      <c r="JG94" s="5">
        <f t="shared" ca="1" si="758"/>
        <v>1.2500000000000001E-2</v>
      </c>
      <c r="JH94" s="567">
        <f t="shared" ca="1" si="758"/>
        <v>0</v>
      </c>
      <c r="JI94" s="5">
        <f t="shared" ca="1" si="758"/>
        <v>6.25E-2</v>
      </c>
      <c r="JJ94" s="5">
        <f t="shared" ca="1" si="758"/>
        <v>6.25E-2</v>
      </c>
      <c r="JK94" s="5">
        <f t="shared" ca="1" si="758"/>
        <v>6.25E-2</v>
      </c>
      <c r="JL94" s="19">
        <f t="shared" ca="1" si="757"/>
        <v>1</v>
      </c>
      <c r="JM94" s="19">
        <f t="shared" ca="1" si="757"/>
        <v>0</v>
      </c>
      <c r="JN94" s="19">
        <f t="shared" ca="1" si="757"/>
        <v>1</v>
      </c>
      <c r="JO94" s="9"/>
      <c r="JP94" s="5" t="b">
        <f t="shared" ca="1" si="759"/>
        <v>0</v>
      </c>
      <c r="JQ94" s="19" t="str">
        <f t="shared" ca="1" si="760"/>
        <v>-</v>
      </c>
      <c r="JR94" s="19" t="str">
        <f t="shared" ca="1" si="760"/>
        <v>-</v>
      </c>
      <c r="JS94" s="5" t="b">
        <f t="shared" ca="1" si="785"/>
        <v>0</v>
      </c>
      <c r="JT94" s="5" t="b">
        <f t="shared" ca="1" si="785"/>
        <v>0</v>
      </c>
      <c r="JU94" s="5" t="b">
        <f t="shared" ca="1" si="785"/>
        <v>1</v>
      </c>
      <c r="JV94" s="144">
        <f t="shared" ca="1" si="786"/>
        <v>1</v>
      </c>
      <c r="JW94" s="144">
        <f t="shared" ca="1" si="786"/>
        <v>1</v>
      </c>
      <c r="JX94" s="19" t="b">
        <f t="shared" ca="1" si="787"/>
        <v>0</v>
      </c>
      <c r="JY94" s="19" t="b">
        <f t="shared" ca="1" si="787"/>
        <v>1</v>
      </c>
      <c r="JZ94" s="19" t="b">
        <f t="shared" ca="1" si="787"/>
        <v>1</v>
      </c>
      <c r="KA94" s="19" t="b">
        <f t="shared" ca="1" si="787"/>
        <v>0</v>
      </c>
      <c r="KB94" s="19">
        <f t="shared" ca="1" si="787"/>
        <v>1</v>
      </c>
      <c r="KC94" s="19">
        <f t="shared" ca="1" si="787"/>
        <v>0</v>
      </c>
      <c r="KD94" s="19" t="b">
        <f t="shared" ca="1" si="787"/>
        <v>0</v>
      </c>
      <c r="KE94" s="5" t="str" cm="1">
        <f t="array" aca="1" ref="KE94" ca="1">IF(OR(KF94:KM94&lt;&gt;"-"),TRUE,"-")</f>
        <v>-</v>
      </c>
      <c r="KF94" s="237" t="str">
        <f t="shared" ca="1" si="802"/>
        <v>-</v>
      </c>
      <c r="KG94" s="237" t="str">
        <f t="shared" ca="1" si="802"/>
        <v>-</v>
      </c>
      <c r="KH94" s="237" t="str">
        <f t="shared" ca="1" si="802"/>
        <v>-</v>
      </c>
      <c r="KI94" s="237" t="str">
        <f t="shared" ca="1" si="802"/>
        <v>-</v>
      </c>
      <c r="KJ94" s="237" t="str">
        <f t="shared" ca="1" si="802"/>
        <v>-</v>
      </c>
      <c r="KK94" s="237" t="str">
        <f t="shared" ca="1" si="802"/>
        <v>-</v>
      </c>
      <c r="KL94" s="237" t="str">
        <f t="shared" ca="1" si="802"/>
        <v>-</v>
      </c>
      <c r="KM94" s="237" t="str">
        <f t="shared" ca="1" si="802"/>
        <v>-</v>
      </c>
      <c r="KN94" s="5" t="b">
        <f t="array" aca="1" ref="KN94" ca="1">IF(OR(KO94:KU94&lt;&gt;"-"),TRUE,"-")</f>
        <v>1</v>
      </c>
      <c r="KO94" s="19">
        <f t="shared" ca="1" si="789"/>
        <v>0</v>
      </c>
      <c r="KP94" s="19" t="str">
        <f t="shared" ca="1" si="789"/>
        <v>-</v>
      </c>
      <c r="KQ94" s="19">
        <f t="shared" ca="1" si="789"/>
        <v>999999</v>
      </c>
      <c r="KR94" s="19">
        <f t="shared" ca="1" si="789"/>
        <v>999999</v>
      </c>
      <c r="KS94" s="19">
        <f t="shared" ca="1" si="789"/>
        <v>999999</v>
      </c>
      <c r="KT94" s="19">
        <f t="shared" ca="1" si="789"/>
        <v>999999</v>
      </c>
      <c r="KU94" s="19">
        <f t="shared" ca="1" si="789"/>
        <v>999999</v>
      </c>
      <c r="KV94" s="19" t="str">
        <f t="shared" ca="1" si="789"/>
        <v>-</v>
      </c>
      <c r="KW94" s="144" t="str">
        <f t="shared" ca="1" si="790"/>
        <v>-</v>
      </c>
      <c r="KX94" s="19" t="str">
        <f t="shared" ca="1" si="789"/>
        <v>-</v>
      </c>
      <c r="KY94" s="19" t="b">
        <f t="shared" ca="1" si="789"/>
        <v>1</v>
      </c>
      <c r="KZ94" s="19">
        <f t="shared" ca="1" si="789"/>
        <v>0</v>
      </c>
      <c r="LA94" s="5" t="str">
        <f t="shared" ca="1" si="791"/>
        <v>-</v>
      </c>
      <c r="LB94" s="5" t="str">
        <f t="shared" ca="1" si="791"/>
        <v>-</v>
      </c>
      <c r="LC94" s="5" t="str">
        <f t="shared" ca="1" si="791"/>
        <v>-</v>
      </c>
      <c r="LD94" s="5" t="str">
        <f t="shared" ca="1" si="791"/>
        <v>-</v>
      </c>
      <c r="LE94" s="19" t="str">
        <f t="shared" ca="1" si="792"/>
        <v>-</v>
      </c>
      <c r="LF94" s="19" t="str">
        <f t="shared" ca="1" si="792"/>
        <v>-</v>
      </c>
      <c r="LG94" s="19" t="str">
        <f t="shared" ca="1" si="792"/>
        <v>-</v>
      </c>
      <c r="LH94" s="19" t="str">
        <f t="shared" ca="1" si="792"/>
        <v>-</v>
      </c>
      <c r="LI94" s="19" t="str">
        <f t="shared" ca="1" si="792"/>
        <v>-</v>
      </c>
      <c r="LJ94" s="19" t="str">
        <f t="shared" ca="1" si="792"/>
        <v>-</v>
      </c>
      <c r="LK94" s="19" t="str">
        <f t="shared" ca="1" si="792"/>
        <v>-</v>
      </c>
      <c r="LL94" s="19" t="str">
        <f t="shared" ca="1" si="792"/>
        <v>-</v>
      </c>
      <c r="LM94" s="19">
        <f t="shared" ca="1" si="792"/>
        <v>500</v>
      </c>
      <c r="LN94" s="19">
        <f t="shared" ca="1" si="792"/>
        <v>500</v>
      </c>
      <c r="LO94" s="19" t="str">
        <f t="shared" ca="1" si="792"/>
        <v>-</v>
      </c>
      <c r="LP94" s="5" t="str" cm="1">
        <f t="array" aca="1" ref="LP94" ca="1">INDEX(i.meatgrid,$Q94,LP$7)</f>
        <v>-</v>
      </c>
      <c r="LQ94" s="5" cm="1">
        <f t="array" aca="1" ref="LQ94" ca="1">INDEX(i.meatgrid,$Q94,LQ$7)</f>
        <v>400</v>
      </c>
      <c r="LR94" s="19" t="str">
        <f t="shared" ca="1" si="793"/>
        <v>-</v>
      </c>
      <c r="LS94" s="5">
        <f t="shared" ca="1" si="794"/>
        <v>1</v>
      </c>
      <c r="LT94" s="9"/>
      <c r="LU94" s="19">
        <f t="shared" ca="1" si="793"/>
        <v>70</v>
      </c>
      <c r="LV94" s="19">
        <f t="shared" ca="1" si="773"/>
        <v>50</v>
      </c>
      <c r="LW94" s="19">
        <f t="shared" ca="1" si="773"/>
        <v>80</v>
      </c>
      <c r="LX94" s="19">
        <f t="shared" ca="1" si="773"/>
        <v>50</v>
      </c>
      <c r="LY94" s="5" t="b" cm="1">
        <f t="array" aca="1" ref="LY94" ca="1">INDEX(i.meatgrid,$Q94,LY$7)</f>
        <v>0</v>
      </c>
      <c r="LZ94" s="5" t="b" cm="1">
        <f t="array" aca="1" ref="LZ94" ca="1">INDEX(i.meatgrid,$Q94,LZ$7)</f>
        <v>0</v>
      </c>
      <c r="MA94" s="5" cm="1">
        <f t="array" aca="1" ref="MA94" ca="1">INDEX(i.meatgrid,$Q94,MA$7)</f>
        <v>40</v>
      </c>
      <c r="MB94" s="5" t="str" cm="1">
        <f t="array" aca="1" ref="MB94" ca="1">INDEX(i.meatgrid,$Q94,MB$7)</f>
        <v>-</v>
      </c>
      <c r="MC94" s="19">
        <f t="shared" ca="1" si="774"/>
        <v>1</v>
      </c>
      <c r="MD94" s="5">
        <f t="shared" ca="1" si="775"/>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76"/>
        <v>1</v>
      </c>
      <c r="MN94" s="9"/>
      <c r="MO94" s="19" t="b">
        <f t="shared" ca="1" si="777"/>
        <v>0</v>
      </c>
      <c r="MP94" s="19" t="b">
        <f t="shared" ca="1" si="777"/>
        <v>0</v>
      </c>
      <c r="MQ94" s="19">
        <f t="shared" ca="1" si="777"/>
        <v>1</v>
      </c>
      <c r="MR94" s="19">
        <f t="shared" ca="1" si="777"/>
        <v>0.75</v>
      </c>
      <c r="MS94" s="19">
        <f t="shared" ca="1" si="777"/>
        <v>0.75</v>
      </c>
      <c r="MT94" s="19">
        <f t="shared" ca="1" si="777"/>
        <v>0.8</v>
      </c>
      <c r="MU94" s="19">
        <f t="shared" ca="1" si="777"/>
        <v>0.82499999999999996</v>
      </c>
      <c r="MV94" s="19">
        <f t="shared" ca="1" si="777"/>
        <v>0.875</v>
      </c>
      <c r="MW94" s="19">
        <f t="shared" ca="1" si="777"/>
        <v>0.9</v>
      </c>
      <c r="MX94" s="19">
        <f t="shared" ca="1" si="777"/>
        <v>1</v>
      </c>
      <c r="MY94" s="19">
        <f t="shared" ca="1" si="777"/>
        <v>0.875</v>
      </c>
      <c r="MZ94" s="19" t="b">
        <f t="shared" ca="1" si="777"/>
        <v>1</v>
      </c>
      <c r="NA94" s="19">
        <f t="shared" ca="1" si="777"/>
        <v>74.989999999999995</v>
      </c>
      <c r="NB94" s="19" t="str">
        <f t="shared" ca="1" si="777"/>
        <v>-</v>
      </c>
      <c r="NC94" s="19" t="str">
        <f t="shared" ca="1" si="777"/>
        <v>-</v>
      </c>
      <c r="ND94" s="19" t="str">
        <f t="shared" ca="1" si="777"/>
        <v>-</v>
      </c>
      <c r="NE94" s="19" t="str">
        <f t="shared" ca="1" si="778"/>
        <v>-</v>
      </c>
      <c r="NF94" s="19" t="str">
        <f t="shared" ca="1" si="778"/>
        <v>-</v>
      </c>
      <c r="NG94" s="19" t="str">
        <f t="shared" ca="1" si="778"/>
        <v>-</v>
      </c>
      <c r="NH94" s="19" t="str">
        <f t="shared" ca="1" si="778"/>
        <v>-</v>
      </c>
      <c r="NI94" s="19">
        <f t="shared" ca="1" si="778"/>
        <v>36.99</v>
      </c>
      <c r="NJ94" s="19">
        <f t="shared" ca="1" si="778"/>
        <v>36.99</v>
      </c>
      <c r="NK94" s="19" t="str">
        <f t="shared" ca="1" si="778"/>
        <v>-</v>
      </c>
      <c r="NL94" s="19" t="str">
        <f t="shared" ca="1" si="778"/>
        <v>-</v>
      </c>
      <c r="NM94" s="19" t="str">
        <f t="shared" ca="1" si="778"/>
        <v>-</v>
      </c>
      <c r="NN94" s="19" t="str">
        <f t="shared" ca="1" si="778"/>
        <v>-</v>
      </c>
      <c r="NO94" s="19" t="str">
        <f t="shared" ca="1" si="778"/>
        <v>-</v>
      </c>
      <c r="NP94" s="19">
        <f t="shared" ca="1" si="778"/>
        <v>49.99</v>
      </c>
      <c r="NQ94" s="19">
        <f t="shared" ca="1" si="778"/>
        <v>49.99</v>
      </c>
      <c r="NR94" s="19">
        <f t="shared" ca="1" si="778"/>
        <v>49.99</v>
      </c>
      <c r="NS94" s="19">
        <f t="shared" ca="1" si="778"/>
        <v>49.99</v>
      </c>
      <c r="NT94" s="19">
        <f t="shared" ca="1" si="778"/>
        <v>49.99</v>
      </c>
      <c r="NU94" s="19">
        <f t="shared" ca="1" si="778"/>
        <v>49.99</v>
      </c>
      <c r="NV94" s="19">
        <f t="shared" ca="1" si="778"/>
        <v>49.99</v>
      </c>
      <c r="NW94" s="19">
        <f t="shared" ca="1" si="778"/>
        <v>49.99</v>
      </c>
      <c r="NX94" s="19">
        <f t="shared" ca="1" si="778"/>
        <v>412.99</v>
      </c>
      <c r="NY94" s="19">
        <f t="shared" ca="1" si="778"/>
        <v>412.99</v>
      </c>
      <c r="NZ94" s="19" t="str">
        <f t="shared" ca="1" si="778"/>
        <v>-</v>
      </c>
      <c r="OA94" s="19" t="str">
        <f t="shared" ca="1" si="778"/>
        <v>-</v>
      </c>
      <c r="OB94" s="19" t="str">
        <f t="shared" ca="1" si="778"/>
        <v>-</v>
      </c>
      <c r="OC94" s="19" t="str">
        <f t="shared" ca="1" si="778"/>
        <v>-</v>
      </c>
      <c r="OD94" s="19" t="str">
        <f t="shared" ca="1" si="778"/>
        <v>-</v>
      </c>
      <c r="OE94" s="19">
        <f t="shared" ca="1" si="778"/>
        <v>6.8900000000000006</v>
      </c>
      <c r="OF94" s="19">
        <f t="shared" ca="1" si="778"/>
        <v>6.8900000000000006</v>
      </c>
      <c r="OG94" s="19">
        <f t="shared" ca="1" si="778"/>
        <v>6.8900000000000006</v>
      </c>
      <c r="OH94" s="19">
        <f t="shared" ca="1" si="778"/>
        <v>6.8900000000000006</v>
      </c>
      <c r="OI94" s="19">
        <f t="shared" ca="1" si="778"/>
        <v>6.8900000000000006</v>
      </c>
      <c r="OJ94" s="19">
        <f t="shared" ca="1" si="778"/>
        <v>6.8900000000000006</v>
      </c>
      <c r="OK94" s="19">
        <f t="shared" ca="1" si="778"/>
        <v>6.8900000000000006</v>
      </c>
      <c r="OL94" s="19">
        <f t="shared" ca="1" si="778"/>
        <v>6.8900000000000006</v>
      </c>
      <c r="OM94" s="19">
        <f t="shared" ca="1" si="778"/>
        <v>346.99</v>
      </c>
      <c r="ON94" s="19">
        <f t="shared" ca="1" si="778"/>
        <v>346.99</v>
      </c>
      <c r="OO94" s="19" t="str">
        <f t="shared" ca="1" si="778"/>
        <v>-</v>
      </c>
      <c r="OP94" s="19" t="str">
        <f t="shared" ca="1" si="778"/>
        <v>-</v>
      </c>
      <c r="OQ94" s="19" t="str">
        <f t="shared" ca="1" si="778"/>
        <v>-</v>
      </c>
      <c r="OR94" s="19" t="str">
        <f t="shared" ca="1" si="778"/>
        <v>-</v>
      </c>
      <c r="OS94" s="19" t="str">
        <f t="shared" ca="1" si="778"/>
        <v>-</v>
      </c>
      <c r="OT94" s="19">
        <f t="shared" ca="1" si="778"/>
        <v>0</v>
      </c>
      <c r="OU94" s="24">
        <v>0</v>
      </c>
    </row>
    <row r="95" spans="1:411" outlineLevel="2">
      <c r="A95" s="21">
        <f t="shared" si="158"/>
        <v>90</v>
      </c>
      <c r="B95" s="222">
        <f t="shared" ca="1" si="795"/>
        <v>85</v>
      </c>
      <c r="C95">
        <v>206</v>
      </c>
      <c r="D95" s="549" t="str">
        <f t="shared" ca="1" si="732"/>
        <v>GSM</v>
      </c>
      <c r="E95" t="b">
        <v>0</v>
      </c>
      <c r="F95" t="b">
        <v>0</v>
      </c>
      <c r="G95" t="b">
        <f t="shared" si="733"/>
        <v>0</v>
      </c>
      <c r="H95" s="237">
        <f t="shared" ca="1" si="796"/>
        <v>2</v>
      </c>
      <c r="I95" s="237">
        <f t="shared" ca="1" si="796"/>
        <v>1</v>
      </c>
      <c r="J95" s="237" t="str">
        <f t="shared" ca="1" si="796"/>
        <v/>
      </c>
      <c r="K95" s="237">
        <f t="shared" ca="1" si="796"/>
        <v>2</v>
      </c>
      <c r="L95" s="237">
        <f t="shared" ca="1" si="779"/>
        <v>2</v>
      </c>
      <c r="M95" s="237">
        <f t="shared" ca="1" si="779"/>
        <v>2</v>
      </c>
      <c r="N95" s="237">
        <f t="shared" ca="1" si="796"/>
        <v>3</v>
      </c>
      <c r="O95" s="237">
        <f t="shared" ca="1" si="779"/>
        <v>1</v>
      </c>
      <c r="P95" s="237">
        <f t="shared" ca="1" si="796"/>
        <v>1</v>
      </c>
      <c r="Q95" s="237">
        <f t="shared" ca="1" si="796"/>
        <v>8</v>
      </c>
      <c r="R95" s="237">
        <f t="shared" ca="1" si="796"/>
        <v>1</v>
      </c>
      <c r="S95" s="237">
        <f t="shared" ca="1" si="796"/>
        <v>1</v>
      </c>
      <c r="T95" s="237">
        <f t="shared" ca="1" si="796"/>
        <v>1</v>
      </c>
      <c r="U95" s="275"/>
      <c r="V95" s="275"/>
      <c r="W95" s="237">
        <f t="shared" ca="1" si="780"/>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34"/>
        <v>2</v>
      </c>
      <c r="AH95" s="5">
        <f t="shared" ca="1" si="734"/>
        <v>0</v>
      </c>
      <c r="AI95" s="5">
        <f t="shared" ca="1" si="735"/>
        <v>1</v>
      </c>
      <c r="AJ95">
        <f t="shared" ca="1" si="736"/>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Prime 13mo WP100p MP100p GP100p T_TRUE  (F33N11)</v>
      </c>
      <c r="AM95" s="9" t="str">
        <f ca="1">IF(COUNTIF(AL$5:AL95,AL95)=1,"-","Dup")</f>
        <v>-</v>
      </c>
      <c r="AN95" s="9"/>
      <c r="AO95" s="237" t="str">
        <f t="shared" ca="1" si="797"/>
        <v>-</v>
      </c>
      <c r="AP95" s="237" t="str">
        <f t="shared" ca="1" si="797"/>
        <v>-</v>
      </c>
      <c r="AQ95" s="237" t="str">
        <f t="shared" ca="1" si="797"/>
        <v>-</v>
      </c>
      <c r="AR95" s="237" t="str">
        <f t="shared" ca="1" si="797"/>
        <v>-</v>
      </c>
      <c r="AS95" s="237" t="str">
        <f t="shared" ca="1" si="797"/>
        <v>-</v>
      </c>
      <c r="AT95" s="237" t="str">
        <f t="shared" ca="1" si="797"/>
        <v>-</v>
      </c>
      <c r="AU95" s="237" t="str">
        <f t="shared" ca="1" si="797"/>
        <v>-</v>
      </c>
      <c r="AV95" s="237" t="str">
        <f t="shared" ca="1" si="797"/>
        <v>-</v>
      </c>
      <c r="AW95" s="9"/>
      <c r="AX95" s="5" t="b">
        <f t="shared" ca="1" si="737"/>
        <v>0</v>
      </c>
      <c r="AY95" s="5" t="str">
        <f t="shared" ca="1" si="737"/>
        <v>-</v>
      </c>
      <c r="AZ95" s="5" t="b">
        <f t="shared" ca="1" si="737"/>
        <v>0</v>
      </c>
      <c r="BA95" s="5" t="b">
        <f t="shared" ca="1" si="737"/>
        <v>1</v>
      </c>
      <c r="BB95" s="5" t="b">
        <f t="shared" ca="1" si="737"/>
        <v>1</v>
      </c>
      <c r="BC95" s="144">
        <f t="shared" ca="1" si="737"/>
        <v>0</v>
      </c>
      <c r="BD95" s="19" t="b">
        <f t="shared" ca="1" si="738"/>
        <v>1</v>
      </c>
      <c r="BE95" s="9"/>
      <c r="BF95" s="5" t="str">
        <f t="shared" ca="1" si="739"/>
        <v>-</v>
      </c>
      <c r="BG95" s="19" t="str">
        <f t="shared" ca="1" si="740"/>
        <v>-</v>
      </c>
      <c r="BH95" s="19" t="str">
        <f t="shared" ca="1" si="740"/>
        <v>-</v>
      </c>
      <c r="BI95" s="19" t="str">
        <f t="shared" ca="1" si="740"/>
        <v>-</v>
      </c>
      <c r="BJ95" s="5" t="str">
        <f t="shared" ca="1" si="741"/>
        <v>-</v>
      </c>
      <c r="BK95" s="19" t="str">
        <f t="shared" ca="1" si="742"/>
        <v>-</v>
      </c>
      <c r="BL95" s="5" t="str">
        <f t="shared" ca="1" si="743"/>
        <v>-</v>
      </c>
      <c r="BM95" s="19" t="str">
        <f t="shared" ca="1" si="744"/>
        <v>-</v>
      </c>
      <c r="BN95" s="19" t="str">
        <f t="shared" ca="1" si="744"/>
        <v>-</v>
      </c>
      <c r="BO95" s="19" t="str">
        <f t="shared" ca="1" si="744"/>
        <v>-</v>
      </c>
      <c r="BP95" s="5" t="str">
        <f t="shared" ca="1" si="745"/>
        <v>-</v>
      </c>
      <c r="BQ95" s="9"/>
      <c r="BR95" s="19" t="str">
        <f t="shared" ca="1" si="746"/>
        <v>-</v>
      </c>
      <c r="BS95" s="19" t="str">
        <f t="shared" ca="1" si="746"/>
        <v>-</v>
      </c>
      <c r="BT95" s="19" t="str">
        <f t="shared" ca="1" si="746"/>
        <v>-</v>
      </c>
      <c r="BU95" s="19" t="str">
        <f t="shared" ca="1" si="746"/>
        <v>-</v>
      </c>
      <c r="BV95" s="19" t="str">
        <f t="shared" ca="1" si="746"/>
        <v>-</v>
      </c>
      <c r="BW95" s="19" t="str">
        <f t="shared" ca="1" si="746"/>
        <v>-</v>
      </c>
      <c r="BX95" s="19" t="str">
        <f t="shared" ca="1" si="746"/>
        <v>-</v>
      </c>
      <c r="BY95" s="19" t="str">
        <f t="shared" ca="1" si="746"/>
        <v>-</v>
      </c>
      <c r="BZ95" s="19" t="str">
        <f t="shared" ca="1" si="746"/>
        <v>-</v>
      </c>
      <c r="CA95" s="19" t="str">
        <f t="shared" ca="1" si="746"/>
        <v>-</v>
      </c>
      <c r="CB95" s="9"/>
      <c r="CC95" s="237" t="b">
        <f t="shared" ca="1" si="803"/>
        <v>1</v>
      </c>
      <c r="CD95" s="12" t="b">
        <v>1</v>
      </c>
      <c r="CE95" s="237" t="b">
        <f t="shared" ca="1" si="803"/>
        <v>1</v>
      </c>
      <c r="CF95" s="251">
        <f t="shared" ca="1" si="798"/>
        <v>2238105</v>
      </c>
      <c r="CG95" s="12" t="b">
        <v>1</v>
      </c>
      <c r="CH95" s="12">
        <v>0</v>
      </c>
      <c r="CI95" s="12" t="b">
        <v>0</v>
      </c>
      <c r="CJ95" s="237">
        <f t="shared" ca="1" si="799"/>
        <v>2238106</v>
      </c>
      <c r="CK95" s="19" t="str">
        <f t="shared" ca="1" si="782"/>
        <v>-</v>
      </c>
      <c r="CL95" s="12">
        <v>1</v>
      </c>
      <c r="CM95" s="12">
        <v>1</v>
      </c>
      <c r="CN95" s="9"/>
      <c r="CO95" s="444">
        <f t="shared" ca="1" si="748"/>
        <v>652</v>
      </c>
      <c r="CP95" s="444">
        <f t="shared" ca="1" si="748"/>
        <v>686</v>
      </c>
      <c r="CQ95" s="444">
        <f t="shared" ca="1" si="748"/>
        <v>721</v>
      </c>
      <c r="CR95" s="152">
        <f t="shared" ca="1" si="749"/>
        <v>378</v>
      </c>
      <c r="CS95" s="152">
        <f t="shared" ca="1" si="749"/>
        <v>413</v>
      </c>
      <c r="CT95" s="152">
        <f t="shared" ca="1" si="749"/>
        <v>448</v>
      </c>
      <c r="CU95" s="19" t="str">
        <f t="shared" ca="1" si="750"/>
        <v>-</v>
      </c>
      <c r="CV95" s="19" t="str">
        <f t="shared" ca="1" si="750"/>
        <v>-</v>
      </c>
      <c r="CW95" s="19" t="str">
        <f t="shared" ca="1" si="750"/>
        <v>-</v>
      </c>
      <c r="CX95" s="19" t="str">
        <f t="shared" ca="1" si="750"/>
        <v>-</v>
      </c>
      <c r="CY95" s="19" t="str">
        <f t="shared" ca="1" si="750"/>
        <v>-</v>
      </c>
      <c r="CZ95" s="19" t="b">
        <f t="shared" ca="1" si="750"/>
        <v>1</v>
      </c>
      <c r="DA95" s="19">
        <f t="shared" ca="1" si="750"/>
        <v>0</v>
      </c>
      <c r="DB95" s="19">
        <f t="shared" ca="1" si="750"/>
        <v>0</v>
      </c>
      <c r="DC95" s="19">
        <f t="shared" ca="1" si="750"/>
        <v>0</v>
      </c>
      <c r="DD95" s="19">
        <f t="shared" ca="1" si="750"/>
        <v>0</v>
      </c>
      <c r="DE95" s="19">
        <f t="shared" ca="1" si="750"/>
        <v>0</v>
      </c>
      <c r="DF95" s="19">
        <f t="shared" ca="1" si="750"/>
        <v>0</v>
      </c>
      <c r="DG95" s="19">
        <f t="shared" ca="1" si="750"/>
        <v>0</v>
      </c>
      <c r="DH95" s="19">
        <f t="shared" ca="1" si="750"/>
        <v>0</v>
      </c>
      <c r="DI95" s="19">
        <f t="shared" ca="1" si="750"/>
        <v>0</v>
      </c>
      <c r="DJ95" s="19">
        <f t="shared" ca="1" si="750"/>
        <v>0</v>
      </c>
      <c r="DK95" s="19">
        <f t="shared" ca="1" si="750"/>
        <v>0</v>
      </c>
      <c r="DL95" s="19">
        <f t="shared" ca="1" si="751"/>
        <v>0</v>
      </c>
      <c r="DM95" s="12">
        <v>1</v>
      </c>
      <c r="DN95" s="12">
        <v>1</v>
      </c>
      <c r="DO95" s="19">
        <f t="shared" ca="1" si="800"/>
        <v>0</v>
      </c>
      <c r="DP95" s="19" t="str">
        <f t="shared" ca="1" si="800"/>
        <v>-</v>
      </c>
      <c r="DQ95" s="19" t="str">
        <f t="shared" ca="1" si="800"/>
        <v>-</v>
      </c>
      <c r="DR95" s="19" t="str">
        <f t="shared" ca="1" si="800"/>
        <v>-</v>
      </c>
      <c r="DS95" s="19" t="str">
        <f t="shared" ca="1" si="751"/>
        <v>-</v>
      </c>
      <c r="DT95" s="19" t="str">
        <f t="shared" ca="1" si="751"/>
        <v>-</v>
      </c>
      <c r="DU95" s="19">
        <f t="shared" ca="1" si="751"/>
        <v>0</v>
      </c>
      <c r="DV95" s="19" t="str">
        <f t="shared" ca="1" si="751"/>
        <v>-</v>
      </c>
      <c r="DW95" s="19" t="str">
        <f t="shared" ca="1" si="751"/>
        <v>-</v>
      </c>
      <c r="DX95" s="19" t="str">
        <f t="shared" ca="1" si="751"/>
        <v>-</v>
      </c>
      <c r="DY95" s="19" t="str">
        <f t="shared" ca="1" si="751"/>
        <v>-</v>
      </c>
      <c r="DZ95" s="19" t="str">
        <f t="shared" ca="1" si="751"/>
        <v>-</v>
      </c>
      <c r="EA95" s="19" t="str">
        <f t="shared" ca="1" si="751"/>
        <v>-</v>
      </c>
      <c r="EB95" s="19" t="str">
        <f t="shared" ca="1" si="751"/>
        <v>-</v>
      </c>
      <c r="EC95" s="19" t="str">
        <f t="shared" ca="1" si="751"/>
        <v>-</v>
      </c>
      <c r="ED95" s="19">
        <f t="shared" ca="1" si="751"/>
        <v>0</v>
      </c>
      <c r="EE95" s="19">
        <f t="shared" ca="1" si="751"/>
        <v>0</v>
      </c>
      <c r="EF95" s="19">
        <f t="shared" ca="1" si="751"/>
        <v>0</v>
      </c>
      <c r="EG95" s="124">
        <f t="shared" ref="EG95:EX95" ca="1" si="805">IF(AND($K95=EG$9,$N95=EG$11,$AB95=EG$8,$AI95=EG$12),INDEX(i.FS_Strategy,$AC95+1,$AB95),0)</f>
        <v>0</v>
      </c>
      <c r="EH95" s="124">
        <f t="shared" ca="1" si="805"/>
        <v>0</v>
      </c>
      <c r="EI95" s="124">
        <f t="shared" ca="1" si="805"/>
        <v>0</v>
      </c>
      <c r="EJ95" s="124">
        <f t="shared" ca="1" si="805"/>
        <v>0</v>
      </c>
      <c r="EK95" s="124">
        <f t="shared" ca="1" si="805"/>
        <v>0</v>
      </c>
      <c r="EL95" s="124">
        <f t="shared" ca="1" si="805"/>
        <v>0</v>
      </c>
      <c r="EM95" s="124">
        <f t="shared" ca="1" si="805"/>
        <v>0</v>
      </c>
      <c r="EN95" s="124">
        <f t="shared" ca="1" si="805"/>
        <v>0</v>
      </c>
      <c r="EO95" s="124">
        <f t="shared" ca="1" si="805"/>
        <v>0</v>
      </c>
      <c r="EP95" s="124">
        <f t="shared" ca="1" si="805"/>
        <v>0</v>
      </c>
      <c r="EQ95" s="124">
        <f t="shared" ca="1" si="805"/>
        <v>0</v>
      </c>
      <c r="ER95" s="124">
        <f t="shared" ca="1" si="805"/>
        <v>0</v>
      </c>
      <c r="ES95" s="124">
        <f t="shared" ca="1" si="805"/>
        <v>0</v>
      </c>
      <c r="ET95" s="124">
        <f t="shared" ca="1" si="805"/>
        <v>0</v>
      </c>
      <c r="EU95" s="124">
        <f t="shared" ca="1" si="805"/>
        <v>0</v>
      </c>
      <c r="EV95" s="124">
        <f t="shared" ca="1" si="805"/>
        <v>0</v>
      </c>
      <c r="EW95" s="124">
        <f t="shared" ca="1" si="805"/>
        <v>0</v>
      </c>
      <c r="EX95" s="124">
        <f t="shared" ca="1" si="80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806">IF(AND($K95=FB$9,$N95=FB$11,$AB95=FB$8),INDEX(i.FS_Strategy,$AE95+1,$AB95),0)</f>
        <v>0</v>
      </c>
      <c r="FC95" s="125">
        <f t="shared" ca="1" si="806"/>
        <v>0</v>
      </c>
      <c r="FD95" s="125">
        <f t="shared" ca="1" si="806"/>
        <v>0</v>
      </c>
      <c r="FE95" s="125">
        <f t="shared" ca="1" si="806"/>
        <v>0</v>
      </c>
      <c r="FF95" s="125">
        <f t="shared" ca="1" si="806"/>
        <v>0</v>
      </c>
      <c r="FG95" s="125">
        <f t="shared" ca="1" si="806"/>
        <v>0</v>
      </c>
      <c r="FH95" s="125">
        <f t="shared" ca="1" si="806"/>
        <v>0</v>
      </c>
      <c r="FI95" s="125">
        <f t="shared" ca="1" si="806"/>
        <v>0</v>
      </c>
      <c r="FJ95" s="125">
        <f t="shared" ca="1" si="806"/>
        <v>0</v>
      </c>
      <c r="FK95" s="125">
        <f t="shared" ca="1" si="806"/>
        <v>0</v>
      </c>
      <c r="FL95" s="125">
        <f t="shared" ca="1" si="806"/>
        <v>0</v>
      </c>
      <c r="FM95" s="125">
        <f t="shared" ca="1" si="806"/>
        <v>0</v>
      </c>
      <c r="FN95" s="125">
        <f t="shared" ca="1" si="806"/>
        <v>0</v>
      </c>
      <c r="FO95" s="124">
        <f t="shared" ref="FO95:GF95" ca="1" si="807">IF(AND($K95=FO$9,$N95=FO$11,$AB95=FO$8,$AI95=FO$12),INDEX(i.FS_Strategy,$AC95+1,$AB95),0)</f>
        <v>0</v>
      </c>
      <c r="FP95" s="124">
        <f t="shared" ca="1" si="807"/>
        <v>0</v>
      </c>
      <c r="FQ95" s="124">
        <f t="shared" ca="1" si="807"/>
        <v>0</v>
      </c>
      <c r="FR95" s="124">
        <f t="shared" ca="1" si="807"/>
        <v>0</v>
      </c>
      <c r="FS95" s="124">
        <f t="shared" ca="1" si="807"/>
        <v>0</v>
      </c>
      <c r="FT95" s="124">
        <f t="shared" ca="1" si="807"/>
        <v>0</v>
      </c>
      <c r="FU95" s="124">
        <f t="shared" ca="1" si="807"/>
        <v>0</v>
      </c>
      <c r="FV95" s="124">
        <f t="shared" ca="1" si="807"/>
        <v>0</v>
      </c>
      <c r="FW95" s="124">
        <f t="shared" ca="1" si="807"/>
        <v>0</v>
      </c>
      <c r="FX95" s="124">
        <f t="shared" ca="1" si="807"/>
        <v>0</v>
      </c>
      <c r="FY95" s="124">
        <f t="shared" ca="1" si="807"/>
        <v>0</v>
      </c>
      <c r="FZ95" s="124">
        <f t="shared" ca="1" si="807"/>
        <v>0</v>
      </c>
      <c r="GA95" s="124">
        <f t="shared" ca="1" si="807"/>
        <v>0</v>
      </c>
      <c r="GB95" s="124">
        <f t="shared" ca="1" si="807"/>
        <v>0</v>
      </c>
      <c r="GC95" s="124">
        <f t="shared" ca="1" si="807"/>
        <v>0</v>
      </c>
      <c r="GD95" s="124">
        <f t="shared" ca="1" si="807"/>
        <v>0</v>
      </c>
      <c r="GE95" s="124">
        <f t="shared" ca="1" si="807"/>
        <v>0</v>
      </c>
      <c r="GF95" s="124">
        <f t="shared" ca="1" si="80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808">IF(AND($K95=GJ$9,$N95=GJ$11,$AB95=GJ$8),INDEX(i.FS_Strategy,$AE95+1,$AB95),0)</f>
        <v>0</v>
      </c>
      <c r="GK95" s="125">
        <f t="shared" ca="1" si="808"/>
        <v>0</v>
      </c>
      <c r="GL95" s="125">
        <f t="shared" ca="1" si="808"/>
        <v>0</v>
      </c>
      <c r="GM95" s="125">
        <f t="shared" ca="1" si="808"/>
        <v>0</v>
      </c>
      <c r="GN95" s="125">
        <f t="shared" ca="1" si="808"/>
        <v>0</v>
      </c>
      <c r="GO95" s="125">
        <f t="shared" ca="1" si="808"/>
        <v>0</v>
      </c>
      <c r="GP95" s="125">
        <f t="shared" ca="1" si="808"/>
        <v>0</v>
      </c>
      <c r="GQ95" s="125">
        <f t="shared" ca="1" si="808"/>
        <v>0</v>
      </c>
      <c r="GR95" s="125">
        <f t="shared" ca="1" si="808"/>
        <v>0</v>
      </c>
      <c r="GS95" s="125">
        <f t="shared" ca="1" si="808"/>
        <v>0</v>
      </c>
      <c r="GT95" s="125">
        <f t="shared" ca="1" si="808"/>
        <v>0</v>
      </c>
      <c r="GU95" s="125">
        <f t="shared" ca="1" si="808"/>
        <v>0</v>
      </c>
      <c r="GV95" s="125">
        <f t="shared" ca="1" si="808"/>
        <v>0</v>
      </c>
      <c r="GW95" s="124">
        <f t="shared" ref="GW95:HN95" ca="1" si="809">IF(AND($K95=GW$9,$N95=GW$11,$AB95=GW$8,$AI95=GW$12),INDEX(i.FS_Strategy,$AC95+1,$AB95),0)</f>
        <v>0</v>
      </c>
      <c r="GX95" s="124">
        <f t="shared" ca="1" si="809"/>
        <v>0</v>
      </c>
      <c r="GY95" s="124">
        <f t="shared" ca="1" si="809"/>
        <v>0</v>
      </c>
      <c r="GZ95" s="124">
        <f t="shared" ca="1" si="809"/>
        <v>0</v>
      </c>
      <c r="HA95" s="124">
        <f t="shared" ca="1" si="809"/>
        <v>0</v>
      </c>
      <c r="HB95" s="124">
        <f t="shared" ca="1" si="809"/>
        <v>0</v>
      </c>
      <c r="HC95" s="124">
        <f t="shared" ca="1" si="809"/>
        <v>0</v>
      </c>
      <c r="HD95" s="124">
        <f t="shared" ca="1" si="809"/>
        <v>0</v>
      </c>
      <c r="HE95" s="124">
        <f t="shared" ca="1" si="809"/>
        <v>0</v>
      </c>
      <c r="HF95" s="124">
        <f t="shared" ca="1" si="809"/>
        <v>0</v>
      </c>
      <c r="HG95" s="124">
        <f t="shared" ca="1" si="809"/>
        <v>0</v>
      </c>
      <c r="HH95" s="124">
        <f t="shared" ca="1" si="809"/>
        <v>0</v>
      </c>
      <c r="HI95" s="124">
        <f t="shared" ca="1" si="809"/>
        <v>0</v>
      </c>
      <c r="HJ95" s="124">
        <f t="shared" ca="1" si="809"/>
        <v>0</v>
      </c>
      <c r="HK95" s="124">
        <f t="shared" ca="1" si="809"/>
        <v>0</v>
      </c>
      <c r="HL95" s="124">
        <f t="shared" ca="1" si="809"/>
        <v>0</v>
      </c>
      <c r="HM95" s="124">
        <f t="shared" ca="1" si="809"/>
        <v>0</v>
      </c>
      <c r="HN95" s="124">
        <f t="shared" ca="1" si="80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810">IF(AND($K95=HR$9,$N95=HR$11,$AB95=HR$8),INDEX(i.FS_Strategy,$AE95+1,$AB95),0)</f>
        <v>0</v>
      </c>
      <c r="HS95" s="125">
        <f t="shared" ca="1" si="810"/>
        <v>0</v>
      </c>
      <c r="HT95" s="125">
        <f t="shared" ca="1" si="810"/>
        <v>0</v>
      </c>
      <c r="HU95" s="125">
        <f t="shared" ca="1" si="810"/>
        <v>0</v>
      </c>
      <c r="HV95" s="125">
        <f t="shared" ca="1" si="810"/>
        <v>0</v>
      </c>
      <c r="HW95" s="125">
        <f t="shared" ca="1" si="810"/>
        <v>0</v>
      </c>
      <c r="HX95" s="125">
        <f t="shared" ca="1" si="810"/>
        <v>0</v>
      </c>
      <c r="HY95" s="125">
        <f t="shared" ca="1" si="810"/>
        <v>0</v>
      </c>
      <c r="HZ95" s="125">
        <f t="shared" ca="1" si="810"/>
        <v>0</v>
      </c>
      <c r="IA95" s="125">
        <f t="shared" ca="1" si="810"/>
        <v>0</v>
      </c>
      <c r="IB95" s="125">
        <f t="shared" ca="1" si="810"/>
        <v>0</v>
      </c>
      <c r="IC95" s="125">
        <f t="shared" ca="1" si="810"/>
        <v>0</v>
      </c>
      <c r="ID95" s="125">
        <f t="shared" ca="1" si="810"/>
        <v>0</v>
      </c>
      <c r="IE95" s="5">
        <f t="shared" ca="1" si="755"/>
        <v>67</v>
      </c>
      <c r="IF95" s="9"/>
      <c r="IG95" s="5">
        <f t="shared" ca="1" si="756"/>
        <v>1</v>
      </c>
      <c r="IH95" s="5" t="b">
        <f t="shared" ca="1" si="756"/>
        <v>0</v>
      </c>
      <c r="II95" s="19">
        <f t="shared" ca="1" si="757"/>
        <v>0</v>
      </c>
      <c r="IJ95" s="5">
        <f t="shared" ca="1" si="756"/>
        <v>55</v>
      </c>
      <c r="IK95" s="19">
        <f t="shared" ca="1" si="757"/>
        <v>1</v>
      </c>
      <c r="IL95" s="19">
        <f t="shared" ca="1" si="757"/>
        <v>0</v>
      </c>
      <c r="IM95" s="19">
        <f t="shared" ca="1" si="757"/>
        <v>0</v>
      </c>
      <c r="IN95" s="19">
        <f t="shared" ca="1" si="757"/>
        <v>0</v>
      </c>
      <c r="IO95" s="19">
        <f t="shared" ca="1" si="757"/>
        <v>0</v>
      </c>
      <c r="IP95" s="19">
        <f t="shared" ca="1" si="757"/>
        <v>0</v>
      </c>
      <c r="IQ95" s="19">
        <f t="shared" ca="1" si="757"/>
        <v>0</v>
      </c>
      <c r="IR95" s="19">
        <f t="shared" ca="1" si="757"/>
        <v>0</v>
      </c>
      <c r="IS95" s="19">
        <f t="shared" ca="1" si="757"/>
        <v>0</v>
      </c>
      <c r="IT95" s="19">
        <f t="shared" ca="1" si="757"/>
        <v>0</v>
      </c>
      <c r="IU95" s="19">
        <f t="shared" ca="1" si="757"/>
        <v>0</v>
      </c>
      <c r="IV95" s="19">
        <f t="shared" ca="1" si="757"/>
        <v>0</v>
      </c>
      <c r="IW95" s="19">
        <f t="shared" ca="1" si="757"/>
        <v>0</v>
      </c>
      <c r="IX95" s="19">
        <f t="shared" ca="1" si="757"/>
        <v>0</v>
      </c>
      <c r="IY95" s="19">
        <f t="shared" ca="1" si="757"/>
        <v>0</v>
      </c>
      <c r="IZ95" s="19">
        <f t="shared" ca="1" si="757"/>
        <v>0</v>
      </c>
      <c r="JA95" s="19">
        <f t="shared" ca="1" si="757"/>
        <v>0</v>
      </c>
      <c r="JB95" s="19">
        <f t="shared" ca="1" si="757"/>
        <v>0</v>
      </c>
      <c r="JC95" s="19">
        <f t="shared" ca="1" si="757"/>
        <v>0</v>
      </c>
      <c r="JD95" s="19">
        <f t="shared" ca="1" si="757"/>
        <v>0</v>
      </c>
      <c r="JE95" s="19">
        <f t="shared" ca="1" si="757"/>
        <v>0</v>
      </c>
      <c r="JF95" s="19">
        <f t="shared" ca="1" si="757"/>
        <v>0</v>
      </c>
      <c r="JG95" s="5">
        <f t="shared" ca="1" si="758"/>
        <v>1.2500000000000001E-2</v>
      </c>
      <c r="JH95" s="567">
        <f t="shared" ca="1" si="758"/>
        <v>0</v>
      </c>
      <c r="JI95" s="5">
        <f t="shared" ca="1" si="758"/>
        <v>6.25E-2</v>
      </c>
      <c r="JJ95" s="5">
        <f t="shared" ca="1" si="758"/>
        <v>6.25E-2</v>
      </c>
      <c r="JK95" s="5">
        <f t="shared" ca="1" si="758"/>
        <v>6.25E-2</v>
      </c>
      <c r="JL95" s="19">
        <f t="shared" ca="1" si="757"/>
        <v>1</v>
      </c>
      <c r="JM95" s="19">
        <f t="shared" ca="1" si="757"/>
        <v>0</v>
      </c>
      <c r="JN95" s="19">
        <f t="shared" ca="1" si="757"/>
        <v>1</v>
      </c>
      <c r="JO95" s="9"/>
      <c r="JP95" s="5" t="b">
        <f t="shared" ca="1" si="759"/>
        <v>0</v>
      </c>
      <c r="JQ95" s="19" t="str">
        <f t="shared" ca="1" si="760"/>
        <v>-</v>
      </c>
      <c r="JR95" s="19" t="str">
        <f t="shared" ca="1" si="760"/>
        <v>-</v>
      </c>
      <c r="JS95" s="5" t="b">
        <f t="shared" ca="1" si="785"/>
        <v>0</v>
      </c>
      <c r="JT95" s="5" t="b">
        <f t="shared" ca="1" si="785"/>
        <v>0</v>
      </c>
      <c r="JU95" s="5" t="b">
        <f t="shared" ca="1" si="785"/>
        <v>1</v>
      </c>
      <c r="JV95" s="144">
        <f t="shared" ca="1" si="786"/>
        <v>1</v>
      </c>
      <c r="JW95" s="144">
        <f t="shared" ca="1" si="786"/>
        <v>1</v>
      </c>
      <c r="JX95" s="19" t="b">
        <f t="shared" ca="1" si="787"/>
        <v>0</v>
      </c>
      <c r="JY95" s="19" t="b">
        <f t="shared" ca="1" si="787"/>
        <v>1</v>
      </c>
      <c r="JZ95" s="19" t="b">
        <f t="shared" ca="1" si="787"/>
        <v>1</v>
      </c>
      <c r="KA95" s="19" t="b">
        <f t="shared" ca="1" si="787"/>
        <v>0</v>
      </c>
      <c r="KB95" s="19">
        <f t="shared" ca="1" si="787"/>
        <v>1</v>
      </c>
      <c r="KC95" s="19">
        <f t="shared" ca="1" si="787"/>
        <v>0</v>
      </c>
      <c r="KD95" s="19" t="b">
        <f t="shared" ca="1" si="787"/>
        <v>0</v>
      </c>
      <c r="KE95" s="5" t="str" cm="1">
        <f t="array" aca="1" ref="KE95" ca="1">IF(OR(KF95:KM95&lt;&gt;"-"),TRUE,"-")</f>
        <v>-</v>
      </c>
      <c r="KF95" s="237" t="str">
        <f t="shared" ca="1" si="802"/>
        <v>-</v>
      </c>
      <c r="KG95" s="237" t="str">
        <f t="shared" ca="1" si="802"/>
        <v>-</v>
      </c>
      <c r="KH95" s="237" t="str">
        <f t="shared" ca="1" si="802"/>
        <v>-</v>
      </c>
      <c r="KI95" s="237" t="str">
        <f t="shared" ca="1" si="802"/>
        <v>-</v>
      </c>
      <c r="KJ95" s="237" t="str">
        <f t="shared" ca="1" si="802"/>
        <v>-</v>
      </c>
      <c r="KK95" s="237" t="str">
        <f t="shared" ca="1" si="802"/>
        <v>-</v>
      </c>
      <c r="KL95" s="237" t="str">
        <f t="shared" ca="1" si="802"/>
        <v>-</v>
      </c>
      <c r="KM95" s="237" t="str">
        <f t="shared" ca="1" si="802"/>
        <v>-</v>
      </c>
      <c r="KN95" s="5" t="b">
        <f t="array" aca="1" ref="KN95" ca="1">IF(OR(KO95:KU95&lt;&gt;"-"),TRUE,"-")</f>
        <v>1</v>
      </c>
      <c r="KO95" s="19">
        <f t="shared" ca="1" si="789"/>
        <v>0</v>
      </c>
      <c r="KP95" s="19" t="str">
        <f t="shared" ca="1" si="789"/>
        <v>-</v>
      </c>
      <c r="KQ95" s="19">
        <f t="shared" ca="1" si="789"/>
        <v>999999</v>
      </c>
      <c r="KR95" s="19">
        <f t="shared" ca="1" si="789"/>
        <v>999999</v>
      </c>
      <c r="KS95" s="19">
        <f t="shared" ca="1" si="789"/>
        <v>999999</v>
      </c>
      <c r="KT95" s="19">
        <f t="shared" ca="1" si="789"/>
        <v>999999</v>
      </c>
      <c r="KU95" s="19">
        <f t="shared" ca="1" si="789"/>
        <v>999999</v>
      </c>
      <c r="KV95" s="19" t="str">
        <f t="shared" ca="1" si="789"/>
        <v>-</v>
      </c>
      <c r="KW95" s="144" t="str">
        <f t="shared" ca="1" si="790"/>
        <v>-</v>
      </c>
      <c r="KX95" s="19" t="str">
        <f t="shared" ca="1" si="789"/>
        <v>-</v>
      </c>
      <c r="KY95" s="19" t="b">
        <f t="shared" ca="1" si="789"/>
        <v>1</v>
      </c>
      <c r="KZ95" s="19">
        <f t="shared" ca="1" si="789"/>
        <v>0</v>
      </c>
      <c r="LA95" s="5" t="str">
        <f t="shared" ca="1" si="791"/>
        <v>-</v>
      </c>
      <c r="LB95" s="5" t="str">
        <f t="shared" ca="1" si="791"/>
        <v>-</v>
      </c>
      <c r="LC95" s="5" t="str">
        <f t="shared" ca="1" si="791"/>
        <v>-</v>
      </c>
      <c r="LD95" s="5" t="str">
        <f t="shared" ca="1" si="791"/>
        <v>-</v>
      </c>
      <c r="LE95" s="19" t="str">
        <f t="shared" ca="1" si="792"/>
        <v>-</v>
      </c>
      <c r="LF95" s="19" t="str">
        <f t="shared" ca="1" si="792"/>
        <v>-</v>
      </c>
      <c r="LG95" s="19" t="str">
        <f t="shared" ca="1" si="792"/>
        <v>-</v>
      </c>
      <c r="LH95" s="19" t="str">
        <f t="shared" ca="1" si="792"/>
        <v>-</v>
      </c>
      <c r="LI95" s="19" t="str">
        <f t="shared" ca="1" si="792"/>
        <v>-</v>
      </c>
      <c r="LJ95" s="19" t="str">
        <f t="shared" ca="1" si="792"/>
        <v>-</v>
      </c>
      <c r="LK95" s="19" t="str">
        <f t="shared" ca="1" si="792"/>
        <v>-</v>
      </c>
      <c r="LL95" s="19" t="str">
        <f t="shared" ca="1" si="792"/>
        <v>-</v>
      </c>
      <c r="LM95" s="19">
        <f t="shared" ca="1" si="792"/>
        <v>500</v>
      </c>
      <c r="LN95" s="19">
        <f t="shared" ca="1" si="792"/>
        <v>500</v>
      </c>
      <c r="LO95" s="19" t="str">
        <f t="shared" ca="1" si="792"/>
        <v>-</v>
      </c>
      <c r="LP95" s="5" t="str" cm="1">
        <f t="array" aca="1" ref="LP95" ca="1">INDEX(i.meatgrid,$Q95,LP$7)</f>
        <v>-</v>
      </c>
      <c r="LQ95" s="5" cm="1">
        <f t="array" aca="1" ref="LQ95" ca="1">INDEX(i.meatgrid,$Q95,LQ$7)</f>
        <v>400</v>
      </c>
      <c r="LR95" s="19" t="str">
        <f t="shared" ca="1" si="793"/>
        <v>-</v>
      </c>
      <c r="LS95" s="5">
        <f t="shared" ca="1" si="794"/>
        <v>1</v>
      </c>
      <c r="LT95" s="9"/>
      <c r="LU95" s="19">
        <f t="shared" ca="1" si="793"/>
        <v>70</v>
      </c>
      <c r="LV95" s="19">
        <f t="shared" ca="1" si="773"/>
        <v>50</v>
      </c>
      <c r="LW95" s="19">
        <f t="shared" ca="1" si="773"/>
        <v>80</v>
      </c>
      <c r="LX95" s="19">
        <f t="shared" ca="1" si="773"/>
        <v>50</v>
      </c>
      <c r="LY95" s="5" t="b" cm="1">
        <f t="array" aca="1" ref="LY95" ca="1">INDEX(i.meatgrid,$Q95,LY$7)</f>
        <v>0</v>
      </c>
      <c r="LZ95" s="5" t="b" cm="1">
        <f t="array" aca="1" ref="LZ95" ca="1">INDEX(i.meatgrid,$Q95,LZ$7)</f>
        <v>0</v>
      </c>
      <c r="MA95" s="5" cm="1">
        <f t="array" aca="1" ref="MA95" ca="1">INDEX(i.meatgrid,$Q95,MA$7)</f>
        <v>40</v>
      </c>
      <c r="MB95" s="5" t="str" cm="1">
        <f t="array" aca="1" ref="MB95" ca="1">INDEX(i.meatgrid,$Q95,MB$7)</f>
        <v>-</v>
      </c>
      <c r="MC95" s="19">
        <f t="shared" ca="1" si="774"/>
        <v>1</v>
      </c>
      <c r="MD95" s="5">
        <f t="shared" ca="1" si="775"/>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76"/>
        <v>1</v>
      </c>
      <c r="MN95" s="9"/>
      <c r="MO95" s="19" t="b">
        <f t="shared" ca="1" si="777"/>
        <v>0</v>
      </c>
      <c r="MP95" s="19" t="b">
        <f t="shared" ca="1" si="777"/>
        <v>0</v>
      </c>
      <c r="MQ95" s="19">
        <f t="shared" ca="1" si="777"/>
        <v>1</v>
      </c>
      <c r="MR95" s="19">
        <f t="shared" ca="1" si="777"/>
        <v>0.75</v>
      </c>
      <c r="MS95" s="19">
        <f t="shared" ca="1" si="777"/>
        <v>0.75</v>
      </c>
      <c r="MT95" s="19">
        <f t="shared" ca="1" si="777"/>
        <v>0.8</v>
      </c>
      <c r="MU95" s="19">
        <f t="shared" ca="1" si="777"/>
        <v>0.82499999999999996</v>
      </c>
      <c r="MV95" s="19">
        <f t="shared" ca="1" si="777"/>
        <v>0.875</v>
      </c>
      <c r="MW95" s="19">
        <f t="shared" ca="1" si="777"/>
        <v>0.9</v>
      </c>
      <c r="MX95" s="19">
        <f t="shared" ca="1" si="777"/>
        <v>1</v>
      </c>
      <c r="MY95" s="19">
        <f t="shared" ca="1" si="777"/>
        <v>0.875</v>
      </c>
      <c r="MZ95" s="19" t="b">
        <f t="shared" ca="1" si="777"/>
        <v>1</v>
      </c>
      <c r="NA95" s="19">
        <f t="shared" ca="1" si="777"/>
        <v>74.989999999999995</v>
      </c>
      <c r="NB95" s="19" t="str">
        <f t="shared" ca="1" si="777"/>
        <v>-</v>
      </c>
      <c r="NC95" s="19" t="str">
        <f t="shared" ca="1" si="777"/>
        <v>-</v>
      </c>
      <c r="ND95" s="19" t="str">
        <f t="shared" ca="1" si="777"/>
        <v>-</v>
      </c>
      <c r="NE95" s="19" t="str">
        <f t="shared" ca="1" si="778"/>
        <v>-</v>
      </c>
      <c r="NF95" s="19" t="str">
        <f t="shared" ca="1" si="778"/>
        <v>-</v>
      </c>
      <c r="NG95" s="19" t="str">
        <f t="shared" ca="1" si="778"/>
        <v>-</v>
      </c>
      <c r="NH95" s="19" t="str">
        <f t="shared" ca="1" si="778"/>
        <v>-</v>
      </c>
      <c r="NI95" s="19">
        <f t="shared" ca="1" si="778"/>
        <v>36.99</v>
      </c>
      <c r="NJ95" s="19">
        <f t="shared" ca="1" si="778"/>
        <v>36.99</v>
      </c>
      <c r="NK95" s="19" t="str">
        <f t="shared" ca="1" si="778"/>
        <v>-</v>
      </c>
      <c r="NL95" s="19" t="str">
        <f t="shared" ca="1" si="778"/>
        <v>-</v>
      </c>
      <c r="NM95" s="19" t="str">
        <f t="shared" ca="1" si="778"/>
        <v>-</v>
      </c>
      <c r="NN95" s="19" t="str">
        <f t="shared" ca="1" si="778"/>
        <v>-</v>
      </c>
      <c r="NO95" s="19" t="str">
        <f t="shared" ca="1" si="778"/>
        <v>-</v>
      </c>
      <c r="NP95" s="19">
        <f t="shared" ca="1" si="778"/>
        <v>49.99</v>
      </c>
      <c r="NQ95" s="19">
        <f t="shared" ca="1" si="778"/>
        <v>49.99</v>
      </c>
      <c r="NR95" s="19">
        <f t="shared" ca="1" si="778"/>
        <v>49.99</v>
      </c>
      <c r="NS95" s="19">
        <f t="shared" ca="1" si="778"/>
        <v>49.99</v>
      </c>
      <c r="NT95" s="19">
        <f t="shared" ca="1" si="778"/>
        <v>49.99</v>
      </c>
      <c r="NU95" s="19">
        <f t="shared" ca="1" si="778"/>
        <v>49.99</v>
      </c>
      <c r="NV95" s="19">
        <f t="shared" ca="1" si="778"/>
        <v>49.99</v>
      </c>
      <c r="NW95" s="19">
        <f t="shared" ca="1" si="778"/>
        <v>49.99</v>
      </c>
      <c r="NX95" s="19">
        <f t="shared" ca="1" si="778"/>
        <v>412.99</v>
      </c>
      <c r="NY95" s="19">
        <f t="shared" ca="1" si="778"/>
        <v>412.99</v>
      </c>
      <c r="NZ95" s="19" t="str">
        <f t="shared" ca="1" si="778"/>
        <v>-</v>
      </c>
      <c r="OA95" s="19" t="str">
        <f t="shared" ca="1" si="778"/>
        <v>-</v>
      </c>
      <c r="OB95" s="19" t="str">
        <f t="shared" ca="1" si="778"/>
        <v>-</v>
      </c>
      <c r="OC95" s="19" t="str">
        <f t="shared" ca="1" si="778"/>
        <v>-</v>
      </c>
      <c r="OD95" s="19" t="str">
        <f t="shared" ca="1" si="778"/>
        <v>-</v>
      </c>
      <c r="OE95" s="19">
        <f t="shared" ca="1" si="778"/>
        <v>6.8900000000000006</v>
      </c>
      <c r="OF95" s="19">
        <f t="shared" ca="1" si="778"/>
        <v>6.8900000000000006</v>
      </c>
      <c r="OG95" s="19">
        <f t="shared" ref="OG95:OT95" ca="1" si="811">OFFSET(OG$5,$B95,0)</f>
        <v>6.8900000000000006</v>
      </c>
      <c r="OH95" s="19">
        <f t="shared" ca="1" si="811"/>
        <v>6.8900000000000006</v>
      </c>
      <c r="OI95" s="19">
        <f t="shared" ca="1" si="811"/>
        <v>6.8900000000000006</v>
      </c>
      <c r="OJ95" s="19">
        <f t="shared" ca="1" si="811"/>
        <v>6.8900000000000006</v>
      </c>
      <c r="OK95" s="19">
        <f t="shared" ca="1" si="811"/>
        <v>6.8900000000000006</v>
      </c>
      <c r="OL95" s="19">
        <f t="shared" ca="1" si="811"/>
        <v>6.8900000000000006</v>
      </c>
      <c r="OM95" s="19">
        <f t="shared" ca="1" si="811"/>
        <v>346.99</v>
      </c>
      <c r="ON95" s="19">
        <f t="shared" ca="1" si="811"/>
        <v>346.99</v>
      </c>
      <c r="OO95" s="19" t="str">
        <f t="shared" ca="1" si="811"/>
        <v>-</v>
      </c>
      <c r="OP95" s="19" t="str">
        <f t="shared" ca="1" si="811"/>
        <v>-</v>
      </c>
      <c r="OQ95" s="19" t="str">
        <f t="shared" ca="1" si="811"/>
        <v>-</v>
      </c>
      <c r="OR95" s="19" t="str">
        <f t="shared" ca="1" si="811"/>
        <v>-</v>
      </c>
      <c r="OS95" s="19" t="str">
        <f t="shared" ca="1" si="811"/>
        <v>-</v>
      </c>
      <c r="OT95" s="19">
        <f t="shared" ca="1" si="811"/>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0.712</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812">INDEX(i.Region_Desc,$K99,1)</f>
        <v>GSM</v>
      </c>
      <c r="E99" t="b">
        <v>0</v>
      </c>
      <c r="F99" t="b">
        <v>0</v>
      </c>
      <c r="G99" t="b">
        <f t="shared" ref="G99:G104" si="813">E99</f>
        <v>0</v>
      </c>
      <c r="H99" s="325">
        <v>2</v>
      </c>
      <c r="I99" s="325">
        <v>1</v>
      </c>
      <c r="J99" s="29" t="str">
        <f>""</f>
        <v/>
      </c>
      <c r="K99" s="29">
        <f>d.Region</f>
        <v>2</v>
      </c>
      <c r="L99" s="29">
        <v>2</v>
      </c>
      <c r="M99" s="29">
        <v>2</v>
      </c>
      <c r="N99" s="325">
        <v>3</v>
      </c>
      <c r="O99" s="325">
        <v>1</v>
      </c>
      <c r="P99" s="29">
        <v>1</v>
      </c>
      <c r="Q99" s="29">
        <v>5</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814">INDEX(i.FlkStrctr,$M99,AG$7)</f>
        <v>2</v>
      </c>
      <c r="AH99" s="5">
        <f t="shared" si="814"/>
        <v>0</v>
      </c>
      <c r="AI99" s="5">
        <f t="shared" ref="AI99:AI104" si="815">INDEX(i.StdELMan,($K99-1)*12+($M99-1)*3+$N99,AI$7)</f>
        <v>1</v>
      </c>
      <c r="AJ99">
        <f t="shared" ref="AJ99:AJ104" si="816">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Air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817">INDEX(i.model_structure,$H99,AX$7)</f>
        <v>0</v>
      </c>
      <c r="AY99" s="5" t="str">
        <f t="shared" si="817"/>
        <v>-</v>
      </c>
      <c r="AZ99" s="5" t="b">
        <f t="shared" si="817"/>
        <v>0</v>
      </c>
      <c r="BA99" s="5" t="b">
        <f t="shared" si="817"/>
        <v>1</v>
      </c>
      <c r="BB99" s="5" t="b">
        <f t="shared" si="817"/>
        <v>1</v>
      </c>
      <c r="BC99" s="144">
        <f t="shared" si="817"/>
        <v>0</v>
      </c>
      <c r="BD99" s="19" t="b">
        <f t="shared" ref="BD99:BD104" ca="1" si="818">OFFSET(BD$5,$B99,0)</f>
        <v>1</v>
      </c>
      <c r="BE99" s="9"/>
      <c r="BF99" s="5" t="str">
        <f t="shared" ref="BF99:BF104" ca="1" si="819">IF($M99&lt;&gt;4,OFFSET(BF$5,$B99,0),1)</f>
        <v>-</v>
      </c>
      <c r="BG99" s="19" t="str">
        <f t="shared" ref="BG99:BI104" ca="1" si="820">OFFSET(BG$5,$B99,0)</f>
        <v>-</v>
      </c>
      <c r="BH99" s="19" t="str">
        <f t="shared" ca="1" si="820"/>
        <v>-</v>
      </c>
      <c r="BI99" s="19" t="str">
        <f t="shared" ca="1" si="820"/>
        <v>-</v>
      </c>
      <c r="BJ99" s="5" t="str">
        <f t="shared" ref="BJ99:BJ104" ca="1" si="821">IF($M99&lt;&gt;4,OFFSET(BJ$5,$B99,0),1)</f>
        <v>-</v>
      </c>
      <c r="BK99" s="19" t="str">
        <f t="shared" ref="BK99:BK104" ca="1" si="822">OFFSET(BK$5,$B99,0)</f>
        <v>-</v>
      </c>
      <c r="BL99" s="5" t="str">
        <f t="shared" ref="BL99:BL104" ca="1" si="823">IF($M99&lt;&gt;4,OFFSET(BL$5,$B99,0),1)</f>
        <v>-</v>
      </c>
      <c r="BM99" s="19" t="str">
        <f t="shared" ref="BM99:BO104" ca="1" si="824">OFFSET(BM$5,$B99,0)</f>
        <v>-</v>
      </c>
      <c r="BN99" s="19" t="str">
        <f t="shared" ca="1" si="824"/>
        <v>-</v>
      </c>
      <c r="BO99" s="19" t="str">
        <f t="shared" ca="1" si="824"/>
        <v>-</v>
      </c>
      <c r="BP99" s="5" t="str">
        <f t="shared" ref="BP99:BP104" ca="1" si="825">IF($M99&lt;&gt;4,OFFSET(BP$5,$B99,0),1)</f>
        <v>-</v>
      </c>
      <c r="BQ99" s="9"/>
      <c r="BR99" s="19" t="str">
        <f t="shared" ref="BR99:CA104" ca="1" si="826">OFFSET(BR$5,$B99,0)</f>
        <v>-</v>
      </c>
      <c r="BS99" s="19" t="str">
        <f t="shared" ca="1" si="826"/>
        <v>-</v>
      </c>
      <c r="BT99" s="19" t="str">
        <f t="shared" ca="1" si="826"/>
        <v>-</v>
      </c>
      <c r="BU99" s="19" t="str">
        <f t="shared" ca="1" si="826"/>
        <v>-</v>
      </c>
      <c r="BV99" s="19" t="str">
        <f t="shared" ca="1" si="826"/>
        <v>-</v>
      </c>
      <c r="BW99" s="19" t="str">
        <f t="shared" ca="1" si="826"/>
        <v>-</v>
      </c>
      <c r="BX99" s="19" t="str">
        <f t="shared" ca="1" si="826"/>
        <v>-</v>
      </c>
      <c r="BY99" s="19" t="str">
        <f t="shared" ca="1" si="826"/>
        <v>-</v>
      </c>
      <c r="BZ99" s="19" t="str">
        <f t="shared" ca="1" si="826"/>
        <v>-</v>
      </c>
      <c r="CA99" s="19" t="str">
        <f t="shared" ca="1" si="826"/>
        <v>-</v>
      </c>
      <c r="CB99" s="9"/>
      <c r="CC99" s="12" t="b">
        <v>0</v>
      </c>
      <c r="CD99" s="12" t="b">
        <v>0</v>
      </c>
      <c r="CE99" s="12" t="b">
        <v>0</v>
      </c>
      <c r="CF99" s="12">
        <f>VALUE($K99&amp;$M99&amp;$N99&amp;$O99&amp;"1")</f>
        <v>22311</v>
      </c>
      <c r="CG99" s="144" t="b">
        <f>NOT(CE99)</f>
        <v>1</v>
      </c>
      <c r="CH99" s="12" t="s">
        <v>34</v>
      </c>
      <c r="CI99" s="12" t="b">
        <v>1</v>
      </c>
      <c r="CJ99" s="12">
        <f>VALUE($K99&amp;$M99&amp;$N99&amp;$Q99&amp;$S99&amp;"01")</f>
        <v>2235101</v>
      </c>
      <c r="CK99" s="19" t="str">
        <f t="shared" ref="CK99:CM99" ca="1" si="827">OFFSET(CK$5,$B99,0)</f>
        <v>-</v>
      </c>
      <c r="CL99" s="19">
        <f t="shared" ca="1" si="827"/>
        <v>1</v>
      </c>
      <c r="CM99" s="19">
        <f t="shared" ca="1" si="827"/>
        <v>1</v>
      </c>
      <c r="CN99" s="9"/>
      <c r="CO99" s="444">
        <f t="shared" ref="CO99:CQ104" si="828">INDEX(i.UserPeriod0,$AI99,CO$7)</f>
        <v>652</v>
      </c>
      <c r="CP99" s="444">
        <f t="shared" si="828"/>
        <v>686</v>
      </c>
      <c r="CQ99" s="444">
        <f t="shared" si="828"/>
        <v>721</v>
      </c>
      <c r="CR99" s="152">
        <f t="shared" ref="CR99:CT104" si="829">7*INDEX(i.end_joining,1,CR$7+($AI99-1)*3)</f>
        <v>378</v>
      </c>
      <c r="CS99" s="152">
        <f t="shared" si="829"/>
        <v>413</v>
      </c>
      <c r="CT99" s="152">
        <f t="shared" si="829"/>
        <v>448</v>
      </c>
      <c r="CU99" s="19" t="str">
        <f t="shared" ref="CU99:DK104" ca="1" si="830">OFFSET(CU$5,$B99,0)</f>
        <v>-</v>
      </c>
      <c r="CV99" s="19" t="str">
        <f t="shared" ca="1" si="830"/>
        <v>-</v>
      </c>
      <c r="CW99" s="19" t="str">
        <f t="shared" ca="1" si="830"/>
        <v>-</v>
      </c>
      <c r="CX99" s="19" t="str">
        <f t="shared" ca="1" si="830"/>
        <v>-</v>
      </c>
      <c r="CY99" s="19" t="str">
        <f t="shared" ca="1" si="830"/>
        <v>-</v>
      </c>
      <c r="CZ99" s="19" t="b">
        <f t="shared" ca="1" si="830"/>
        <v>1</v>
      </c>
      <c r="DA99" s="19">
        <f t="shared" ca="1" si="830"/>
        <v>0</v>
      </c>
      <c r="DB99" s="19">
        <f t="shared" ca="1" si="830"/>
        <v>0</v>
      </c>
      <c r="DC99" s="19">
        <f t="shared" ca="1" si="830"/>
        <v>0</v>
      </c>
      <c r="DD99" s="19">
        <f t="shared" ca="1" si="830"/>
        <v>0</v>
      </c>
      <c r="DE99" s="19">
        <f t="shared" ca="1" si="830"/>
        <v>0</v>
      </c>
      <c r="DF99" s="19">
        <f t="shared" ca="1" si="830"/>
        <v>0</v>
      </c>
      <c r="DG99" s="19">
        <f t="shared" ca="1" si="830"/>
        <v>0</v>
      </c>
      <c r="DH99" s="19">
        <f t="shared" ca="1" si="830"/>
        <v>0</v>
      </c>
      <c r="DI99" s="19">
        <f t="shared" ca="1" si="830"/>
        <v>0</v>
      </c>
      <c r="DJ99" s="19">
        <f t="shared" ca="1" si="830"/>
        <v>0</v>
      </c>
      <c r="DK99" s="19">
        <f t="shared" ca="1" si="830"/>
        <v>0</v>
      </c>
      <c r="DL99" s="19">
        <f t="shared" ref="DL99:ES104" ca="1" si="831">OFFSET(DL$5,$B99,0)</f>
        <v>0</v>
      </c>
      <c r="DM99" s="19">
        <f t="shared" ca="1" si="831"/>
        <v>1</v>
      </c>
      <c r="DN99" s="19">
        <f t="shared" ca="1" si="831"/>
        <v>1</v>
      </c>
      <c r="DO99" s="19">
        <f t="shared" ca="1" si="831"/>
        <v>0</v>
      </c>
      <c r="DP99" s="19" t="str">
        <f t="shared" ca="1" si="831"/>
        <v>-</v>
      </c>
      <c r="DQ99" s="19" t="str">
        <f t="shared" ca="1" si="831"/>
        <v>-</v>
      </c>
      <c r="DR99" s="19" t="str">
        <f t="shared" ca="1" si="831"/>
        <v>-</v>
      </c>
      <c r="DS99" s="19" t="str">
        <f t="shared" ca="1" si="831"/>
        <v>-</v>
      </c>
      <c r="DT99" s="19" t="str">
        <f t="shared" ca="1" si="831"/>
        <v>-</v>
      </c>
      <c r="DU99" s="19">
        <f t="shared" ca="1" si="831"/>
        <v>0</v>
      </c>
      <c r="DV99" s="19" t="str">
        <f t="shared" ca="1" si="831"/>
        <v>-</v>
      </c>
      <c r="DW99" s="19" t="str">
        <f t="shared" ca="1" si="831"/>
        <v>-</v>
      </c>
      <c r="DX99" s="19" t="str">
        <f t="shared" ca="1" si="831"/>
        <v>-</v>
      </c>
      <c r="DY99" s="19" t="str">
        <f t="shared" ca="1" si="831"/>
        <v>-</v>
      </c>
      <c r="DZ99" s="19" t="str">
        <f t="shared" ca="1" si="831"/>
        <v>-</v>
      </c>
      <c r="EA99" s="19" t="str">
        <f t="shared" ca="1" si="831"/>
        <v>-</v>
      </c>
      <c r="EB99" s="19" t="str">
        <f t="shared" ca="1" si="831"/>
        <v>-</v>
      </c>
      <c r="EC99" s="19" t="str">
        <f t="shared" ca="1" si="831"/>
        <v>-</v>
      </c>
      <c r="ED99" s="19">
        <f t="shared" ca="1" si="831"/>
        <v>0</v>
      </c>
      <c r="EE99" s="19">
        <f t="shared" ca="1" si="831"/>
        <v>0</v>
      </c>
      <c r="EF99" s="19">
        <f t="shared" ca="1" si="831"/>
        <v>0</v>
      </c>
      <c r="EG99" s="19">
        <f t="shared" ca="1" si="831"/>
        <v>0</v>
      </c>
      <c r="EH99" s="19">
        <f t="shared" ca="1" si="831"/>
        <v>0</v>
      </c>
      <c r="EI99" s="19">
        <f t="shared" ca="1" si="831"/>
        <v>0</v>
      </c>
      <c r="EJ99" s="19">
        <f t="shared" ca="1" si="831"/>
        <v>0</v>
      </c>
      <c r="EK99" s="19">
        <f t="shared" ca="1" si="831"/>
        <v>0</v>
      </c>
      <c r="EL99" s="19">
        <f t="shared" ca="1" si="831"/>
        <v>0</v>
      </c>
      <c r="EM99" s="19">
        <f t="shared" ca="1" si="831"/>
        <v>0</v>
      </c>
      <c r="EN99" s="19">
        <f t="shared" ca="1" si="831"/>
        <v>0</v>
      </c>
      <c r="EO99" s="19">
        <f t="shared" ca="1" si="831"/>
        <v>0</v>
      </c>
      <c r="EP99" s="19">
        <f t="shared" ca="1" si="831"/>
        <v>0</v>
      </c>
      <c r="EQ99" s="19">
        <f t="shared" ca="1" si="831"/>
        <v>0</v>
      </c>
      <c r="ER99" s="19">
        <f t="shared" ca="1" si="831"/>
        <v>0</v>
      </c>
      <c r="ES99" s="19">
        <f t="shared" ca="1" si="831"/>
        <v>0</v>
      </c>
      <c r="ET99" s="19">
        <f t="shared" ref="ET99:FI103" ca="1" si="832">OFFSET(ET$5,$B99,0)</f>
        <v>0</v>
      </c>
      <c r="EU99" s="19">
        <f t="shared" ca="1" si="832"/>
        <v>0</v>
      </c>
      <c r="EV99" s="19">
        <f t="shared" ca="1" si="832"/>
        <v>0</v>
      </c>
      <c r="EW99" s="19">
        <f t="shared" ca="1" si="832"/>
        <v>0</v>
      </c>
      <c r="EX99" s="19">
        <f t="shared" ca="1" si="832"/>
        <v>0</v>
      </c>
      <c r="EY99" s="19">
        <f t="shared" ca="1" si="832"/>
        <v>0</v>
      </c>
      <c r="EZ99" s="19">
        <f t="shared" ca="1" si="832"/>
        <v>0</v>
      </c>
      <c r="FA99" s="19">
        <f t="shared" ca="1" si="832"/>
        <v>0</v>
      </c>
      <c r="FB99" s="19">
        <f t="shared" ca="1" si="832"/>
        <v>0</v>
      </c>
      <c r="FC99" s="19">
        <f t="shared" ca="1" si="832"/>
        <v>0</v>
      </c>
      <c r="FD99" s="19">
        <f t="shared" ca="1" si="832"/>
        <v>0</v>
      </c>
      <c r="FE99" s="19">
        <f t="shared" ca="1" si="832"/>
        <v>0</v>
      </c>
      <c r="FF99" s="19">
        <f t="shared" ca="1" si="832"/>
        <v>0</v>
      </c>
      <c r="FG99" s="19">
        <f t="shared" ca="1" si="832"/>
        <v>0</v>
      </c>
      <c r="FH99" s="19">
        <f t="shared" ca="1" si="832"/>
        <v>0</v>
      </c>
      <c r="FI99" s="19">
        <f t="shared" ca="1" si="832"/>
        <v>0</v>
      </c>
      <c r="FJ99" s="19">
        <f t="shared" ref="FJ99:HK102" ca="1" si="833">OFFSET(FJ$5,$B99,0)</f>
        <v>0</v>
      </c>
      <c r="FK99" s="19">
        <f t="shared" ca="1" si="833"/>
        <v>0</v>
      </c>
      <c r="FL99" s="19">
        <f t="shared" ca="1" si="833"/>
        <v>0</v>
      </c>
      <c r="FM99" s="19">
        <f t="shared" ca="1" si="833"/>
        <v>0</v>
      </c>
      <c r="FN99" s="19">
        <f t="shared" ca="1" si="833"/>
        <v>0</v>
      </c>
      <c r="FO99" s="19">
        <f t="shared" ca="1" si="833"/>
        <v>0</v>
      </c>
      <c r="FP99" s="19">
        <f t="shared" ca="1" si="833"/>
        <v>0</v>
      </c>
      <c r="FQ99" s="19">
        <f t="shared" ca="1" si="833"/>
        <v>0</v>
      </c>
      <c r="FR99" s="19">
        <f t="shared" ca="1" si="833"/>
        <v>0</v>
      </c>
      <c r="FS99" s="19">
        <f t="shared" ca="1" si="833"/>
        <v>0</v>
      </c>
      <c r="FT99" s="19">
        <f t="shared" ca="1" si="833"/>
        <v>0</v>
      </c>
      <c r="FU99" s="19">
        <f t="shared" ca="1" si="833"/>
        <v>0</v>
      </c>
      <c r="FV99" s="19">
        <f t="shared" ca="1" si="833"/>
        <v>0</v>
      </c>
      <c r="FW99" s="19">
        <f t="shared" ca="1" si="833"/>
        <v>0</v>
      </c>
      <c r="FX99" s="19">
        <f t="shared" ca="1" si="833"/>
        <v>0</v>
      </c>
      <c r="FY99" s="19">
        <f t="shared" ca="1" si="833"/>
        <v>0</v>
      </c>
      <c r="FZ99" s="19">
        <f t="shared" ca="1" si="833"/>
        <v>0</v>
      </c>
      <c r="GA99" s="19">
        <f t="shared" ca="1" si="833"/>
        <v>0</v>
      </c>
      <c r="GB99" s="19">
        <f t="shared" ca="1" si="833"/>
        <v>0</v>
      </c>
      <c r="GC99" s="19">
        <f t="shared" ca="1" si="833"/>
        <v>0</v>
      </c>
      <c r="GD99" s="19">
        <f t="shared" ca="1" si="833"/>
        <v>0</v>
      </c>
      <c r="GE99" s="19">
        <f t="shared" ca="1" si="833"/>
        <v>0</v>
      </c>
      <c r="GF99" s="19">
        <f t="shared" ca="1" si="833"/>
        <v>0</v>
      </c>
      <c r="GG99" s="19">
        <f t="shared" ca="1" si="833"/>
        <v>0</v>
      </c>
      <c r="GH99" s="19">
        <f t="shared" ca="1" si="833"/>
        <v>0</v>
      </c>
      <c r="GI99" s="19">
        <f t="shared" ca="1" si="833"/>
        <v>0</v>
      </c>
      <c r="GJ99" s="19">
        <f t="shared" ca="1" si="833"/>
        <v>0</v>
      </c>
      <c r="GK99" s="19">
        <f t="shared" ca="1" si="833"/>
        <v>0</v>
      </c>
      <c r="GL99" s="19">
        <f t="shared" ca="1" si="833"/>
        <v>0</v>
      </c>
      <c r="GM99" s="19">
        <f t="shared" ca="1" si="833"/>
        <v>0</v>
      </c>
      <c r="GN99" s="19">
        <f t="shared" ca="1" si="833"/>
        <v>0</v>
      </c>
      <c r="GO99" s="19">
        <f t="shared" ca="1" si="833"/>
        <v>0</v>
      </c>
      <c r="GP99" s="19">
        <f t="shared" ca="1" si="833"/>
        <v>0</v>
      </c>
      <c r="GQ99" s="19">
        <f t="shared" ca="1" si="833"/>
        <v>0</v>
      </c>
      <c r="GR99" s="19">
        <f t="shared" ca="1" si="833"/>
        <v>0</v>
      </c>
      <c r="GS99" s="19">
        <f t="shared" ca="1" si="833"/>
        <v>0</v>
      </c>
      <c r="GT99" s="19">
        <f t="shared" ca="1" si="833"/>
        <v>0</v>
      </c>
      <c r="GU99" s="19">
        <f t="shared" ca="1" si="833"/>
        <v>0</v>
      </c>
      <c r="GV99" s="19">
        <f t="shared" ca="1" si="833"/>
        <v>0</v>
      </c>
      <c r="GW99" s="19">
        <f t="shared" ca="1" si="833"/>
        <v>0</v>
      </c>
      <c r="GX99" s="19">
        <f t="shared" ca="1" si="833"/>
        <v>0</v>
      </c>
      <c r="GY99" s="19">
        <f t="shared" ca="1" si="833"/>
        <v>0</v>
      </c>
      <c r="GZ99" s="19">
        <f t="shared" ca="1" si="833"/>
        <v>0</v>
      </c>
      <c r="HA99" s="19">
        <f t="shared" ca="1" si="833"/>
        <v>0</v>
      </c>
      <c r="HB99" s="19">
        <f t="shared" ca="1" si="833"/>
        <v>0</v>
      </c>
      <c r="HC99" s="19">
        <f t="shared" ca="1" si="833"/>
        <v>0</v>
      </c>
      <c r="HD99" s="19">
        <f t="shared" ca="1" si="833"/>
        <v>0</v>
      </c>
      <c r="HE99" s="19">
        <f t="shared" ca="1" si="833"/>
        <v>0</v>
      </c>
      <c r="HF99" s="19">
        <f t="shared" ca="1" si="833"/>
        <v>0</v>
      </c>
      <c r="HG99" s="19">
        <f t="shared" ca="1" si="833"/>
        <v>0</v>
      </c>
      <c r="HH99" s="19">
        <f t="shared" ca="1" si="833"/>
        <v>0</v>
      </c>
      <c r="HI99" s="19">
        <f t="shared" ca="1" si="833"/>
        <v>0</v>
      </c>
      <c r="HJ99" s="19">
        <f t="shared" ca="1" si="833"/>
        <v>0</v>
      </c>
      <c r="HK99" s="19">
        <f t="shared" ca="1" si="833"/>
        <v>0</v>
      </c>
      <c r="HL99" s="19">
        <f t="shared" ref="HL99:ID101" ca="1" si="834">OFFSET(HL$5,$B99,0)</f>
        <v>0</v>
      </c>
      <c r="HM99" s="19">
        <f t="shared" ca="1" si="834"/>
        <v>0</v>
      </c>
      <c r="HN99" s="19">
        <f t="shared" ca="1" si="834"/>
        <v>0</v>
      </c>
      <c r="HO99" s="19">
        <f t="shared" ca="1" si="834"/>
        <v>0</v>
      </c>
      <c r="HP99" s="19">
        <f t="shared" ca="1" si="834"/>
        <v>0</v>
      </c>
      <c r="HQ99" s="19">
        <f t="shared" ca="1" si="834"/>
        <v>0</v>
      </c>
      <c r="HR99" s="19">
        <f t="shared" ca="1" si="834"/>
        <v>0</v>
      </c>
      <c r="HS99" s="19">
        <f t="shared" ca="1" si="834"/>
        <v>0</v>
      </c>
      <c r="HT99" s="19">
        <f t="shared" ca="1" si="834"/>
        <v>0</v>
      </c>
      <c r="HU99" s="19">
        <f t="shared" ca="1" si="834"/>
        <v>0</v>
      </c>
      <c r="HV99" s="19">
        <f t="shared" ca="1" si="834"/>
        <v>0</v>
      </c>
      <c r="HW99" s="19">
        <f t="shared" ca="1" si="834"/>
        <v>0</v>
      </c>
      <c r="HX99" s="19">
        <f t="shared" ca="1" si="834"/>
        <v>0</v>
      </c>
      <c r="HY99" s="19">
        <f t="shared" ca="1" si="834"/>
        <v>0</v>
      </c>
      <c r="HZ99" s="19">
        <f t="shared" ca="1" si="834"/>
        <v>0</v>
      </c>
      <c r="IA99" s="19">
        <f t="shared" ca="1" si="834"/>
        <v>0</v>
      </c>
      <c r="IB99" s="19">
        <f t="shared" ca="1" si="834"/>
        <v>0</v>
      </c>
      <c r="IC99" s="19">
        <f t="shared" ca="1" si="834"/>
        <v>0</v>
      </c>
      <c r="ID99" s="19">
        <f t="shared" ca="1" si="834"/>
        <v>0</v>
      </c>
      <c r="IE99" s="5">
        <f t="shared" ref="IE99:IE104" si="835">INDEX(i.TOL,$N99,IE$7)</f>
        <v>67</v>
      </c>
      <c r="IF99" s="9"/>
      <c r="IG99" s="5">
        <f t="shared" ref="IG99:IJ104" si="836">INDEX(i.FlkStrctr,$M99,IG$7)</f>
        <v>1</v>
      </c>
      <c r="IH99" s="5" t="b">
        <f t="shared" si="836"/>
        <v>0</v>
      </c>
      <c r="II99" s="19">
        <f t="shared" ref="II99:JN104" ca="1" si="837">OFFSET(II$5,$B99,0)</f>
        <v>0</v>
      </c>
      <c r="IJ99" s="5">
        <f t="shared" si="836"/>
        <v>55</v>
      </c>
      <c r="IK99" s="19">
        <f t="shared" ca="1" si="837"/>
        <v>1</v>
      </c>
      <c r="IL99" s="19">
        <f t="shared" ca="1" si="837"/>
        <v>0</v>
      </c>
      <c r="IM99" s="19">
        <f t="shared" ca="1" si="837"/>
        <v>0</v>
      </c>
      <c r="IN99" s="19">
        <f t="shared" ca="1" si="837"/>
        <v>0</v>
      </c>
      <c r="IO99" s="19">
        <f t="shared" ca="1" si="837"/>
        <v>0</v>
      </c>
      <c r="IP99" s="19">
        <f t="shared" ca="1" si="837"/>
        <v>0</v>
      </c>
      <c r="IQ99" s="19">
        <f t="shared" ca="1" si="837"/>
        <v>0</v>
      </c>
      <c r="IR99" s="19">
        <f t="shared" ca="1" si="837"/>
        <v>0</v>
      </c>
      <c r="IS99" s="19">
        <f t="shared" ca="1" si="837"/>
        <v>0</v>
      </c>
      <c r="IT99" s="19">
        <f t="shared" ca="1" si="837"/>
        <v>0</v>
      </c>
      <c r="IU99" s="19">
        <f t="shared" ca="1" si="837"/>
        <v>0</v>
      </c>
      <c r="IV99" s="19">
        <f t="shared" ca="1" si="837"/>
        <v>0</v>
      </c>
      <c r="IW99" s="19">
        <f t="shared" ca="1" si="837"/>
        <v>0</v>
      </c>
      <c r="IX99" s="19">
        <f t="shared" ca="1" si="837"/>
        <v>0</v>
      </c>
      <c r="IY99" s="19">
        <f t="shared" ca="1" si="837"/>
        <v>0</v>
      </c>
      <c r="IZ99" s="19">
        <f t="shared" ca="1" si="837"/>
        <v>0</v>
      </c>
      <c r="JA99" s="19">
        <f t="shared" ca="1" si="837"/>
        <v>0</v>
      </c>
      <c r="JB99" s="19">
        <f t="shared" ca="1" si="837"/>
        <v>0</v>
      </c>
      <c r="JC99" s="19">
        <f t="shared" ca="1" si="837"/>
        <v>0</v>
      </c>
      <c r="JD99" s="19">
        <f t="shared" ca="1" si="837"/>
        <v>0</v>
      </c>
      <c r="JE99" s="19">
        <f t="shared" ca="1" si="837"/>
        <v>0</v>
      </c>
      <c r="JF99" s="19">
        <f t="shared" ca="1" si="837"/>
        <v>0</v>
      </c>
      <c r="JG99" s="5">
        <f t="shared" ref="JG99:JK104" si="838">INDEX(i_dryman,($AF99-1)*4+INDEX(i.StdELMan,($K99-1)*12+($M99-1)*3+$N99,JG$8),JG$7)</f>
        <v>1.2500000000000001E-2</v>
      </c>
      <c r="JH99" s="567">
        <f t="shared" si="838"/>
        <v>0</v>
      </c>
      <c r="JI99" s="5">
        <f t="shared" si="838"/>
        <v>6.25E-2</v>
      </c>
      <c r="JJ99" s="5">
        <f t="shared" si="838"/>
        <v>6.25E-2</v>
      </c>
      <c r="JK99" s="5">
        <f t="shared" si="838"/>
        <v>6.25E-2</v>
      </c>
      <c r="JL99" s="19">
        <f t="shared" ca="1" si="837"/>
        <v>1</v>
      </c>
      <c r="JM99" s="19">
        <f t="shared" ca="1" si="837"/>
        <v>0</v>
      </c>
      <c r="JN99" s="19">
        <f t="shared" ca="1" si="837"/>
        <v>1</v>
      </c>
      <c r="JO99" s="9"/>
      <c r="JP99" s="5" t="b">
        <f t="shared" ref="JP99:JP104" ca="1" si="839">IF($L99&lt;&gt;0,INDEX(i.cropgraze_inc,$L99,JP$7),OFFSET(JP$5,$B99,0))</f>
        <v>0</v>
      </c>
      <c r="JQ99" s="19" t="str">
        <f t="shared" ref="JQ99:JR104" ca="1" si="840">OFFSET(JQ$5,$B99,0)</f>
        <v>-</v>
      </c>
      <c r="JR99" s="19" t="str">
        <f t="shared" ca="1" si="840"/>
        <v>-</v>
      </c>
      <c r="JS99" s="5" t="b">
        <f t="shared" ref="JS99:JU104" si="841">($N99=JS$11)</f>
        <v>0</v>
      </c>
      <c r="JT99" s="5" t="b">
        <f t="shared" si="841"/>
        <v>0</v>
      </c>
      <c r="JU99" s="5" t="b">
        <f t="shared" si="841"/>
        <v>1</v>
      </c>
      <c r="JV99" s="144">
        <f>$O99</f>
        <v>1</v>
      </c>
      <c r="JW99" s="144">
        <f t="shared" ref="JW99" si="842">$O99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43">IF($AI99=6,0,$KX99)</f>
        <v>2</v>
      </c>
      <c r="KX99" s="12">
        <v>2</v>
      </c>
      <c r="KY99" s="12" t="b">
        <v>0</v>
      </c>
      <c r="KZ99" s="12" t="s">
        <v>34</v>
      </c>
      <c r="LA99" s="5" t="str">
        <f t="shared" ref="LA99:LD104" si="844">INDEX(i.FlkStrctr,$M99,LA$7)</f>
        <v>-</v>
      </c>
      <c r="LB99" s="5" t="str">
        <f t="shared" si="844"/>
        <v>-</v>
      </c>
      <c r="LC99" s="5" t="str">
        <f t="shared" si="844"/>
        <v>-</v>
      </c>
      <c r="LD99" s="5" t="str">
        <f t="shared" si="844"/>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45">OFFSET(LR$5,$B99,0)</f>
        <v>-</v>
      </c>
      <c r="LS99" s="5">
        <f t="shared" ref="LS99:LS104" si="846">INDEX(i.conservation,$W99+1,$N99)</f>
        <v>1</v>
      </c>
      <c r="LT99" s="9"/>
      <c r="LU99" s="19">
        <f t="shared" ref="LU99:LX104" ca="1" si="847">OFFSET(LU$5,$B99,0)</f>
        <v>70</v>
      </c>
      <c r="LV99" s="19">
        <f t="shared" ca="1" si="847"/>
        <v>50</v>
      </c>
      <c r="LW99" s="19">
        <f t="shared" ca="1" si="847"/>
        <v>80</v>
      </c>
      <c r="LX99" s="19">
        <f t="shared" ca="1" si="847"/>
        <v>50</v>
      </c>
      <c r="LY99" s="5" t="b" cm="1">
        <f t="array" ref="LY99">INDEX(i.meatgrid,$Q99,LY$7)</f>
        <v>0</v>
      </c>
      <c r="LZ99" s="5" t="b" cm="1">
        <f t="array" ref="LZ99">INDEX(i.meatgrid,$Q99,LZ$7)</f>
        <v>0</v>
      </c>
      <c r="MA99" s="5" t="str" cm="1">
        <f t="array" ref="MA99">INDEX(i.meatgrid,$Q99,MA$7)</f>
        <v>-</v>
      </c>
      <c r="MB99" s="5" cm="1">
        <f t="array" ref="MB99">INDEX(i.meatgrid,$Q99,MB$7)</f>
        <v>40</v>
      </c>
      <c r="MC99" s="19">
        <f t="shared" ref="MC99:MC104" ca="1" si="848">OFFSET(MC$5,$B99,0)</f>
        <v>1</v>
      </c>
      <c r="MD99" s="5">
        <f t="shared" ref="MD99:MD104" si="849">INDEX(i.MeatPrices,$S99,MD$7)</f>
        <v>1</v>
      </c>
      <c r="ME99" s="5" cm="1">
        <f t="array" ref="ME99">INDEX(i.meatgrid,$Q99,ME$7)</f>
        <v>1</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50">OFFSET(MM$5,$B99,0)</f>
        <v>1</v>
      </c>
      <c r="MN99" s="9"/>
      <c r="MO99" s="19" t="b">
        <f t="shared" ref="MO99:ND104" ca="1" si="851">OFFSET(MO$5,$B99,0)</f>
        <v>0</v>
      </c>
      <c r="MP99" s="19" t="b">
        <f t="shared" ca="1" si="851"/>
        <v>0</v>
      </c>
      <c r="MQ99" s="19">
        <f ca="1">OFFSET(MQ$5,$B99,0)</f>
        <v>1</v>
      </c>
      <c r="MR99" s="19">
        <f t="shared" ref="MR99:OT103" ca="1" si="852">OFFSET(MR$5,$B99,0)</f>
        <v>0.75</v>
      </c>
      <c r="MS99" s="19">
        <f t="shared" ca="1" si="852"/>
        <v>0.75</v>
      </c>
      <c r="MT99" s="19">
        <f t="shared" ca="1" si="852"/>
        <v>0.8</v>
      </c>
      <c r="MU99" s="19">
        <f t="shared" ca="1" si="852"/>
        <v>0.82499999999999996</v>
      </c>
      <c r="MV99" s="19">
        <f t="shared" ca="1" si="852"/>
        <v>0.875</v>
      </c>
      <c r="MW99" s="19">
        <f t="shared" ca="1" si="852"/>
        <v>0.9</v>
      </c>
      <c r="MX99" s="19">
        <f t="shared" ca="1" si="852"/>
        <v>1</v>
      </c>
      <c r="MY99" s="19">
        <f t="shared" ca="1" si="852"/>
        <v>0.875</v>
      </c>
      <c r="MZ99" s="19" t="b">
        <f t="shared" ca="1" si="852"/>
        <v>1</v>
      </c>
      <c r="NA99" s="19">
        <f t="shared" ca="1" si="852"/>
        <v>74.989999999999995</v>
      </c>
      <c r="NB99" s="19" t="str">
        <f t="shared" ca="1" si="852"/>
        <v>-</v>
      </c>
      <c r="NC99" s="19" t="str">
        <f t="shared" ca="1" si="852"/>
        <v>-</v>
      </c>
      <c r="ND99" s="19" t="str">
        <f t="shared" ca="1" si="852"/>
        <v>-</v>
      </c>
      <c r="NE99" s="19" t="str">
        <f t="shared" ca="1" si="852"/>
        <v>-</v>
      </c>
      <c r="NF99" s="19" t="str">
        <f t="shared" ca="1" si="852"/>
        <v>-</v>
      </c>
      <c r="NG99" s="19" t="str">
        <f t="shared" ca="1" si="852"/>
        <v>-</v>
      </c>
      <c r="NH99" s="19" t="str">
        <f t="shared" ca="1" si="852"/>
        <v>-</v>
      </c>
      <c r="NI99" s="19">
        <f t="shared" ca="1" si="852"/>
        <v>36.99</v>
      </c>
      <c r="NJ99" s="19">
        <f t="shared" ca="1" si="852"/>
        <v>36.99</v>
      </c>
      <c r="NK99" s="19" t="str">
        <f t="shared" ca="1" si="852"/>
        <v>-</v>
      </c>
      <c r="NL99" s="19" t="str">
        <f t="shared" ca="1" si="852"/>
        <v>-</v>
      </c>
      <c r="NM99" s="19" t="str">
        <f t="shared" ca="1" si="852"/>
        <v>-</v>
      </c>
      <c r="NN99" s="19" t="str">
        <f t="shared" ca="1" si="852"/>
        <v>-</v>
      </c>
      <c r="NO99" s="19" t="str">
        <f t="shared" ca="1" si="852"/>
        <v>-</v>
      </c>
      <c r="NP99" s="19">
        <f t="shared" ca="1" si="852"/>
        <v>49.99</v>
      </c>
      <c r="NQ99" s="19">
        <f t="shared" ca="1" si="852"/>
        <v>49.99</v>
      </c>
      <c r="NR99" s="19">
        <f t="shared" ca="1" si="852"/>
        <v>49.99</v>
      </c>
      <c r="NS99" s="19">
        <f t="shared" ca="1" si="852"/>
        <v>49.99</v>
      </c>
      <c r="NT99" s="19">
        <f t="shared" ca="1" si="852"/>
        <v>49.99</v>
      </c>
      <c r="NU99" s="19">
        <f t="shared" ca="1" si="852"/>
        <v>49.99</v>
      </c>
      <c r="NV99" s="19">
        <f t="shared" ca="1" si="852"/>
        <v>49.99</v>
      </c>
      <c r="NW99" s="19">
        <f t="shared" ca="1" si="852"/>
        <v>49.99</v>
      </c>
      <c r="NX99" s="19">
        <f t="shared" ca="1" si="852"/>
        <v>412.99</v>
      </c>
      <c r="NY99" s="19">
        <f t="shared" ca="1" si="852"/>
        <v>412.99</v>
      </c>
      <c r="NZ99" s="19" t="str">
        <f t="shared" ca="1" si="852"/>
        <v>-</v>
      </c>
      <c r="OA99" s="19" t="str">
        <f t="shared" ca="1" si="852"/>
        <v>-</v>
      </c>
      <c r="OB99" s="19" t="str">
        <f t="shared" ca="1" si="852"/>
        <v>-</v>
      </c>
      <c r="OC99" s="19" t="str">
        <f t="shared" ca="1" si="852"/>
        <v>-</v>
      </c>
      <c r="OD99" s="19" t="str">
        <f t="shared" ca="1" si="852"/>
        <v>-</v>
      </c>
      <c r="OE99" s="19">
        <f t="shared" ca="1" si="852"/>
        <v>6.8900000000000006</v>
      </c>
      <c r="OF99" s="19">
        <f t="shared" ca="1" si="852"/>
        <v>6.8900000000000006</v>
      </c>
      <c r="OG99" s="19">
        <f t="shared" ca="1" si="852"/>
        <v>6.8900000000000006</v>
      </c>
      <c r="OH99" s="19">
        <f t="shared" ca="1" si="852"/>
        <v>6.8900000000000006</v>
      </c>
      <c r="OI99" s="19">
        <f t="shared" ca="1" si="852"/>
        <v>6.8900000000000006</v>
      </c>
      <c r="OJ99" s="19">
        <f t="shared" ca="1" si="852"/>
        <v>6.8900000000000006</v>
      </c>
      <c r="OK99" s="19">
        <f t="shared" ca="1" si="852"/>
        <v>6.8900000000000006</v>
      </c>
      <c r="OL99" s="19">
        <f t="shared" ca="1" si="852"/>
        <v>6.8900000000000006</v>
      </c>
      <c r="OM99" s="19">
        <f t="shared" ca="1" si="852"/>
        <v>346.99</v>
      </c>
      <c r="ON99" s="19">
        <f t="shared" ca="1" si="852"/>
        <v>346.99</v>
      </c>
      <c r="OO99" s="19" t="str">
        <f t="shared" ca="1" si="852"/>
        <v>-</v>
      </c>
      <c r="OP99" s="19" t="str">
        <f t="shared" ca="1" si="852"/>
        <v>-</v>
      </c>
      <c r="OQ99" s="19" t="str">
        <f t="shared" ca="1" si="852"/>
        <v>-</v>
      </c>
      <c r="OR99" s="19" t="str">
        <f t="shared" ca="1" si="852"/>
        <v>-</v>
      </c>
      <c r="OS99" s="19" t="str">
        <f t="shared" ca="1" si="852"/>
        <v>-</v>
      </c>
      <c r="OT99" s="19">
        <f t="shared" ca="1" si="852"/>
        <v>0</v>
      </c>
      <c r="OU99" s="24">
        <v>0</v>
      </c>
    </row>
    <row r="100" spans="1:411" outlineLevel="2">
      <c r="A100" s="21">
        <f t="shared" si="158"/>
        <v>95</v>
      </c>
      <c r="B100" s="29">
        <f ca="1">OFFSET(B100,-1,-1)</f>
        <v>94</v>
      </c>
      <c r="C100">
        <v>203</v>
      </c>
      <c r="D100" s="144" t="str">
        <f t="shared" ca="1" si="812"/>
        <v>GSM</v>
      </c>
      <c r="E100" t="b">
        <v>0</v>
      </c>
      <c r="F100" t="b">
        <v>0</v>
      </c>
      <c r="G100" t="b">
        <f t="shared" si="813"/>
        <v>0</v>
      </c>
      <c r="H100" s="237">
        <f ca="1">OFFSET(H100,-1,0)</f>
        <v>2</v>
      </c>
      <c r="I100" s="237">
        <f t="shared" ref="I100:T104" ca="1" si="853">OFFSET(I100,-1,0)</f>
        <v>1</v>
      </c>
      <c r="J100" s="237" t="str">
        <f t="shared" ca="1" si="853"/>
        <v/>
      </c>
      <c r="K100" s="237">
        <f t="shared" ca="1" si="853"/>
        <v>2</v>
      </c>
      <c r="L100" s="237">
        <f t="shared" ca="1" si="853"/>
        <v>2</v>
      </c>
      <c r="M100" s="237">
        <f t="shared" ca="1" si="853"/>
        <v>2</v>
      </c>
      <c r="N100" s="237">
        <f t="shared" ca="1" si="853"/>
        <v>3</v>
      </c>
      <c r="O100" s="237">
        <f t="shared" ca="1" si="853"/>
        <v>1</v>
      </c>
      <c r="P100" s="237">
        <f t="shared" ca="1" si="853"/>
        <v>1</v>
      </c>
      <c r="Q100" s="237">
        <f t="shared" ca="1" si="853"/>
        <v>5</v>
      </c>
      <c r="R100" s="237">
        <f t="shared" ca="1" si="853"/>
        <v>1</v>
      </c>
      <c r="S100" s="237">
        <f t="shared" ca="1" si="853"/>
        <v>1</v>
      </c>
      <c r="T100" s="237">
        <f t="shared" ca="1" si="853"/>
        <v>1</v>
      </c>
      <c r="U100" s="275"/>
      <c r="V100" s="275"/>
      <c r="W100" s="237">
        <f t="shared" ref="W100:W104" ca="1" si="854">OFFSET(W100,-1,0)</f>
        <v>0</v>
      </c>
      <c r="X100" s="275"/>
      <c r="Y100" s="275">
        <f t="shared" ref="Y100:AE103" ca="1" si="855">OFFSET(Y100,-1,0)</f>
        <v>0</v>
      </c>
      <c r="Z100" s="275">
        <f t="shared" ca="1" si="855"/>
        <v>0</v>
      </c>
      <c r="AA100" s="275">
        <f t="shared" ca="1" si="855"/>
        <v>0</v>
      </c>
      <c r="AB100" s="275">
        <f t="shared" ca="1" si="855"/>
        <v>0</v>
      </c>
      <c r="AC100" s="275">
        <f t="shared" ca="1" si="855"/>
        <v>0</v>
      </c>
      <c r="AD100" s="275">
        <f t="shared" ca="1" si="855"/>
        <v>0</v>
      </c>
      <c r="AE100" s="275">
        <f t="shared" ca="1" si="855"/>
        <v>0</v>
      </c>
      <c r="AF100" s="144">
        <f ca="1">INDEX(CHOOSE($N100,DataAutumn!i.AdultDrys,DataWinter!i.AdultDrys,DataSpring!i.AdultDrys),1,$M100)</f>
        <v>3</v>
      </c>
      <c r="AG100" s="5">
        <f t="shared" ca="1" si="814"/>
        <v>2</v>
      </c>
      <c r="AH100" s="5">
        <f t="shared" ca="1" si="814"/>
        <v>0</v>
      </c>
      <c r="AI100" s="5">
        <f t="shared" ca="1" si="815"/>
        <v>1</v>
      </c>
      <c r="AJ100">
        <f t="shared" ca="1" si="816"/>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Air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817"/>
        <v>0</v>
      </c>
      <c r="AY100" s="5" t="str">
        <f t="shared" ca="1" si="817"/>
        <v>-</v>
      </c>
      <c r="AZ100" s="5" t="b">
        <f t="shared" ca="1" si="817"/>
        <v>0</v>
      </c>
      <c r="BA100" s="5" t="b">
        <f t="shared" ca="1" si="817"/>
        <v>1</v>
      </c>
      <c r="BB100" s="5" t="b">
        <f t="shared" ca="1" si="817"/>
        <v>1</v>
      </c>
      <c r="BC100" s="144">
        <f t="shared" ca="1" si="817"/>
        <v>0</v>
      </c>
      <c r="BD100" s="19" t="b">
        <f t="shared" ca="1" si="818"/>
        <v>1</v>
      </c>
      <c r="BE100" s="9"/>
      <c r="BF100" s="5" t="str">
        <f t="shared" ca="1" si="819"/>
        <v>-</v>
      </c>
      <c r="BG100" s="19" t="str">
        <f t="shared" ca="1" si="820"/>
        <v>-</v>
      </c>
      <c r="BH100" s="19" t="str">
        <f t="shared" ca="1" si="820"/>
        <v>-</v>
      </c>
      <c r="BI100" s="19" t="str">
        <f t="shared" ca="1" si="820"/>
        <v>-</v>
      </c>
      <c r="BJ100" s="5" t="str">
        <f t="shared" ca="1" si="821"/>
        <v>-</v>
      </c>
      <c r="BK100" s="19" t="str">
        <f t="shared" ca="1" si="822"/>
        <v>-</v>
      </c>
      <c r="BL100" s="5" t="str">
        <f t="shared" ca="1" si="823"/>
        <v>-</v>
      </c>
      <c r="BM100" s="19" t="str">
        <f t="shared" ca="1" si="824"/>
        <v>-</v>
      </c>
      <c r="BN100" s="19" t="str">
        <f t="shared" ca="1" si="824"/>
        <v>-</v>
      </c>
      <c r="BO100" s="19" t="str">
        <f t="shared" ca="1" si="824"/>
        <v>-</v>
      </c>
      <c r="BP100" s="5" t="str">
        <f t="shared" ca="1" si="825"/>
        <v>-</v>
      </c>
      <c r="BQ100" s="9"/>
      <c r="BR100" s="19" t="str">
        <f t="shared" ca="1" si="826"/>
        <v>-</v>
      </c>
      <c r="BS100" s="19" t="str">
        <f t="shared" ca="1" si="826"/>
        <v>-</v>
      </c>
      <c r="BT100" s="19" t="str">
        <f t="shared" ca="1" si="826"/>
        <v>-</v>
      </c>
      <c r="BU100" s="19" t="str">
        <f t="shared" ca="1" si="826"/>
        <v>-</v>
      </c>
      <c r="BV100" s="19" t="str">
        <f t="shared" ca="1" si="826"/>
        <v>-</v>
      </c>
      <c r="BW100" s="19" t="str">
        <f t="shared" ca="1" si="826"/>
        <v>-</v>
      </c>
      <c r="BX100" s="19" t="str">
        <f t="shared" ca="1" si="826"/>
        <v>-</v>
      </c>
      <c r="BY100" s="19" t="str">
        <f t="shared" ca="1" si="826"/>
        <v>-</v>
      </c>
      <c r="BZ100" s="19" t="str">
        <f t="shared" ca="1" si="826"/>
        <v>-</v>
      </c>
      <c r="CA100" s="19" t="str">
        <f t="shared" ca="1" si="826"/>
        <v>-</v>
      </c>
      <c r="CB100" s="9"/>
      <c r="CC100" s="12" t="b">
        <v>1</v>
      </c>
      <c r="CD100" s="12" t="b">
        <v>0</v>
      </c>
      <c r="CE100" s="12" t="b">
        <v>1</v>
      </c>
      <c r="CF100" s="12">
        <f ca="1">VALUE($K100&amp;$M100&amp;$N100&amp;$Q100&amp;$S100&amp;"01")</f>
        <v>2235101</v>
      </c>
      <c r="CG100" s="12" t="b">
        <v>0</v>
      </c>
      <c r="CH100" s="12" t="s">
        <v>34</v>
      </c>
      <c r="CI100" s="19" t="b">
        <f t="shared" ref="CI100:CM104" ca="1" si="856">OFFSET(CI$5,$B100,0)</f>
        <v>1</v>
      </c>
      <c r="CJ100" s="12">
        <f ca="1">VALUE($K100&amp;$M100&amp;$N100&amp;$Q100&amp;$S100&amp;"02")</f>
        <v>2235102</v>
      </c>
      <c r="CK100" s="19" t="str">
        <f t="shared" ca="1" si="856"/>
        <v>-</v>
      </c>
      <c r="CL100" s="19">
        <f t="shared" ca="1" si="856"/>
        <v>1</v>
      </c>
      <c r="CM100" s="19">
        <f t="shared" ca="1" si="856"/>
        <v>1</v>
      </c>
      <c r="CN100" s="9"/>
      <c r="CO100" s="444">
        <f t="shared" ca="1" si="828"/>
        <v>652</v>
      </c>
      <c r="CP100" s="444">
        <f t="shared" ca="1" si="828"/>
        <v>686</v>
      </c>
      <c r="CQ100" s="444">
        <f t="shared" ca="1" si="828"/>
        <v>721</v>
      </c>
      <c r="CR100" s="152">
        <f t="shared" ca="1" si="829"/>
        <v>378</v>
      </c>
      <c r="CS100" s="152">
        <f t="shared" ca="1" si="829"/>
        <v>413</v>
      </c>
      <c r="CT100" s="152">
        <f t="shared" ca="1" si="829"/>
        <v>448</v>
      </c>
      <c r="CU100" s="19" t="str">
        <f t="shared" ca="1" si="830"/>
        <v>-</v>
      </c>
      <c r="CV100" s="12" t="b">
        <v>0</v>
      </c>
      <c r="CW100" s="12" t="b">
        <v>0</v>
      </c>
      <c r="CX100" s="12" t="b">
        <v>0</v>
      </c>
      <c r="CY100" s="12" t="b">
        <v>0</v>
      </c>
      <c r="CZ100" s="19" t="b">
        <f t="shared" ca="1" si="830"/>
        <v>1</v>
      </c>
      <c r="DA100" s="19">
        <f t="shared" ca="1" si="830"/>
        <v>0</v>
      </c>
      <c r="DB100" s="19">
        <f t="shared" ca="1" si="830"/>
        <v>0</v>
      </c>
      <c r="DC100" s="19">
        <f t="shared" ca="1" si="830"/>
        <v>0</v>
      </c>
      <c r="DD100" s="19">
        <f t="shared" ca="1" si="830"/>
        <v>0</v>
      </c>
      <c r="DE100" s="19">
        <f t="shared" ca="1" si="830"/>
        <v>0</v>
      </c>
      <c r="DF100" s="19">
        <f t="shared" ca="1" si="830"/>
        <v>0</v>
      </c>
      <c r="DG100" s="19">
        <f t="shared" ca="1" si="830"/>
        <v>0</v>
      </c>
      <c r="DH100" s="19">
        <f t="shared" ca="1" si="830"/>
        <v>0</v>
      </c>
      <c r="DI100" s="19">
        <f t="shared" ca="1" si="830"/>
        <v>0</v>
      </c>
      <c r="DJ100" s="19">
        <f t="shared" ca="1" si="830"/>
        <v>0</v>
      </c>
      <c r="DK100" s="19">
        <f t="shared" ca="1" si="830"/>
        <v>0</v>
      </c>
      <c r="DL100" s="19">
        <f t="shared" ca="1" si="831"/>
        <v>0</v>
      </c>
      <c r="DM100" s="12">
        <v>3</v>
      </c>
      <c r="DN100" s="12">
        <v>3</v>
      </c>
      <c r="DO100" s="12">
        <v>0</v>
      </c>
      <c r="DP100" s="12">
        <v>2</v>
      </c>
      <c r="DQ100" s="12">
        <v>-2</v>
      </c>
      <c r="DR100" s="19" t="str">
        <f t="shared" ca="1" si="831"/>
        <v>-</v>
      </c>
      <c r="DS100" s="19" t="str">
        <f t="shared" ca="1" si="831"/>
        <v>-</v>
      </c>
      <c r="DT100" s="19" t="str">
        <f t="shared" ca="1" si="831"/>
        <v>-</v>
      </c>
      <c r="DU100" s="251">
        <f t="shared" ref="DU100:DU103" si="857">DO100</f>
        <v>0</v>
      </c>
      <c r="DV100" s="251">
        <f>DP100</f>
        <v>2</v>
      </c>
      <c r="DW100" s="251">
        <f t="shared" ref="DW100:DW103" si="858">DQ100</f>
        <v>-2</v>
      </c>
      <c r="DX100" s="19" t="str">
        <f t="shared" ca="1" si="831"/>
        <v>-</v>
      </c>
      <c r="DY100" s="19" t="str">
        <f t="shared" ca="1" si="831"/>
        <v>-</v>
      </c>
      <c r="DZ100" s="19" t="str">
        <f t="shared" ca="1" si="831"/>
        <v>-</v>
      </c>
      <c r="EA100" s="19" t="str">
        <f t="shared" ca="1" si="831"/>
        <v>-</v>
      </c>
      <c r="EB100" s="19" t="str">
        <f t="shared" ca="1" si="831"/>
        <v>-</v>
      </c>
      <c r="EC100" s="19" t="str">
        <f t="shared" ca="1" si="831"/>
        <v>-</v>
      </c>
      <c r="ED100" s="19">
        <f t="shared" ca="1" si="831"/>
        <v>0</v>
      </c>
      <c r="EE100" s="19">
        <f t="shared" ca="1" si="831"/>
        <v>0</v>
      </c>
      <c r="EF100" s="19">
        <f t="shared" ca="1" si="831"/>
        <v>0</v>
      </c>
      <c r="EG100" s="19">
        <f t="shared" ca="1" si="831"/>
        <v>0</v>
      </c>
      <c r="EH100" s="19">
        <f t="shared" ca="1" si="831"/>
        <v>0</v>
      </c>
      <c r="EI100" s="19">
        <f t="shared" ca="1" si="831"/>
        <v>0</v>
      </c>
      <c r="EJ100" s="19">
        <f t="shared" ca="1" si="831"/>
        <v>0</v>
      </c>
      <c r="EK100" s="19">
        <f t="shared" ca="1" si="831"/>
        <v>0</v>
      </c>
      <c r="EL100" s="19">
        <f t="shared" ca="1" si="831"/>
        <v>0</v>
      </c>
      <c r="EM100" s="19">
        <f t="shared" ca="1" si="831"/>
        <v>0</v>
      </c>
      <c r="EN100" s="19">
        <f t="shared" ca="1" si="831"/>
        <v>0</v>
      </c>
      <c r="EO100" s="19">
        <f t="shared" ca="1" si="831"/>
        <v>0</v>
      </c>
      <c r="EP100" s="19">
        <f t="shared" ca="1" si="831"/>
        <v>0</v>
      </c>
      <c r="EQ100" s="19">
        <f t="shared" ca="1" si="831"/>
        <v>0</v>
      </c>
      <c r="ER100" s="19">
        <f t="shared" ca="1" si="831"/>
        <v>0</v>
      </c>
      <c r="ES100" s="19">
        <f t="shared" ca="1" si="831"/>
        <v>0</v>
      </c>
      <c r="ET100" s="19">
        <f t="shared" ca="1" si="832"/>
        <v>0</v>
      </c>
      <c r="EU100" s="19">
        <f t="shared" ca="1" si="832"/>
        <v>0</v>
      </c>
      <c r="EV100" s="19">
        <f t="shared" ca="1" si="832"/>
        <v>0</v>
      </c>
      <c r="EW100" s="19">
        <f t="shared" ca="1" si="832"/>
        <v>0</v>
      </c>
      <c r="EX100" s="19">
        <f t="shared" ca="1" si="832"/>
        <v>0</v>
      </c>
      <c r="EY100" s="19">
        <f t="shared" ca="1" si="832"/>
        <v>0</v>
      </c>
      <c r="EZ100" s="19">
        <f t="shared" ca="1" si="832"/>
        <v>0</v>
      </c>
      <c r="FA100" s="19">
        <f t="shared" ca="1" si="832"/>
        <v>0</v>
      </c>
      <c r="FB100" s="19">
        <f t="shared" ca="1" si="832"/>
        <v>0</v>
      </c>
      <c r="FC100" s="19">
        <f t="shared" ca="1" si="832"/>
        <v>0</v>
      </c>
      <c r="FD100" s="19">
        <f t="shared" ca="1" si="832"/>
        <v>0</v>
      </c>
      <c r="FE100" s="19">
        <f t="shared" ca="1" si="832"/>
        <v>0</v>
      </c>
      <c r="FF100" s="19">
        <f t="shared" ca="1" si="832"/>
        <v>0</v>
      </c>
      <c r="FG100" s="19">
        <f t="shared" ca="1" si="832"/>
        <v>0</v>
      </c>
      <c r="FH100" s="19">
        <f t="shared" ca="1" si="832"/>
        <v>0</v>
      </c>
      <c r="FI100" s="19">
        <f t="shared" ca="1" si="832"/>
        <v>0</v>
      </c>
      <c r="FJ100" s="19">
        <f t="shared" ca="1" si="833"/>
        <v>0</v>
      </c>
      <c r="FK100" s="19">
        <f t="shared" ca="1" si="833"/>
        <v>0</v>
      </c>
      <c r="FL100" s="19">
        <f t="shared" ca="1" si="833"/>
        <v>0</v>
      </c>
      <c r="FM100" s="19">
        <f t="shared" ca="1" si="833"/>
        <v>0</v>
      </c>
      <c r="FN100" s="19">
        <f t="shared" ca="1" si="833"/>
        <v>0</v>
      </c>
      <c r="FO100" s="19">
        <f t="shared" ca="1" si="833"/>
        <v>0</v>
      </c>
      <c r="FP100" s="19">
        <f t="shared" ca="1" si="833"/>
        <v>0</v>
      </c>
      <c r="FQ100" s="19">
        <f t="shared" ca="1" si="833"/>
        <v>0</v>
      </c>
      <c r="FR100" s="19">
        <f t="shared" ca="1" si="833"/>
        <v>0</v>
      </c>
      <c r="FS100" s="19">
        <f t="shared" ca="1" si="833"/>
        <v>0</v>
      </c>
      <c r="FT100" s="19">
        <f t="shared" ca="1" si="833"/>
        <v>0</v>
      </c>
      <c r="FU100" s="19">
        <f t="shared" ca="1" si="833"/>
        <v>0</v>
      </c>
      <c r="FV100" s="19">
        <f t="shared" ca="1" si="833"/>
        <v>0</v>
      </c>
      <c r="FW100" s="19">
        <f t="shared" ca="1" si="833"/>
        <v>0</v>
      </c>
      <c r="FX100" s="19">
        <f t="shared" ca="1" si="833"/>
        <v>0</v>
      </c>
      <c r="FY100" s="19">
        <f t="shared" ca="1" si="833"/>
        <v>0</v>
      </c>
      <c r="FZ100" s="19">
        <f t="shared" ca="1" si="833"/>
        <v>0</v>
      </c>
      <c r="GA100" s="19">
        <f t="shared" ca="1" si="833"/>
        <v>0</v>
      </c>
      <c r="GB100" s="19">
        <f t="shared" ca="1" si="833"/>
        <v>0</v>
      </c>
      <c r="GC100" s="19">
        <f t="shared" ca="1" si="833"/>
        <v>0</v>
      </c>
      <c r="GD100" s="19">
        <f t="shared" ca="1" si="833"/>
        <v>0</v>
      </c>
      <c r="GE100" s="19">
        <f t="shared" ca="1" si="833"/>
        <v>0</v>
      </c>
      <c r="GF100" s="19">
        <f t="shared" ca="1" si="833"/>
        <v>0</v>
      </c>
      <c r="GG100" s="19">
        <f t="shared" ca="1" si="833"/>
        <v>0</v>
      </c>
      <c r="GH100" s="19">
        <f t="shared" ca="1" si="833"/>
        <v>0</v>
      </c>
      <c r="GI100" s="19">
        <f t="shared" ca="1" si="833"/>
        <v>0</v>
      </c>
      <c r="GJ100" s="19">
        <f t="shared" ca="1" si="833"/>
        <v>0</v>
      </c>
      <c r="GK100" s="19">
        <f t="shared" ca="1" si="833"/>
        <v>0</v>
      </c>
      <c r="GL100" s="19">
        <f t="shared" ca="1" si="833"/>
        <v>0</v>
      </c>
      <c r="GM100" s="19">
        <f t="shared" ca="1" si="833"/>
        <v>0</v>
      </c>
      <c r="GN100" s="19">
        <f t="shared" ca="1" si="833"/>
        <v>0</v>
      </c>
      <c r="GO100" s="19">
        <f t="shared" ca="1" si="833"/>
        <v>0</v>
      </c>
      <c r="GP100" s="19">
        <f t="shared" ca="1" si="833"/>
        <v>0</v>
      </c>
      <c r="GQ100" s="19">
        <f t="shared" ca="1" si="833"/>
        <v>0</v>
      </c>
      <c r="GR100" s="19">
        <f t="shared" ca="1" si="833"/>
        <v>0</v>
      </c>
      <c r="GS100" s="19">
        <f t="shared" ca="1" si="833"/>
        <v>0</v>
      </c>
      <c r="GT100" s="19">
        <f t="shared" ca="1" si="833"/>
        <v>0</v>
      </c>
      <c r="GU100" s="19">
        <f t="shared" ca="1" si="833"/>
        <v>0</v>
      </c>
      <c r="GV100" s="19">
        <f t="shared" ca="1" si="833"/>
        <v>0</v>
      </c>
      <c r="GW100" s="19">
        <f t="shared" ca="1" si="833"/>
        <v>0</v>
      </c>
      <c r="GX100" s="19">
        <f t="shared" ca="1" si="833"/>
        <v>0</v>
      </c>
      <c r="GY100" s="19">
        <f t="shared" ca="1" si="833"/>
        <v>0</v>
      </c>
      <c r="GZ100" s="19">
        <f t="shared" ca="1" si="833"/>
        <v>0</v>
      </c>
      <c r="HA100" s="19">
        <f t="shared" ca="1" si="833"/>
        <v>0</v>
      </c>
      <c r="HB100" s="19">
        <f t="shared" ca="1" si="833"/>
        <v>0</v>
      </c>
      <c r="HC100" s="19">
        <f t="shared" ca="1" si="833"/>
        <v>0</v>
      </c>
      <c r="HD100" s="19">
        <f t="shared" ca="1" si="833"/>
        <v>0</v>
      </c>
      <c r="HE100" s="19">
        <f t="shared" ca="1" si="833"/>
        <v>0</v>
      </c>
      <c r="HF100" s="19">
        <f t="shared" ca="1" si="833"/>
        <v>0</v>
      </c>
      <c r="HG100" s="19">
        <f t="shared" ca="1" si="833"/>
        <v>0</v>
      </c>
      <c r="HH100" s="19">
        <f t="shared" ca="1" si="833"/>
        <v>0</v>
      </c>
      <c r="HI100" s="19">
        <f t="shared" ca="1" si="833"/>
        <v>0</v>
      </c>
      <c r="HJ100" s="19">
        <f t="shared" ca="1" si="833"/>
        <v>0</v>
      </c>
      <c r="HK100" s="19">
        <f t="shared" ca="1" si="833"/>
        <v>0</v>
      </c>
      <c r="HL100" s="19">
        <f t="shared" ca="1" si="834"/>
        <v>0</v>
      </c>
      <c r="HM100" s="19">
        <f t="shared" ca="1" si="834"/>
        <v>0</v>
      </c>
      <c r="HN100" s="19">
        <f t="shared" ca="1" si="834"/>
        <v>0</v>
      </c>
      <c r="HO100" s="19">
        <f t="shared" ca="1" si="834"/>
        <v>0</v>
      </c>
      <c r="HP100" s="19">
        <f t="shared" ca="1" si="834"/>
        <v>0</v>
      </c>
      <c r="HQ100" s="19">
        <f t="shared" ca="1" si="834"/>
        <v>0</v>
      </c>
      <c r="HR100" s="19">
        <f t="shared" ca="1" si="834"/>
        <v>0</v>
      </c>
      <c r="HS100" s="19">
        <f t="shared" ca="1" si="834"/>
        <v>0</v>
      </c>
      <c r="HT100" s="19">
        <f t="shared" ca="1" si="834"/>
        <v>0</v>
      </c>
      <c r="HU100" s="19">
        <f t="shared" ca="1" si="834"/>
        <v>0</v>
      </c>
      <c r="HV100" s="19">
        <f t="shared" ca="1" si="834"/>
        <v>0</v>
      </c>
      <c r="HW100" s="19">
        <f t="shared" ca="1" si="834"/>
        <v>0</v>
      </c>
      <c r="HX100" s="19">
        <f t="shared" ca="1" si="834"/>
        <v>0</v>
      </c>
      <c r="HY100" s="19">
        <f t="shared" ca="1" si="834"/>
        <v>0</v>
      </c>
      <c r="HZ100" s="19">
        <f t="shared" ca="1" si="834"/>
        <v>0</v>
      </c>
      <c r="IA100" s="19">
        <f t="shared" ca="1" si="834"/>
        <v>0</v>
      </c>
      <c r="IB100" s="19">
        <f t="shared" ca="1" si="834"/>
        <v>0</v>
      </c>
      <c r="IC100" s="19">
        <f t="shared" ca="1" si="834"/>
        <v>0</v>
      </c>
      <c r="ID100" s="19">
        <f t="shared" ca="1" si="834"/>
        <v>0</v>
      </c>
      <c r="IE100" s="5">
        <f t="shared" ca="1" si="835"/>
        <v>67</v>
      </c>
      <c r="IF100" s="9"/>
      <c r="IG100" s="5">
        <f t="shared" ca="1" si="836"/>
        <v>1</v>
      </c>
      <c r="IH100" s="5" t="b">
        <f t="shared" ca="1" si="836"/>
        <v>0</v>
      </c>
      <c r="II100" s="19">
        <f t="shared" ca="1" si="837"/>
        <v>0</v>
      </c>
      <c r="IJ100" s="5">
        <f t="shared" ca="1" si="836"/>
        <v>55</v>
      </c>
      <c r="IK100" s="19">
        <f t="shared" ca="1" si="837"/>
        <v>1</v>
      </c>
      <c r="IL100" s="19">
        <f t="shared" ca="1" si="837"/>
        <v>0</v>
      </c>
      <c r="IM100" s="19">
        <f t="shared" ca="1" si="837"/>
        <v>0</v>
      </c>
      <c r="IN100" s="19">
        <f t="shared" ca="1" si="837"/>
        <v>0</v>
      </c>
      <c r="IO100" s="19">
        <f t="shared" ca="1" si="837"/>
        <v>0</v>
      </c>
      <c r="IP100" s="19">
        <f t="shared" ca="1" si="837"/>
        <v>0</v>
      </c>
      <c r="IQ100" s="19">
        <f t="shared" ca="1" si="837"/>
        <v>0</v>
      </c>
      <c r="IR100" s="19">
        <f t="shared" ca="1" si="837"/>
        <v>0</v>
      </c>
      <c r="IS100" s="19">
        <f t="shared" ca="1" si="837"/>
        <v>0</v>
      </c>
      <c r="IT100" s="19">
        <f t="shared" ca="1" si="837"/>
        <v>0</v>
      </c>
      <c r="IU100" s="19">
        <f t="shared" ca="1" si="837"/>
        <v>0</v>
      </c>
      <c r="IV100" s="19">
        <f t="shared" ca="1" si="837"/>
        <v>0</v>
      </c>
      <c r="IW100" s="19">
        <f t="shared" ca="1" si="837"/>
        <v>0</v>
      </c>
      <c r="IX100" s="19">
        <f t="shared" ca="1" si="837"/>
        <v>0</v>
      </c>
      <c r="IY100" s="19">
        <f t="shared" ca="1" si="837"/>
        <v>0</v>
      </c>
      <c r="IZ100" s="19">
        <f t="shared" ca="1" si="837"/>
        <v>0</v>
      </c>
      <c r="JA100" s="19">
        <f t="shared" ca="1" si="837"/>
        <v>0</v>
      </c>
      <c r="JB100" s="19">
        <f t="shared" ca="1" si="837"/>
        <v>0</v>
      </c>
      <c r="JC100" s="19">
        <f t="shared" ca="1" si="837"/>
        <v>0</v>
      </c>
      <c r="JD100" s="19">
        <f t="shared" ca="1" si="837"/>
        <v>0</v>
      </c>
      <c r="JE100" s="19">
        <f t="shared" ca="1" si="837"/>
        <v>0</v>
      </c>
      <c r="JF100" s="19">
        <f t="shared" ca="1" si="837"/>
        <v>0</v>
      </c>
      <c r="JG100" s="5">
        <f t="shared" ca="1" si="838"/>
        <v>1.2500000000000001E-2</v>
      </c>
      <c r="JH100" s="567">
        <f t="shared" ca="1" si="838"/>
        <v>0</v>
      </c>
      <c r="JI100" s="5">
        <f t="shared" ca="1" si="838"/>
        <v>6.25E-2</v>
      </c>
      <c r="JJ100" s="5">
        <f t="shared" ca="1" si="838"/>
        <v>6.25E-2</v>
      </c>
      <c r="JK100" s="5">
        <f t="shared" ca="1" si="838"/>
        <v>6.25E-2</v>
      </c>
      <c r="JL100" s="19">
        <f t="shared" ca="1" si="837"/>
        <v>1</v>
      </c>
      <c r="JM100" s="19">
        <f t="shared" ca="1" si="837"/>
        <v>0</v>
      </c>
      <c r="JN100" s="19">
        <f t="shared" ca="1" si="837"/>
        <v>1</v>
      </c>
      <c r="JO100" s="9"/>
      <c r="JP100" s="5" t="b">
        <f t="shared" ca="1" si="839"/>
        <v>0</v>
      </c>
      <c r="JQ100" s="19" t="str">
        <f t="shared" ca="1" si="840"/>
        <v>-</v>
      </c>
      <c r="JR100" s="19" t="str">
        <f t="shared" ca="1" si="840"/>
        <v>-</v>
      </c>
      <c r="JS100" s="5" t="b">
        <f t="shared" ca="1" si="841"/>
        <v>0</v>
      </c>
      <c r="JT100" s="5" t="b">
        <f t="shared" ca="1" si="841"/>
        <v>0</v>
      </c>
      <c r="JU100" s="5" t="b">
        <f t="shared" ca="1" si="841"/>
        <v>1</v>
      </c>
      <c r="JV100" s="144">
        <f t="shared" ref="JV100:JW104" ca="1" si="859">$O100</f>
        <v>1</v>
      </c>
      <c r="JW100" s="144">
        <f t="shared" ca="1" si="859"/>
        <v>1</v>
      </c>
      <c r="JX100" s="19" t="str">
        <f t="shared" ref="JX100:KD104" ca="1" si="860">OFFSET(JX$5,$B100,0)</f>
        <v>-</v>
      </c>
      <c r="JY100" s="19" t="str">
        <f t="shared" ca="1" si="860"/>
        <v>-</v>
      </c>
      <c r="JZ100" s="19" t="str">
        <f t="shared" ca="1" si="860"/>
        <v>-</v>
      </c>
      <c r="KA100" s="19" t="str">
        <f t="shared" ca="1" si="860"/>
        <v>-</v>
      </c>
      <c r="KB100" s="19">
        <f t="shared" ca="1" si="860"/>
        <v>1</v>
      </c>
      <c r="KC100" s="19">
        <f t="shared" ca="1" si="860"/>
        <v>0.66</v>
      </c>
      <c r="KD100" s="19" t="str">
        <f t="shared" ca="1" si="860"/>
        <v>-</v>
      </c>
      <c r="KE100" s="5" t="b" cm="1">
        <f t="array" aca="1" ref="KE100" ca="1">IF(OR(KF100:KM100&lt;&gt;"-"),TRUE,"-")</f>
        <v>1</v>
      </c>
      <c r="KF100" s="237">
        <f ca="1">OFFSET(KF100,-1,0)</f>
        <v>2</v>
      </c>
      <c r="KG100" s="237">
        <f t="shared" ref="KG100:KM100" ca="1" si="861">OFFSET(KG100,-1,0)</f>
        <v>2</v>
      </c>
      <c r="KH100" s="237">
        <f t="shared" ca="1" si="861"/>
        <v>2</v>
      </c>
      <c r="KI100" s="237">
        <f t="shared" ca="1" si="861"/>
        <v>2</v>
      </c>
      <c r="KJ100" s="237">
        <f t="shared" ca="1" si="861"/>
        <v>2</v>
      </c>
      <c r="KK100" s="237">
        <f t="shared" ca="1" si="861"/>
        <v>2</v>
      </c>
      <c r="KL100" s="237">
        <f t="shared" ca="1" si="861"/>
        <v>2</v>
      </c>
      <c r="KM100" s="237">
        <f t="shared" ca="1" si="861"/>
        <v>2</v>
      </c>
      <c r="KN100" s="5" t="str">
        <f t="array" aca="1" ref="KN100" ca="1">IF(OR(KO100:KU100&lt;&gt;"-"),TRUE,"-")</f>
        <v>-</v>
      </c>
      <c r="KO100" s="19" t="str">
        <f t="shared" ref="KO100:KZ104" ca="1" si="862">OFFSET(KO$5,$B100,0)</f>
        <v>-</v>
      </c>
      <c r="KP100" s="19" t="str">
        <f t="shared" ca="1" si="862"/>
        <v>-</v>
      </c>
      <c r="KQ100" s="19" t="str">
        <f t="shared" ca="1" si="862"/>
        <v>-</v>
      </c>
      <c r="KR100" s="19" t="str">
        <f t="shared" ca="1" si="862"/>
        <v>-</v>
      </c>
      <c r="KS100" s="19" t="str">
        <f t="shared" ca="1" si="862"/>
        <v>-</v>
      </c>
      <c r="KT100" s="19" t="str">
        <f t="shared" ca="1" si="862"/>
        <v>-</v>
      </c>
      <c r="KU100" s="19" t="str">
        <f t="shared" ca="1" si="862"/>
        <v>-</v>
      </c>
      <c r="KV100" s="19" t="b">
        <f t="shared" ca="1" si="862"/>
        <v>0</v>
      </c>
      <c r="KW100" s="144">
        <f t="shared" ca="1" si="843"/>
        <v>2</v>
      </c>
      <c r="KX100" s="19">
        <f t="shared" ca="1" si="862"/>
        <v>2</v>
      </c>
      <c r="KY100" s="19" t="b">
        <f t="shared" ca="1" si="862"/>
        <v>0</v>
      </c>
      <c r="KZ100" s="19" t="str">
        <f t="shared" ca="1" si="862"/>
        <v>-</v>
      </c>
      <c r="LA100" s="5" t="str">
        <f t="shared" ca="1" si="844"/>
        <v>-</v>
      </c>
      <c r="LB100" s="5" t="str">
        <f t="shared" ca="1" si="844"/>
        <v>-</v>
      </c>
      <c r="LC100" s="5" t="str">
        <f t="shared" ca="1" si="844"/>
        <v>-</v>
      </c>
      <c r="LD100" s="5" t="str">
        <f t="shared" ca="1" si="844"/>
        <v>-</v>
      </c>
      <c r="LE100" s="19" t="b">
        <f t="shared" ref="LE100:LU104" ca="1" si="863">OFFSET(LE$5,$B100,0)</f>
        <v>0</v>
      </c>
      <c r="LF100" s="19" t="str">
        <f t="shared" ca="1" si="863"/>
        <v>-</v>
      </c>
      <c r="LG100" s="19" t="str">
        <f ca="1">OFFSET(LG$5,$B100,0)</f>
        <v>-</v>
      </c>
      <c r="LH100" s="19" t="b">
        <f ca="1">OFFSET(LH$5,$B100,0)</f>
        <v>1</v>
      </c>
      <c r="LI100" s="19">
        <f t="shared" ca="1" si="863"/>
        <v>0.75</v>
      </c>
      <c r="LJ100" s="19">
        <f t="shared" ca="1" si="863"/>
        <v>0.75</v>
      </c>
      <c r="LK100" s="19">
        <f t="shared" ca="1" si="863"/>
        <v>0.99</v>
      </c>
      <c r="LL100" s="19">
        <f t="shared" ca="1" si="863"/>
        <v>0.5</v>
      </c>
      <c r="LM100" s="19">
        <f t="shared" ca="1" si="863"/>
        <v>0</v>
      </c>
      <c r="LN100" s="19">
        <f t="shared" ca="1" si="863"/>
        <v>0</v>
      </c>
      <c r="LO100" s="19" t="str">
        <f t="shared" ca="1" si="863"/>
        <v>-</v>
      </c>
      <c r="LP100" s="5" t="str" cm="1">
        <f t="array" aca="1" ref="LP100" ca="1">INDEX(i.meatgrid,$Q100,LP$7)</f>
        <v>-</v>
      </c>
      <c r="LQ100" s="5" t="str" cm="1">
        <f t="array" aca="1" ref="LQ100" ca="1">INDEX(i.meatgrid,$Q100,LQ$7)</f>
        <v>-</v>
      </c>
      <c r="LR100" s="19" t="str">
        <f t="shared" ca="1" si="863"/>
        <v>-</v>
      </c>
      <c r="LS100" s="5">
        <f t="shared" ca="1" si="846"/>
        <v>1</v>
      </c>
      <c r="LT100" s="9"/>
      <c r="LU100" s="19">
        <f t="shared" ca="1" si="863"/>
        <v>70</v>
      </c>
      <c r="LV100" s="19">
        <f t="shared" ca="1" si="847"/>
        <v>50</v>
      </c>
      <c r="LW100" s="19">
        <f t="shared" ca="1" si="847"/>
        <v>80</v>
      </c>
      <c r="LX100" s="19">
        <f t="shared" ca="1" si="847"/>
        <v>50</v>
      </c>
      <c r="LY100" s="5" t="b" cm="1">
        <f t="array" aca="1" ref="LY100" ca="1">INDEX(i.meatgrid,$Q100,LY$7)</f>
        <v>0</v>
      </c>
      <c r="LZ100" s="5" t="b" cm="1">
        <f t="array" aca="1" ref="LZ100" ca="1">INDEX(i.meatgrid,$Q100,LZ$7)</f>
        <v>0</v>
      </c>
      <c r="MA100" s="5" t="str" cm="1">
        <f t="array" aca="1" ref="MA100" ca="1">INDEX(i.meatgrid,$Q100,MA$7)</f>
        <v>-</v>
      </c>
      <c r="MB100" s="5" cm="1">
        <f t="array" aca="1" ref="MB100" ca="1">INDEX(i.meatgrid,$Q100,MB$7)</f>
        <v>40</v>
      </c>
      <c r="MC100" s="19">
        <f t="shared" ca="1" si="848"/>
        <v>1</v>
      </c>
      <c r="MD100" s="5">
        <f t="shared" ca="1" si="849"/>
        <v>1</v>
      </c>
      <c r="ME100" s="5" cm="1">
        <f t="array" aca="1" ref="ME100" ca="1">INDEX(i.meatgrid,$Q100,ME$7)</f>
        <v>1</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50"/>
        <v>1</v>
      </c>
      <c r="MN100" s="9"/>
      <c r="MO100" s="19" t="b">
        <f t="shared" ca="1" si="851"/>
        <v>0</v>
      </c>
      <c r="MP100" s="19" t="b">
        <f t="shared" ca="1" si="851"/>
        <v>0</v>
      </c>
      <c r="MQ100" s="19">
        <f t="shared" ca="1" si="851"/>
        <v>1</v>
      </c>
      <c r="MR100" s="19">
        <f t="shared" ca="1" si="851"/>
        <v>0.75</v>
      </c>
      <c r="MS100" s="19">
        <f t="shared" ca="1" si="851"/>
        <v>0.75</v>
      </c>
      <c r="MT100" s="19">
        <f t="shared" ca="1" si="851"/>
        <v>0.8</v>
      </c>
      <c r="MU100" s="19">
        <f t="shared" ca="1" si="851"/>
        <v>0.82499999999999996</v>
      </c>
      <c r="MV100" s="19">
        <f t="shared" ca="1" si="851"/>
        <v>0.875</v>
      </c>
      <c r="MW100" s="19">
        <f t="shared" ca="1" si="851"/>
        <v>0.9</v>
      </c>
      <c r="MX100" s="19">
        <f t="shared" ca="1" si="851"/>
        <v>1</v>
      </c>
      <c r="MY100" s="19">
        <f t="shared" ca="1" si="851"/>
        <v>0.875</v>
      </c>
      <c r="MZ100" s="19" t="b">
        <f t="shared" ca="1" si="851"/>
        <v>1</v>
      </c>
      <c r="NA100" s="19">
        <f t="shared" ca="1" si="852"/>
        <v>74.989999999999995</v>
      </c>
      <c r="NB100" s="19" t="str">
        <f t="shared" ca="1" si="852"/>
        <v>-</v>
      </c>
      <c r="NC100" s="19" t="str">
        <f t="shared" ca="1" si="852"/>
        <v>-</v>
      </c>
      <c r="ND100" s="19" t="str">
        <f t="shared" ca="1" si="852"/>
        <v>-</v>
      </c>
      <c r="NE100" s="19" t="str">
        <f t="shared" ca="1" si="852"/>
        <v>-</v>
      </c>
      <c r="NF100" s="19" t="str">
        <f t="shared" ca="1" si="852"/>
        <v>-</v>
      </c>
      <c r="NG100" s="19" t="str">
        <f t="shared" ca="1" si="852"/>
        <v>-</v>
      </c>
      <c r="NH100" s="19" t="str">
        <f t="shared" ca="1" si="852"/>
        <v>-</v>
      </c>
      <c r="NI100" s="19">
        <f t="shared" ca="1" si="852"/>
        <v>36.99</v>
      </c>
      <c r="NJ100" s="19">
        <f t="shared" ca="1" si="852"/>
        <v>36.99</v>
      </c>
      <c r="NK100" s="19" t="str">
        <f t="shared" ca="1" si="852"/>
        <v>-</v>
      </c>
      <c r="NL100" s="19" t="str">
        <f t="shared" ca="1" si="852"/>
        <v>-</v>
      </c>
      <c r="NM100" s="19" t="str">
        <f t="shared" ca="1" si="852"/>
        <v>-</v>
      </c>
      <c r="NN100" s="19" t="str">
        <f t="shared" ca="1" si="852"/>
        <v>-</v>
      </c>
      <c r="NO100" s="19" t="str">
        <f t="shared" ca="1" si="852"/>
        <v>-</v>
      </c>
      <c r="NP100" s="19">
        <f t="shared" ca="1" si="852"/>
        <v>49.99</v>
      </c>
      <c r="NQ100" s="19">
        <f t="shared" ca="1" si="852"/>
        <v>49.99</v>
      </c>
      <c r="NR100" s="19">
        <f t="shared" ca="1" si="852"/>
        <v>49.99</v>
      </c>
      <c r="NS100" s="19">
        <f t="shared" ca="1" si="852"/>
        <v>49.99</v>
      </c>
      <c r="NT100" s="19">
        <f t="shared" ca="1" si="852"/>
        <v>49.99</v>
      </c>
      <c r="NU100" s="19">
        <f t="shared" ca="1" si="852"/>
        <v>49.99</v>
      </c>
      <c r="NV100" s="19">
        <f t="shared" ca="1" si="852"/>
        <v>49.99</v>
      </c>
      <c r="NW100" s="19">
        <f t="shared" ca="1" si="852"/>
        <v>49.99</v>
      </c>
      <c r="NX100" s="19">
        <f t="shared" ca="1" si="852"/>
        <v>412.99</v>
      </c>
      <c r="NY100" s="19">
        <f t="shared" ca="1" si="852"/>
        <v>412.99</v>
      </c>
      <c r="NZ100" s="19" t="str">
        <f t="shared" ca="1" si="852"/>
        <v>-</v>
      </c>
      <c r="OA100" s="19" t="str">
        <f t="shared" ca="1" si="852"/>
        <v>-</v>
      </c>
      <c r="OB100" s="19" t="str">
        <f t="shared" ca="1" si="852"/>
        <v>-</v>
      </c>
      <c r="OC100" s="19" t="str">
        <f t="shared" ca="1" si="852"/>
        <v>-</v>
      </c>
      <c r="OD100" s="19" t="str">
        <f t="shared" ca="1" si="852"/>
        <v>-</v>
      </c>
      <c r="OE100" s="19">
        <f t="shared" ca="1" si="852"/>
        <v>6.8900000000000006</v>
      </c>
      <c r="OF100" s="19">
        <f t="shared" ca="1" si="852"/>
        <v>6.8900000000000006</v>
      </c>
      <c r="OG100" s="19">
        <f t="shared" ca="1" si="852"/>
        <v>6.8900000000000006</v>
      </c>
      <c r="OH100" s="19">
        <f t="shared" ca="1" si="852"/>
        <v>6.8900000000000006</v>
      </c>
      <c r="OI100" s="19">
        <f t="shared" ca="1" si="852"/>
        <v>6.8900000000000006</v>
      </c>
      <c r="OJ100" s="19">
        <f t="shared" ca="1" si="852"/>
        <v>6.8900000000000006</v>
      </c>
      <c r="OK100" s="19">
        <f t="shared" ca="1" si="852"/>
        <v>6.8900000000000006</v>
      </c>
      <c r="OL100" s="19">
        <f t="shared" ca="1" si="852"/>
        <v>6.8900000000000006</v>
      </c>
      <c r="OM100" s="19">
        <f t="shared" ca="1" si="852"/>
        <v>346.99</v>
      </c>
      <c r="ON100" s="19">
        <f t="shared" ca="1" si="852"/>
        <v>346.99</v>
      </c>
      <c r="OO100" s="19" t="str">
        <f t="shared" ca="1" si="852"/>
        <v>-</v>
      </c>
      <c r="OP100" s="19" t="str">
        <f t="shared" ca="1" si="852"/>
        <v>-</v>
      </c>
      <c r="OQ100" s="19" t="str">
        <f t="shared" ca="1" si="852"/>
        <v>-</v>
      </c>
      <c r="OR100" s="19" t="str">
        <f t="shared" ca="1" si="852"/>
        <v>-</v>
      </c>
      <c r="OS100" s="19" t="str">
        <f t="shared" ca="1" si="852"/>
        <v>-</v>
      </c>
      <c r="OT100" s="19">
        <f t="shared" ca="1" si="852"/>
        <v>0</v>
      </c>
      <c r="OU100" s="24">
        <v>0</v>
      </c>
    </row>
    <row r="101" spans="1:411" outlineLevel="2">
      <c r="A101" s="21">
        <f t="shared" si="158"/>
        <v>96</v>
      </c>
      <c r="B101" s="222">
        <f t="shared" ref="B101:B104" ca="1" si="864">OFFSET(B101,-1,0)</f>
        <v>94</v>
      </c>
      <c r="C101">
        <v>203</v>
      </c>
      <c r="D101" s="144" t="str">
        <f t="shared" ca="1" si="812"/>
        <v>GSM</v>
      </c>
      <c r="E101" t="b">
        <v>0</v>
      </c>
      <c r="F101" t="b">
        <v>0</v>
      </c>
      <c r="G101" t="b">
        <f t="shared" si="813"/>
        <v>0</v>
      </c>
      <c r="H101" s="237">
        <f t="shared" ref="H101:T104" ca="1" si="865">OFFSET(H101,-1,0)</f>
        <v>2</v>
      </c>
      <c r="I101" s="237">
        <f t="shared" ca="1" si="865"/>
        <v>1</v>
      </c>
      <c r="J101" s="237" t="str">
        <f t="shared" ca="1" si="865"/>
        <v/>
      </c>
      <c r="K101" s="237">
        <f t="shared" ca="1" si="865"/>
        <v>2</v>
      </c>
      <c r="L101" s="237">
        <f t="shared" ca="1" si="853"/>
        <v>2</v>
      </c>
      <c r="M101" s="237">
        <f t="shared" ca="1" si="853"/>
        <v>2</v>
      </c>
      <c r="N101" s="237">
        <f t="shared" ca="1" si="853"/>
        <v>3</v>
      </c>
      <c r="O101" s="237">
        <f t="shared" ca="1" si="853"/>
        <v>1</v>
      </c>
      <c r="P101" s="237">
        <f t="shared" ca="1" si="853"/>
        <v>1</v>
      </c>
      <c r="Q101" s="237">
        <f t="shared" ca="1" si="853"/>
        <v>5</v>
      </c>
      <c r="R101" s="237">
        <f t="shared" ca="1" si="853"/>
        <v>1</v>
      </c>
      <c r="S101" s="237">
        <f t="shared" ca="1" si="853"/>
        <v>1</v>
      </c>
      <c r="T101" s="237">
        <f t="shared" ca="1" si="853"/>
        <v>1</v>
      </c>
      <c r="U101" s="275"/>
      <c r="V101" s="275"/>
      <c r="W101" s="237">
        <f t="shared" ca="1" si="854"/>
        <v>0</v>
      </c>
      <c r="X101" s="275"/>
      <c r="Y101" s="275">
        <f t="shared" ca="1" si="855"/>
        <v>0</v>
      </c>
      <c r="Z101" s="275">
        <f t="shared" ca="1" si="855"/>
        <v>0</v>
      </c>
      <c r="AA101" s="275">
        <f t="shared" ca="1" si="855"/>
        <v>0</v>
      </c>
      <c r="AB101" s="275">
        <f t="shared" ca="1" si="855"/>
        <v>0</v>
      </c>
      <c r="AC101" s="275">
        <f t="shared" ca="1" si="855"/>
        <v>0</v>
      </c>
      <c r="AD101" s="275">
        <f t="shared" ca="1" si="855"/>
        <v>0</v>
      </c>
      <c r="AE101" s="275">
        <f t="shared" ca="1" si="855"/>
        <v>0</v>
      </c>
      <c r="AF101" s="144">
        <f ca="1">INDEX(CHOOSE($N101,DataAutumn!i.AdultDrys,DataWinter!i.AdultDrys,DataSpring!i.AdultDrys),1,$M101)</f>
        <v>3</v>
      </c>
      <c r="AG101" s="5">
        <f t="shared" ca="1" si="814"/>
        <v>2</v>
      </c>
      <c r="AH101" s="5">
        <f t="shared" ca="1" si="814"/>
        <v>0</v>
      </c>
      <c r="AI101" s="5">
        <f t="shared" ca="1" si="815"/>
        <v>1</v>
      </c>
      <c r="AJ101">
        <f t="shared" ca="1" si="816"/>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Air WP100p MP100p GP100p T_TRUE  (F33N33)</v>
      </c>
      <c r="AM101" s="9" t="str">
        <f ca="1">IF(COUNTIF(AL$5:AL101,AL101)=1,"-","Dup")</f>
        <v>-</v>
      </c>
      <c r="AN101" s="9"/>
      <c r="AO101" s="237" t="str">
        <f t="shared" ref="AO101:AV104" ca="1" si="866">OFFSET(AO101,-1,0)</f>
        <v>-</v>
      </c>
      <c r="AP101" s="237" t="str">
        <f t="shared" ca="1" si="866"/>
        <v>-</v>
      </c>
      <c r="AQ101" s="237" t="str">
        <f t="shared" ca="1" si="866"/>
        <v>-</v>
      </c>
      <c r="AR101" s="237" t="str">
        <f t="shared" ca="1" si="866"/>
        <v>-</v>
      </c>
      <c r="AS101" s="237" t="str">
        <f t="shared" ca="1" si="866"/>
        <v>-</v>
      </c>
      <c r="AT101" s="237" t="str">
        <f t="shared" ca="1" si="866"/>
        <v>-</v>
      </c>
      <c r="AU101" s="237" t="str">
        <f t="shared" ca="1" si="866"/>
        <v>-</v>
      </c>
      <c r="AV101" s="237" t="str">
        <f t="shared" ca="1" si="866"/>
        <v>-</v>
      </c>
      <c r="AW101" s="9"/>
      <c r="AX101" s="5" t="b">
        <f t="shared" ca="1" si="817"/>
        <v>0</v>
      </c>
      <c r="AY101" s="5" t="str">
        <f t="shared" ca="1" si="817"/>
        <v>-</v>
      </c>
      <c r="AZ101" s="5" t="b">
        <f t="shared" ca="1" si="817"/>
        <v>0</v>
      </c>
      <c r="BA101" s="5" t="b">
        <f t="shared" ca="1" si="817"/>
        <v>1</v>
      </c>
      <c r="BB101" s="5" t="b">
        <f t="shared" ca="1" si="817"/>
        <v>1</v>
      </c>
      <c r="BC101" s="144">
        <f t="shared" ca="1" si="817"/>
        <v>0</v>
      </c>
      <c r="BD101" s="19" t="b">
        <f t="shared" ca="1" si="818"/>
        <v>1</v>
      </c>
      <c r="BE101" s="9"/>
      <c r="BF101" s="5" t="str">
        <f t="shared" ca="1" si="819"/>
        <v>-</v>
      </c>
      <c r="BG101" s="19" t="str">
        <f t="shared" ca="1" si="820"/>
        <v>-</v>
      </c>
      <c r="BH101" s="19" t="str">
        <f t="shared" ca="1" si="820"/>
        <v>-</v>
      </c>
      <c r="BI101" s="19" t="str">
        <f t="shared" ca="1" si="820"/>
        <v>-</v>
      </c>
      <c r="BJ101" s="5" t="str">
        <f t="shared" ca="1" si="821"/>
        <v>-</v>
      </c>
      <c r="BK101" s="19" t="str">
        <f t="shared" ca="1" si="822"/>
        <v>-</v>
      </c>
      <c r="BL101" s="5" t="str">
        <f t="shared" ca="1" si="823"/>
        <v>-</v>
      </c>
      <c r="BM101" s="19" t="str">
        <f t="shared" ca="1" si="824"/>
        <v>-</v>
      </c>
      <c r="BN101" s="19" t="str">
        <f t="shared" ca="1" si="824"/>
        <v>-</v>
      </c>
      <c r="BO101" s="19" t="str">
        <f t="shared" ca="1" si="824"/>
        <v>-</v>
      </c>
      <c r="BP101" s="5" t="str">
        <f t="shared" ca="1" si="825"/>
        <v>-</v>
      </c>
      <c r="BQ101" s="9"/>
      <c r="BR101" s="19" t="str">
        <f t="shared" ca="1" si="826"/>
        <v>-</v>
      </c>
      <c r="BS101" s="19" t="str">
        <f t="shared" ca="1" si="826"/>
        <v>-</v>
      </c>
      <c r="BT101" s="19" t="str">
        <f t="shared" ca="1" si="826"/>
        <v>-</v>
      </c>
      <c r="BU101" s="19" t="str">
        <f t="shared" ca="1" si="826"/>
        <v>-</v>
      </c>
      <c r="BV101" s="19" t="str">
        <f t="shared" ca="1" si="826"/>
        <v>-</v>
      </c>
      <c r="BW101" s="19" t="str">
        <f t="shared" ca="1" si="826"/>
        <v>-</v>
      </c>
      <c r="BX101" s="19" t="str">
        <f t="shared" ca="1" si="826"/>
        <v>-</v>
      </c>
      <c r="BY101" s="19" t="str">
        <f t="shared" ca="1" si="826"/>
        <v>-</v>
      </c>
      <c r="BZ101" s="19" t="str">
        <f t="shared" ca="1" si="826"/>
        <v>-</v>
      </c>
      <c r="CA101" s="19" t="str">
        <f t="shared" ca="1" si="826"/>
        <v>-</v>
      </c>
      <c r="CB101" s="9"/>
      <c r="CC101" s="237" t="b">
        <f ca="1">OFFSET(CC101,-1,0)</f>
        <v>1</v>
      </c>
      <c r="CD101" s="12" t="b">
        <v>0</v>
      </c>
      <c r="CE101" s="237" t="b">
        <f ca="1">OFFSET(CE101,-1,0)</f>
        <v>1</v>
      </c>
      <c r="CF101" s="251">
        <f t="shared" ref="CF101:CF104" ca="1" si="867">IF(OFFSET($E101,-1,0),OFFSET($CJ101,-1,0),OFFSET(CF101,-1,0))</f>
        <v>2235101</v>
      </c>
      <c r="CG101" s="237" t="b">
        <f ca="1">OFFSET(CG101,-1,0)</f>
        <v>0</v>
      </c>
      <c r="CH101" s="12" t="s">
        <v>34</v>
      </c>
      <c r="CI101" s="19" t="b">
        <f t="shared" ca="1" si="856"/>
        <v>1</v>
      </c>
      <c r="CJ101" s="237">
        <f t="shared" ref="CJ101:CJ104" ca="1" si="868">OFFSET(CJ101,-1,0)+1</f>
        <v>2235103</v>
      </c>
      <c r="CK101" s="19" t="str">
        <f t="shared" ca="1" si="856"/>
        <v>-</v>
      </c>
      <c r="CL101" s="19">
        <f t="shared" ca="1" si="856"/>
        <v>1</v>
      </c>
      <c r="CM101" s="19">
        <f t="shared" ca="1" si="856"/>
        <v>1</v>
      </c>
      <c r="CN101" s="9"/>
      <c r="CO101" s="444">
        <f t="shared" ca="1" si="828"/>
        <v>652</v>
      </c>
      <c r="CP101" s="444">
        <f t="shared" ca="1" si="828"/>
        <v>686</v>
      </c>
      <c r="CQ101" s="444">
        <f t="shared" ca="1" si="828"/>
        <v>721</v>
      </c>
      <c r="CR101" s="152">
        <f t="shared" ca="1" si="829"/>
        <v>378</v>
      </c>
      <c r="CS101" s="152">
        <f t="shared" ca="1" si="829"/>
        <v>413</v>
      </c>
      <c r="CT101" s="152">
        <f t="shared" ca="1" si="829"/>
        <v>448</v>
      </c>
      <c r="CU101" s="19" t="str">
        <f t="shared" ca="1" si="830"/>
        <v>-</v>
      </c>
      <c r="CV101" s="12" t="b">
        <v>0</v>
      </c>
      <c r="CW101" s="12" t="b">
        <v>0</v>
      </c>
      <c r="CX101" s="12" t="b">
        <v>0</v>
      </c>
      <c r="CY101" s="12" t="b">
        <v>0</v>
      </c>
      <c r="CZ101" s="19" t="b">
        <f t="shared" ca="1" si="830"/>
        <v>1</v>
      </c>
      <c r="DA101" s="19">
        <f t="shared" ca="1" si="830"/>
        <v>0</v>
      </c>
      <c r="DB101" s="19">
        <f t="shared" ca="1" si="830"/>
        <v>0</v>
      </c>
      <c r="DC101" s="19">
        <f t="shared" ca="1" si="830"/>
        <v>0</v>
      </c>
      <c r="DD101" s="19">
        <f t="shared" ca="1" si="830"/>
        <v>0</v>
      </c>
      <c r="DE101" s="19">
        <f t="shared" ca="1" si="830"/>
        <v>0</v>
      </c>
      <c r="DF101" s="19">
        <f t="shared" ca="1" si="830"/>
        <v>0</v>
      </c>
      <c r="DG101" s="19">
        <f t="shared" ca="1" si="830"/>
        <v>0</v>
      </c>
      <c r="DH101" s="19">
        <f t="shared" ca="1" si="830"/>
        <v>0</v>
      </c>
      <c r="DI101" s="19">
        <f t="shared" ca="1" si="830"/>
        <v>0</v>
      </c>
      <c r="DJ101" s="19">
        <f t="shared" ca="1" si="830"/>
        <v>0</v>
      </c>
      <c r="DK101" s="19">
        <f t="shared" ca="1" si="830"/>
        <v>0</v>
      </c>
      <c r="DL101" s="19">
        <f t="shared" ca="1" si="831"/>
        <v>0</v>
      </c>
      <c r="DM101" s="12">
        <v>3</v>
      </c>
      <c r="DN101" s="12">
        <v>3</v>
      </c>
      <c r="DO101" s="19">
        <f t="shared" ref="DO101:DR104" ca="1" si="869">OFFSET(DO$5,$B101,0)</f>
        <v>0</v>
      </c>
      <c r="DP101" s="12">
        <v>2</v>
      </c>
      <c r="DQ101" s="12">
        <v>-2</v>
      </c>
      <c r="DR101" s="19" t="str">
        <f t="shared" ca="1" si="831"/>
        <v>-</v>
      </c>
      <c r="DS101" s="19" t="str">
        <f t="shared" ca="1" si="831"/>
        <v>-</v>
      </c>
      <c r="DT101" s="19" t="str">
        <f t="shared" ca="1" si="831"/>
        <v>-</v>
      </c>
      <c r="DU101" s="251">
        <f t="shared" ca="1" si="857"/>
        <v>0</v>
      </c>
      <c r="DV101" s="251">
        <f t="shared" ref="DV101:DV103" si="870">DP101</f>
        <v>2</v>
      </c>
      <c r="DW101" s="251">
        <f t="shared" si="858"/>
        <v>-2</v>
      </c>
      <c r="DX101" s="19" t="str">
        <f t="shared" ca="1" si="831"/>
        <v>-</v>
      </c>
      <c r="DY101" s="19" t="str">
        <f t="shared" ca="1" si="831"/>
        <v>-</v>
      </c>
      <c r="DZ101" s="19" t="str">
        <f t="shared" ca="1" si="831"/>
        <v>-</v>
      </c>
      <c r="EA101" s="19" t="str">
        <f t="shared" ca="1" si="831"/>
        <v>-</v>
      </c>
      <c r="EB101" s="19" t="str">
        <f t="shared" ca="1" si="831"/>
        <v>-</v>
      </c>
      <c r="EC101" s="19" t="str">
        <f t="shared" ca="1" si="831"/>
        <v>-</v>
      </c>
      <c r="ED101" s="19">
        <f t="shared" ca="1" si="831"/>
        <v>0</v>
      </c>
      <c r="EE101" s="19">
        <f t="shared" ca="1" si="831"/>
        <v>0</v>
      </c>
      <c r="EF101" s="19">
        <f t="shared" ca="1" si="831"/>
        <v>0</v>
      </c>
      <c r="EG101" s="19">
        <f t="shared" ca="1" si="831"/>
        <v>0</v>
      </c>
      <c r="EH101" s="19">
        <f t="shared" ca="1" si="831"/>
        <v>0</v>
      </c>
      <c r="EI101" s="19">
        <f t="shared" ca="1" si="831"/>
        <v>0</v>
      </c>
      <c r="EJ101" s="19">
        <f t="shared" ca="1" si="831"/>
        <v>0</v>
      </c>
      <c r="EK101" s="19">
        <f t="shared" ca="1" si="831"/>
        <v>0</v>
      </c>
      <c r="EL101" s="19">
        <f t="shared" ca="1" si="831"/>
        <v>0</v>
      </c>
      <c r="EM101" s="19">
        <f t="shared" ca="1" si="831"/>
        <v>0</v>
      </c>
      <c r="EN101" s="19">
        <f t="shared" ca="1" si="831"/>
        <v>0</v>
      </c>
      <c r="EO101" s="19">
        <f t="shared" ca="1" si="831"/>
        <v>0</v>
      </c>
      <c r="EP101" s="19">
        <f t="shared" ca="1" si="831"/>
        <v>0</v>
      </c>
      <c r="EQ101" s="19">
        <f t="shared" ca="1" si="831"/>
        <v>0</v>
      </c>
      <c r="ER101" s="19">
        <f t="shared" ca="1" si="831"/>
        <v>0</v>
      </c>
      <c r="ES101" s="19">
        <f t="shared" ca="1" si="831"/>
        <v>0</v>
      </c>
      <c r="ET101" s="19">
        <f t="shared" ca="1" si="832"/>
        <v>0</v>
      </c>
      <c r="EU101" s="19">
        <f t="shared" ca="1" si="832"/>
        <v>0</v>
      </c>
      <c r="EV101" s="19">
        <f t="shared" ca="1" si="832"/>
        <v>0</v>
      </c>
      <c r="EW101" s="19">
        <f t="shared" ca="1" si="832"/>
        <v>0</v>
      </c>
      <c r="EX101" s="19">
        <f t="shared" ca="1" si="832"/>
        <v>0</v>
      </c>
      <c r="EY101" s="19">
        <f t="shared" ca="1" si="832"/>
        <v>0</v>
      </c>
      <c r="EZ101" s="19">
        <f t="shared" ca="1" si="832"/>
        <v>0</v>
      </c>
      <c r="FA101" s="19">
        <f t="shared" ca="1" si="832"/>
        <v>0</v>
      </c>
      <c r="FB101" s="19">
        <f t="shared" ca="1" si="832"/>
        <v>0</v>
      </c>
      <c r="FC101" s="19">
        <f t="shared" ca="1" si="832"/>
        <v>0</v>
      </c>
      <c r="FD101" s="19">
        <f t="shared" ca="1" si="832"/>
        <v>0</v>
      </c>
      <c r="FE101" s="19">
        <f t="shared" ca="1" si="832"/>
        <v>0</v>
      </c>
      <c r="FF101" s="19">
        <f t="shared" ca="1" si="832"/>
        <v>0</v>
      </c>
      <c r="FG101" s="19">
        <f t="shared" ca="1" si="832"/>
        <v>0</v>
      </c>
      <c r="FH101" s="19">
        <f t="shared" ca="1" si="832"/>
        <v>0</v>
      </c>
      <c r="FI101" s="19">
        <f t="shared" ca="1" si="832"/>
        <v>0</v>
      </c>
      <c r="FJ101" s="19">
        <f t="shared" ca="1" si="833"/>
        <v>0</v>
      </c>
      <c r="FK101" s="19">
        <f t="shared" ca="1" si="833"/>
        <v>0</v>
      </c>
      <c r="FL101" s="19">
        <f t="shared" ca="1" si="833"/>
        <v>0</v>
      </c>
      <c r="FM101" s="19">
        <f t="shared" ca="1" si="833"/>
        <v>0</v>
      </c>
      <c r="FN101" s="19">
        <f t="shared" ca="1" si="833"/>
        <v>0</v>
      </c>
      <c r="FO101" s="19">
        <f t="shared" ca="1" si="833"/>
        <v>0</v>
      </c>
      <c r="FP101" s="19">
        <f t="shared" ca="1" si="833"/>
        <v>0</v>
      </c>
      <c r="FQ101" s="19">
        <f t="shared" ca="1" si="833"/>
        <v>0</v>
      </c>
      <c r="FR101" s="19">
        <f t="shared" ca="1" si="833"/>
        <v>0</v>
      </c>
      <c r="FS101" s="19">
        <f t="shared" ca="1" si="833"/>
        <v>0</v>
      </c>
      <c r="FT101" s="19">
        <f t="shared" ca="1" si="833"/>
        <v>0</v>
      </c>
      <c r="FU101" s="19">
        <f t="shared" ca="1" si="833"/>
        <v>0</v>
      </c>
      <c r="FV101" s="19">
        <f t="shared" ca="1" si="833"/>
        <v>0</v>
      </c>
      <c r="FW101" s="19">
        <f t="shared" ca="1" si="833"/>
        <v>0</v>
      </c>
      <c r="FX101" s="19">
        <f t="shared" ca="1" si="833"/>
        <v>0</v>
      </c>
      <c r="FY101" s="19">
        <f t="shared" ca="1" si="833"/>
        <v>0</v>
      </c>
      <c r="FZ101" s="19">
        <f t="shared" ca="1" si="833"/>
        <v>0</v>
      </c>
      <c r="GA101" s="19">
        <f t="shared" ca="1" si="833"/>
        <v>0</v>
      </c>
      <c r="GB101" s="19">
        <f t="shared" ca="1" si="833"/>
        <v>0</v>
      </c>
      <c r="GC101" s="19">
        <f t="shared" ca="1" si="833"/>
        <v>0</v>
      </c>
      <c r="GD101" s="19">
        <f t="shared" ca="1" si="833"/>
        <v>0</v>
      </c>
      <c r="GE101" s="19">
        <f t="shared" ca="1" si="833"/>
        <v>0</v>
      </c>
      <c r="GF101" s="19">
        <f t="shared" ca="1" si="833"/>
        <v>0</v>
      </c>
      <c r="GG101" s="19">
        <f t="shared" ca="1" si="833"/>
        <v>0</v>
      </c>
      <c r="GH101" s="19">
        <f t="shared" ca="1" si="833"/>
        <v>0</v>
      </c>
      <c r="GI101" s="19">
        <f t="shared" ca="1" si="833"/>
        <v>0</v>
      </c>
      <c r="GJ101" s="19">
        <f t="shared" ca="1" si="833"/>
        <v>0</v>
      </c>
      <c r="GK101" s="19">
        <f t="shared" ca="1" si="833"/>
        <v>0</v>
      </c>
      <c r="GL101" s="19">
        <f t="shared" ca="1" si="833"/>
        <v>0</v>
      </c>
      <c r="GM101" s="19">
        <f t="shared" ca="1" si="833"/>
        <v>0</v>
      </c>
      <c r="GN101" s="19">
        <f t="shared" ca="1" si="833"/>
        <v>0</v>
      </c>
      <c r="GO101" s="19">
        <f t="shared" ca="1" si="833"/>
        <v>0</v>
      </c>
      <c r="GP101" s="19">
        <f t="shared" ca="1" si="833"/>
        <v>0</v>
      </c>
      <c r="GQ101" s="19">
        <f t="shared" ca="1" si="833"/>
        <v>0</v>
      </c>
      <c r="GR101" s="19">
        <f t="shared" ca="1" si="833"/>
        <v>0</v>
      </c>
      <c r="GS101" s="19">
        <f t="shared" ca="1" si="833"/>
        <v>0</v>
      </c>
      <c r="GT101" s="19">
        <f t="shared" ca="1" si="833"/>
        <v>0</v>
      </c>
      <c r="GU101" s="19">
        <f t="shared" ca="1" si="833"/>
        <v>0</v>
      </c>
      <c r="GV101" s="19">
        <f t="shared" ca="1" si="833"/>
        <v>0</v>
      </c>
      <c r="GW101" s="19">
        <f t="shared" ca="1" si="833"/>
        <v>0</v>
      </c>
      <c r="GX101" s="19">
        <f t="shared" ca="1" si="833"/>
        <v>0</v>
      </c>
      <c r="GY101" s="19">
        <f t="shared" ca="1" si="833"/>
        <v>0</v>
      </c>
      <c r="GZ101" s="19">
        <f t="shared" ca="1" si="833"/>
        <v>0</v>
      </c>
      <c r="HA101" s="19">
        <f t="shared" ca="1" si="833"/>
        <v>0</v>
      </c>
      <c r="HB101" s="19">
        <f t="shared" ca="1" si="833"/>
        <v>0</v>
      </c>
      <c r="HC101" s="19">
        <f t="shared" ca="1" si="833"/>
        <v>0</v>
      </c>
      <c r="HD101" s="19">
        <f t="shared" ca="1" si="833"/>
        <v>0</v>
      </c>
      <c r="HE101" s="19">
        <f t="shared" ca="1" si="833"/>
        <v>0</v>
      </c>
      <c r="HF101" s="19">
        <f t="shared" ca="1" si="833"/>
        <v>0</v>
      </c>
      <c r="HG101" s="19">
        <f t="shared" ca="1" si="833"/>
        <v>0</v>
      </c>
      <c r="HH101" s="19">
        <f t="shared" ca="1" si="833"/>
        <v>0</v>
      </c>
      <c r="HI101" s="19">
        <f t="shared" ca="1" si="833"/>
        <v>0</v>
      </c>
      <c r="HJ101" s="19">
        <f t="shared" ca="1" si="833"/>
        <v>0</v>
      </c>
      <c r="HK101" s="19">
        <f t="shared" ca="1" si="833"/>
        <v>0</v>
      </c>
      <c r="HL101" s="19">
        <f t="shared" ca="1" si="834"/>
        <v>0</v>
      </c>
      <c r="HM101" s="19">
        <f t="shared" ca="1" si="834"/>
        <v>0</v>
      </c>
      <c r="HN101" s="19">
        <f t="shared" ca="1" si="834"/>
        <v>0</v>
      </c>
      <c r="HO101" s="19">
        <f t="shared" ca="1" si="834"/>
        <v>0</v>
      </c>
      <c r="HP101" s="19">
        <f t="shared" ca="1" si="834"/>
        <v>0</v>
      </c>
      <c r="HQ101" s="19">
        <f t="shared" ca="1" si="834"/>
        <v>0</v>
      </c>
      <c r="HR101" s="19">
        <f t="shared" ca="1" si="834"/>
        <v>0</v>
      </c>
      <c r="HS101" s="19">
        <f t="shared" ca="1" si="834"/>
        <v>0</v>
      </c>
      <c r="HT101" s="19">
        <f t="shared" ca="1" si="834"/>
        <v>0</v>
      </c>
      <c r="HU101" s="19">
        <f t="shared" ca="1" si="834"/>
        <v>0</v>
      </c>
      <c r="HV101" s="19">
        <f t="shared" ca="1" si="834"/>
        <v>0</v>
      </c>
      <c r="HW101" s="19">
        <f t="shared" ca="1" si="834"/>
        <v>0</v>
      </c>
      <c r="HX101" s="19">
        <f t="shared" ca="1" si="834"/>
        <v>0</v>
      </c>
      <c r="HY101" s="19">
        <f t="shared" ca="1" si="834"/>
        <v>0</v>
      </c>
      <c r="HZ101" s="19">
        <f t="shared" ca="1" si="834"/>
        <v>0</v>
      </c>
      <c r="IA101" s="19">
        <f t="shared" ca="1" si="834"/>
        <v>0</v>
      </c>
      <c r="IB101" s="19">
        <f t="shared" ca="1" si="834"/>
        <v>0</v>
      </c>
      <c r="IC101" s="19">
        <f t="shared" ca="1" si="834"/>
        <v>0</v>
      </c>
      <c r="ID101" s="19">
        <f t="shared" ca="1" si="834"/>
        <v>0</v>
      </c>
      <c r="IE101" s="5">
        <f t="shared" ca="1" si="835"/>
        <v>67</v>
      </c>
      <c r="IF101" s="9"/>
      <c r="IG101" s="5">
        <f t="shared" ca="1" si="836"/>
        <v>1</v>
      </c>
      <c r="IH101" s="5" t="b">
        <f t="shared" ca="1" si="836"/>
        <v>0</v>
      </c>
      <c r="II101" s="19">
        <f t="shared" ca="1" si="837"/>
        <v>0</v>
      </c>
      <c r="IJ101" s="5">
        <f t="shared" ca="1" si="836"/>
        <v>55</v>
      </c>
      <c r="IK101" s="19">
        <f t="shared" ca="1" si="837"/>
        <v>1</v>
      </c>
      <c r="IL101" s="19">
        <f t="shared" ca="1" si="837"/>
        <v>0</v>
      </c>
      <c r="IM101" s="19">
        <f t="shared" ca="1" si="837"/>
        <v>0</v>
      </c>
      <c r="IN101" s="19">
        <f t="shared" ca="1" si="837"/>
        <v>0</v>
      </c>
      <c r="IO101" s="19">
        <f t="shared" ca="1" si="837"/>
        <v>0</v>
      </c>
      <c r="IP101" s="19">
        <f t="shared" ca="1" si="837"/>
        <v>0</v>
      </c>
      <c r="IQ101" s="19">
        <f t="shared" ca="1" si="837"/>
        <v>0</v>
      </c>
      <c r="IR101" s="19">
        <f t="shared" ca="1" si="837"/>
        <v>0</v>
      </c>
      <c r="IS101" s="19">
        <f t="shared" ca="1" si="837"/>
        <v>0</v>
      </c>
      <c r="IT101" s="19">
        <f t="shared" ca="1" si="837"/>
        <v>0</v>
      </c>
      <c r="IU101" s="19">
        <f t="shared" ca="1" si="837"/>
        <v>0</v>
      </c>
      <c r="IV101" s="19">
        <f t="shared" ca="1" si="837"/>
        <v>0</v>
      </c>
      <c r="IW101" s="19">
        <f t="shared" ca="1" si="837"/>
        <v>0</v>
      </c>
      <c r="IX101" s="19">
        <f t="shared" ca="1" si="837"/>
        <v>0</v>
      </c>
      <c r="IY101" s="19">
        <f t="shared" ca="1" si="837"/>
        <v>0</v>
      </c>
      <c r="IZ101" s="19">
        <f t="shared" ca="1" si="837"/>
        <v>0</v>
      </c>
      <c r="JA101" s="19">
        <f t="shared" ca="1" si="837"/>
        <v>0</v>
      </c>
      <c r="JB101" s="19">
        <f t="shared" ca="1" si="837"/>
        <v>0</v>
      </c>
      <c r="JC101" s="19">
        <f t="shared" ca="1" si="837"/>
        <v>0</v>
      </c>
      <c r="JD101" s="19">
        <f t="shared" ca="1" si="837"/>
        <v>0</v>
      </c>
      <c r="JE101" s="19">
        <f t="shared" ca="1" si="837"/>
        <v>0</v>
      </c>
      <c r="JF101" s="19">
        <f t="shared" ca="1" si="837"/>
        <v>0</v>
      </c>
      <c r="JG101" s="5">
        <f t="shared" ca="1" si="838"/>
        <v>1.2500000000000001E-2</v>
      </c>
      <c r="JH101" s="567">
        <f t="shared" ca="1" si="838"/>
        <v>0</v>
      </c>
      <c r="JI101" s="5">
        <f t="shared" ca="1" si="838"/>
        <v>6.25E-2</v>
      </c>
      <c r="JJ101" s="5">
        <f t="shared" ca="1" si="838"/>
        <v>6.25E-2</v>
      </c>
      <c r="JK101" s="5">
        <f t="shared" ca="1" si="838"/>
        <v>6.25E-2</v>
      </c>
      <c r="JL101" s="19">
        <f t="shared" ca="1" si="837"/>
        <v>1</v>
      </c>
      <c r="JM101" s="19">
        <f t="shared" ca="1" si="837"/>
        <v>0</v>
      </c>
      <c r="JN101" s="19">
        <f t="shared" ca="1" si="837"/>
        <v>1</v>
      </c>
      <c r="JO101" s="9"/>
      <c r="JP101" s="5" t="b">
        <f t="shared" ca="1" si="839"/>
        <v>0</v>
      </c>
      <c r="JQ101" s="19" t="str">
        <f t="shared" ca="1" si="840"/>
        <v>-</v>
      </c>
      <c r="JR101" s="19" t="str">
        <f t="shared" ca="1" si="840"/>
        <v>-</v>
      </c>
      <c r="JS101" s="5" t="b">
        <f t="shared" ca="1" si="841"/>
        <v>0</v>
      </c>
      <c r="JT101" s="5" t="b">
        <f t="shared" ca="1" si="841"/>
        <v>0</v>
      </c>
      <c r="JU101" s="5" t="b">
        <f t="shared" ca="1" si="841"/>
        <v>1</v>
      </c>
      <c r="JV101" s="144">
        <f t="shared" ca="1" si="859"/>
        <v>1</v>
      </c>
      <c r="JW101" s="144">
        <f t="shared" ca="1" si="859"/>
        <v>1</v>
      </c>
      <c r="JX101" s="19" t="str">
        <f t="shared" ca="1" si="860"/>
        <v>-</v>
      </c>
      <c r="JY101" s="19" t="str">
        <f t="shared" ca="1" si="860"/>
        <v>-</v>
      </c>
      <c r="JZ101" s="19" t="str">
        <f t="shared" ca="1" si="860"/>
        <v>-</v>
      </c>
      <c r="KA101" s="19" t="str">
        <f t="shared" ca="1" si="860"/>
        <v>-</v>
      </c>
      <c r="KB101" s="19">
        <f t="shared" ca="1" si="860"/>
        <v>1</v>
      </c>
      <c r="KC101" s="19">
        <f t="shared" ca="1" si="860"/>
        <v>0.66</v>
      </c>
      <c r="KD101" s="19" t="str">
        <f t="shared" ca="1" si="860"/>
        <v>-</v>
      </c>
      <c r="KE101" s="5" t="b" cm="1">
        <f t="array" aca="1" ref="KE101" ca="1">IF(OR(KF101:KM101&lt;&gt;"-"),TRUE,"-")</f>
        <v>1</v>
      </c>
      <c r="KF101" s="237">
        <f t="shared" ref="KF101:KM104" ca="1" si="871">OFFSET(KF101,-1,0)</f>
        <v>2</v>
      </c>
      <c r="KG101" s="237">
        <f t="shared" ca="1" si="871"/>
        <v>2</v>
      </c>
      <c r="KH101" s="237">
        <f t="shared" ca="1" si="871"/>
        <v>2</v>
      </c>
      <c r="KI101" s="237">
        <f t="shared" ca="1" si="871"/>
        <v>2</v>
      </c>
      <c r="KJ101" s="237">
        <f t="shared" ca="1" si="871"/>
        <v>2</v>
      </c>
      <c r="KK101" s="237">
        <f t="shared" ca="1" si="871"/>
        <v>2</v>
      </c>
      <c r="KL101" s="237">
        <f t="shared" ca="1" si="871"/>
        <v>2</v>
      </c>
      <c r="KM101" s="237">
        <f t="shared" ca="1" si="871"/>
        <v>2</v>
      </c>
      <c r="KN101" s="5" t="str">
        <f t="array" aca="1" ref="KN101" ca="1">IF(OR(KO101:KU101&lt;&gt;"-"),TRUE,"-")</f>
        <v>-</v>
      </c>
      <c r="KO101" s="19" t="str">
        <f t="shared" ca="1" si="862"/>
        <v>-</v>
      </c>
      <c r="KP101" s="19" t="str">
        <f t="shared" ca="1" si="862"/>
        <v>-</v>
      </c>
      <c r="KQ101" s="19" t="str">
        <f t="shared" ca="1" si="862"/>
        <v>-</v>
      </c>
      <c r="KR101" s="19" t="str">
        <f t="shared" ca="1" si="862"/>
        <v>-</v>
      </c>
      <c r="KS101" s="19" t="str">
        <f t="shared" ca="1" si="862"/>
        <v>-</v>
      </c>
      <c r="KT101" s="19" t="str">
        <f t="shared" ca="1" si="862"/>
        <v>-</v>
      </c>
      <c r="KU101" s="19" t="str">
        <f t="shared" ca="1" si="862"/>
        <v>-</v>
      </c>
      <c r="KV101" s="19" t="b">
        <f t="shared" ca="1" si="862"/>
        <v>0</v>
      </c>
      <c r="KW101" s="144">
        <f t="shared" ca="1" si="843"/>
        <v>2</v>
      </c>
      <c r="KX101" s="19">
        <f t="shared" ca="1" si="862"/>
        <v>2</v>
      </c>
      <c r="KY101" s="19" t="b">
        <f t="shared" ca="1" si="862"/>
        <v>0</v>
      </c>
      <c r="KZ101" s="19" t="str">
        <f t="shared" ca="1" si="862"/>
        <v>-</v>
      </c>
      <c r="LA101" s="5" t="str">
        <f t="shared" ca="1" si="844"/>
        <v>-</v>
      </c>
      <c r="LB101" s="5" t="str">
        <f t="shared" ca="1" si="844"/>
        <v>-</v>
      </c>
      <c r="LC101" s="5" t="str">
        <f t="shared" ca="1" si="844"/>
        <v>-</v>
      </c>
      <c r="LD101" s="5" t="str">
        <f t="shared" ca="1" si="844"/>
        <v>-</v>
      </c>
      <c r="LE101" s="19" t="b">
        <f t="shared" ca="1" si="863"/>
        <v>0</v>
      </c>
      <c r="LF101" s="19" t="str">
        <f t="shared" ca="1" si="863"/>
        <v>-</v>
      </c>
      <c r="LG101" s="19" t="str">
        <f ca="1">OFFSET(LG$5,$B101,0)</f>
        <v>-</v>
      </c>
      <c r="LH101" s="19" t="b">
        <f ca="1">OFFSET(LH$5,$B101,0)</f>
        <v>1</v>
      </c>
      <c r="LI101" s="19">
        <f t="shared" ca="1" si="863"/>
        <v>0.75</v>
      </c>
      <c r="LJ101" s="19">
        <f t="shared" ca="1" si="863"/>
        <v>0.75</v>
      </c>
      <c r="LK101" s="19">
        <f t="shared" ca="1" si="863"/>
        <v>0.99</v>
      </c>
      <c r="LL101" s="19">
        <f t="shared" ca="1" si="863"/>
        <v>0.5</v>
      </c>
      <c r="LM101" s="19">
        <f t="shared" ca="1" si="863"/>
        <v>0</v>
      </c>
      <c r="LN101" s="19">
        <f t="shared" ca="1" si="863"/>
        <v>0</v>
      </c>
      <c r="LO101" s="19" t="str">
        <f t="shared" ca="1" si="863"/>
        <v>-</v>
      </c>
      <c r="LP101" s="5" t="str" cm="1">
        <f t="array" aca="1" ref="LP101" ca="1">INDEX(i.meatgrid,$Q101,LP$7)</f>
        <v>-</v>
      </c>
      <c r="LQ101" s="5" t="str" cm="1">
        <f t="array" aca="1" ref="LQ101" ca="1">INDEX(i.meatgrid,$Q101,LQ$7)</f>
        <v>-</v>
      </c>
      <c r="LR101" s="19" t="str">
        <f t="shared" ca="1" si="863"/>
        <v>-</v>
      </c>
      <c r="LS101" s="5">
        <f t="shared" ca="1" si="846"/>
        <v>1</v>
      </c>
      <c r="LT101" s="9"/>
      <c r="LU101" s="19">
        <f t="shared" ca="1" si="863"/>
        <v>70</v>
      </c>
      <c r="LV101" s="19">
        <f t="shared" ca="1" si="847"/>
        <v>50</v>
      </c>
      <c r="LW101" s="19">
        <f t="shared" ca="1" si="847"/>
        <v>80</v>
      </c>
      <c r="LX101" s="19">
        <f t="shared" ca="1" si="847"/>
        <v>50</v>
      </c>
      <c r="LY101" s="5" t="b" cm="1">
        <f t="array" aca="1" ref="LY101" ca="1">INDEX(i.meatgrid,$Q101,LY$7)</f>
        <v>0</v>
      </c>
      <c r="LZ101" s="5" t="b" cm="1">
        <f t="array" aca="1" ref="LZ101" ca="1">INDEX(i.meatgrid,$Q101,LZ$7)</f>
        <v>0</v>
      </c>
      <c r="MA101" s="5" t="str" cm="1">
        <f t="array" aca="1" ref="MA101" ca="1">INDEX(i.meatgrid,$Q101,MA$7)</f>
        <v>-</v>
      </c>
      <c r="MB101" s="5" cm="1">
        <f t="array" aca="1" ref="MB101" ca="1">INDEX(i.meatgrid,$Q101,MB$7)</f>
        <v>40</v>
      </c>
      <c r="MC101" s="19">
        <f t="shared" ca="1" si="848"/>
        <v>1</v>
      </c>
      <c r="MD101" s="5">
        <f t="shared" ca="1" si="849"/>
        <v>1</v>
      </c>
      <c r="ME101" s="5" cm="1">
        <f t="array" aca="1" ref="ME101" ca="1">INDEX(i.meatgrid,$Q101,ME$7)</f>
        <v>1</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50"/>
        <v>1</v>
      </c>
      <c r="MN101" s="9"/>
      <c r="MO101" s="19" t="b">
        <f t="shared" ca="1" si="851"/>
        <v>0</v>
      </c>
      <c r="MP101" s="19" t="b">
        <f t="shared" ca="1" si="851"/>
        <v>0</v>
      </c>
      <c r="MQ101" s="19">
        <f t="shared" ca="1" si="851"/>
        <v>1</v>
      </c>
      <c r="MR101" s="19">
        <f t="shared" ca="1" si="851"/>
        <v>0.75</v>
      </c>
      <c r="MS101" s="19">
        <f t="shared" ca="1" si="851"/>
        <v>0.75</v>
      </c>
      <c r="MT101" s="19">
        <f t="shared" ca="1" si="851"/>
        <v>0.8</v>
      </c>
      <c r="MU101" s="19">
        <f t="shared" ca="1" si="851"/>
        <v>0.82499999999999996</v>
      </c>
      <c r="MV101" s="19">
        <f t="shared" ca="1" si="851"/>
        <v>0.875</v>
      </c>
      <c r="MW101" s="19">
        <f t="shared" ca="1" si="851"/>
        <v>0.9</v>
      </c>
      <c r="MX101" s="19">
        <f t="shared" ca="1" si="851"/>
        <v>1</v>
      </c>
      <c r="MY101" s="19">
        <f t="shared" ca="1" si="851"/>
        <v>0.875</v>
      </c>
      <c r="MZ101" s="19" t="b">
        <f t="shared" ca="1" si="851"/>
        <v>1</v>
      </c>
      <c r="NA101" s="19">
        <f t="shared" ca="1" si="851"/>
        <v>74.989999999999995</v>
      </c>
      <c r="NB101" s="19" t="str">
        <f t="shared" ca="1" si="851"/>
        <v>-</v>
      </c>
      <c r="NC101" s="19" t="str">
        <f t="shared" ca="1" si="851"/>
        <v>-</v>
      </c>
      <c r="ND101" s="19" t="str">
        <f t="shared" ca="1" si="851"/>
        <v>-</v>
      </c>
      <c r="NE101" s="19" t="str">
        <f t="shared" ca="1" si="852"/>
        <v>-</v>
      </c>
      <c r="NF101" s="19" t="str">
        <f t="shared" ca="1" si="852"/>
        <v>-</v>
      </c>
      <c r="NG101" s="19" t="str">
        <f t="shared" ca="1" si="852"/>
        <v>-</v>
      </c>
      <c r="NH101" s="19" t="str">
        <f t="shared" ca="1" si="852"/>
        <v>-</v>
      </c>
      <c r="NI101" s="19">
        <f t="shared" ca="1" si="852"/>
        <v>36.99</v>
      </c>
      <c r="NJ101" s="19">
        <f t="shared" ca="1" si="852"/>
        <v>36.99</v>
      </c>
      <c r="NK101" s="19" t="str">
        <f t="shared" ca="1" si="852"/>
        <v>-</v>
      </c>
      <c r="NL101" s="19" t="str">
        <f t="shared" ca="1" si="852"/>
        <v>-</v>
      </c>
      <c r="NM101" s="19" t="str">
        <f t="shared" ca="1" si="852"/>
        <v>-</v>
      </c>
      <c r="NN101" s="19" t="str">
        <f t="shared" ca="1" si="852"/>
        <v>-</v>
      </c>
      <c r="NO101" s="19" t="str">
        <f t="shared" ca="1" si="852"/>
        <v>-</v>
      </c>
      <c r="NP101" s="19">
        <f t="shared" ca="1" si="852"/>
        <v>49.99</v>
      </c>
      <c r="NQ101" s="19">
        <f t="shared" ca="1" si="852"/>
        <v>49.99</v>
      </c>
      <c r="NR101" s="19">
        <f t="shared" ca="1" si="852"/>
        <v>49.99</v>
      </c>
      <c r="NS101" s="19">
        <f t="shared" ca="1" si="852"/>
        <v>49.99</v>
      </c>
      <c r="NT101" s="19">
        <f t="shared" ca="1" si="852"/>
        <v>49.99</v>
      </c>
      <c r="NU101" s="19">
        <f t="shared" ca="1" si="852"/>
        <v>49.99</v>
      </c>
      <c r="NV101" s="19">
        <f t="shared" ca="1" si="852"/>
        <v>49.99</v>
      </c>
      <c r="NW101" s="19">
        <f t="shared" ca="1" si="852"/>
        <v>49.99</v>
      </c>
      <c r="NX101" s="19">
        <f t="shared" ca="1" si="852"/>
        <v>412.99</v>
      </c>
      <c r="NY101" s="19">
        <f t="shared" ca="1" si="852"/>
        <v>412.99</v>
      </c>
      <c r="NZ101" s="19" t="str">
        <f t="shared" ca="1" si="852"/>
        <v>-</v>
      </c>
      <c r="OA101" s="19" t="str">
        <f t="shared" ca="1" si="852"/>
        <v>-</v>
      </c>
      <c r="OB101" s="19" t="str">
        <f t="shared" ca="1" si="852"/>
        <v>-</v>
      </c>
      <c r="OC101" s="19" t="str">
        <f t="shared" ca="1" si="852"/>
        <v>-</v>
      </c>
      <c r="OD101" s="19" t="str">
        <f t="shared" ca="1" si="852"/>
        <v>-</v>
      </c>
      <c r="OE101" s="19">
        <f t="shared" ca="1" si="852"/>
        <v>6.8900000000000006</v>
      </c>
      <c r="OF101" s="19">
        <f t="shared" ca="1" si="852"/>
        <v>6.8900000000000006</v>
      </c>
      <c r="OG101" s="19">
        <f t="shared" ca="1" si="852"/>
        <v>6.8900000000000006</v>
      </c>
      <c r="OH101" s="19">
        <f t="shared" ca="1" si="852"/>
        <v>6.8900000000000006</v>
      </c>
      <c r="OI101" s="19">
        <f t="shared" ca="1" si="852"/>
        <v>6.8900000000000006</v>
      </c>
      <c r="OJ101" s="19">
        <f t="shared" ca="1" si="852"/>
        <v>6.8900000000000006</v>
      </c>
      <c r="OK101" s="19">
        <f t="shared" ca="1" si="852"/>
        <v>6.8900000000000006</v>
      </c>
      <c r="OL101" s="19">
        <f t="shared" ca="1" si="852"/>
        <v>6.8900000000000006</v>
      </c>
      <c r="OM101" s="19">
        <f t="shared" ca="1" si="852"/>
        <v>346.99</v>
      </c>
      <c r="ON101" s="19">
        <f t="shared" ca="1" si="852"/>
        <v>346.99</v>
      </c>
      <c r="OO101" s="19" t="str">
        <f t="shared" ca="1" si="852"/>
        <v>-</v>
      </c>
      <c r="OP101" s="19" t="str">
        <f t="shared" ca="1" si="852"/>
        <v>-</v>
      </c>
      <c r="OQ101" s="19" t="str">
        <f t="shared" ca="1" si="852"/>
        <v>-</v>
      </c>
      <c r="OR101" s="19" t="str">
        <f t="shared" ca="1" si="852"/>
        <v>-</v>
      </c>
      <c r="OS101" s="19" t="str">
        <f t="shared" ca="1" si="852"/>
        <v>-</v>
      </c>
      <c r="OT101" s="19">
        <f t="shared" ca="1" si="852"/>
        <v>0</v>
      </c>
      <c r="OU101" s="24">
        <v>0</v>
      </c>
    </row>
    <row r="102" spans="1:411" outlineLevel="2">
      <c r="A102" s="21">
        <f t="shared" si="158"/>
        <v>97</v>
      </c>
      <c r="B102" s="222">
        <f t="shared" ca="1" si="864"/>
        <v>94</v>
      </c>
      <c r="C102">
        <v>203</v>
      </c>
      <c r="D102" s="144" t="str">
        <f t="shared" ca="1" si="812"/>
        <v>GSM</v>
      </c>
      <c r="E102" t="b">
        <v>0</v>
      </c>
      <c r="F102" t="b">
        <v>0</v>
      </c>
      <c r="G102" t="b">
        <f t="shared" si="813"/>
        <v>0</v>
      </c>
      <c r="H102" s="237">
        <f t="shared" ca="1" si="865"/>
        <v>2</v>
      </c>
      <c r="I102" s="237">
        <f t="shared" ca="1" si="865"/>
        <v>1</v>
      </c>
      <c r="J102" s="237" t="str">
        <f t="shared" ca="1" si="865"/>
        <v/>
      </c>
      <c r="K102" s="237">
        <f t="shared" ca="1" si="865"/>
        <v>2</v>
      </c>
      <c r="L102" s="237">
        <f t="shared" ca="1" si="853"/>
        <v>2</v>
      </c>
      <c r="M102" s="237">
        <f t="shared" ca="1" si="853"/>
        <v>2</v>
      </c>
      <c r="N102" s="237">
        <f t="shared" ca="1" si="853"/>
        <v>3</v>
      </c>
      <c r="O102" s="237">
        <f t="shared" ca="1" si="853"/>
        <v>1</v>
      </c>
      <c r="P102" s="237">
        <f t="shared" ca="1" si="853"/>
        <v>1</v>
      </c>
      <c r="Q102" s="237">
        <f t="shared" ca="1" si="853"/>
        <v>5</v>
      </c>
      <c r="R102" s="237">
        <f t="shared" ca="1" si="853"/>
        <v>1</v>
      </c>
      <c r="S102" s="237">
        <f t="shared" ca="1" si="853"/>
        <v>1</v>
      </c>
      <c r="T102" s="237">
        <f t="shared" ca="1" si="853"/>
        <v>1</v>
      </c>
      <c r="U102" s="275"/>
      <c r="V102" s="275"/>
      <c r="W102" s="237">
        <f t="shared" ca="1" si="854"/>
        <v>0</v>
      </c>
      <c r="X102" s="275"/>
      <c r="Y102" s="275">
        <f t="shared" ca="1" si="855"/>
        <v>0</v>
      </c>
      <c r="Z102" s="275">
        <f t="shared" ca="1" si="855"/>
        <v>0</v>
      </c>
      <c r="AA102" s="275">
        <f t="shared" ca="1" si="855"/>
        <v>0</v>
      </c>
      <c r="AB102" s="275">
        <f t="shared" ca="1" si="855"/>
        <v>0</v>
      </c>
      <c r="AC102" s="275">
        <f t="shared" ca="1" si="855"/>
        <v>0</v>
      </c>
      <c r="AD102" s="275">
        <f t="shared" ca="1" si="855"/>
        <v>0</v>
      </c>
      <c r="AE102" s="275">
        <f t="shared" ca="1" si="855"/>
        <v>0</v>
      </c>
      <c r="AF102" s="144">
        <f ca="1">INDEX(CHOOSE($N102,DataAutumn!i.AdultDrys,DataWinter!i.AdultDrys,DataSpring!i.AdultDrys),1,$M102)</f>
        <v>3</v>
      </c>
      <c r="AG102" s="5">
        <f t="shared" ca="1" si="814"/>
        <v>2</v>
      </c>
      <c r="AH102" s="5">
        <f t="shared" ca="1" si="814"/>
        <v>0</v>
      </c>
      <c r="AI102" s="5">
        <f t="shared" ca="1" si="815"/>
        <v>1</v>
      </c>
      <c r="AJ102">
        <f t="shared" ca="1" si="816"/>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Air WP100p MP100p GP100p T_TRUE  (F33N33)</v>
      </c>
      <c r="AM102" s="9" t="str">
        <f ca="1">IF(COUNTIF(AL$5:AL102,AL102)=1,"-","Dup")</f>
        <v>-</v>
      </c>
      <c r="AN102" s="9"/>
      <c r="AO102" s="237" t="str">
        <f t="shared" ca="1" si="866"/>
        <v>-</v>
      </c>
      <c r="AP102" s="237" t="str">
        <f t="shared" ca="1" si="866"/>
        <v>-</v>
      </c>
      <c r="AQ102" s="237" t="str">
        <f t="shared" ca="1" si="866"/>
        <v>-</v>
      </c>
      <c r="AR102" s="237" t="str">
        <f t="shared" ca="1" si="866"/>
        <v>-</v>
      </c>
      <c r="AS102" s="237" t="str">
        <f t="shared" ca="1" si="866"/>
        <v>-</v>
      </c>
      <c r="AT102" s="237" t="str">
        <f t="shared" ca="1" si="866"/>
        <v>-</v>
      </c>
      <c r="AU102" s="237" t="str">
        <f t="shared" ca="1" si="866"/>
        <v>-</v>
      </c>
      <c r="AV102" s="237" t="str">
        <f t="shared" ca="1" si="866"/>
        <v>-</v>
      </c>
      <c r="AW102" s="9"/>
      <c r="AX102" s="5" t="b">
        <f t="shared" ca="1" si="817"/>
        <v>0</v>
      </c>
      <c r="AY102" s="5" t="str">
        <f t="shared" ca="1" si="817"/>
        <v>-</v>
      </c>
      <c r="AZ102" s="5" t="b">
        <f t="shared" ca="1" si="817"/>
        <v>0</v>
      </c>
      <c r="BA102" s="5" t="b">
        <f t="shared" ca="1" si="817"/>
        <v>1</v>
      </c>
      <c r="BB102" s="5" t="b">
        <f t="shared" ca="1" si="817"/>
        <v>1</v>
      </c>
      <c r="BC102" s="144">
        <f t="shared" ca="1" si="817"/>
        <v>0</v>
      </c>
      <c r="BD102" s="19" t="b">
        <f t="shared" ca="1" si="818"/>
        <v>1</v>
      </c>
      <c r="BE102" s="9"/>
      <c r="BF102" s="5" t="str">
        <f t="shared" ca="1" si="819"/>
        <v>-</v>
      </c>
      <c r="BG102" s="19" t="str">
        <f t="shared" ca="1" si="820"/>
        <v>-</v>
      </c>
      <c r="BH102" s="19" t="str">
        <f t="shared" ca="1" si="820"/>
        <v>-</v>
      </c>
      <c r="BI102" s="19" t="str">
        <f t="shared" ca="1" si="820"/>
        <v>-</v>
      </c>
      <c r="BJ102" s="5" t="str">
        <f t="shared" ca="1" si="821"/>
        <v>-</v>
      </c>
      <c r="BK102" s="19" t="str">
        <f t="shared" ca="1" si="822"/>
        <v>-</v>
      </c>
      <c r="BL102" s="5" t="str">
        <f t="shared" ca="1" si="823"/>
        <v>-</v>
      </c>
      <c r="BM102" s="19" t="str">
        <f t="shared" ca="1" si="824"/>
        <v>-</v>
      </c>
      <c r="BN102" s="19" t="str">
        <f t="shared" ca="1" si="824"/>
        <v>-</v>
      </c>
      <c r="BO102" s="19" t="str">
        <f t="shared" ca="1" si="824"/>
        <v>-</v>
      </c>
      <c r="BP102" s="5" t="str">
        <f t="shared" ca="1" si="825"/>
        <v>-</v>
      </c>
      <c r="BQ102" s="9"/>
      <c r="BR102" s="19" t="str">
        <f t="shared" ca="1" si="826"/>
        <v>-</v>
      </c>
      <c r="BS102" s="19" t="str">
        <f t="shared" ca="1" si="826"/>
        <v>-</v>
      </c>
      <c r="BT102" s="19" t="str">
        <f t="shared" ca="1" si="826"/>
        <v>-</v>
      </c>
      <c r="BU102" s="19" t="str">
        <f t="shared" ca="1" si="826"/>
        <v>-</v>
      </c>
      <c r="BV102" s="19" t="str">
        <f t="shared" ca="1" si="826"/>
        <v>-</v>
      </c>
      <c r="BW102" s="19" t="str">
        <f t="shared" ca="1" si="826"/>
        <v>-</v>
      </c>
      <c r="BX102" s="19" t="str">
        <f t="shared" ca="1" si="826"/>
        <v>-</v>
      </c>
      <c r="BY102" s="19" t="str">
        <f t="shared" ca="1" si="826"/>
        <v>-</v>
      </c>
      <c r="BZ102" s="19" t="str">
        <f t="shared" ca="1" si="826"/>
        <v>-</v>
      </c>
      <c r="CA102" s="19" t="str">
        <f t="shared" ca="1" si="826"/>
        <v>-</v>
      </c>
      <c r="CB102" s="9"/>
      <c r="CC102" s="237" t="b">
        <f t="shared" ref="CC102:CG104" ca="1" si="872">OFFSET(CC102,-1,0)</f>
        <v>1</v>
      </c>
      <c r="CD102" s="12" t="b">
        <v>0</v>
      </c>
      <c r="CE102" s="237" t="b">
        <f t="shared" ca="1" si="872"/>
        <v>1</v>
      </c>
      <c r="CF102" s="251">
        <f t="shared" ca="1" si="867"/>
        <v>2235101</v>
      </c>
      <c r="CG102" s="237" t="b">
        <f t="shared" ca="1" si="872"/>
        <v>0</v>
      </c>
      <c r="CH102" s="12" t="s">
        <v>34</v>
      </c>
      <c r="CI102" s="19" t="b">
        <f t="shared" ca="1" si="856"/>
        <v>1</v>
      </c>
      <c r="CJ102" s="237">
        <f t="shared" ca="1" si="868"/>
        <v>2235104</v>
      </c>
      <c r="CK102" s="19" t="str">
        <f t="shared" ca="1" si="856"/>
        <v>-</v>
      </c>
      <c r="CL102" s="19">
        <f t="shared" ca="1" si="856"/>
        <v>1</v>
      </c>
      <c r="CM102" s="19">
        <f t="shared" ca="1" si="856"/>
        <v>1</v>
      </c>
      <c r="CN102" s="9"/>
      <c r="CO102" s="444">
        <f t="shared" ca="1" si="828"/>
        <v>652</v>
      </c>
      <c r="CP102" s="444">
        <f t="shared" ca="1" si="828"/>
        <v>686</v>
      </c>
      <c r="CQ102" s="444">
        <f t="shared" ca="1" si="828"/>
        <v>721</v>
      </c>
      <c r="CR102" s="152">
        <f t="shared" ca="1" si="829"/>
        <v>378</v>
      </c>
      <c r="CS102" s="152">
        <f t="shared" ca="1" si="829"/>
        <v>413</v>
      </c>
      <c r="CT102" s="152">
        <f t="shared" ca="1" si="829"/>
        <v>448</v>
      </c>
      <c r="CU102" s="19" t="str">
        <f t="shared" ca="1" si="830"/>
        <v>-</v>
      </c>
      <c r="CV102" s="12" t="b">
        <v>0</v>
      </c>
      <c r="CW102" s="12" t="b">
        <v>0</v>
      </c>
      <c r="CX102" s="12" t="b">
        <v>0</v>
      </c>
      <c r="CY102" s="12" t="b">
        <v>0</v>
      </c>
      <c r="CZ102" s="19" t="b">
        <f t="shared" ca="1" si="830"/>
        <v>1</v>
      </c>
      <c r="DA102" s="19">
        <f t="shared" ca="1" si="830"/>
        <v>0</v>
      </c>
      <c r="DB102" s="19">
        <f t="shared" ca="1" si="830"/>
        <v>0</v>
      </c>
      <c r="DC102" s="19">
        <f t="shared" ca="1" si="830"/>
        <v>0</v>
      </c>
      <c r="DD102" s="19">
        <f t="shared" ca="1" si="830"/>
        <v>0</v>
      </c>
      <c r="DE102" s="19">
        <f t="shared" ca="1" si="830"/>
        <v>0</v>
      </c>
      <c r="DF102" s="19">
        <f t="shared" ca="1" si="830"/>
        <v>0</v>
      </c>
      <c r="DG102" s="19">
        <f t="shared" ca="1" si="830"/>
        <v>0</v>
      </c>
      <c r="DH102" s="19">
        <f t="shared" ca="1" si="830"/>
        <v>0</v>
      </c>
      <c r="DI102" s="19">
        <f t="shared" ca="1" si="830"/>
        <v>0</v>
      </c>
      <c r="DJ102" s="19">
        <f t="shared" ca="1" si="830"/>
        <v>0</v>
      </c>
      <c r="DK102" s="19">
        <f t="shared" ca="1" si="830"/>
        <v>0</v>
      </c>
      <c r="DL102" s="19">
        <f t="shared" ca="1" si="831"/>
        <v>0</v>
      </c>
      <c r="DM102" s="12">
        <v>3</v>
      </c>
      <c r="DN102" s="12">
        <v>3</v>
      </c>
      <c r="DO102" s="19">
        <f t="shared" ca="1" si="869"/>
        <v>0</v>
      </c>
      <c r="DP102" s="12">
        <v>1</v>
      </c>
      <c r="DQ102" s="12">
        <v>-1</v>
      </c>
      <c r="DR102" s="19" t="str">
        <f t="shared" ca="1" si="831"/>
        <v>-</v>
      </c>
      <c r="DS102" s="19" t="str">
        <f t="shared" ca="1" si="831"/>
        <v>-</v>
      </c>
      <c r="DT102" s="19" t="str">
        <f t="shared" ca="1" si="831"/>
        <v>-</v>
      </c>
      <c r="DU102" s="251">
        <f t="shared" ca="1" si="857"/>
        <v>0</v>
      </c>
      <c r="DV102" s="251">
        <f t="shared" si="870"/>
        <v>1</v>
      </c>
      <c r="DW102" s="251">
        <f t="shared" si="858"/>
        <v>-1</v>
      </c>
      <c r="DX102" s="19" t="str">
        <f t="shared" ca="1" si="831"/>
        <v>-</v>
      </c>
      <c r="DY102" s="19" t="str">
        <f t="shared" ca="1" si="831"/>
        <v>-</v>
      </c>
      <c r="DZ102" s="19" t="str">
        <f t="shared" ca="1" si="831"/>
        <v>-</v>
      </c>
      <c r="EA102" s="19" t="str">
        <f t="shared" ca="1" si="831"/>
        <v>-</v>
      </c>
      <c r="EB102" s="19" t="str">
        <f t="shared" ca="1" si="831"/>
        <v>-</v>
      </c>
      <c r="EC102" s="19" t="str">
        <f t="shared" ca="1" si="831"/>
        <v>-</v>
      </c>
      <c r="ED102" s="19">
        <f t="shared" ca="1" si="831"/>
        <v>0</v>
      </c>
      <c r="EE102" s="19">
        <f t="shared" ca="1" si="831"/>
        <v>0</v>
      </c>
      <c r="EF102" s="19">
        <f t="shared" ca="1" si="831"/>
        <v>0</v>
      </c>
      <c r="EG102" s="19">
        <f t="shared" ca="1" si="831"/>
        <v>0</v>
      </c>
      <c r="EH102" s="19">
        <f t="shared" ca="1" si="831"/>
        <v>0</v>
      </c>
      <c r="EI102" s="19">
        <f t="shared" ca="1" si="831"/>
        <v>0</v>
      </c>
      <c r="EJ102" s="19">
        <f t="shared" ca="1" si="831"/>
        <v>0</v>
      </c>
      <c r="EK102" s="19">
        <f t="shared" ca="1" si="831"/>
        <v>0</v>
      </c>
      <c r="EL102" s="19">
        <f t="shared" ca="1" si="831"/>
        <v>0</v>
      </c>
      <c r="EM102" s="19">
        <f t="shared" ca="1" si="831"/>
        <v>0</v>
      </c>
      <c r="EN102" s="19">
        <f t="shared" ca="1" si="831"/>
        <v>0</v>
      </c>
      <c r="EO102" s="19">
        <f t="shared" ca="1" si="831"/>
        <v>0</v>
      </c>
      <c r="EP102" s="19">
        <f t="shared" ca="1" si="831"/>
        <v>0</v>
      </c>
      <c r="EQ102" s="19">
        <f t="shared" ca="1" si="831"/>
        <v>0</v>
      </c>
      <c r="ER102" s="19">
        <f t="shared" ca="1" si="831"/>
        <v>0</v>
      </c>
      <c r="ES102" s="19">
        <f t="shared" ca="1" si="831"/>
        <v>0</v>
      </c>
      <c r="ET102" s="19">
        <f t="shared" ca="1" si="832"/>
        <v>0</v>
      </c>
      <c r="EU102" s="19">
        <f t="shared" ca="1" si="832"/>
        <v>0</v>
      </c>
      <c r="EV102" s="19">
        <f t="shared" ca="1" si="832"/>
        <v>0</v>
      </c>
      <c r="EW102" s="19">
        <f t="shared" ca="1" si="832"/>
        <v>0</v>
      </c>
      <c r="EX102" s="19">
        <f t="shared" ca="1" si="832"/>
        <v>0</v>
      </c>
      <c r="EY102" s="19">
        <f t="shared" ca="1" si="832"/>
        <v>0</v>
      </c>
      <c r="EZ102" s="19">
        <f t="shared" ca="1" si="832"/>
        <v>0</v>
      </c>
      <c r="FA102" s="19">
        <f t="shared" ca="1" si="832"/>
        <v>0</v>
      </c>
      <c r="FB102" s="19">
        <f t="shared" ca="1" si="832"/>
        <v>0</v>
      </c>
      <c r="FC102" s="19">
        <f t="shared" ca="1" si="832"/>
        <v>0</v>
      </c>
      <c r="FD102" s="19">
        <f t="shared" ca="1" si="832"/>
        <v>0</v>
      </c>
      <c r="FE102" s="19">
        <f t="shared" ca="1" si="832"/>
        <v>0</v>
      </c>
      <c r="FF102" s="19">
        <f t="shared" ca="1" si="832"/>
        <v>0</v>
      </c>
      <c r="FG102" s="19">
        <f t="shared" ca="1" si="832"/>
        <v>0</v>
      </c>
      <c r="FH102" s="19">
        <f t="shared" ca="1" si="832"/>
        <v>0</v>
      </c>
      <c r="FI102" s="19">
        <f t="shared" ca="1" si="832"/>
        <v>0</v>
      </c>
      <c r="FJ102" s="19">
        <f t="shared" ca="1" si="833"/>
        <v>0</v>
      </c>
      <c r="FK102" s="19">
        <f t="shared" ca="1" si="833"/>
        <v>0</v>
      </c>
      <c r="FL102" s="19">
        <f t="shared" ca="1" si="833"/>
        <v>0</v>
      </c>
      <c r="FM102" s="19">
        <f t="shared" ca="1" si="833"/>
        <v>0</v>
      </c>
      <c r="FN102" s="19">
        <f t="shared" ca="1" si="833"/>
        <v>0</v>
      </c>
      <c r="FO102" s="19">
        <f t="shared" ca="1" si="833"/>
        <v>0</v>
      </c>
      <c r="FP102" s="19">
        <f t="shared" ca="1" si="833"/>
        <v>0</v>
      </c>
      <c r="FQ102" s="19">
        <f t="shared" ca="1" si="833"/>
        <v>0</v>
      </c>
      <c r="FR102" s="19">
        <f t="shared" ca="1" si="833"/>
        <v>0</v>
      </c>
      <c r="FS102" s="19">
        <f t="shared" ca="1" si="833"/>
        <v>0</v>
      </c>
      <c r="FT102" s="19">
        <f t="shared" ca="1" si="833"/>
        <v>0</v>
      </c>
      <c r="FU102" s="19">
        <f t="shared" ca="1" si="833"/>
        <v>0</v>
      </c>
      <c r="FV102" s="19">
        <f t="shared" ca="1" si="833"/>
        <v>0</v>
      </c>
      <c r="FW102" s="19">
        <f t="shared" ca="1" si="833"/>
        <v>0</v>
      </c>
      <c r="FX102" s="19">
        <f t="shared" ca="1" si="833"/>
        <v>0</v>
      </c>
      <c r="FY102" s="19">
        <f t="shared" ca="1" si="833"/>
        <v>0</v>
      </c>
      <c r="FZ102" s="19">
        <f t="shared" ca="1" si="833"/>
        <v>0</v>
      </c>
      <c r="GA102" s="19">
        <f t="shared" ca="1" si="833"/>
        <v>0</v>
      </c>
      <c r="GB102" s="19">
        <f t="shared" ca="1" si="833"/>
        <v>0</v>
      </c>
      <c r="GC102" s="19">
        <f t="shared" ca="1" si="833"/>
        <v>0</v>
      </c>
      <c r="GD102" s="19">
        <f t="shared" ca="1" si="833"/>
        <v>0</v>
      </c>
      <c r="GE102" s="19">
        <f t="shared" ca="1" si="833"/>
        <v>0</v>
      </c>
      <c r="GF102" s="19">
        <f t="shared" ca="1" si="833"/>
        <v>0</v>
      </c>
      <c r="GG102" s="19">
        <f t="shared" ca="1" si="833"/>
        <v>0</v>
      </c>
      <c r="GH102" s="19">
        <f t="shared" ca="1" si="833"/>
        <v>0</v>
      </c>
      <c r="GI102" s="19">
        <f t="shared" ca="1" si="833"/>
        <v>0</v>
      </c>
      <c r="GJ102" s="19">
        <f t="shared" ca="1" si="833"/>
        <v>0</v>
      </c>
      <c r="GK102" s="19">
        <f t="shared" ca="1" si="833"/>
        <v>0</v>
      </c>
      <c r="GL102" s="19">
        <f t="shared" ca="1" si="833"/>
        <v>0</v>
      </c>
      <c r="GM102" s="19">
        <f t="shared" ca="1" si="833"/>
        <v>0</v>
      </c>
      <c r="GN102" s="19">
        <f t="shared" ca="1" si="833"/>
        <v>0</v>
      </c>
      <c r="GO102" s="19">
        <f t="shared" ca="1" si="833"/>
        <v>0</v>
      </c>
      <c r="GP102" s="19">
        <f t="shared" ca="1" si="833"/>
        <v>0</v>
      </c>
      <c r="GQ102" s="19">
        <f t="shared" ca="1" si="833"/>
        <v>0</v>
      </c>
      <c r="GR102" s="19">
        <f t="shared" ca="1" si="833"/>
        <v>0</v>
      </c>
      <c r="GS102" s="19">
        <f t="shared" ca="1" si="833"/>
        <v>0</v>
      </c>
      <c r="GT102" s="19">
        <f t="shared" ca="1" si="833"/>
        <v>0</v>
      </c>
      <c r="GU102" s="19">
        <f t="shared" ca="1" si="833"/>
        <v>0</v>
      </c>
      <c r="GV102" s="19">
        <f t="shared" ca="1" si="833"/>
        <v>0</v>
      </c>
      <c r="GW102" s="19">
        <f t="shared" ref="GW102:ID103" ca="1" si="873">OFFSET(GW$5,$B102,0)</f>
        <v>0</v>
      </c>
      <c r="GX102" s="19">
        <f t="shared" ca="1" si="873"/>
        <v>0</v>
      </c>
      <c r="GY102" s="19">
        <f t="shared" ca="1" si="873"/>
        <v>0</v>
      </c>
      <c r="GZ102" s="19">
        <f t="shared" ca="1" si="873"/>
        <v>0</v>
      </c>
      <c r="HA102" s="19">
        <f t="shared" ca="1" si="873"/>
        <v>0</v>
      </c>
      <c r="HB102" s="19">
        <f t="shared" ca="1" si="873"/>
        <v>0</v>
      </c>
      <c r="HC102" s="19">
        <f t="shared" ca="1" si="873"/>
        <v>0</v>
      </c>
      <c r="HD102" s="19">
        <f t="shared" ca="1" si="873"/>
        <v>0</v>
      </c>
      <c r="HE102" s="19">
        <f t="shared" ca="1" si="873"/>
        <v>0</v>
      </c>
      <c r="HF102" s="19">
        <f t="shared" ca="1" si="873"/>
        <v>0</v>
      </c>
      <c r="HG102" s="19">
        <f t="shared" ca="1" si="873"/>
        <v>0</v>
      </c>
      <c r="HH102" s="19">
        <f t="shared" ca="1" si="873"/>
        <v>0</v>
      </c>
      <c r="HI102" s="19">
        <f t="shared" ca="1" si="873"/>
        <v>0</v>
      </c>
      <c r="HJ102" s="19">
        <f t="shared" ca="1" si="873"/>
        <v>0</v>
      </c>
      <c r="HK102" s="19">
        <f t="shared" ca="1" si="873"/>
        <v>0</v>
      </c>
      <c r="HL102" s="19">
        <f t="shared" ca="1" si="873"/>
        <v>0</v>
      </c>
      <c r="HM102" s="19">
        <f t="shared" ca="1" si="873"/>
        <v>0</v>
      </c>
      <c r="HN102" s="19">
        <f t="shared" ca="1" si="873"/>
        <v>0</v>
      </c>
      <c r="HO102" s="19">
        <f t="shared" ca="1" si="873"/>
        <v>0</v>
      </c>
      <c r="HP102" s="19">
        <f t="shared" ca="1" si="873"/>
        <v>0</v>
      </c>
      <c r="HQ102" s="19">
        <f t="shared" ca="1" si="873"/>
        <v>0</v>
      </c>
      <c r="HR102" s="19">
        <f t="shared" ca="1" si="873"/>
        <v>0</v>
      </c>
      <c r="HS102" s="19">
        <f t="shared" ca="1" si="873"/>
        <v>0</v>
      </c>
      <c r="HT102" s="19">
        <f t="shared" ca="1" si="873"/>
        <v>0</v>
      </c>
      <c r="HU102" s="19">
        <f t="shared" ca="1" si="873"/>
        <v>0</v>
      </c>
      <c r="HV102" s="19">
        <f t="shared" ca="1" si="873"/>
        <v>0</v>
      </c>
      <c r="HW102" s="19">
        <f t="shared" ca="1" si="873"/>
        <v>0</v>
      </c>
      <c r="HX102" s="19">
        <f t="shared" ca="1" si="873"/>
        <v>0</v>
      </c>
      <c r="HY102" s="19">
        <f t="shared" ca="1" si="873"/>
        <v>0</v>
      </c>
      <c r="HZ102" s="19">
        <f t="shared" ca="1" si="873"/>
        <v>0</v>
      </c>
      <c r="IA102" s="19">
        <f t="shared" ca="1" si="873"/>
        <v>0</v>
      </c>
      <c r="IB102" s="19">
        <f t="shared" ca="1" si="873"/>
        <v>0</v>
      </c>
      <c r="IC102" s="19">
        <f t="shared" ca="1" si="873"/>
        <v>0</v>
      </c>
      <c r="ID102" s="19">
        <f t="shared" ca="1" si="873"/>
        <v>0</v>
      </c>
      <c r="IE102" s="5">
        <f t="shared" ca="1" si="835"/>
        <v>67</v>
      </c>
      <c r="IF102" s="9"/>
      <c r="IG102" s="5">
        <f t="shared" ca="1" si="836"/>
        <v>1</v>
      </c>
      <c r="IH102" s="5" t="b">
        <f t="shared" ca="1" si="836"/>
        <v>0</v>
      </c>
      <c r="II102" s="19">
        <f t="shared" ca="1" si="837"/>
        <v>0</v>
      </c>
      <c r="IJ102" s="5">
        <f t="shared" ca="1" si="836"/>
        <v>55</v>
      </c>
      <c r="IK102" s="19">
        <f t="shared" ca="1" si="837"/>
        <v>1</v>
      </c>
      <c r="IL102" s="19">
        <f t="shared" ca="1" si="837"/>
        <v>0</v>
      </c>
      <c r="IM102" s="19">
        <f t="shared" ca="1" si="837"/>
        <v>0</v>
      </c>
      <c r="IN102" s="19">
        <f t="shared" ca="1" si="837"/>
        <v>0</v>
      </c>
      <c r="IO102" s="19">
        <f t="shared" ca="1" si="837"/>
        <v>0</v>
      </c>
      <c r="IP102" s="19">
        <f t="shared" ca="1" si="837"/>
        <v>0</v>
      </c>
      <c r="IQ102" s="19">
        <f t="shared" ca="1" si="837"/>
        <v>0</v>
      </c>
      <c r="IR102" s="19">
        <f t="shared" ca="1" si="837"/>
        <v>0</v>
      </c>
      <c r="IS102" s="19">
        <f t="shared" ca="1" si="837"/>
        <v>0</v>
      </c>
      <c r="IT102" s="19">
        <f t="shared" ca="1" si="837"/>
        <v>0</v>
      </c>
      <c r="IU102" s="19">
        <f t="shared" ca="1" si="837"/>
        <v>0</v>
      </c>
      <c r="IV102" s="19">
        <f t="shared" ca="1" si="837"/>
        <v>0</v>
      </c>
      <c r="IW102" s="19">
        <f t="shared" ca="1" si="837"/>
        <v>0</v>
      </c>
      <c r="IX102" s="19">
        <f t="shared" ca="1" si="837"/>
        <v>0</v>
      </c>
      <c r="IY102" s="19">
        <f t="shared" ca="1" si="837"/>
        <v>0</v>
      </c>
      <c r="IZ102" s="19">
        <f t="shared" ca="1" si="837"/>
        <v>0</v>
      </c>
      <c r="JA102" s="19">
        <f t="shared" ca="1" si="837"/>
        <v>0</v>
      </c>
      <c r="JB102" s="19">
        <f t="shared" ca="1" si="837"/>
        <v>0</v>
      </c>
      <c r="JC102" s="19">
        <f t="shared" ca="1" si="837"/>
        <v>0</v>
      </c>
      <c r="JD102" s="19">
        <f t="shared" ca="1" si="837"/>
        <v>0</v>
      </c>
      <c r="JE102" s="19">
        <f t="shared" ca="1" si="837"/>
        <v>0</v>
      </c>
      <c r="JF102" s="19">
        <f t="shared" ca="1" si="837"/>
        <v>0</v>
      </c>
      <c r="JG102" s="5">
        <f t="shared" ca="1" si="838"/>
        <v>1.2500000000000001E-2</v>
      </c>
      <c r="JH102" s="567">
        <f t="shared" ca="1" si="838"/>
        <v>0</v>
      </c>
      <c r="JI102" s="5">
        <f t="shared" ca="1" si="838"/>
        <v>6.25E-2</v>
      </c>
      <c r="JJ102" s="5">
        <f t="shared" ca="1" si="838"/>
        <v>6.25E-2</v>
      </c>
      <c r="JK102" s="5">
        <f t="shared" ca="1" si="838"/>
        <v>6.25E-2</v>
      </c>
      <c r="JL102" s="19">
        <f t="shared" ca="1" si="837"/>
        <v>1</v>
      </c>
      <c r="JM102" s="19">
        <f t="shared" ca="1" si="837"/>
        <v>0</v>
      </c>
      <c r="JN102" s="19">
        <f t="shared" ca="1" si="837"/>
        <v>1</v>
      </c>
      <c r="JO102" s="9"/>
      <c r="JP102" s="5" t="b">
        <f t="shared" ca="1" si="839"/>
        <v>0</v>
      </c>
      <c r="JQ102" s="19" t="str">
        <f t="shared" ca="1" si="840"/>
        <v>-</v>
      </c>
      <c r="JR102" s="19" t="str">
        <f t="shared" ca="1" si="840"/>
        <v>-</v>
      </c>
      <c r="JS102" s="5" t="b">
        <f t="shared" ca="1" si="841"/>
        <v>0</v>
      </c>
      <c r="JT102" s="5" t="b">
        <f t="shared" ca="1" si="841"/>
        <v>0</v>
      </c>
      <c r="JU102" s="5" t="b">
        <f t="shared" ca="1" si="841"/>
        <v>1</v>
      </c>
      <c r="JV102" s="144">
        <f t="shared" ca="1" si="859"/>
        <v>1</v>
      </c>
      <c r="JW102" s="144">
        <f t="shared" ca="1" si="859"/>
        <v>1</v>
      </c>
      <c r="JX102" s="19" t="str">
        <f t="shared" ca="1" si="860"/>
        <v>-</v>
      </c>
      <c r="JY102" s="19" t="str">
        <f t="shared" ca="1" si="860"/>
        <v>-</v>
      </c>
      <c r="JZ102" s="19" t="str">
        <f t="shared" ca="1" si="860"/>
        <v>-</v>
      </c>
      <c r="KA102" s="19" t="str">
        <f t="shared" ca="1" si="860"/>
        <v>-</v>
      </c>
      <c r="KB102" s="19">
        <f t="shared" ca="1" si="860"/>
        <v>1</v>
      </c>
      <c r="KC102" s="19">
        <f t="shared" ca="1" si="860"/>
        <v>0.66</v>
      </c>
      <c r="KD102" s="19" t="str">
        <f t="shared" ca="1" si="860"/>
        <v>-</v>
      </c>
      <c r="KE102" s="5" t="b" cm="1">
        <f t="array" aca="1" ref="KE102" ca="1">IF(OR(KF102:KM102&lt;&gt;"-"),TRUE,"-")</f>
        <v>1</v>
      </c>
      <c r="KF102" s="237">
        <f t="shared" ca="1" si="871"/>
        <v>2</v>
      </c>
      <c r="KG102" s="237">
        <f t="shared" ca="1" si="871"/>
        <v>2</v>
      </c>
      <c r="KH102" s="237">
        <f t="shared" ca="1" si="871"/>
        <v>2</v>
      </c>
      <c r="KI102" s="237">
        <f t="shared" ca="1" si="871"/>
        <v>2</v>
      </c>
      <c r="KJ102" s="237">
        <f t="shared" ca="1" si="871"/>
        <v>2</v>
      </c>
      <c r="KK102" s="237">
        <f t="shared" ca="1" si="871"/>
        <v>2</v>
      </c>
      <c r="KL102" s="237">
        <f t="shared" ca="1" si="871"/>
        <v>2</v>
      </c>
      <c r="KM102" s="237">
        <f t="shared" ca="1" si="871"/>
        <v>2</v>
      </c>
      <c r="KN102" s="5" t="str">
        <f t="array" aca="1" ref="KN102" ca="1">IF(OR(KO102:KU102&lt;&gt;"-"),TRUE,"-")</f>
        <v>-</v>
      </c>
      <c r="KO102" s="19" t="str">
        <f t="shared" ca="1" si="862"/>
        <v>-</v>
      </c>
      <c r="KP102" s="19" t="str">
        <f t="shared" ca="1" si="862"/>
        <v>-</v>
      </c>
      <c r="KQ102" s="19" t="str">
        <f t="shared" ca="1" si="862"/>
        <v>-</v>
      </c>
      <c r="KR102" s="19" t="str">
        <f t="shared" ca="1" si="862"/>
        <v>-</v>
      </c>
      <c r="KS102" s="19" t="str">
        <f t="shared" ca="1" si="862"/>
        <v>-</v>
      </c>
      <c r="KT102" s="19" t="str">
        <f t="shared" ca="1" si="862"/>
        <v>-</v>
      </c>
      <c r="KU102" s="19" t="str">
        <f t="shared" ca="1" si="862"/>
        <v>-</v>
      </c>
      <c r="KV102" s="19" t="b">
        <f t="shared" ca="1" si="862"/>
        <v>0</v>
      </c>
      <c r="KW102" s="144">
        <f t="shared" ca="1" si="843"/>
        <v>2</v>
      </c>
      <c r="KX102" s="19">
        <f t="shared" ca="1" si="862"/>
        <v>2</v>
      </c>
      <c r="KY102" s="19" t="b">
        <f t="shared" ca="1" si="862"/>
        <v>0</v>
      </c>
      <c r="KZ102" s="19" t="str">
        <f t="shared" ca="1" si="862"/>
        <v>-</v>
      </c>
      <c r="LA102" s="5" t="str">
        <f t="shared" ca="1" si="844"/>
        <v>-</v>
      </c>
      <c r="LB102" s="5" t="str">
        <f t="shared" ca="1" si="844"/>
        <v>-</v>
      </c>
      <c r="LC102" s="5" t="str">
        <f t="shared" ca="1" si="844"/>
        <v>-</v>
      </c>
      <c r="LD102" s="5" t="str">
        <f t="shared" ca="1" si="844"/>
        <v>-</v>
      </c>
      <c r="LE102" s="19" t="b">
        <f t="shared" ca="1" si="863"/>
        <v>0</v>
      </c>
      <c r="LF102" s="19" t="str">
        <f t="shared" ca="1" si="863"/>
        <v>-</v>
      </c>
      <c r="LG102" s="19" t="str">
        <f t="shared" ca="1" si="863"/>
        <v>-</v>
      </c>
      <c r="LH102" s="19" t="b">
        <f t="shared" ca="1" si="863"/>
        <v>1</v>
      </c>
      <c r="LI102" s="19">
        <f t="shared" ca="1" si="863"/>
        <v>0.75</v>
      </c>
      <c r="LJ102" s="19">
        <f t="shared" ca="1" si="863"/>
        <v>0.75</v>
      </c>
      <c r="LK102" s="19">
        <f t="shared" ca="1" si="863"/>
        <v>0.99</v>
      </c>
      <c r="LL102" s="19">
        <f t="shared" ca="1" si="863"/>
        <v>0.5</v>
      </c>
      <c r="LM102" s="19">
        <f t="shared" ca="1" si="863"/>
        <v>0</v>
      </c>
      <c r="LN102" s="19">
        <f t="shared" ca="1" si="863"/>
        <v>0</v>
      </c>
      <c r="LO102" s="19" t="str">
        <f t="shared" ca="1" si="863"/>
        <v>-</v>
      </c>
      <c r="LP102" s="5" t="str" cm="1">
        <f t="array" aca="1" ref="LP102" ca="1">INDEX(i.meatgrid,$Q102,LP$7)</f>
        <v>-</v>
      </c>
      <c r="LQ102" s="5" t="str" cm="1">
        <f t="array" aca="1" ref="LQ102" ca="1">INDEX(i.meatgrid,$Q102,LQ$7)</f>
        <v>-</v>
      </c>
      <c r="LR102" s="19" t="str">
        <f t="shared" ca="1" si="863"/>
        <v>-</v>
      </c>
      <c r="LS102" s="5">
        <f t="shared" ca="1" si="846"/>
        <v>1</v>
      </c>
      <c r="LT102" s="9"/>
      <c r="LU102" s="19">
        <f t="shared" ca="1" si="863"/>
        <v>70</v>
      </c>
      <c r="LV102" s="19">
        <f t="shared" ca="1" si="847"/>
        <v>50</v>
      </c>
      <c r="LW102" s="19">
        <f t="shared" ca="1" si="847"/>
        <v>80</v>
      </c>
      <c r="LX102" s="19">
        <f t="shared" ca="1" si="847"/>
        <v>50</v>
      </c>
      <c r="LY102" s="5" t="b" cm="1">
        <f t="array" aca="1" ref="LY102" ca="1">INDEX(i.meatgrid,$Q102,LY$7)</f>
        <v>0</v>
      </c>
      <c r="LZ102" s="5" t="b" cm="1">
        <f t="array" aca="1" ref="LZ102" ca="1">INDEX(i.meatgrid,$Q102,LZ$7)</f>
        <v>0</v>
      </c>
      <c r="MA102" s="5" t="str" cm="1">
        <f t="array" aca="1" ref="MA102" ca="1">INDEX(i.meatgrid,$Q102,MA$7)</f>
        <v>-</v>
      </c>
      <c r="MB102" s="5" cm="1">
        <f t="array" aca="1" ref="MB102" ca="1">INDEX(i.meatgrid,$Q102,MB$7)</f>
        <v>40</v>
      </c>
      <c r="MC102" s="19">
        <f t="shared" ca="1" si="848"/>
        <v>1</v>
      </c>
      <c r="MD102" s="5">
        <f t="shared" ca="1" si="849"/>
        <v>1</v>
      </c>
      <c r="ME102" s="5" cm="1">
        <f t="array" aca="1" ref="ME102" ca="1">INDEX(i.meatgrid,$Q102,ME$7)</f>
        <v>1</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50"/>
        <v>1</v>
      </c>
      <c r="MN102" s="9"/>
      <c r="MO102" s="19" t="b">
        <f t="shared" ca="1" si="851"/>
        <v>0</v>
      </c>
      <c r="MP102" s="19" t="b">
        <f t="shared" ca="1" si="851"/>
        <v>0</v>
      </c>
      <c r="MQ102" s="19">
        <f t="shared" ca="1" si="851"/>
        <v>1</v>
      </c>
      <c r="MR102" s="19">
        <f t="shared" ca="1" si="851"/>
        <v>0.75</v>
      </c>
      <c r="MS102" s="19">
        <f t="shared" ca="1" si="851"/>
        <v>0.75</v>
      </c>
      <c r="MT102" s="19">
        <f t="shared" ca="1" si="851"/>
        <v>0.8</v>
      </c>
      <c r="MU102" s="19">
        <f t="shared" ca="1" si="851"/>
        <v>0.82499999999999996</v>
      </c>
      <c r="MV102" s="19">
        <f t="shared" ca="1" si="851"/>
        <v>0.875</v>
      </c>
      <c r="MW102" s="19">
        <f t="shared" ca="1" si="851"/>
        <v>0.9</v>
      </c>
      <c r="MX102" s="19">
        <f t="shared" ca="1" si="851"/>
        <v>1</v>
      </c>
      <c r="MY102" s="19">
        <f t="shared" ca="1" si="851"/>
        <v>0.875</v>
      </c>
      <c r="MZ102" s="19" t="b">
        <f t="shared" ca="1" si="851"/>
        <v>1</v>
      </c>
      <c r="NA102" s="19">
        <f t="shared" ca="1" si="851"/>
        <v>74.989999999999995</v>
      </c>
      <c r="NB102" s="19" t="str">
        <f t="shared" ca="1" si="851"/>
        <v>-</v>
      </c>
      <c r="NC102" s="19" t="str">
        <f t="shared" ca="1" si="851"/>
        <v>-</v>
      </c>
      <c r="ND102" s="19" t="str">
        <f t="shared" ca="1" si="851"/>
        <v>-</v>
      </c>
      <c r="NE102" s="19" t="str">
        <f t="shared" ca="1" si="852"/>
        <v>-</v>
      </c>
      <c r="NF102" s="19" t="str">
        <f t="shared" ca="1" si="852"/>
        <v>-</v>
      </c>
      <c r="NG102" s="19" t="str">
        <f t="shared" ca="1" si="852"/>
        <v>-</v>
      </c>
      <c r="NH102" s="19" t="str">
        <f t="shared" ca="1" si="852"/>
        <v>-</v>
      </c>
      <c r="NI102" s="19">
        <f t="shared" ca="1" si="852"/>
        <v>36.99</v>
      </c>
      <c r="NJ102" s="19">
        <f t="shared" ca="1" si="852"/>
        <v>36.99</v>
      </c>
      <c r="NK102" s="19" t="str">
        <f t="shared" ca="1" si="852"/>
        <v>-</v>
      </c>
      <c r="NL102" s="19" t="str">
        <f t="shared" ca="1" si="852"/>
        <v>-</v>
      </c>
      <c r="NM102" s="19" t="str">
        <f t="shared" ca="1" si="852"/>
        <v>-</v>
      </c>
      <c r="NN102" s="19" t="str">
        <f t="shared" ca="1" si="852"/>
        <v>-</v>
      </c>
      <c r="NO102" s="19" t="str">
        <f t="shared" ca="1" si="852"/>
        <v>-</v>
      </c>
      <c r="NP102" s="19">
        <f t="shared" ca="1" si="852"/>
        <v>49.99</v>
      </c>
      <c r="NQ102" s="19">
        <f t="shared" ca="1" si="852"/>
        <v>49.99</v>
      </c>
      <c r="NR102" s="19">
        <f t="shared" ca="1" si="852"/>
        <v>49.99</v>
      </c>
      <c r="NS102" s="19">
        <f t="shared" ca="1" si="852"/>
        <v>49.99</v>
      </c>
      <c r="NT102" s="19">
        <f t="shared" ca="1" si="852"/>
        <v>49.99</v>
      </c>
      <c r="NU102" s="19">
        <f t="shared" ca="1" si="852"/>
        <v>49.99</v>
      </c>
      <c r="NV102" s="19">
        <f t="shared" ca="1" si="852"/>
        <v>49.99</v>
      </c>
      <c r="NW102" s="19">
        <f t="shared" ca="1" si="852"/>
        <v>49.99</v>
      </c>
      <c r="NX102" s="19">
        <f t="shared" ca="1" si="852"/>
        <v>412.99</v>
      </c>
      <c r="NY102" s="19">
        <f t="shared" ca="1" si="852"/>
        <v>412.99</v>
      </c>
      <c r="NZ102" s="19" t="str">
        <f t="shared" ca="1" si="852"/>
        <v>-</v>
      </c>
      <c r="OA102" s="19" t="str">
        <f t="shared" ca="1" si="852"/>
        <v>-</v>
      </c>
      <c r="OB102" s="19" t="str">
        <f t="shared" ca="1" si="852"/>
        <v>-</v>
      </c>
      <c r="OC102" s="19" t="str">
        <f t="shared" ca="1" si="852"/>
        <v>-</v>
      </c>
      <c r="OD102" s="19" t="str">
        <f t="shared" ca="1" si="852"/>
        <v>-</v>
      </c>
      <c r="OE102" s="19">
        <f t="shared" ca="1" si="852"/>
        <v>6.8900000000000006</v>
      </c>
      <c r="OF102" s="19">
        <f t="shared" ca="1" si="852"/>
        <v>6.8900000000000006</v>
      </c>
      <c r="OG102" s="19">
        <f t="shared" ca="1" si="852"/>
        <v>6.8900000000000006</v>
      </c>
      <c r="OH102" s="19">
        <f t="shared" ca="1" si="852"/>
        <v>6.8900000000000006</v>
      </c>
      <c r="OI102" s="19">
        <f t="shared" ca="1" si="852"/>
        <v>6.8900000000000006</v>
      </c>
      <c r="OJ102" s="19">
        <f t="shared" ca="1" si="852"/>
        <v>6.8900000000000006</v>
      </c>
      <c r="OK102" s="19">
        <f t="shared" ca="1" si="852"/>
        <v>6.8900000000000006</v>
      </c>
      <c r="OL102" s="19">
        <f t="shared" ca="1" si="852"/>
        <v>6.8900000000000006</v>
      </c>
      <c r="OM102" s="19">
        <f t="shared" ca="1" si="852"/>
        <v>346.99</v>
      </c>
      <c r="ON102" s="19">
        <f t="shared" ca="1" si="852"/>
        <v>346.99</v>
      </c>
      <c r="OO102" s="19" t="str">
        <f t="shared" ca="1" si="852"/>
        <v>-</v>
      </c>
      <c r="OP102" s="19" t="str">
        <f t="shared" ca="1" si="852"/>
        <v>-</v>
      </c>
      <c r="OQ102" s="19" t="str">
        <f t="shared" ca="1" si="852"/>
        <v>-</v>
      </c>
      <c r="OR102" s="19" t="str">
        <f t="shared" ca="1" si="852"/>
        <v>-</v>
      </c>
      <c r="OS102" s="19" t="str">
        <f t="shared" ca="1" si="852"/>
        <v>-</v>
      </c>
      <c r="OT102" s="19">
        <f t="shared" ca="1" si="852"/>
        <v>0</v>
      </c>
      <c r="OU102" s="24">
        <v>0</v>
      </c>
    </row>
    <row r="103" spans="1:411" outlineLevel="2">
      <c r="A103" s="21">
        <f t="shared" si="158"/>
        <v>98</v>
      </c>
      <c r="B103" s="222">
        <f t="shared" ca="1" si="864"/>
        <v>94</v>
      </c>
      <c r="C103">
        <v>203</v>
      </c>
      <c r="D103" s="144" t="str">
        <f t="shared" ca="1" si="812"/>
        <v>GSM</v>
      </c>
      <c r="E103" t="b">
        <v>0</v>
      </c>
      <c r="F103" t="b">
        <v>0</v>
      </c>
      <c r="G103" t="b">
        <f t="shared" si="813"/>
        <v>0</v>
      </c>
      <c r="H103" s="237">
        <f t="shared" ca="1" si="865"/>
        <v>2</v>
      </c>
      <c r="I103" s="237">
        <f t="shared" ca="1" si="865"/>
        <v>1</v>
      </c>
      <c r="J103" s="237" t="str">
        <f t="shared" ca="1" si="865"/>
        <v/>
      </c>
      <c r="K103" s="237">
        <f t="shared" ca="1" si="865"/>
        <v>2</v>
      </c>
      <c r="L103" s="237">
        <f t="shared" ca="1" si="853"/>
        <v>2</v>
      </c>
      <c r="M103" s="237">
        <f t="shared" ca="1" si="853"/>
        <v>2</v>
      </c>
      <c r="N103" s="237">
        <f t="shared" ca="1" si="853"/>
        <v>3</v>
      </c>
      <c r="O103" s="237">
        <f t="shared" ca="1" si="853"/>
        <v>1</v>
      </c>
      <c r="P103" s="237">
        <f t="shared" ca="1" si="853"/>
        <v>1</v>
      </c>
      <c r="Q103" s="237">
        <f t="shared" ca="1" si="853"/>
        <v>5</v>
      </c>
      <c r="R103" s="237">
        <f t="shared" ca="1" si="853"/>
        <v>1</v>
      </c>
      <c r="S103" s="237">
        <f t="shared" ca="1" si="853"/>
        <v>1</v>
      </c>
      <c r="T103" s="237">
        <f t="shared" ca="1" si="853"/>
        <v>1</v>
      </c>
      <c r="U103" s="275"/>
      <c r="V103" s="275"/>
      <c r="W103" s="237">
        <f t="shared" ca="1" si="854"/>
        <v>0</v>
      </c>
      <c r="X103" s="275"/>
      <c r="Y103" s="275">
        <f t="shared" ca="1" si="855"/>
        <v>0</v>
      </c>
      <c r="Z103" s="275">
        <f t="shared" ca="1" si="855"/>
        <v>0</v>
      </c>
      <c r="AA103" s="275">
        <f t="shared" ca="1" si="855"/>
        <v>0</v>
      </c>
      <c r="AB103" s="275">
        <f t="shared" ca="1" si="855"/>
        <v>0</v>
      </c>
      <c r="AC103" s="275">
        <f t="shared" ca="1" si="855"/>
        <v>0</v>
      </c>
      <c r="AD103" s="275">
        <f t="shared" ca="1" si="855"/>
        <v>0</v>
      </c>
      <c r="AE103" s="275">
        <f t="shared" ca="1" si="855"/>
        <v>0</v>
      </c>
      <c r="AF103" s="144">
        <f ca="1">INDEX(CHOOSE($N103,DataAutumn!i.AdultDrys,DataWinter!i.AdultDrys,DataSpring!i.AdultDrys),1,$M103)</f>
        <v>3</v>
      </c>
      <c r="AG103" s="5">
        <f t="shared" ca="1" si="814"/>
        <v>2</v>
      </c>
      <c r="AH103" s="5">
        <f t="shared" ca="1" si="814"/>
        <v>0</v>
      </c>
      <c r="AI103" s="5">
        <f t="shared" ca="1" si="815"/>
        <v>1</v>
      </c>
      <c r="AJ103">
        <f t="shared" ca="1" si="816"/>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Air WP100p MP100p GP100p T_TRUE  (F33N33)</v>
      </c>
      <c r="AM103" s="9" t="str">
        <f ca="1">IF(COUNTIF(AL$5:AL103,AL103)=1,"-","Dup")</f>
        <v>-</v>
      </c>
      <c r="AN103" s="9"/>
      <c r="AO103" s="237" t="str">
        <f t="shared" ca="1" si="866"/>
        <v>-</v>
      </c>
      <c r="AP103" s="237" t="str">
        <f t="shared" ca="1" si="866"/>
        <v>-</v>
      </c>
      <c r="AQ103" s="237" t="str">
        <f t="shared" ca="1" si="866"/>
        <v>-</v>
      </c>
      <c r="AR103" s="237" t="str">
        <f t="shared" ca="1" si="866"/>
        <v>-</v>
      </c>
      <c r="AS103" s="237" t="str">
        <f t="shared" ca="1" si="866"/>
        <v>-</v>
      </c>
      <c r="AT103" s="237" t="str">
        <f t="shared" ca="1" si="866"/>
        <v>-</v>
      </c>
      <c r="AU103" s="237" t="str">
        <f t="shared" ca="1" si="866"/>
        <v>-</v>
      </c>
      <c r="AV103" s="237" t="str">
        <f t="shared" ca="1" si="866"/>
        <v>-</v>
      </c>
      <c r="AW103" s="9"/>
      <c r="AX103" s="5" t="b">
        <f t="shared" ca="1" si="817"/>
        <v>0</v>
      </c>
      <c r="AY103" s="5" t="str">
        <f t="shared" ca="1" si="817"/>
        <v>-</v>
      </c>
      <c r="AZ103" s="5" t="b">
        <f t="shared" ca="1" si="817"/>
        <v>0</v>
      </c>
      <c r="BA103" s="5" t="b">
        <f t="shared" ca="1" si="817"/>
        <v>1</v>
      </c>
      <c r="BB103" s="5" t="b">
        <f t="shared" ca="1" si="817"/>
        <v>1</v>
      </c>
      <c r="BC103" s="144">
        <f t="shared" ca="1" si="817"/>
        <v>0</v>
      </c>
      <c r="BD103" s="19" t="b">
        <f t="shared" ca="1" si="818"/>
        <v>1</v>
      </c>
      <c r="BE103" s="9"/>
      <c r="BF103" s="5" t="str">
        <f t="shared" ca="1" si="819"/>
        <v>-</v>
      </c>
      <c r="BG103" s="19" t="str">
        <f t="shared" ca="1" si="820"/>
        <v>-</v>
      </c>
      <c r="BH103" s="19" t="str">
        <f t="shared" ca="1" si="820"/>
        <v>-</v>
      </c>
      <c r="BI103" s="19" t="str">
        <f t="shared" ca="1" si="820"/>
        <v>-</v>
      </c>
      <c r="BJ103" s="5" t="str">
        <f t="shared" ca="1" si="821"/>
        <v>-</v>
      </c>
      <c r="BK103" s="19" t="str">
        <f t="shared" ca="1" si="822"/>
        <v>-</v>
      </c>
      <c r="BL103" s="5" t="str">
        <f t="shared" ca="1" si="823"/>
        <v>-</v>
      </c>
      <c r="BM103" s="19" t="str">
        <f t="shared" ca="1" si="824"/>
        <v>-</v>
      </c>
      <c r="BN103" s="19" t="str">
        <f t="shared" ca="1" si="824"/>
        <v>-</v>
      </c>
      <c r="BO103" s="19" t="str">
        <f t="shared" ca="1" si="824"/>
        <v>-</v>
      </c>
      <c r="BP103" s="5" t="str">
        <f t="shared" ca="1" si="825"/>
        <v>-</v>
      </c>
      <c r="BQ103" s="9"/>
      <c r="BR103" s="19" t="str">
        <f t="shared" ca="1" si="826"/>
        <v>-</v>
      </c>
      <c r="BS103" s="19" t="str">
        <f t="shared" ca="1" si="826"/>
        <v>-</v>
      </c>
      <c r="BT103" s="19" t="str">
        <f t="shared" ca="1" si="826"/>
        <v>-</v>
      </c>
      <c r="BU103" s="19" t="str">
        <f t="shared" ca="1" si="826"/>
        <v>-</v>
      </c>
      <c r="BV103" s="19" t="str">
        <f t="shared" ca="1" si="826"/>
        <v>-</v>
      </c>
      <c r="BW103" s="19" t="str">
        <f t="shared" ca="1" si="826"/>
        <v>-</v>
      </c>
      <c r="BX103" s="19" t="str">
        <f t="shared" ca="1" si="826"/>
        <v>-</v>
      </c>
      <c r="BY103" s="19" t="str">
        <f t="shared" ca="1" si="826"/>
        <v>-</v>
      </c>
      <c r="BZ103" s="19" t="str">
        <f t="shared" ca="1" si="826"/>
        <v>-</v>
      </c>
      <c r="CA103" s="19" t="str">
        <f t="shared" ca="1" si="826"/>
        <v>-</v>
      </c>
      <c r="CB103" s="9"/>
      <c r="CC103" s="237" t="b">
        <f t="shared" ca="1" si="872"/>
        <v>1</v>
      </c>
      <c r="CD103" s="12" t="b">
        <v>1</v>
      </c>
      <c r="CE103" s="237" t="b">
        <f t="shared" ca="1" si="872"/>
        <v>1</v>
      </c>
      <c r="CF103" s="251">
        <f t="shared" ca="1" si="867"/>
        <v>2235101</v>
      </c>
      <c r="CG103" s="237" t="b">
        <f t="shared" ca="1" si="872"/>
        <v>0</v>
      </c>
      <c r="CH103" s="12" t="s">
        <v>34</v>
      </c>
      <c r="CI103" s="19" t="b">
        <f t="shared" ca="1" si="856"/>
        <v>1</v>
      </c>
      <c r="CJ103" s="237">
        <f t="shared" ca="1" si="868"/>
        <v>2235105</v>
      </c>
      <c r="CK103" s="19" t="str">
        <f t="shared" ca="1" si="856"/>
        <v>-</v>
      </c>
      <c r="CL103" s="19">
        <f t="shared" ca="1" si="856"/>
        <v>1</v>
      </c>
      <c r="CM103" s="19">
        <f t="shared" ca="1" si="856"/>
        <v>1</v>
      </c>
      <c r="CN103" s="9"/>
      <c r="CO103" s="444">
        <f t="shared" ca="1" si="828"/>
        <v>652</v>
      </c>
      <c r="CP103" s="444">
        <f t="shared" ca="1" si="828"/>
        <v>686</v>
      </c>
      <c r="CQ103" s="444">
        <f t="shared" ca="1" si="828"/>
        <v>721</v>
      </c>
      <c r="CR103" s="152">
        <f t="shared" ca="1" si="829"/>
        <v>378</v>
      </c>
      <c r="CS103" s="152">
        <f t="shared" ca="1" si="829"/>
        <v>413</v>
      </c>
      <c r="CT103" s="152">
        <f t="shared" ca="1" si="829"/>
        <v>448</v>
      </c>
      <c r="CU103" s="19" t="str">
        <f t="shared" ca="1" si="830"/>
        <v>-</v>
      </c>
      <c r="CV103" s="12" t="b">
        <v>0</v>
      </c>
      <c r="CW103" s="12" t="b">
        <v>0</v>
      </c>
      <c r="CX103" s="12" t="b">
        <v>0</v>
      </c>
      <c r="CY103" s="12" t="b">
        <v>0</v>
      </c>
      <c r="CZ103" s="19" t="b">
        <f t="shared" ca="1" si="830"/>
        <v>1</v>
      </c>
      <c r="DA103" s="19">
        <f t="shared" ca="1" si="830"/>
        <v>0</v>
      </c>
      <c r="DB103" s="19">
        <f t="shared" ca="1" si="830"/>
        <v>0</v>
      </c>
      <c r="DC103" s="19">
        <f t="shared" ca="1" si="830"/>
        <v>0</v>
      </c>
      <c r="DD103" s="19">
        <f t="shared" ca="1" si="830"/>
        <v>0</v>
      </c>
      <c r="DE103" s="19">
        <f t="shared" ca="1" si="830"/>
        <v>0</v>
      </c>
      <c r="DF103" s="19">
        <f t="shared" ca="1" si="830"/>
        <v>0</v>
      </c>
      <c r="DG103" s="19">
        <f t="shared" ca="1" si="830"/>
        <v>0</v>
      </c>
      <c r="DH103" s="19">
        <f t="shared" ca="1" si="830"/>
        <v>0</v>
      </c>
      <c r="DI103" s="19">
        <f t="shared" ca="1" si="830"/>
        <v>0</v>
      </c>
      <c r="DJ103" s="19">
        <f t="shared" ca="1" si="830"/>
        <v>0</v>
      </c>
      <c r="DK103" s="19">
        <f t="shared" ca="1" si="830"/>
        <v>0</v>
      </c>
      <c r="DL103" s="19">
        <f t="shared" ca="1" si="831"/>
        <v>0</v>
      </c>
      <c r="DM103" s="12">
        <v>3</v>
      </c>
      <c r="DN103" s="12">
        <v>3</v>
      </c>
      <c r="DO103" s="19">
        <f t="shared" ca="1" si="869"/>
        <v>0</v>
      </c>
      <c r="DP103" s="12">
        <v>1</v>
      </c>
      <c r="DQ103" s="12">
        <v>-1</v>
      </c>
      <c r="DR103" s="19" t="str">
        <f t="shared" ca="1" si="831"/>
        <v>-</v>
      </c>
      <c r="DS103" s="19" t="str">
        <f t="shared" ca="1" si="831"/>
        <v>-</v>
      </c>
      <c r="DT103" s="19" t="str">
        <f t="shared" ca="1" si="831"/>
        <v>-</v>
      </c>
      <c r="DU103" s="251">
        <f t="shared" ca="1" si="857"/>
        <v>0</v>
      </c>
      <c r="DV103" s="251">
        <f t="shared" si="870"/>
        <v>1</v>
      </c>
      <c r="DW103" s="251">
        <f t="shared" si="858"/>
        <v>-1</v>
      </c>
      <c r="DX103" s="19" t="str">
        <f t="shared" ca="1" si="831"/>
        <v>-</v>
      </c>
      <c r="DY103" s="19" t="str">
        <f t="shared" ca="1" si="831"/>
        <v>-</v>
      </c>
      <c r="DZ103" s="19" t="str">
        <f t="shared" ca="1" si="831"/>
        <v>-</v>
      </c>
      <c r="EA103" s="19" t="str">
        <f t="shared" ca="1" si="831"/>
        <v>-</v>
      </c>
      <c r="EB103" s="19" t="str">
        <f t="shared" ca="1" si="831"/>
        <v>-</v>
      </c>
      <c r="EC103" s="19" t="str">
        <f t="shared" ca="1" si="831"/>
        <v>-</v>
      </c>
      <c r="ED103" s="19">
        <f t="shared" ca="1" si="831"/>
        <v>0</v>
      </c>
      <c r="EE103" s="19">
        <f t="shared" ca="1" si="831"/>
        <v>0</v>
      </c>
      <c r="EF103" s="19">
        <f t="shared" ca="1" si="831"/>
        <v>0</v>
      </c>
      <c r="EG103" s="19">
        <f t="shared" ca="1" si="831"/>
        <v>0</v>
      </c>
      <c r="EH103" s="19">
        <f t="shared" ca="1" si="831"/>
        <v>0</v>
      </c>
      <c r="EI103" s="19">
        <f t="shared" ca="1" si="831"/>
        <v>0</v>
      </c>
      <c r="EJ103" s="19">
        <f t="shared" ca="1" si="831"/>
        <v>0</v>
      </c>
      <c r="EK103" s="19">
        <f t="shared" ca="1" si="831"/>
        <v>0</v>
      </c>
      <c r="EL103" s="19">
        <f t="shared" ca="1" si="831"/>
        <v>0</v>
      </c>
      <c r="EM103" s="19">
        <f t="shared" ca="1" si="831"/>
        <v>0</v>
      </c>
      <c r="EN103" s="19">
        <f t="shared" ca="1" si="831"/>
        <v>0</v>
      </c>
      <c r="EO103" s="19">
        <f t="shared" ca="1" si="831"/>
        <v>0</v>
      </c>
      <c r="EP103" s="19">
        <f t="shared" ca="1" si="831"/>
        <v>0</v>
      </c>
      <c r="EQ103" s="19">
        <f t="shared" ca="1" si="831"/>
        <v>0</v>
      </c>
      <c r="ER103" s="19">
        <f t="shared" ca="1" si="831"/>
        <v>0</v>
      </c>
      <c r="ES103" s="19">
        <f t="shared" ca="1" si="831"/>
        <v>0</v>
      </c>
      <c r="ET103" s="19">
        <f t="shared" ca="1" si="832"/>
        <v>0</v>
      </c>
      <c r="EU103" s="19">
        <f t="shared" ca="1" si="832"/>
        <v>0</v>
      </c>
      <c r="EV103" s="19">
        <f t="shared" ca="1" si="832"/>
        <v>0</v>
      </c>
      <c r="EW103" s="19">
        <f t="shared" ca="1" si="832"/>
        <v>0</v>
      </c>
      <c r="EX103" s="19">
        <f t="shared" ca="1" si="832"/>
        <v>0</v>
      </c>
      <c r="EY103" s="19">
        <f t="shared" ca="1" si="832"/>
        <v>0</v>
      </c>
      <c r="EZ103" s="19">
        <f t="shared" ca="1" si="832"/>
        <v>0</v>
      </c>
      <c r="FA103" s="19">
        <f t="shared" ca="1" si="832"/>
        <v>0</v>
      </c>
      <c r="FB103" s="19">
        <f t="shared" ca="1" si="832"/>
        <v>0</v>
      </c>
      <c r="FC103" s="19">
        <f t="shared" ca="1" si="832"/>
        <v>0</v>
      </c>
      <c r="FD103" s="19">
        <f t="shared" ca="1" si="832"/>
        <v>0</v>
      </c>
      <c r="FE103" s="19">
        <f t="shared" ca="1" si="832"/>
        <v>0</v>
      </c>
      <c r="FF103" s="19">
        <f t="shared" ca="1" si="832"/>
        <v>0</v>
      </c>
      <c r="FG103" s="19">
        <f t="shared" ca="1" si="832"/>
        <v>0</v>
      </c>
      <c r="FH103" s="19">
        <f t="shared" ca="1" si="832"/>
        <v>0</v>
      </c>
      <c r="FI103" s="19">
        <f t="shared" ca="1" si="832"/>
        <v>0</v>
      </c>
      <c r="FJ103" s="19">
        <f t="shared" ref="FJ103:HP103" ca="1" si="874">OFFSET(FJ$5,$B103,0)</f>
        <v>0</v>
      </c>
      <c r="FK103" s="19">
        <f t="shared" ca="1" si="874"/>
        <v>0</v>
      </c>
      <c r="FL103" s="19">
        <f t="shared" ca="1" si="874"/>
        <v>0</v>
      </c>
      <c r="FM103" s="19">
        <f t="shared" ca="1" si="874"/>
        <v>0</v>
      </c>
      <c r="FN103" s="19">
        <f t="shared" ca="1" si="874"/>
        <v>0</v>
      </c>
      <c r="FO103" s="19">
        <f t="shared" ca="1" si="874"/>
        <v>0</v>
      </c>
      <c r="FP103" s="19">
        <f t="shared" ca="1" si="874"/>
        <v>0</v>
      </c>
      <c r="FQ103" s="19">
        <f t="shared" ca="1" si="874"/>
        <v>0</v>
      </c>
      <c r="FR103" s="19">
        <f t="shared" ca="1" si="874"/>
        <v>0</v>
      </c>
      <c r="FS103" s="19">
        <f t="shared" ca="1" si="874"/>
        <v>0</v>
      </c>
      <c r="FT103" s="19">
        <f t="shared" ca="1" si="874"/>
        <v>0</v>
      </c>
      <c r="FU103" s="19">
        <f t="shared" ca="1" si="874"/>
        <v>0</v>
      </c>
      <c r="FV103" s="19">
        <f t="shared" ca="1" si="874"/>
        <v>0</v>
      </c>
      <c r="FW103" s="19">
        <f t="shared" ca="1" si="874"/>
        <v>0</v>
      </c>
      <c r="FX103" s="19">
        <f t="shared" ca="1" si="874"/>
        <v>0</v>
      </c>
      <c r="FY103" s="19">
        <f t="shared" ca="1" si="874"/>
        <v>0</v>
      </c>
      <c r="FZ103" s="19">
        <f t="shared" ca="1" si="874"/>
        <v>0</v>
      </c>
      <c r="GA103" s="19">
        <f t="shared" ca="1" si="874"/>
        <v>0</v>
      </c>
      <c r="GB103" s="19">
        <f t="shared" ca="1" si="874"/>
        <v>0</v>
      </c>
      <c r="GC103" s="19">
        <f t="shared" ca="1" si="874"/>
        <v>0</v>
      </c>
      <c r="GD103" s="19">
        <f t="shared" ca="1" si="874"/>
        <v>0</v>
      </c>
      <c r="GE103" s="19">
        <f t="shared" ca="1" si="874"/>
        <v>0</v>
      </c>
      <c r="GF103" s="19">
        <f t="shared" ca="1" si="874"/>
        <v>0</v>
      </c>
      <c r="GG103" s="19">
        <f t="shared" ca="1" si="874"/>
        <v>0</v>
      </c>
      <c r="GH103" s="19">
        <f t="shared" ca="1" si="874"/>
        <v>0</v>
      </c>
      <c r="GI103" s="19">
        <f t="shared" ca="1" si="874"/>
        <v>0</v>
      </c>
      <c r="GJ103" s="19">
        <f t="shared" ca="1" si="874"/>
        <v>0</v>
      </c>
      <c r="GK103" s="19">
        <f t="shared" ca="1" si="874"/>
        <v>0</v>
      </c>
      <c r="GL103" s="19">
        <f t="shared" ca="1" si="874"/>
        <v>0</v>
      </c>
      <c r="GM103" s="19">
        <f t="shared" ca="1" si="874"/>
        <v>0</v>
      </c>
      <c r="GN103" s="19">
        <f t="shared" ca="1" si="874"/>
        <v>0</v>
      </c>
      <c r="GO103" s="19">
        <f t="shared" ca="1" si="874"/>
        <v>0</v>
      </c>
      <c r="GP103" s="19">
        <f t="shared" ca="1" si="874"/>
        <v>0</v>
      </c>
      <c r="GQ103" s="19">
        <f t="shared" ca="1" si="874"/>
        <v>0</v>
      </c>
      <c r="GR103" s="19">
        <f t="shared" ca="1" si="874"/>
        <v>0</v>
      </c>
      <c r="GS103" s="19">
        <f t="shared" ca="1" si="874"/>
        <v>0</v>
      </c>
      <c r="GT103" s="19">
        <f t="shared" ca="1" si="874"/>
        <v>0</v>
      </c>
      <c r="GU103" s="19">
        <f t="shared" ca="1" si="874"/>
        <v>0</v>
      </c>
      <c r="GV103" s="19">
        <f t="shared" ca="1" si="874"/>
        <v>0</v>
      </c>
      <c r="GW103" s="19">
        <f t="shared" ca="1" si="874"/>
        <v>0</v>
      </c>
      <c r="GX103" s="19">
        <f t="shared" ca="1" si="874"/>
        <v>0</v>
      </c>
      <c r="GY103" s="19">
        <f t="shared" ca="1" si="874"/>
        <v>0</v>
      </c>
      <c r="GZ103" s="19">
        <f t="shared" ca="1" si="874"/>
        <v>0</v>
      </c>
      <c r="HA103" s="19">
        <f t="shared" ca="1" si="874"/>
        <v>0</v>
      </c>
      <c r="HB103" s="19">
        <f t="shared" ca="1" si="874"/>
        <v>0</v>
      </c>
      <c r="HC103" s="19">
        <f t="shared" ca="1" si="874"/>
        <v>0</v>
      </c>
      <c r="HD103" s="19">
        <f t="shared" ca="1" si="874"/>
        <v>0</v>
      </c>
      <c r="HE103" s="19">
        <f t="shared" ca="1" si="874"/>
        <v>0</v>
      </c>
      <c r="HF103" s="19">
        <f t="shared" ca="1" si="874"/>
        <v>0</v>
      </c>
      <c r="HG103" s="19">
        <f t="shared" ca="1" si="874"/>
        <v>0</v>
      </c>
      <c r="HH103" s="19">
        <f t="shared" ca="1" si="874"/>
        <v>0</v>
      </c>
      <c r="HI103" s="19">
        <f t="shared" ca="1" si="874"/>
        <v>0</v>
      </c>
      <c r="HJ103" s="19">
        <f t="shared" ca="1" si="874"/>
        <v>0</v>
      </c>
      <c r="HK103" s="19">
        <f t="shared" ca="1" si="874"/>
        <v>0</v>
      </c>
      <c r="HL103" s="19">
        <f t="shared" ca="1" si="874"/>
        <v>0</v>
      </c>
      <c r="HM103" s="19">
        <f t="shared" ca="1" si="874"/>
        <v>0</v>
      </c>
      <c r="HN103" s="19">
        <f t="shared" ca="1" si="874"/>
        <v>0</v>
      </c>
      <c r="HO103" s="19">
        <f t="shared" ca="1" si="874"/>
        <v>0</v>
      </c>
      <c r="HP103" s="19">
        <f t="shared" ca="1" si="874"/>
        <v>0</v>
      </c>
      <c r="HQ103" s="19">
        <f t="shared" ca="1" si="873"/>
        <v>0</v>
      </c>
      <c r="HR103" s="19">
        <f t="shared" ca="1" si="873"/>
        <v>0</v>
      </c>
      <c r="HS103" s="19">
        <f t="shared" ca="1" si="873"/>
        <v>0</v>
      </c>
      <c r="HT103" s="19">
        <f t="shared" ca="1" si="873"/>
        <v>0</v>
      </c>
      <c r="HU103" s="19">
        <f t="shared" ca="1" si="873"/>
        <v>0</v>
      </c>
      <c r="HV103" s="19">
        <f t="shared" ca="1" si="873"/>
        <v>0</v>
      </c>
      <c r="HW103" s="19">
        <f t="shared" ca="1" si="873"/>
        <v>0</v>
      </c>
      <c r="HX103" s="19">
        <f t="shared" ca="1" si="873"/>
        <v>0</v>
      </c>
      <c r="HY103" s="19">
        <f t="shared" ca="1" si="873"/>
        <v>0</v>
      </c>
      <c r="HZ103" s="19">
        <f t="shared" ca="1" si="873"/>
        <v>0</v>
      </c>
      <c r="IA103" s="19">
        <f t="shared" ca="1" si="873"/>
        <v>0</v>
      </c>
      <c r="IB103" s="19">
        <f t="shared" ca="1" si="873"/>
        <v>0</v>
      </c>
      <c r="IC103" s="19">
        <f t="shared" ca="1" si="873"/>
        <v>0</v>
      </c>
      <c r="ID103" s="19">
        <f t="shared" ca="1" si="873"/>
        <v>0</v>
      </c>
      <c r="IE103" s="5">
        <f t="shared" ca="1" si="835"/>
        <v>67</v>
      </c>
      <c r="IF103" s="9"/>
      <c r="IG103" s="5">
        <f t="shared" ca="1" si="836"/>
        <v>1</v>
      </c>
      <c r="IH103" s="5" t="b">
        <f t="shared" ca="1" si="836"/>
        <v>0</v>
      </c>
      <c r="II103" s="19">
        <f t="shared" ca="1" si="837"/>
        <v>0</v>
      </c>
      <c r="IJ103" s="5">
        <f t="shared" ca="1" si="836"/>
        <v>55</v>
      </c>
      <c r="IK103" s="19">
        <f t="shared" ca="1" si="837"/>
        <v>1</v>
      </c>
      <c r="IL103" s="19">
        <f t="shared" ca="1" si="837"/>
        <v>0</v>
      </c>
      <c r="IM103" s="19">
        <f t="shared" ca="1" si="837"/>
        <v>0</v>
      </c>
      <c r="IN103" s="19">
        <f t="shared" ca="1" si="837"/>
        <v>0</v>
      </c>
      <c r="IO103" s="19">
        <f t="shared" ca="1" si="837"/>
        <v>0</v>
      </c>
      <c r="IP103" s="19">
        <f t="shared" ca="1" si="837"/>
        <v>0</v>
      </c>
      <c r="IQ103" s="19">
        <f t="shared" ca="1" si="837"/>
        <v>0</v>
      </c>
      <c r="IR103" s="19">
        <f t="shared" ca="1" si="837"/>
        <v>0</v>
      </c>
      <c r="IS103" s="19">
        <f t="shared" ca="1" si="837"/>
        <v>0</v>
      </c>
      <c r="IT103" s="19">
        <f t="shared" ca="1" si="837"/>
        <v>0</v>
      </c>
      <c r="IU103" s="19">
        <f t="shared" ca="1" si="837"/>
        <v>0</v>
      </c>
      <c r="IV103" s="19">
        <f t="shared" ca="1" si="837"/>
        <v>0</v>
      </c>
      <c r="IW103" s="19">
        <f t="shared" ca="1" si="837"/>
        <v>0</v>
      </c>
      <c r="IX103" s="19">
        <f t="shared" ca="1" si="837"/>
        <v>0</v>
      </c>
      <c r="IY103" s="19">
        <f t="shared" ca="1" si="837"/>
        <v>0</v>
      </c>
      <c r="IZ103" s="19">
        <f t="shared" ca="1" si="837"/>
        <v>0</v>
      </c>
      <c r="JA103" s="19">
        <f t="shared" ca="1" si="837"/>
        <v>0</v>
      </c>
      <c r="JB103" s="19">
        <f t="shared" ca="1" si="837"/>
        <v>0</v>
      </c>
      <c r="JC103" s="19">
        <f t="shared" ca="1" si="837"/>
        <v>0</v>
      </c>
      <c r="JD103" s="19">
        <f t="shared" ca="1" si="837"/>
        <v>0</v>
      </c>
      <c r="JE103" s="19">
        <f t="shared" ca="1" si="837"/>
        <v>0</v>
      </c>
      <c r="JF103" s="19">
        <f t="shared" ca="1" si="837"/>
        <v>0</v>
      </c>
      <c r="JG103" s="5">
        <f t="shared" ca="1" si="838"/>
        <v>1.2500000000000001E-2</v>
      </c>
      <c r="JH103" s="567">
        <f t="shared" ca="1" si="838"/>
        <v>0</v>
      </c>
      <c r="JI103" s="5">
        <f t="shared" ca="1" si="838"/>
        <v>6.25E-2</v>
      </c>
      <c r="JJ103" s="5">
        <f t="shared" ca="1" si="838"/>
        <v>6.25E-2</v>
      </c>
      <c r="JK103" s="5">
        <f t="shared" ca="1" si="838"/>
        <v>6.25E-2</v>
      </c>
      <c r="JL103" s="19">
        <f t="shared" ca="1" si="837"/>
        <v>1</v>
      </c>
      <c r="JM103" s="19">
        <f t="shared" ca="1" si="837"/>
        <v>0</v>
      </c>
      <c r="JN103" s="19">
        <f t="shared" ca="1" si="837"/>
        <v>1</v>
      </c>
      <c r="JO103" s="9"/>
      <c r="JP103" s="5" t="b">
        <f t="shared" ca="1" si="839"/>
        <v>0</v>
      </c>
      <c r="JQ103" s="19" t="str">
        <f t="shared" ca="1" si="840"/>
        <v>-</v>
      </c>
      <c r="JR103" s="19" t="str">
        <f t="shared" ca="1" si="840"/>
        <v>-</v>
      </c>
      <c r="JS103" s="5" t="b">
        <f t="shared" ca="1" si="841"/>
        <v>0</v>
      </c>
      <c r="JT103" s="5" t="b">
        <f t="shared" ca="1" si="841"/>
        <v>0</v>
      </c>
      <c r="JU103" s="5" t="b">
        <f t="shared" ca="1" si="841"/>
        <v>1</v>
      </c>
      <c r="JV103" s="144">
        <f t="shared" ca="1" si="859"/>
        <v>1</v>
      </c>
      <c r="JW103" s="144">
        <f t="shared" ca="1" si="859"/>
        <v>1</v>
      </c>
      <c r="JX103" s="19" t="str">
        <f t="shared" ca="1" si="860"/>
        <v>-</v>
      </c>
      <c r="JY103" s="19" t="str">
        <f t="shared" ca="1" si="860"/>
        <v>-</v>
      </c>
      <c r="JZ103" s="19" t="str">
        <f t="shared" ca="1" si="860"/>
        <v>-</v>
      </c>
      <c r="KA103" s="19" t="str">
        <f t="shared" ca="1" si="860"/>
        <v>-</v>
      </c>
      <c r="KB103" s="19">
        <f t="shared" ca="1" si="860"/>
        <v>1</v>
      </c>
      <c r="KC103" s="19">
        <f t="shared" ca="1" si="860"/>
        <v>0.66</v>
      </c>
      <c r="KD103" s="19" t="str">
        <f t="shared" ca="1" si="860"/>
        <v>-</v>
      </c>
      <c r="KE103" s="5" t="b" cm="1">
        <f t="array" aca="1" ref="KE103" ca="1">IF(OR(KF103:KM103&lt;&gt;"-"),TRUE,"-")</f>
        <v>1</v>
      </c>
      <c r="KF103" s="237">
        <f t="shared" ca="1" si="871"/>
        <v>2</v>
      </c>
      <c r="KG103" s="237">
        <f t="shared" ca="1" si="871"/>
        <v>2</v>
      </c>
      <c r="KH103" s="237">
        <f t="shared" ca="1" si="871"/>
        <v>2</v>
      </c>
      <c r="KI103" s="237">
        <f t="shared" ca="1" si="871"/>
        <v>2</v>
      </c>
      <c r="KJ103" s="237">
        <f t="shared" ca="1" si="871"/>
        <v>2</v>
      </c>
      <c r="KK103" s="237">
        <f t="shared" ca="1" si="871"/>
        <v>2</v>
      </c>
      <c r="KL103" s="237">
        <f t="shared" ca="1" si="871"/>
        <v>2</v>
      </c>
      <c r="KM103" s="237">
        <f t="shared" ca="1" si="871"/>
        <v>2</v>
      </c>
      <c r="KN103" s="5" t="str">
        <f t="array" aca="1" ref="KN103" ca="1">IF(OR(KO103:KU103&lt;&gt;"-"),TRUE,"-")</f>
        <v>-</v>
      </c>
      <c r="KO103" s="19" t="str">
        <f t="shared" ca="1" si="862"/>
        <v>-</v>
      </c>
      <c r="KP103" s="19" t="str">
        <f t="shared" ca="1" si="862"/>
        <v>-</v>
      </c>
      <c r="KQ103" s="19" t="str">
        <f t="shared" ca="1" si="862"/>
        <v>-</v>
      </c>
      <c r="KR103" s="19" t="str">
        <f t="shared" ca="1" si="862"/>
        <v>-</v>
      </c>
      <c r="KS103" s="19" t="str">
        <f t="shared" ca="1" si="862"/>
        <v>-</v>
      </c>
      <c r="KT103" s="19" t="str">
        <f t="shared" ca="1" si="862"/>
        <v>-</v>
      </c>
      <c r="KU103" s="19" t="str">
        <f t="shared" ca="1" si="862"/>
        <v>-</v>
      </c>
      <c r="KV103" s="19" t="b">
        <f t="shared" ca="1" si="862"/>
        <v>0</v>
      </c>
      <c r="KW103" s="144">
        <f t="shared" ca="1" si="843"/>
        <v>2</v>
      </c>
      <c r="KX103" s="19">
        <f t="shared" ca="1" si="862"/>
        <v>2</v>
      </c>
      <c r="KY103" s="19" t="b">
        <f t="shared" ca="1" si="862"/>
        <v>0</v>
      </c>
      <c r="KZ103" s="19" t="str">
        <f t="shared" ca="1" si="862"/>
        <v>-</v>
      </c>
      <c r="LA103" s="5" t="str">
        <f t="shared" ca="1" si="844"/>
        <v>-</v>
      </c>
      <c r="LB103" s="5" t="str">
        <f t="shared" ca="1" si="844"/>
        <v>-</v>
      </c>
      <c r="LC103" s="5" t="str">
        <f t="shared" ca="1" si="844"/>
        <v>-</v>
      </c>
      <c r="LD103" s="5" t="str">
        <f t="shared" ca="1" si="844"/>
        <v>-</v>
      </c>
      <c r="LE103" s="19" t="b">
        <f t="shared" ca="1" si="863"/>
        <v>0</v>
      </c>
      <c r="LF103" s="19" t="str">
        <f t="shared" ca="1" si="863"/>
        <v>-</v>
      </c>
      <c r="LG103" s="19" t="str">
        <f t="shared" ca="1" si="863"/>
        <v>-</v>
      </c>
      <c r="LH103" s="19" t="b">
        <f t="shared" ca="1" si="863"/>
        <v>1</v>
      </c>
      <c r="LI103" s="19">
        <f t="shared" ca="1" si="863"/>
        <v>0.75</v>
      </c>
      <c r="LJ103" s="19">
        <f t="shared" ca="1" si="863"/>
        <v>0.75</v>
      </c>
      <c r="LK103" s="19">
        <f t="shared" ca="1" si="863"/>
        <v>0.99</v>
      </c>
      <c r="LL103" s="19">
        <f t="shared" ca="1" si="863"/>
        <v>0.5</v>
      </c>
      <c r="LM103" s="19">
        <f t="shared" ca="1" si="863"/>
        <v>0</v>
      </c>
      <c r="LN103" s="19">
        <f t="shared" ca="1" si="863"/>
        <v>0</v>
      </c>
      <c r="LO103" s="19" t="str">
        <f t="shared" ca="1" si="863"/>
        <v>-</v>
      </c>
      <c r="LP103" s="5" t="str" cm="1">
        <f t="array" aca="1" ref="LP103" ca="1">INDEX(i.meatgrid,$Q103,LP$7)</f>
        <v>-</v>
      </c>
      <c r="LQ103" s="5" t="str" cm="1">
        <f t="array" aca="1" ref="LQ103" ca="1">INDEX(i.meatgrid,$Q103,LQ$7)</f>
        <v>-</v>
      </c>
      <c r="LR103" s="19" t="str">
        <f t="shared" ca="1" si="863"/>
        <v>-</v>
      </c>
      <c r="LS103" s="5">
        <f t="shared" ca="1" si="846"/>
        <v>1</v>
      </c>
      <c r="LT103" s="9"/>
      <c r="LU103" s="19">
        <f t="shared" ca="1" si="863"/>
        <v>70</v>
      </c>
      <c r="LV103" s="19">
        <f t="shared" ca="1" si="847"/>
        <v>50</v>
      </c>
      <c r="LW103" s="19">
        <f t="shared" ca="1" si="847"/>
        <v>80</v>
      </c>
      <c r="LX103" s="19">
        <f t="shared" ca="1" si="847"/>
        <v>50</v>
      </c>
      <c r="LY103" s="5" t="b" cm="1">
        <f t="array" aca="1" ref="LY103" ca="1">INDEX(i.meatgrid,$Q103,LY$7)</f>
        <v>0</v>
      </c>
      <c r="LZ103" s="5" t="b" cm="1">
        <f t="array" aca="1" ref="LZ103" ca="1">INDEX(i.meatgrid,$Q103,LZ$7)</f>
        <v>0</v>
      </c>
      <c r="MA103" s="5" t="str" cm="1">
        <f t="array" aca="1" ref="MA103" ca="1">INDEX(i.meatgrid,$Q103,MA$7)</f>
        <v>-</v>
      </c>
      <c r="MB103" s="5" cm="1">
        <f t="array" aca="1" ref="MB103" ca="1">INDEX(i.meatgrid,$Q103,MB$7)</f>
        <v>40</v>
      </c>
      <c r="MC103" s="19">
        <f t="shared" ca="1" si="848"/>
        <v>1</v>
      </c>
      <c r="MD103" s="5">
        <f t="shared" ca="1" si="849"/>
        <v>1</v>
      </c>
      <c r="ME103" s="5" cm="1">
        <f t="array" aca="1" ref="ME103" ca="1">INDEX(i.meatgrid,$Q103,ME$7)</f>
        <v>1</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50"/>
        <v>1</v>
      </c>
      <c r="MN103" s="9"/>
      <c r="MO103" s="19" t="b">
        <f t="shared" ca="1" si="851"/>
        <v>0</v>
      </c>
      <c r="MP103" s="19" t="b">
        <f t="shared" ca="1" si="851"/>
        <v>0</v>
      </c>
      <c r="MQ103" s="19">
        <f t="shared" ca="1" si="851"/>
        <v>1</v>
      </c>
      <c r="MR103" s="19">
        <f t="shared" ca="1" si="851"/>
        <v>0.75</v>
      </c>
      <c r="MS103" s="19">
        <f t="shared" ca="1" si="851"/>
        <v>0.75</v>
      </c>
      <c r="MT103" s="19">
        <f t="shared" ca="1" si="851"/>
        <v>0.8</v>
      </c>
      <c r="MU103" s="19">
        <f t="shared" ca="1" si="851"/>
        <v>0.82499999999999996</v>
      </c>
      <c r="MV103" s="19">
        <f t="shared" ca="1" si="851"/>
        <v>0.875</v>
      </c>
      <c r="MW103" s="19">
        <f t="shared" ca="1" si="851"/>
        <v>0.9</v>
      </c>
      <c r="MX103" s="19">
        <f t="shared" ca="1" si="851"/>
        <v>1</v>
      </c>
      <c r="MY103" s="19">
        <f t="shared" ca="1" si="851"/>
        <v>0.875</v>
      </c>
      <c r="MZ103" s="19" t="b">
        <f t="shared" ca="1" si="851"/>
        <v>1</v>
      </c>
      <c r="NA103" s="19">
        <f t="shared" ca="1" si="851"/>
        <v>74.989999999999995</v>
      </c>
      <c r="NB103" s="19" t="str">
        <f t="shared" ca="1" si="851"/>
        <v>-</v>
      </c>
      <c r="NC103" s="19" t="str">
        <f t="shared" ca="1" si="851"/>
        <v>-</v>
      </c>
      <c r="ND103" s="19" t="str">
        <f t="shared" ca="1" si="851"/>
        <v>-</v>
      </c>
      <c r="NE103" s="19" t="str">
        <f t="shared" ca="1" si="852"/>
        <v>-</v>
      </c>
      <c r="NF103" s="19" t="str">
        <f t="shared" ca="1" si="852"/>
        <v>-</v>
      </c>
      <c r="NG103" s="19" t="str">
        <f t="shared" ca="1" si="852"/>
        <v>-</v>
      </c>
      <c r="NH103" s="19" t="str">
        <f t="shared" ca="1" si="852"/>
        <v>-</v>
      </c>
      <c r="NI103" s="19">
        <f t="shared" ca="1" si="852"/>
        <v>36.99</v>
      </c>
      <c r="NJ103" s="19">
        <f t="shared" ca="1" si="852"/>
        <v>36.99</v>
      </c>
      <c r="NK103" s="19" t="str">
        <f t="shared" ca="1" si="852"/>
        <v>-</v>
      </c>
      <c r="NL103" s="19" t="str">
        <f t="shared" ca="1" si="852"/>
        <v>-</v>
      </c>
      <c r="NM103" s="19" t="str">
        <f t="shared" ca="1" si="852"/>
        <v>-</v>
      </c>
      <c r="NN103" s="19" t="str">
        <f t="shared" ca="1" si="852"/>
        <v>-</v>
      </c>
      <c r="NO103" s="19" t="str">
        <f t="shared" ca="1" si="852"/>
        <v>-</v>
      </c>
      <c r="NP103" s="19">
        <f t="shared" ca="1" si="852"/>
        <v>49.99</v>
      </c>
      <c r="NQ103" s="19">
        <f t="shared" ca="1" si="852"/>
        <v>49.99</v>
      </c>
      <c r="NR103" s="19">
        <f t="shared" ca="1" si="852"/>
        <v>49.99</v>
      </c>
      <c r="NS103" s="19">
        <f t="shared" ca="1" si="852"/>
        <v>49.99</v>
      </c>
      <c r="NT103" s="19">
        <f t="shared" ca="1" si="852"/>
        <v>49.99</v>
      </c>
      <c r="NU103" s="19">
        <f t="shared" ca="1" si="852"/>
        <v>49.99</v>
      </c>
      <c r="NV103" s="19">
        <f t="shared" ca="1" si="852"/>
        <v>49.99</v>
      </c>
      <c r="NW103" s="19">
        <f t="shared" ca="1" si="852"/>
        <v>49.99</v>
      </c>
      <c r="NX103" s="19">
        <f t="shared" ca="1" si="852"/>
        <v>412.99</v>
      </c>
      <c r="NY103" s="19">
        <f t="shared" ca="1" si="852"/>
        <v>412.99</v>
      </c>
      <c r="NZ103" s="19" t="str">
        <f t="shared" ca="1" si="852"/>
        <v>-</v>
      </c>
      <c r="OA103" s="19" t="str">
        <f t="shared" ca="1" si="852"/>
        <v>-</v>
      </c>
      <c r="OB103" s="19" t="str">
        <f t="shared" ca="1" si="852"/>
        <v>-</v>
      </c>
      <c r="OC103" s="19" t="str">
        <f t="shared" ca="1" si="852"/>
        <v>-</v>
      </c>
      <c r="OD103" s="19" t="str">
        <f t="shared" ca="1" si="852"/>
        <v>-</v>
      </c>
      <c r="OE103" s="19">
        <f t="shared" ca="1" si="852"/>
        <v>6.8900000000000006</v>
      </c>
      <c r="OF103" s="19">
        <f t="shared" ca="1" si="852"/>
        <v>6.8900000000000006</v>
      </c>
      <c r="OG103" s="19">
        <f t="shared" ref="OG103:OT103" ca="1" si="875">OFFSET(OG$5,$B103,0)</f>
        <v>6.8900000000000006</v>
      </c>
      <c r="OH103" s="19">
        <f t="shared" ca="1" si="875"/>
        <v>6.8900000000000006</v>
      </c>
      <c r="OI103" s="19">
        <f t="shared" ca="1" si="875"/>
        <v>6.8900000000000006</v>
      </c>
      <c r="OJ103" s="19">
        <f t="shared" ca="1" si="875"/>
        <v>6.8900000000000006</v>
      </c>
      <c r="OK103" s="19">
        <f t="shared" ca="1" si="875"/>
        <v>6.8900000000000006</v>
      </c>
      <c r="OL103" s="19">
        <f t="shared" ca="1" si="875"/>
        <v>6.8900000000000006</v>
      </c>
      <c r="OM103" s="19">
        <f t="shared" ca="1" si="875"/>
        <v>346.99</v>
      </c>
      <c r="ON103" s="19">
        <f t="shared" ca="1" si="875"/>
        <v>346.99</v>
      </c>
      <c r="OO103" s="19" t="str">
        <f t="shared" ca="1" si="875"/>
        <v>-</v>
      </c>
      <c r="OP103" s="19" t="str">
        <f t="shared" ca="1" si="875"/>
        <v>-</v>
      </c>
      <c r="OQ103" s="19" t="str">
        <f t="shared" ca="1" si="875"/>
        <v>-</v>
      </c>
      <c r="OR103" s="19" t="str">
        <f t="shared" ca="1" si="875"/>
        <v>-</v>
      </c>
      <c r="OS103" s="19" t="str">
        <f t="shared" ca="1" si="875"/>
        <v>-</v>
      </c>
      <c r="OT103" s="19">
        <f t="shared" ca="1" si="875"/>
        <v>0</v>
      </c>
      <c r="OU103" s="24">
        <v>0</v>
      </c>
    </row>
    <row r="104" spans="1:411" outlineLevel="2">
      <c r="A104" s="21">
        <f t="shared" si="158"/>
        <v>99</v>
      </c>
      <c r="B104" s="222">
        <f t="shared" ca="1" si="864"/>
        <v>94</v>
      </c>
      <c r="C104">
        <v>203</v>
      </c>
      <c r="D104" s="549" t="str">
        <f t="shared" ca="1" si="812"/>
        <v>GSM</v>
      </c>
      <c r="E104" t="b">
        <v>0</v>
      </c>
      <c r="F104" t="b">
        <v>0</v>
      </c>
      <c r="G104" t="b">
        <f t="shared" si="813"/>
        <v>0</v>
      </c>
      <c r="H104" s="237">
        <f t="shared" ca="1" si="865"/>
        <v>2</v>
      </c>
      <c r="I104" s="237">
        <f t="shared" ca="1" si="865"/>
        <v>1</v>
      </c>
      <c r="J104" s="237" t="str">
        <f t="shared" ca="1" si="865"/>
        <v/>
      </c>
      <c r="K104" s="237">
        <f t="shared" ca="1" si="865"/>
        <v>2</v>
      </c>
      <c r="L104" s="237">
        <f t="shared" ca="1" si="853"/>
        <v>2</v>
      </c>
      <c r="M104" s="237">
        <f t="shared" ca="1" si="853"/>
        <v>2</v>
      </c>
      <c r="N104" s="237">
        <f t="shared" ca="1" si="865"/>
        <v>3</v>
      </c>
      <c r="O104" s="237">
        <f t="shared" ca="1" si="853"/>
        <v>1</v>
      </c>
      <c r="P104" s="237">
        <f t="shared" ca="1" si="865"/>
        <v>1</v>
      </c>
      <c r="Q104" s="237">
        <f t="shared" ca="1" si="865"/>
        <v>5</v>
      </c>
      <c r="R104" s="237">
        <f t="shared" ca="1" si="865"/>
        <v>1</v>
      </c>
      <c r="S104" s="237">
        <f t="shared" ca="1" si="865"/>
        <v>1</v>
      </c>
      <c r="T104" s="237">
        <f t="shared" ca="1" si="865"/>
        <v>1</v>
      </c>
      <c r="U104" s="275"/>
      <c r="V104" s="275"/>
      <c r="W104" s="237">
        <f t="shared" ca="1" si="85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814"/>
        <v>2</v>
      </c>
      <c r="AH104" s="5">
        <f t="shared" ca="1" si="814"/>
        <v>0</v>
      </c>
      <c r="AI104" s="5">
        <f t="shared" ca="1" si="815"/>
        <v>1</v>
      </c>
      <c r="AJ104">
        <f t="shared" ca="1" si="816"/>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Air WP100p MP100p GP100p T_TRUE  (F33N11)</v>
      </c>
      <c r="AM104" s="9" t="str">
        <f ca="1">IF(COUNTIF(AL$5:AL104,AL104)=1,"-","Dup")</f>
        <v>-</v>
      </c>
      <c r="AN104" s="9"/>
      <c r="AO104" s="237" t="str">
        <f t="shared" ca="1" si="866"/>
        <v>-</v>
      </c>
      <c r="AP104" s="237" t="str">
        <f t="shared" ca="1" si="866"/>
        <v>-</v>
      </c>
      <c r="AQ104" s="237" t="str">
        <f t="shared" ca="1" si="866"/>
        <v>-</v>
      </c>
      <c r="AR104" s="237" t="str">
        <f t="shared" ca="1" si="866"/>
        <v>-</v>
      </c>
      <c r="AS104" s="237" t="str">
        <f t="shared" ca="1" si="866"/>
        <v>-</v>
      </c>
      <c r="AT104" s="237" t="str">
        <f t="shared" ca="1" si="866"/>
        <v>-</v>
      </c>
      <c r="AU104" s="237" t="str">
        <f t="shared" ca="1" si="866"/>
        <v>-</v>
      </c>
      <c r="AV104" s="237" t="str">
        <f t="shared" ca="1" si="866"/>
        <v>-</v>
      </c>
      <c r="AW104" s="9"/>
      <c r="AX104" s="5" t="b">
        <f t="shared" ca="1" si="817"/>
        <v>0</v>
      </c>
      <c r="AY104" s="5" t="str">
        <f t="shared" ca="1" si="817"/>
        <v>-</v>
      </c>
      <c r="AZ104" s="5" t="b">
        <f t="shared" ca="1" si="817"/>
        <v>0</v>
      </c>
      <c r="BA104" s="5" t="b">
        <f t="shared" ca="1" si="817"/>
        <v>1</v>
      </c>
      <c r="BB104" s="5" t="b">
        <f t="shared" ca="1" si="817"/>
        <v>1</v>
      </c>
      <c r="BC104" s="144">
        <f t="shared" ca="1" si="817"/>
        <v>0</v>
      </c>
      <c r="BD104" s="19" t="b">
        <f t="shared" ca="1" si="818"/>
        <v>1</v>
      </c>
      <c r="BE104" s="9"/>
      <c r="BF104" s="5" t="str">
        <f t="shared" ca="1" si="819"/>
        <v>-</v>
      </c>
      <c r="BG104" s="19" t="str">
        <f t="shared" ca="1" si="820"/>
        <v>-</v>
      </c>
      <c r="BH104" s="19" t="str">
        <f t="shared" ca="1" si="820"/>
        <v>-</v>
      </c>
      <c r="BI104" s="19" t="str">
        <f t="shared" ca="1" si="820"/>
        <v>-</v>
      </c>
      <c r="BJ104" s="5" t="str">
        <f t="shared" ca="1" si="821"/>
        <v>-</v>
      </c>
      <c r="BK104" s="19" t="str">
        <f t="shared" ca="1" si="822"/>
        <v>-</v>
      </c>
      <c r="BL104" s="5" t="str">
        <f t="shared" ca="1" si="823"/>
        <v>-</v>
      </c>
      <c r="BM104" s="19" t="str">
        <f t="shared" ca="1" si="824"/>
        <v>-</v>
      </c>
      <c r="BN104" s="19" t="str">
        <f t="shared" ca="1" si="824"/>
        <v>-</v>
      </c>
      <c r="BO104" s="19" t="str">
        <f t="shared" ca="1" si="824"/>
        <v>-</v>
      </c>
      <c r="BP104" s="5" t="str">
        <f t="shared" ca="1" si="825"/>
        <v>-</v>
      </c>
      <c r="BQ104" s="9"/>
      <c r="BR104" s="19" t="str">
        <f t="shared" ca="1" si="826"/>
        <v>-</v>
      </c>
      <c r="BS104" s="19" t="str">
        <f t="shared" ca="1" si="826"/>
        <v>-</v>
      </c>
      <c r="BT104" s="19" t="str">
        <f t="shared" ca="1" si="826"/>
        <v>-</v>
      </c>
      <c r="BU104" s="19" t="str">
        <f t="shared" ca="1" si="826"/>
        <v>-</v>
      </c>
      <c r="BV104" s="19" t="str">
        <f t="shared" ca="1" si="826"/>
        <v>-</v>
      </c>
      <c r="BW104" s="19" t="str">
        <f t="shared" ca="1" si="826"/>
        <v>-</v>
      </c>
      <c r="BX104" s="19" t="str">
        <f t="shared" ca="1" si="826"/>
        <v>-</v>
      </c>
      <c r="BY104" s="19" t="str">
        <f t="shared" ca="1" si="826"/>
        <v>-</v>
      </c>
      <c r="BZ104" s="19" t="str">
        <f t="shared" ca="1" si="826"/>
        <v>-</v>
      </c>
      <c r="CA104" s="19" t="str">
        <f t="shared" ca="1" si="826"/>
        <v>-</v>
      </c>
      <c r="CB104" s="9"/>
      <c r="CC104" s="237" t="b">
        <f t="shared" ca="1" si="872"/>
        <v>1</v>
      </c>
      <c r="CD104" s="12" t="b">
        <v>1</v>
      </c>
      <c r="CE104" s="237" t="b">
        <f t="shared" ca="1" si="872"/>
        <v>1</v>
      </c>
      <c r="CF104" s="251">
        <f t="shared" ca="1" si="867"/>
        <v>2235101</v>
      </c>
      <c r="CG104" s="12" t="b">
        <v>1</v>
      </c>
      <c r="CH104" s="12">
        <v>0</v>
      </c>
      <c r="CI104" s="12" t="b">
        <v>0</v>
      </c>
      <c r="CJ104" s="237">
        <f t="shared" ca="1" si="868"/>
        <v>2235106</v>
      </c>
      <c r="CK104" s="19" t="str">
        <f t="shared" ca="1" si="856"/>
        <v>-</v>
      </c>
      <c r="CL104" s="12">
        <v>1</v>
      </c>
      <c r="CM104" s="12">
        <v>1</v>
      </c>
      <c r="CN104" s="9"/>
      <c r="CO104" s="444">
        <f t="shared" ca="1" si="828"/>
        <v>652</v>
      </c>
      <c r="CP104" s="444">
        <f t="shared" ca="1" si="828"/>
        <v>686</v>
      </c>
      <c r="CQ104" s="444">
        <f t="shared" ca="1" si="828"/>
        <v>721</v>
      </c>
      <c r="CR104" s="152">
        <f t="shared" ca="1" si="829"/>
        <v>378</v>
      </c>
      <c r="CS104" s="152">
        <f t="shared" ca="1" si="829"/>
        <v>413</v>
      </c>
      <c r="CT104" s="152">
        <f t="shared" ca="1" si="829"/>
        <v>448</v>
      </c>
      <c r="CU104" s="19" t="str">
        <f t="shared" ca="1" si="830"/>
        <v>-</v>
      </c>
      <c r="CV104" s="19" t="str">
        <f t="shared" ca="1" si="830"/>
        <v>-</v>
      </c>
      <c r="CW104" s="19" t="str">
        <f t="shared" ca="1" si="830"/>
        <v>-</v>
      </c>
      <c r="CX104" s="19" t="str">
        <f t="shared" ca="1" si="830"/>
        <v>-</v>
      </c>
      <c r="CY104" s="19" t="str">
        <f t="shared" ca="1" si="830"/>
        <v>-</v>
      </c>
      <c r="CZ104" s="19" t="b">
        <f t="shared" ca="1" si="830"/>
        <v>1</v>
      </c>
      <c r="DA104" s="19">
        <f t="shared" ca="1" si="830"/>
        <v>0</v>
      </c>
      <c r="DB104" s="19">
        <f t="shared" ca="1" si="830"/>
        <v>0</v>
      </c>
      <c r="DC104" s="19">
        <f t="shared" ca="1" si="830"/>
        <v>0</v>
      </c>
      <c r="DD104" s="19">
        <f t="shared" ca="1" si="830"/>
        <v>0</v>
      </c>
      <c r="DE104" s="19">
        <f t="shared" ca="1" si="830"/>
        <v>0</v>
      </c>
      <c r="DF104" s="19">
        <f t="shared" ca="1" si="830"/>
        <v>0</v>
      </c>
      <c r="DG104" s="19">
        <f t="shared" ca="1" si="830"/>
        <v>0</v>
      </c>
      <c r="DH104" s="19">
        <f t="shared" ca="1" si="830"/>
        <v>0</v>
      </c>
      <c r="DI104" s="19">
        <f t="shared" ca="1" si="830"/>
        <v>0</v>
      </c>
      <c r="DJ104" s="19">
        <f t="shared" ca="1" si="830"/>
        <v>0</v>
      </c>
      <c r="DK104" s="19">
        <f t="shared" ca="1" si="830"/>
        <v>0</v>
      </c>
      <c r="DL104" s="19">
        <f t="shared" ca="1" si="831"/>
        <v>0</v>
      </c>
      <c r="DM104" s="12">
        <v>1</v>
      </c>
      <c r="DN104" s="12">
        <v>1</v>
      </c>
      <c r="DO104" s="19">
        <f t="shared" ca="1" si="869"/>
        <v>0</v>
      </c>
      <c r="DP104" s="19" t="str">
        <f t="shared" ca="1" si="869"/>
        <v>-</v>
      </c>
      <c r="DQ104" s="19" t="str">
        <f t="shared" ca="1" si="869"/>
        <v>-</v>
      </c>
      <c r="DR104" s="19" t="str">
        <f t="shared" ca="1" si="869"/>
        <v>-</v>
      </c>
      <c r="DS104" s="19" t="str">
        <f t="shared" ca="1" si="831"/>
        <v>-</v>
      </c>
      <c r="DT104" s="19" t="str">
        <f t="shared" ca="1" si="831"/>
        <v>-</v>
      </c>
      <c r="DU104" s="19">
        <f t="shared" ca="1" si="831"/>
        <v>0</v>
      </c>
      <c r="DV104" s="19" t="str">
        <f t="shared" ca="1" si="831"/>
        <v>-</v>
      </c>
      <c r="DW104" s="19" t="str">
        <f t="shared" ca="1" si="831"/>
        <v>-</v>
      </c>
      <c r="DX104" s="19" t="str">
        <f t="shared" ca="1" si="831"/>
        <v>-</v>
      </c>
      <c r="DY104" s="19" t="str">
        <f t="shared" ca="1" si="831"/>
        <v>-</v>
      </c>
      <c r="DZ104" s="19" t="str">
        <f t="shared" ca="1" si="831"/>
        <v>-</v>
      </c>
      <c r="EA104" s="19" t="str">
        <f t="shared" ca="1" si="831"/>
        <v>-</v>
      </c>
      <c r="EB104" s="19" t="str">
        <f t="shared" ca="1" si="831"/>
        <v>-</v>
      </c>
      <c r="EC104" s="19" t="str">
        <f t="shared" ca="1" si="831"/>
        <v>-</v>
      </c>
      <c r="ED104" s="19">
        <f t="shared" ca="1" si="831"/>
        <v>0</v>
      </c>
      <c r="EE104" s="19">
        <f t="shared" ca="1" si="831"/>
        <v>0</v>
      </c>
      <c r="EF104" s="19">
        <f t="shared" ca="1" si="831"/>
        <v>0</v>
      </c>
      <c r="EG104" s="124">
        <f t="shared" ref="EG104:EX104" ca="1" si="876">IF(AND($K104=EG$9,$N104=EG$11,$AB104=EG$8,$AI104=EG$12),INDEX(i.FS_Strategy,$AC104+1,$AB104),0)</f>
        <v>0</v>
      </c>
      <c r="EH104" s="124">
        <f t="shared" ca="1" si="876"/>
        <v>0</v>
      </c>
      <c r="EI104" s="124">
        <f t="shared" ca="1" si="876"/>
        <v>0</v>
      </c>
      <c r="EJ104" s="124">
        <f t="shared" ca="1" si="876"/>
        <v>0</v>
      </c>
      <c r="EK104" s="124">
        <f t="shared" ca="1" si="876"/>
        <v>0</v>
      </c>
      <c r="EL104" s="124">
        <f t="shared" ca="1" si="876"/>
        <v>0</v>
      </c>
      <c r="EM104" s="124">
        <f t="shared" ca="1" si="876"/>
        <v>0</v>
      </c>
      <c r="EN104" s="124">
        <f t="shared" ca="1" si="876"/>
        <v>0</v>
      </c>
      <c r="EO104" s="124">
        <f t="shared" ca="1" si="876"/>
        <v>0</v>
      </c>
      <c r="EP104" s="124">
        <f t="shared" ca="1" si="876"/>
        <v>0</v>
      </c>
      <c r="EQ104" s="124">
        <f t="shared" ca="1" si="876"/>
        <v>0</v>
      </c>
      <c r="ER104" s="124">
        <f t="shared" ca="1" si="876"/>
        <v>0</v>
      </c>
      <c r="ES104" s="124">
        <f t="shared" ca="1" si="876"/>
        <v>0</v>
      </c>
      <c r="ET104" s="124">
        <f t="shared" ca="1" si="876"/>
        <v>0</v>
      </c>
      <c r="EU104" s="124">
        <f t="shared" ca="1" si="876"/>
        <v>0</v>
      </c>
      <c r="EV104" s="124">
        <f t="shared" ca="1" si="876"/>
        <v>0</v>
      </c>
      <c r="EW104" s="124">
        <f t="shared" ca="1" si="876"/>
        <v>0</v>
      </c>
      <c r="EX104" s="124">
        <f t="shared" ca="1" si="87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77">IF(AND($K104=FB$9,$N104=FB$11,$AB104=FB$8),INDEX(i.FS_Strategy,$AE104+1,$AB104),0)</f>
        <v>0</v>
      </c>
      <c r="FC104" s="125">
        <f t="shared" ca="1" si="877"/>
        <v>0</v>
      </c>
      <c r="FD104" s="125">
        <f t="shared" ca="1" si="877"/>
        <v>0</v>
      </c>
      <c r="FE104" s="125">
        <f t="shared" ca="1" si="877"/>
        <v>0</v>
      </c>
      <c r="FF104" s="125">
        <f t="shared" ca="1" si="877"/>
        <v>0</v>
      </c>
      <c r="FG104" s="125">
        <f t="shared" ca="1" si="877"/>
        <v>0</v>
      </c>
      <c r="FH104" s="125">
        <f t="shared" ca="1" si="877"/>
        <v>0</v>
      </c>
      <c r="FI104" s="125">
        <f t="shared" ca="1" si="877"/>
        <v>0</v>
      </c>
      <c r="FJ104" s="125">
        <f t="shared" ca="1" si="877"/>
        <v>0</v>
      </c>
      <c r="FK104" s="125">
        <f t="shared" ca="1" si="877"/>
        <v>0</v>
      </c>
      <c r="FL104" s="125">
        <f t="shared" ca="1" si="877"/>
        <v>0</v>
      </c>
      <c r="FM104" s="125">
        <f t="shared" ca="1" si="877"/>
        <v>0</v>
      </c>
      <c r="FN104" s="125">
        <f t="shared" ca="1" si="877"/>
        <v>0</v>
      </c>
      <c r="FO104" s="124">
        <f t="shared" ref="FO104:GF104" ca="1" si="878">IF(AND($K104=FO$9,$N104=FO$11,$AB104=FO$8,$AI104=FO$12),INDEX(i.FS_Strategy,$AC104+1,$AB104),0)</f>
        <v>0</v>
      </c>
      <c r="FP104" s="124">
        <f t="shared" ca="1" si="878"/>
        <v>0</v>
      </c>
      <c r="FQ104" s="124">
        <f t="shared" ca="1" si="878"/>
        <v>0</v>
      </c>
      <c r="FR104" s="124">
        <f t="shared" ca="1" si="878"/>
        <v>0</v>
      </c>
      <c r="FS104" s="124">
        <f t="shared" ca="1" si="878"/>
        <v>0</v>
      </c>
      <c r="FT104" s="124">
        <f t="shared" ca="1" si="878"/>
        <v>0</v>
      </c>
      <c r="FU104" s="124">
        <f t="shared" ca="1" si="878"/>
        <v>0</v>
      </c>
      <c r="FV104" s="124">
        <f t="shared" ca="1" si="878"/>
        <v>0</v>
      </c>
      <c r="FW104" s="124">
        <f t="shared" ca="1" si="878"/>
        <v>0</v>
      </c>
      <c r="FX104" s="124">
        <f t="shared" ca="1" si="878"/>
        <v>0</v>
      </c>
      <c r="FY104" s="124">
        <f t="shared" ca="1" si="878"/>
        <v>0</v>
      </c>
      <c r="FZ104" s="124">
        <f t="shared" ca="1" si="878"/>
        <v>0</v>
      </c>
      <c r="GA104" s="124">
        <f t="shared" ca="1" si="878"/>
        <v>0</v>
      </c>
      <c r="GB104" s="124">
        <f t="shared" ca="1" si="878"/>
        <v>0</v>
      </c>
      <c r="GC104" s="124">
        <f t="shared" ca="1" si="878"/>
        <v>0</v>
      </c>
      <c r="GD104" s="124">
        <f t="shared" ca="1" si="878"/>
        <v>0</v>
      </c>
      <c r="GE104" s="124">
        <f t="shared" ca="1" si="878"/>
        <v>0</v>
      </c>
      <c r="GF104" s="124">
        <f t="shared" ca="1" si="87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79">IF(AND($K104=GJ$9,$N104=GJ$11,$AB104=GJ$8),INDEX(i.FS_Strategy,$AE104+1,$AB104),0)</f>
        <v>0</v>
      </c>
      <c r="GK104" s="125">
        <f t="shared" ca="1" si="879"/>
        <v>0</v>
      </c>
      <c r="GL104" s="125">
        <f t="shared" ca="1" si="879"/>
        <v>0</v>
      </c>
      <c r="GM104" s="125">
        <f t="shared" ca="1" si="879"/>
        <v>0</v>
      </c>
      <c r="GN104" s="125">
        <f t="shared" ca="1" si="879"/>
        <v>0</v>
      </c>
      <c r="GO104" s="125">
        <f t="shared" ca="1" si="879"/>
        <v>0</v>
      </c>
      <c r="GP104" s="125">
        <f t="shared" ca="1" si="879"/>
        <v>0</v>
      </c>
      <c r="GQ104" s="125">
        <f t="shared" ca="1" si="879"/>
        <v>0</v>
      </c>
      <c r="GR104" s="125">
        <f t="shared" ca="1" si="879"/>
        <v>0</v>
      </c>
      <c r="GS104" s="125">
        <f t="shared" ca="1" si="879"/>
        <v>0</v>
      </c>
      <c r="GT104" s="125">
        <f t="shared" ca="1" si="879"/>
        <v>0</v>
      </c>
      <c r="GU104" s="125">
        <f t="shared" ca="1" si="879"/>
        <v>0</v>
      </c>
      <c r="GV104" s="125">
        <f t="shared" ca="1" si="879"/>
        <v>0</v>
      </c>
      <c r="GW104" s="124">
        <f t="shared" ref="GW104:HN104" ca="1" si="880">IF(AND($K104=GW$9,$N104=GW$11,$AB104=GW$8,$AI104=GW$12),INDEX(i.FS_Strategy,$AC104+1,$AB104),0)</f>
        <v>0</v>
      </c>
      <c r="GX104" s="124">
        <f t="shared" ca="1" si="880"/>
        <v>0</v>
      </c>
      <c r="GY104" s="124">
        <f t="shared" ca="1" si="880"/>
        <v>0</v>
      </c>
      <c r="GZ104" s="124">
        <f t="shared" ca="1" si="880"/>
        <v>0</v>
      </c>
      <c r="HA104" s="124">
        <f t="shared" ca="1" si="880"/>
        <v>0</v>
      </c>
      <c r="HB104" s="124">
        <f t="shared" ca="1" si="880"/>
        <v>0</v>
      </c>
      <c r="HC104" s="124">
        <f t="shared" ca="1" si="880"/>
        <v>0</v>
      </c>
      <c r="HD104" s="124">
        <f t="shared" ca="1" si="880"/>
        <v>0</v>
      </c>
      <c r="HE104" s="124">
        <f t="shared" ca="1" si="880"/>
        <v>0</v>
      </c>
      <c r="HF104" s="124">
        <f t="shared" ca="1" si="880"/>
        <v>0</v>
      </c>
      <c r="HG104" s="124">
        <f t="shared" ca="1" si="880"/>
        <v>0</v>
      </c>
      <c r="HH104" s="124">
        <f t="shared" ca="1" si="880"/>
        <v>0</v>
      </c>
      <c r="HI104" s="124">
        <f t="shared" ca="1" si="880"/>
        <v>0</v>
      </c>
      <c r="HJ104" s="124">
        <f t="shared" ca="1" si="880"/>
        <v>0</v>
      </c>
      <c r="HK104" s="124">
        <f t="shared" ca="1" si="880"/>
        <v>0</v>
      </c>
      <c r="HL104" s="124">
        <f t="shared" ca="1" si="880"/>
        <v>0</v>
      </c>
      <c r="HM104" s="124">
        <f t="shared" ca="1" si="880"/>
        <v>0</v>
      </c>
      <c r="HN104" s="124">
        <f t="shared" ca="1" si="88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81">IF(AND($K104=HR$9,$N104=HR$11,$AB104=HR$8),INDEX(i.FS_Strategy,$AE104+1,$AB104),0)</f>
        <v>0</v>
      </c>
      <c r="HS104" s="125">
        <f t="shared" ca="1" si="881"/>
        <v>0</v>
      </c>
      <c r="HT104" s="125">
        <f t="shared" ca="1" si="881"/>
        <v>0</v>
      </c>
      <c r="HU104" s="125">
        <f t="shared" ca="1" si="881"/>
        <v>0</v>
      </c>
      <c r="HV104" s="125">
        <f t="shared" ca="1" si="881"/>
        <v>0</v>
      </c>
      <c r="HW104" s="125">
        <f t="shared" ca="1" si="881"/>
        <v>0</v>
      </c>
      <c r="HX104" s="125">
        <f t="shared" ca="1" si="881"/>
        <v>0</v>
      </c>
      <c r="HY104" s="125">
        <f t="shared" ca="1" si="881"/>
        <v>0</v>
      </c>
      <c r="HZ104" s="125">
        <f t="shared" ca="1" si="881"/>
        <v>0</v>
      </c>
      <c r="IA104" s="125">
        <f t="shared" ca="1" si="881"/>
        <v>0</v>
      </c>
      <c r="IB104" s="125">
        <f t="shared" ca="1" si="881"/>
        <v>0</v>
      </c>
      <c r="IC104" s="125">
        <f t="shared" ca="1" si="881"/>
        <v>0</v>
      </c>
      <c r="ID104" s="125">
        <f t="shared" ca="1" si="881"/>
        <v>0</v>
      </c>
      <c r="IE104" s="5">
        <f t="shared" ca="1" si="835"/>
        <v>67</v>
      </c>
      <c r="IF104" s="9"/>
      <c r="IG104" s="5">
        <f t="shared" ca="1" si="836"/>
        <v>1</v>
      </c>
      <c r="IH104" s="5" t="b">
        <f t="shared" ca="1" si="836"/>
        <v>0</v>
      </c>
      <c r="II104" s="19">
        <f t="shared" ca="1" si="837"/>
        <v>0</v>
      </c>
      <c r="IJ104" s="5">
        <f t="shared" ca="1" si="836"/>
        <v>55</v>
      </c>
      <c r="IK104" s="19">
        <f t="shared" ca="1" si="837"/>
        <v>1</v>
      </c>
      <c r="IL104" s="19">
        <f t="shared" ca="1" si="837"/>
        <v>0</v>
      </c>
      <c r="IM104" s="19">
        <f t="shared" ca="1" si="837"/>
        <v>0</v>
      </c>
      <c r="IN104" s="19">
        <f t="shared" ca="1" si="837"/>
        <v>0</v>
      </c>
      <c r="IO104" s="19">
        <f t="shared" ca="1" si="837"/>
        <v>0</v>
      </c>
      <c r="IP104" s="19">
        <f t="shared" ca="1" si="837"/>
        <v>0</v>
      </c>
      <c r="IQ104" s="19">
        <f t="shared" ca="1" si="837"/>
        <v>0</v>
      </c>
      <c r="IR104" s="19">
        <f t="shared" ca="1" si="837"/>
        <v>0</v>
      </c>
      <c r="IS104" s="19">
        <f t="shared" ca="1" si="837"/>
        <v>0</v>
      </c>
      <c r="IT104" s="19">
        <f t="shared" ca="1" si="837"/>
        <v>0</v>
      </c>
      <c r="IU104" s="19">
        <f t="shared" ca="1" si="837"/>
        <v>0</v>
      </c>
      <c r="IV104" s="19">
        <f t="shared" ca="1" si="837"/>
        <v>0</v>
      </c>
      <c r="IW104" s="19">
        <f t="shared" ca="1" si="837"/>
        <v>0</v>
      </c>
      <c r="IX104" s="19">
        <f t="shared" ca="1" si="837"/>
        <v>0</v>
      </c>
      <c r="IY104" s="19">
        <f t="shared" ca="1" si="837"/>
        <v>0</v>
      </c>
      <c r="IZ104" s="19">
        <f t="shared" ca="1" si="837"/>
        <v>0</v>
      </c>
      <c r="JA104" s="19">
        <f t="shared" ca="1" si="837"/>
        <v>0</v>
      </c>
      <c r="JB104" s="19">
        <f t="shared" ca="1" si="837"/>
        <v>0</v>
      </c>
      <c r="JC104" s="19">
        <f t="shared" ca="1" si="837"/>
        <v>0</v>
      </c>
      <c r="JD104" s="19">
        <f t="shared" ca="1" si="837"/>
        <v>0</v>
      </c>
      <c r="JE104" s="19">
        <f t="shared" ca="1" si="837"/>
        <v>0</v>
      </c>
      <c r="JF104" s="19">
        <f t="shared" ca="1" si="837"/>
        <v>0</v>
      </c>
      <c r="JG104" s="5">
        <f t="shared" ca="1" si="838"/>
        <v>1.2500000000000001E-2</v>
      </c>
      <c r="JH104" s="567">
        <f t="shared" ca="1" si="838"/>
        <v>0</v>
      </c>
      <c r="JI104" s="5">
        <f t="shared" ca="1" si="838"/>
        <v>6.25E-2</v>
      </c>
      <c r="JJ104" s="5">
        <f t="shared" ca="1" si="838"/>
        <v>6.25E-2</v>
      </c>
      <c r="JK104" s="5">
        <f t="shared" ca="1" si="838"/>
        <v>6.25E-2</v>
      </c>
      <c r="JL104" s="19">
        <f t="shared" ca="1" si="837"/>
        <v>1</v>
      </c>
      <c r="JM104" s="19">
        <f t="shared" ca="1" si="837"/>
        <v>0</v>
      </c>
      <c r="JN104" s="19">
        <f t="shared" ca="1" si="837"/>
        <v>1</v>
      </c>
      <c r="JO104" s="9"/>
      <c r="JP104" s="5" t="b">
        <f t="shared" ca="1" si="839"/>
        <v>0</v>
      </c>
      <c r="JQ104" s="19" t="str">
        <f t="shared" ca="1" si="840"/>
        <v>-</v>
      </c>
      <c r="JR104" s="19" t="str">
        <f t="shared" ca="1" si="840"/>
        <v>-</v>
      </c>
      <c r="JS104" s="5" t="b">
        <f t="shared" ca="1" si="841"/>
        <v>0</v>
      </c>
      <c r="JT104" s="5" t="b">
        <f t="shared" ca="1" si="841"/>
        <v>0</v>
      </c>
      <c r="JU104" s="5" t="b">
        <f t="shared" ca="1" si="841"/>
        <v>1</v>
      </c>
      <c r="JV104" s="144">
        <f t="shared" ca="1" si="859"/>
        <v>1</v>
      </c>
      <c r="JW104" s="144">
        <f t="shared" ca="1" si="859"/>
        <v>1</v>
      </c>
      <c r="JX104" s="19" t="str">
        <f t="shared" ca="1" si="860"/>
        <v>-</v>
      </c>
      <c r="JY104" s="19" t="str">
        <f t="shared" ca="1" si="860"/>
        <v>-</v>
      </c>
      <c r="JZ104" s="19" t="str">
        <f t="shared" ca="1" si="860"/>
        <v>-</v>
      </c>
      <c r="KA104" s="19" t="str">
        <f t="shared" ca="1" si="860"/>
        <v>-</v>
      </c>
      <c r="KB104" s="19">
        <f t="shared" ca="1" si="860"/>
        <v>1</v>
      </c>
      <c r="KC104" s="19">
        <f t="shared" ca="1" si="860"/>
        <v>0.66</v>
      </c>
      <c r="KD104" s="19" t="str">
        <f t="shared" ca="1" si="860"/>
        <v>-</v>
      </c>
      <c r="KE104" s="5" t="b" cm="1">
        <f t="array" aca="1" ref="KE104" ca="1">IF(OR(KF104:KM104&lt;&gt;"-"),TRUE,"-")</f>
        <v>1</v>
      </c>
      <c r="KF104" s="237">
        <f t="shared" ca="1" si="871"/>
        <v>2</v>
      </c>
      <c r="KG104" s="237">
        <f t="shared" ca="1" si="871"/>
        <v>2</v>
      </c>
      <c r="KH104" s="237">
        <f t="shared" ca="1" si="871"/>
        <v>2</v>
      </c>
      <c r="KI104" s="237">
        <f t="shared" ca="1" si="871"/>
        <v>2</v>
      </c>
      <c r="KJ104" s="237">
        <f t="shared" ca="1" si="871"/>
        <v>2</v>
      </c>
      <c r="KK104" s="237">
        <f t="shared" ca="1" si="871"/>
        <v>2</v>
      </c>
      <c r="KL104" s="237">
        <f t="shared" ca="1" si="871"/>
        <v>2</v>
      </c>
      <c r="KM104" s="237">
        <f t="shared" ca="1" si="871"/>
        <v>2</v>
      </c>
      <c r="KN104" s="5" t="str">
        <f t="array" aca="1" ref="KN104" ca="1">IF(OR(KO104:KU104&lt;&gt;"-"),TRUE,"-")</f>
        <v>-</v>
      </c>
      <c r="KO104" s="19" t="str">
        <f t="shared" ca="1" si="862"/>
        <v>-</v>
      </c>
      <c r="KP104" s="19" t="str">
        <f t="shared" ca="1" si="862"/>
        <v>-</v>
      </c>
      <c r="KQ104" s="19" t="str">
        <f t="shared" ca="1" si="862"/>
        <v>-</v>
      </c>
      <c r="KR104" s="19" t="str">
        <f t="shared" ca="1" si="862"/>
        <v>-</v>
      </c>
      <c r="KS104" s="19" t="str">
        <f t="shared" ca="1" si="862"/>
        <v>-</v>
      </c>
      <c r="KT104" s="19" t="str">
        <f t="shared" ca="1" si="862"/>
        <v>-</v>
      </c>
      <c r="KU104" s="19" t="str">
        <f t="shared" ca="1" si="862"/>
        <v>-</v>
      </c>
      <c r="KV104" s="19" t="b">
        <f t="shared" ca="1" si="862"/>
        <v>0</v>
      </c>
      <c r="KW104" s="144">
        <f t="shared" ca="1" si="843"/>
        <v>2</v>
      </c>
      <c r="KX104" s="19">
        <f t="shared" ca="1" si="862"/>
        <v>2</v>
      </c>
      <c r="KY104" s="19" t="b">
        <f t="shared" ca="1" si="862"/>
        <v>0</v>
      </c>
      <c r="KZ104" s="19" t="str">
        <f t="shared" ca="1" si="862"/>
        <v>-</v>
      </c>
      <c r="LA104" s="5" t="str">
        <f t="shared" ca="1" si="844"/>
        <v>-</v>
      </c>
      <c r="LB104" s="5" t="str">
        <f t="shared" ca="1" si="844"/>
        <v>-</v>
      </c>
      <c r="LC104" s="5" t="str">
        <f t="shared" ca="1" si="844"/>
        <v>-</v>
      </c>
      <c r="LD104" s="5" t="str">
        <f t="shared" ca="1" si="844"/>
        <v>-</v>
      </c>
      <c r="LE104" s="19" t="b">
        <f t="shared" ca="1" si="863"/>
        <v>0</v>
      </c>
      <c r="LF104" s="19" t="str">
        <f t="shared" ca="1" si="863"/>
        <v>-</v>
      </c>
      <c r="LG104" s="19" t="str">
        <f t="shared" ca="1" si="863"/>
        <v>-</v>
      </c>
      <c r="LH104" s="19" t="b">
        <f t="shared" ca="1" si="863"/>
        <v>1</v>
      </c>
      <c r="LI104" s="19">
        <f t="shared" ca="1" si="863"/>
        <v>0.75</v>
      </c>
      <c r="LJ104" s="19">
        <f t="shared" ca="1" si="863"/>
        <v>0.75</v>
      </c>
      <c r="LK104" s="19">
        <f t="shared" ca="1" si="863"/>
        <v>0.99</v>
      </c>
      <c r="LL104" s="19">
        <f t="shared" ca="1" si="863"/>
        <v>0.5</v>
      </c>
      <c r="LM104" s="19">
        <f t="shared" ca="1" si="863"/>
        <v>0</v>
      </c>
      <c r="LN104" s="19">
        <f t="shared" ca="1" si="863"/>
        <v>0</v>
      </c>
      <c r="LO104" s="19" t="str">
        <f t="shared" ca="1" si="863"/>
        <v>-</v>
      </c>
      <c r="LP104" s="5" t="str" cm="1">
        <f t="array" aca="1" ref="LP104" ca="1">INDEX(i.meatgrid,$Q104,LP$7)</f>
        <v>-</v>
      </c>
      <c r="LQ104" s="5" t="str" cm="1">
        <f t="array" aca="1" ref="LQ104" ca="1">INDEX(i.meatgrid,$Q104,LQ$7)</f>
        <v>-</v>
      </c>
      <c r="LR104" s="19" t="str">
        <f t="shared" ca="1" si="863"/>
        <v>-</v>
      </c>
      <c r="LS104" s="5">
        <f t="shared" ca="1" si="846"/>
        <v>1</v>
      </c>
      <c r="LT104" s="9"/>
      <c r="LU104" s="19">
        <f t="shared" ca="1" si="863"/>
        <v>70</v>
      </c>
      <c r="LV104" s="19">
        <f t="shared" ca="1" si="847"/>
        <v>50</v>
      </c>
      <c r="LW104" s="19">
        <f t="shared" ca="1" si="847"/>
        <v>80</v>
      </c>
      <c r="LX104" s="19">
        <f t="shared" ca="1" si="847"/>
        <v>50</v>
      </c>
      <c r="LY104" s="5" t="b" cm="1">
        <f t="array" aca="1" ref="LY104" ca="1">INDEX(i.meatgrid,$Q104,LY$7)</f>
        <v>0</v>
      </c>
      <c r="LZ104" s="5" t="b" cm="1">
        <f t="array" aca="1" ref="LZ104" ca="1">INDEX(i.meatgrid,$Q104,LZ$7)</f>
        <v>0</v>
      </c>
      <c r="MA104" s="5" t="str" cm="1">
        <f t="array" aca="1" ref="MA104" ca="1">INDEX(i.meatgrid,$Q104,MA$7)</f>
        <v>-</v>
      </c>
      <c r="MB104" s="5" cm="1">
        <f t="array" aca="1" ref="MB104" ca="1">INDEX(i.meatgrid,$Q104,MB$7)</f>
        <v>40</v>
      </c>
      <c r="MC104" s="19">
        <f t="shared" ca="1" si="848"/>
        <v>1</v>
      </c>
      <c r="MD104" s="5">
        <f t="shared" ca="1" si="849"/>
        <v>1</v>
      </c>
      <c r="ME104" s="5" cm="1">
        <f t="array" aca="1" ref="ME104" ca="1">INDEX(i.meatgrid,$Q104,ME$7)</f>
        <v>1</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50"/>
        <v>1</v>
      </c>
      <c r="MN104" s="9"/>
      <c r="MO104" s="19" t="b">
        <f t="shared" ca="1" si="851"/>
        <v>0</v>
      </c>
      <c r="MP104" s="19" t="b">
        <f t="shared" ca="1" si="851"/>
        <v>0</v>
      </c>
      <c r="MQ104" s="19">
        <f t="shared" ca="1" si="851"/>
        <v>1</v>
      </c>
      <c r="MR104" s="19">
        <f t="shared" ca="1" si="851"/>
        <v>0.75</v>
      </c>
      <c r="MS104" s="19">
        <f t="shared" ca="1" si="851"/>
        <v>0.75</v>
      </c>
      <c r="MT104" s="19">
        <f t="shared" ca="1" si="851"/>
        <v>0.8</v>
      </c>
      <c r="MU104" s="19">
        <f t="shared" ca="1" si="851"/>
        <v>0.82499999999999996</v>
      </c>
      <c r="MV104" s="19">
        <f t="shared" ca="1" si="851"/>
        <v>0.875</v>
      </c>
      <c r="MW104" s="19">
        <f t="shared" ca="1" si="851"/>
        <v>0.9</v>
      </c>
      <c r="MX104" s="19">
        <f t="shared" ca="1" si="851"/>
        <v>1</v>
      </c>
      <c r="MY104" s="19">
        <f t="shared" ca="1" si="851"/>
        <v>0.875</v>
      </c>
      <c r="MZ104" s="19" t="b">
        <f t="shared" ca="1" si="851"/>
        <v>1</v>
      </c>
      <c r="NA104" s="19">
        <f t="shared" ca="1" si="851"/>
        <v>74.989999999999995</v>
      </c>
      <c r="NB104" s="19" t="str">
        <f t="shared" ca="1" si="851"/>
        <v>-</v>
      </c>
      <c r="NC104" s="19" t="str">
        <f t="shared" ca="1" si="851"/>
        <v>-</v>
      </c>
      <c r="ND104" s="19" t="str">
        <f t="shared" ca="1" si="851"/>
        <v>-</v>
      </c>
      <c r="NE104" s="19" t="str">
        <f t="shared" ref="NE104:OT104" ca="1" si="882">OFFSET(NE$5,$B104,0)</f>
        <v>-</v>
      </c>
      <c r="NF104" s="19" t="str">
        <f t="shared" ca="1" si="882"/>
        <v>-</v>
      </c>
      <c r="NG104" s="19" t="str">
        <f t="shared" ca="1" si="882"/>
        <v>-</v>
      </c>
      <c r="NH104" s="19" t="str">
        <f t="shared" ca="1" si="882"/>
        <v>-</v>
      </c>
      <c r="NI104" s="19">
        <f t="shared" ca="1" si="882"/>
        <v>36.99</v>
      </c>
      <c r="NJ104" s="19">
        <f t="shared" ca="1" si="882"/>
        <v>36.99</v>
      </c>
      <c r="NK104" s="19" t="str">
        <f t="shared" ca="1" si="882"/>
        <v>-</v>
      </c>
      <c r="NL104" s="19" t="str">
        <f t="shared" ca="1" si="882"/>
        <v>-</v>
      </c>
      <c r="NM104" s="19" t="str">
        <f t="shared" ca="1" si="882"/>
        <v>-</v>
      </c>
      <c r="NN104" s="19" t="str">
        <f t="shared" ca="1" si="882"/>
        <v>-</v>
      </c>
      <c r="NO104" s="19" t="str">
        <f t="shared" ca="1" si="882"/>
        <v>-</v>
      </c>
      <c r="NP104" s="19">
        <f t="shared" ca="1" si="882"/>
        <v>49.99</v>
      </c>
      <c r="NQ104" s="19">
        <f t="shared" ca="1" si="882"/>
        <v>49.99</v>
      </c>
      <c r="NR104" s="19">
        <f t="shared" ca="1" si="882"/>
        <v>49.99</v>
      </c>
      <c r="NS104" s="19">
        <f t="shared" ca="1" si="882"/>
        <v>49.99</v>
      </c>
      <c r="NT104" s="19">
        <f t="shared" ca="1" si="882"/>
        <v>49.99</v>
      </c>
      <c r="NU104" s="19">
        <f t="shared" ca="1" si="882"/>
        <v>49.99</v>
      </c>
      <c r="NV104" s="19">
        <f t="shared" ca="1" si="882"/>
        <v>49.99</v>
      </c>
      <c r="NW104" s="19">
        <f t="shared" ca="1" si="882"/>
        <v>49.99</v>
      </c>
      <c r="NX104" s="19">
        <f t="shared" ca="1" si="882"/>
        <v>412.99</v>
      </c>
      <c r="NY104" s="19">
        <f t="shared" ca="1" si="882"/>
        <v>412.99</v>
      </c>
      <c r="NZ104" s="19" t="str">
        <f t="shared" ca="1" si="882"/>
        <v>-</v>
      </c>
      <c r="OA104" s="19" t="str">
        <f t="shared" ca="1" si="882"/>
        <v>-</v>
      </c>
      <c r="OB104" s="19" t="str">
        <f t="shared" ca="1" si="882"/>
        <v>-</v>
      </c>
      <c r="OC104" s="19" t="str">
        <f t="shared" ca="1" si="882"/>
        <v>-</v>
      </c>
      <c r="OD104" s="19" t="str">
        <f t="shared" ca="1" si="882"/>
        <v>-</v>
      </c>
      <c r="OE104" s="19">
        <f t="shared" ca="1" si="882"/>
        <v>6.8900000000000006</v>
      </c>
      <c r="OF104" s="19">
        <f t="shared" ca="1" si="882"/>
        <v>6.8900000000000006</v>
      </c>
      <c r="OG104" s="19">
        <f t="shared" ca="1" si="882"/>
        <v>6.8900000000000006</v>
      </c>
      <c r="OH104" s="19">
        <f t="shared" ca="1" si="882"/>
        <v>6.8900000000000006</v>
      </c>
      <c r="OI104" s="19">
        <f t="shared" ca="1" si="882"/>
        <v>6.8900000000000006</v>
      </c>
      <c r="OJ104" s="19">
        <f t="shared" ca="1" si="882"/>
        <v>6.8900000000000006</v>
      </c>
      <c r="OK104" s="19">
        <f t="shared" ca="1" si="882"/>
        <v>6.8900000000000006</v>
      </c>
      <c r="OL104" s="19">
        <f t="shared" ca="1" si="882"/>
        <v>6.8900000000000006</v>
      </c>
      <c r="OM104" s="19">
        <f t="shared" ca="1" si="882"/>
        <v>346.99</v>
      </c>
      <c r="ON104" s="19">
        <f t="shared" ca="1" si="882"/>
        <v>346.99</v>
      </c>
      <c r="OO104" s="19" t="str">
        <f t="shared" ca="1" si="882"/>
        <v>-</v>
      </c>
      <c r="OP104" s="19" t="str">
        <f t="shared" ca="1" si="882"/>
        <v>-</v>
      </c>
      <c r="OQ104" s="19" t="str">
        <f t="shared" ca="1" si="882"/>
        <v>-</v>
      </c>
      <c r="OR104" s="19" t="str">
        <f t="shared" ca="1" si="882"/>
        <v>-</v>
      </c>
      <c r="OS104" s="19" t="str">
        <f t="shared" ca="1" si="882"/>
        <v>-</v>
      </c>
      <c r="OT104" s="19">
        <f t="shared" ca="1" si="88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0.711</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83">INDEX(i.Region_Desc,$K108,1)</f>
        <v>GSM</v>
      </c>
      <c r="E108" t="b">
        <v>0</v>
      </c>
      <c r="F108" t="b">
        <v>0</v>
      </c>
      <c r="G108" t="b">
        <f t="shared" ref="G108:G113" si="884">E108</f>
        <v>0</v>
      </c>
      <c r="H108" s="325">
        <v>2</v>
      </c>
      <c r="I108" s="325">
        <v>1</v>
      </c>
      <c r="J108" s="29" t="str">
        <f>""</f>
        <v/>
      </c>
      <c r="K108" s="29">
        <f>d.Region</f>
        <v>2</v>
      </c>
      <c r="L108" s="29">
        <v>2</v>
      </c>
      <c r="M108" s="29">
        <v>2</v>
      </c>
      <c r="N108" s="325">
        <v>3</v>
      </c>
      <c r="O108" s="325">
        <v>1</v>
      </c>
      <c r="P108" s="29">
        <v>1</v>
      </c>
      <c r="Q108" s="29">
        <v>6</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85">INDEX(i.FlkStrctr,$M108,AG$7)</f>
        <v>2</v>
      </c>
      <c r="AH108" s="5">
        <f t="shared" si="885"/>
        <v>0</v>
      </c>
      <c r="AI108" s="5">
        <f t="shared" ref="AI108:AI113" si="886">INDEX(i.StdELMan,($K108-1)*12+($M108-1)*3+$N108,AI$7)</f>
        <v>1</v>
      </c>
      <c r="AJ108">
        <f t="shared" ref="AJ108:AJ113" si="88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88">INDEX(i.model_structure,$H108,AX$7)</f>
        <v>0</v>
      </c>
      <c r="AY108" s="5" t="str">
        <f t="shared" si="888"/>
        <v>-</v>
      </c>
      <c r="AZ108" s="5" t="b">
        <f t="shared" si="888"/>
        <v>0</v>
      </c>
      <c r="BA108" s="5" t="b">
        <f t="shared" si="888"/>
        <v>1</v>
      </c>
      <c r="BB108" s="5" t="b">
        <f t="shared" si="888"/>
        <v>1</v>
      </c>
      <c r="BC108" s="144">
        <f t="shared" si="888"/>
        <v>0</v>
      </c>
      <c r="BD108" s="19" t="b">
        <f t="shared" ref="BD108:BD113" ca="1" si="889">OFFSET(BD$5,$B108,0)</f>
        <v>1</v>
      </c>
      <c r="BE108" s="9"/>
      <c r="BF108" s="5" t="str">
        <f t="shared" ref="BF108:BF113" ca="1" si="890">IF($M108&lt;&gt;4,OFFSET(BF$5,$B108,0),1)</f>
        <v>-</v>
      </c>
      <c r="BG108" s="19" t="str">
        <f t="shared" ref="BG108:BI113" ca="1" si="891">OFFSET(BG$5,$B108,0)</f>
        <v>-</v>
      </c>
      <c r="BH108" s="19" t="str">
        <f t="shared" ca="1" si="891"/>
        <v>-</v>
      </c>
      <c r="BI108" s="19" t="str">
        <f t="shared" ca="1" si="891"/>
        <v>-</v>
      </c>
      <c r="BJ108" s="5" t="str">
        <f t="shared" ref="BJ108:BJ113" ca="1" si="892">IF($M108&lt;&gt;4,OFFSET(BJ$5,$B108,0),1)</f>
        <v>-</v>
      </c>
      <c r="BK108" s="19" t="str">
        <f t="shared" ref="BK108:BK113" ca="1" si="893">OFFSET(BK$5,$B108,0)</f>
        <v>-</v>
      </c>
      <c r="BL108" s="5" t="str">
        <f t="shared" ref="BL108:BL113" ca="1" si="894">IF($M108&lt;&gt;4,OFFSET(BL$5,$B108,0),1)</f>
        <v>-</v>
      </c>
      <c r="BM108" s="19" t="str">
        <f t="shared" ref="BM108:BO113" ca="1" si="895">OFFSET(BM$5,$B108,0)</f>
        <v>-</v>
      </c>
      <c r="BN108" s="19" t="str">
        <f t="shared" ca="1" si="895"/>
        <v>-</v>
      </c>
      <c r="BO108" s="19" t="str">
        <f t="shared" ca="1" si="895"/>
        <v>-</v>
      </c>
      <c r="BP108" s="5" t="str">
        <f t="shared" ref="BP108:BP113" ca="1" si="896">IF($M108&lt;&gt;4,OFFSET(BP$5,$B108,0),1)</f>
        <v>-</v>
      </c>
      <c r="BQ108" s="9"/>
      <c r="BR108" s="19" t="str">
        <f t="shared" ref="BR108:CA113" ca="1" si="897">OFFSET(BR$5,$B108,0)</f>
        <v>-</v>
      </c>
      <c r="BS108" s="19" t="str">
        <f t="shared" ca="1" si="897"/>
        <v>-</v>
      </c>
      <c r="BT108" s="19" t="str">
        <f t="shared" ca="1" si="897"/>
        <v>-</v>
      </c>
      <c r="BU108" s="19" t="str">
        <f t="shared" ca="1" si="897"/>
        <v>-</v>
      </c>
      <c r="BV108" s="19" t="str">
        <f t="shared" ca="1" si="897"/>
        <v>-</v>
      </c>
      <c r="BW108" s="19" t="str">
        <f t="shared" ca="1" si="897"/>
        <v>-</v>
      </c>
      <c r="BX108" s="19" t="str">
        <f t="shared" ca="1" si="897"/>
        <v>-</v>
      </c>
      <c r="BY108" s="19" t="str">
        <f t="shared" ca="1" si="897"/>
        <v>-</v>
      </c>
      <c r="BZ108" s="19" t="str">
        <f t="shared" ca="1" si="897"/>
        <v>-</v>
      </c>
      <c r="CA108" s="19" t="str">
        <f t="shared" ca="1" si="897"/>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2236101</v>
      </c>
      <c r="CK108" s="19" t="str">
        <f t="shared" ref="CK108:CM108" ca="1" si="898">OFFSET(CK$5,$B108,0)</f>
        <v>-</v>
      </c>
      <c r="CL108" s="19">
        <f t="shared" ca="1" si="898"/>
        <v>1</v>
      </c>
      <c r="CM108" s="19">
        <f t="shared" ca="1" si="898"/>
        <v>1</v>
      </c>
      <c r="CN108" s="9"/>
      <c r="CO108" s="444">
        <f t="shared" ref="CO108:CQ113" si="899">INDEX(i.UserPeriod0,$AI108,CO$7)</f>
        <v>652</v>
      </c>
      <c r="CP108" s="444">
        <f t="shared" si="899"/>
        <v>686</v>
      </c>
      <c r="CQ108" s="444">
        <f t="shared" si="899"/>
        <v>721</v>
      </c>
      <c r="CR108" s="152">
        <f t="shared" ref="CR108:CT113" si="900">7*INDEX(i.end_joining,1,CR$7+($AI108-1)*3)</f>
        <v>378</v>
      </c>
      <c r="CS108" s="152">
        <f t="shared" si="900"/>
        <v>413</v>
      </c>
      <c r="CT108" s="152">
        <f t="shared" si="900"/>
        <v>448</v>
      </c>
      <c r="CU108" s="19" t="str">
        <f t="shared" ref="CU108:DK113" ca="1" si="901">OFFSET(CU$5,$B108,0)</f>
        <v>-</v>
      </c>
      <c r="CV108" s="19" t="str">
        <f t="shared" ca="1" si="901"/>
        <v>-</v>
      </c>
      <c r="CW108" s="19" t="str">
        <f t="shared" ca="1" si="901"/>
        <v>-</v>
      </c>
      <c r="CX108" s="19" t="str">
        <f t="shared" ca="1" si="901"/>
        <v>-</v>
      </c>
      <c r="CY108" s="19" t="str">
        <f t="shared" ca="1" si="901"/>
        <v>-</v>
      </c>
      <c r="CZ108" s="19" t="b">
        <f t="shared" ca="1" si="901"/>
        <v>1</v>
      </c>
      <c r="DA108" s="19">
        <f t="shared" ca="1" si="901"/>
        <v>0</v>
      </c>
      <c r="DB108" s="19">
        <f t="shared" ca="1" si="901"/>
        <v>0</v>
      </c>
      <c r="DC108" s="19">
        <f t="shared" ca="1" si="901"/>
        <v>0</v>
      </c>
      <c r="DD108" s="19">
        <f t="shared" ca="1" si="901"/>
        <v>0</v>
      </c>
      <c r="DE108" s="19">
        <f t="shared" ca="1" si="901"/>
        <v>0</v>
      </c>
      <c r="DF108" s="19">
        <f t="shared" ca="1" si="901"/>
        <v>0</v>
      </c>
      <c r="DG108" s="19">
        <f t="shared" ca="1" si="901"/>
        <v>0</v>
      </c>
      <c r="DH108" s="19">
        <f t="shared" ca="1" si="901"/>
        <v>0</v>
      </c>
      <c r="DI108" s="19">
        <f t="shared" ca="1" si="901"/>
        <v>0</v>
      </c>
      <c r="DJ108" s="19">
        <f t="shared" ca="1" si="901"/>
        <v>0</v>
      </c>
      <c r="DK108" s="19">
        <f t="shared" ca="1" si="901"/>
        <v>0</v>
      </c>
      <c r="DL108" s="19">
        <f t="shared" ref="DL108:ES113" ca="1" si="902">OFFSET(DL$5,$B108,0)</f>
        <v>0</v>
      </c>
      <c r="DM108" s="19">
        <f t="shared" ca="1" si="902"/>
        <v>1</v>
      </c>
      <c r="DN108" s="19">
        <f t="shared" ca="1" si="902"/>
        <v>1</v>
      </c>
      <c r="DO108" s="19">
        <f t="shared" ca="1" si="902"/>
        <v>0</v>
      </c>
      <c r="DP108" s="19" t="str">
        <f t="shared" ca="1" si="902"/>
        <v>-</v>
      </c>
      <c r="DQ108" s="19" t="str">
        <f t="shared" ca="1" si="902"/>
        <v>-</v>
      </c>
      <c r="DR108" s="19" t="str">
        <f t="shared" ca="1" si="902"/>
        <v>-</v>
      </c>
      <c r="DS108" s="19" t="str">
        <f t="shared" ca="1" si="902"/>
        <v>-</v>
      </c>
      <c r="DT108" s="19" t="str">
        <f t="shared" ca="1" si="902"/>
        <v>-</v>
      </c>
      <c r="DU108" s="19">
        <f t="shared" ca="1" si="902"/>
        <v>0</v>
      </c>
      <c r="DV108" s="19" t="str">
        <f t="shared" ca="1" si="902"/>
        <v>-</v>
      </c>
      <c r="DW108" s="19" t="str">
        <f t="shared" ca="1" si="902"/>
        <v>-</v>
      </c>
      <c r="DX108" s="19" t="str">
        <f t="shared" ca="1" si="902"/>
        <v>-</v>
      </c>
      <c r="DY108" s="19" t="str">
        <f t="shared" ca="1" si="902"/>
        <v>-</v>
      </c>
      <c r="DZ108" s="19" t="str">
        <f t="shared" ca="1" si="902"/>
        <v>-</v>
      </c>
      <c r="EA108" s="19" t="str">
        <f t="shared" ca="1" si="902"/>
        <v>-</v>
      </c>
      <c r="EB108" s="19" t="str">
        <f t="shared" ca="1" si="902"/>
        <v>-</v>
      </c>
      <c r="EC108" s="19" t="str">
        <f t="shared" ca="1" si="902"/>
        <v>-</v>
      </c>
      <c r="ED108" s="19">
        <f t="shared" ca="1" si="902"/>
        <v>0</v>
      </c>
      <c r="EE108" s="19">
        <f t="shared" ca="1" si="902"/>
        <v>0</v>
      </c>
      <c r="EF108" s="19">
        <f t="shared" ca="1" si="902"/>
        <v>0</v>
      </c>
      <c r="EG108" s="19">
        <f t="shared" ca="1" si="902"/>
        <v>0</v>
      </c>
      <c r="EH108" s="19">
        <f t="shared" ca="1" si="902"/>
        <v>0</v>
      </c>
      <c r="EI108" s="19">
        <f t="shared" ca="1" si="902"/>
        <v>0</v>
      </c>
      <c r="EJ108" s="19">
        <f t="shared" ca="1" si="902"/>
        <v>0</v>
      </c>
      <c r="EK108" s="19">
        <f t="shared" ca="1" si="902"/>
        <v>0</v>
      </c>
      <c r="EL108" s="19">
        <f t="shared" ca="1" si="902"/>
        <v>0</v>
      </c>
      <c r="EM108" s="19">
        <f t="shared" ca="1" si="902"/>
        <v>0</v>
      </c>
      <c r="EN108" s="19">
        <f t="shared" ca="1" si="902"/>
        <v>0</v>
      </c>
      <c r="EO108" s="19">
        <f t="shared" ca="1" si="902"/>
        <v>0</v>
      </c>
      <c r="EP108" s="19">
        <f t="shared" ca="1" si="902"/>
        <v>0</v>
      </c>
      <c r="EQ108" s="19">
        <f t="shared" ca="1" si="902"/>
        <v>0</v>
      </c>
      <c r="ER108" s="19">
        <f t="shared" ca="1" si="902"/>
        <v>0</v>
      </c>
      <c r="ES108" s="19">
        <f t="shared" ca="1" si="902"/>
        <v>0</v>
      </c>
      <c r="ET108" s="19">
        <f t="shared" ref="ET108:FI112" ca="1" si="903">OFFSET(ET$5,$B108,0)</f>
        <v>0</v>
      </c>
      <c r="EU108" s="19">
        <f t="shared" ca="1" si="903"/>
        <v>0</v>
      </c>
      <c r="EV108" s="19">
        <f t="shared" ca="1" si="903"/>
        <v>0</v>
      </c>
      <c r="EW108" s="19">
        <f t="shared" ca="1" si="903"/>
        <v>0</v>
      </c>
      <c r="EX108" s="19">
        <f t="shared" ca="1" si="903"/>
        <v>0</v>
      </c>
      <c r="EY108" s="19">
        <f t="shared" ca="1" si="903"/>
        <v>0</v>
      </c>
      <c r="EZ108" s="19">
        <f t="shared" ca="1" si="903"/>
        <v>0</v>
      </c>
      <c r="FA108" s="19">
        <f t="shared" ca="1" si="903"/>
        <v>0</v>
      </c>
      <c r="FB108" s="19">
        <f t="shared" ca="1" si="903"/>
        <v>0</v>
      </c>
      <c r="FC108" s="19">
        <f t="shared" ca="1" si="903"/>
        <v>0</v>
      </c>
      <c r="FD108" s="19">
        <f t="shared" ca="1" si="903"/>
        <v>0</v>
      </c>
      <c r="FE108" s="19">
        <f t="shared" ca="1" si="903"/>
        <v>0</v>
      </c>
      <c r="FF108" s="19">
        <f t="shared" ca="1" si="903"/>
        <v>0</v>
      </c>
      <c r="FG108" s="19">
        <f t="shared" ca="1" si="903"/>
        <v>0</v>
      </c>
      <c r="FH108" s="19">
        <f t="shared" ca="1" si="903"/>
        <v>0</v>
      </c>
      <c r="FI108" s="19">
        <f t="shared" ca="1" si="903"/>
        <v>0</v>
      </c>
      <c r="FJ108" s="19">
        <f t="shared" ref="FJ108:HK111" ca="1" si="904">OFFSET(FJ$5,$B108,0)</f>
        <v>0</v>
      </c>
      <c r="FK108" s="19">
        <f t="shared" ca="1" si="904"/>
        <v>0</v>
      </c>
      <c r="FL108" s="19">
        <f t="shared" ca="1" si="904"/>
        <v>0</v>
      </c>
      <c r="FM108" s="19">
        <f t="shared" ca="1" si="904"/>
        <v>0</v>
      </c>
      <c r="FN108" s="19">
        <f t="shared" ca="1" si="904"/>
        <v>0</v>
      </c>
      <c r="FO108" s="19">
        <f t="shared" ca="1" si="904"/>
        <v>0</v>
      </c>
      <c r="FP108" s="19">
        <f t="shared" ca="1" si="904"/>
        <v>0</v>
      </c>
      <c r="FQ108" s="19">
        <f t="shared" ca="1" si="904"/>
        <v>0</v>
      </c>
      <c r="FR108" s="19">
        <f t="shared" ca="1" si="904"/>
        <v>0</v>
      </c>
      <c r="FS108" s="19">
        <f t="shared" ca="1" si="904"/>
        <v>0</v>
      </c>
      <c r="FT108" s="19">
        <f t="shared" ca="1" si="904"/>
        <v>0</v>
      </c>
      <c r="FU108" s="19">
        <f t="shared" ca="1" si="904"/>
        <v>0</v>
      </c>
      <c r="FV108" s="19">
        <f t="shared" ca="1" si="904"/>
        <v>0</v>
      </c>
      <c r="FW108" s="19">
        <f t="shared" ca="1" si="904"/>
        <v>0</v>
      </c>
      <c r="FX108" s="19">
        <f t="shared" ca="1" si="904"/>
        <v>0</v>
      </c>
      <c r="FY108" s="19">
        <f t="shared" ca="1" si="904"/>
        <v>0</v>
      </c>
      <c r="FZ108" s="19">
        <f t="shared" ca="1" si="904"/>
        <v>0</v>
      </c>
      <c r="GA108" s="19">
        <f t="shared" ca="1" si="904"/>
        <v>0</v>
      </c>
      <c r="GB108" s="19">
        <f t="shared" ca="1" si="904"/>
        <v>0</v>
      </c>
      <c r="GC108" s="19">
        <f t="shared" ca="1" si="904"/>
        <v>0</v>
      </c>
      <c r="GD108" s="19">
        <f t="shared" ca="1" si="904"/>
        <v>0</v>
      </c>
      <c r="GE108" s="19">
        <f t="shared" ca="1" si="904"/>
        <v>0</v>
      </c>
      <c r="GF108" s="19">
        <f t="shared" ca="1" si="904"/>
        <v>0</v>
      </c>
      <c r="GG108" s="19">
        <f t="shared" ca="1" si="904"/>
        <v>0</v>
      </c>
      <c r="GH108" s="19">
        <f t="shared" ca="1" si="904"/>
        <v>0</v>
      </c>
      <c r="GI108" s="19">
        <f t="shared" ca="1" si="904"/>
        <v>0</v>
      </c>
      <c r="GJ108" s="19">
        <f t="shared" ca="1" si="904"/>
        <v>0</v>
      </c>
      <c r="GK108" s="19">
        <f t="shared" ca="1" si="904"/>
        <v>0</v>
      </c>
      <c r="GL108" s="19">
        <f t="shared" ca="1" si="904"/>
        <v>0</v>
      </c>
      <c r="GM108" s="19">
        <f t="shared" ca="1" si="904"/>
        <v>0</v>
      </c>
      <c r="GN108" s="19">
        <f t="shared" ca="1" si="904"/>
        <v>0</v>
      </c>
      <c r="GO108" s="19">
        <f t="shared" ca="1" si="904"/>
        <v>0</v>
      </c>
      <c r="GP108" s="19">
        <f t="shared" ca="1" si="904"/>
        <v>0</v>
      </c>
      <c r="GQ108" s="19">
        <f t="shared" ca="1" si="904"/>
        <v>0</v>
      </c>
      <c r="GR108" s="19">
        <f t="shared" ca="1" si="904"/>
        <v>0</v>
      </c>
      <c r="GS108" s="19">
        <f t="shared" ca="1" si="904"/>
        <v>0</v>
      </c>
      <c r="GT108" s="19">
        <f t="shared" ca="1" si="904"/>
        <v>0</v>
      </c>
      <c r="GU108" s="19">
        <f t="shared" ca="1" si="904"/>
        <v>0</v>
      </c>
      <c r="GV108" s="19">
        <f t="shared" ca="1" si="904"/>
        <v>0</v>
      </c>
      <c r="GW108" s="19">
        <f t="shared" ca="1" si="904"/>
        <v>0</v>
      </c>
      <c r="GX108" s="19">
        <f t="shared" ca="1" si="904"/>
        <v>0</v>
      </c>
      <c r="GY108" s="19">
        <f t="shared" ca="1" si="904"/>
        <v>0</v>
      </c>
      <c r="GZ108" s="19">
        <f t="shared" ca="1" si="904"/>
        <v>0</v>
      </c>
      <c r="HA108" s="19">
        <f t="shared" ca="1" si="904"/>
        <v>0</v>
      </c>
      <c r="HB108" s="19">
        <f t="shared" ca="1" si="904"/>
        <v>0</v>
      </c>
      <c r="HC108" s="19">
        <f t="shared" ca="1" si="904"/>
        <v>0</v>
      </c>
      <c r="HD108" s="19">
        <f t="shared" ca="1" si="904"/>
        <v>0</v>
      </c>
      <c r="HE108" s="19">
        <f t="shared" ca="1" si="904"/>
        <v>0</v>
      </c>
      <c r="HF108" s="19">
        <f t="shared" ca="1" si="904"/>
        <v>0</v>
      </c>
      <c r="HG108" s="19">
        <f t="shared" ca="1" si="904"/>
        <v>0</v>
      </c>
      <c r="HH108" s="19">
        <f t="shared" ca="1" si="904"/>
        <v>0</v>
      </c>
      <c r="HI108" s="19">
        <f t="shared" ca="1" si="904"/>
        <v>0</v>
      </c>
      <c r="HJ108" s="19">
        <f t="shared" ca="1" si="904"/>
        <v>0</v>
      </c>
      <c r="HK108" s="19">
        <f t="shared" ca="1" si="904"/>
        <v>0</v>
      </c>
      <c r="HL108" s="19">
        <f t="shared" ref="HL108:ID110" ca="1" si="905">OFFSET(HL$5,$B108,0)</f>
        <v>0</v>
      </c>
      <c r="HM108" s="19">
        <f t="shared" ca="1" si="905"/>
        <v>0</v>
      </c>
      <c r="HN108" s="19">
        <f t="shared" ca="1" si="905"/>
        <v>0</v>
      </c>
      <c r="HO108" s="19">
        <f t="shared" ca="1" si="905"/>
        <v>0</v>
      </c>
      <c r="HP108" s="19">
        <f t="shared" ca="1" si="905"/>
        <v>0</v>
      </c>
      <c r="HQ108" s="19">
        <f t="shared" ca="1" si="905"/>
        <v>0</v>
      </c>
      <c r="HR108" s="19">
        <f t="shared" ca="1" si="905"/>
        <v>0</v>
      </c>
      <c r="HS108" s="19">
        <f t="shared" ca="1" si="905"/>
        <v>0</v>
      </c>
      <c r="HT108" s="19">
        <f t="shared" ca="1" si="905"/>
        <v>0</v>
      </c>
      <c r="HU108" s="19">
        <f t="shared" ca="1" si="905"/>
        <v>0</v>
      </c>
      <c r="HV108" s="19">
        <f t="shared" ca="1" si="905"/>
        <v>0</v>
      </c>
      <c r="HW108" s="19">
        <f t="shared" ca="1" si="905"/>
        <v>0</v>
      </c>
      <c r="HX108" s="19">
        <f t="shared" ca="1" si="905"/>
        <v>0</v>
      </c>
      <c r="HY108" s="19">
        <f t="shared" ca="1" si="905"/>
        <v>0</v>
      </c>
      <c r="HZ108" s="19">
        <f t="shared" ca="1" si="905"/>
        <v>0</v>
      </c>
      <c r="IA108" s="19">
        <f t="shared" ca="1" si="905"/>
        <v>0</v>
      </c>
      <c r="IB108" s="19">
        <f t="shared" ca="1" si="905"/>
        <v>0</v>
      </c>
      <c r="IC108" s="19">
        <f t="shared" ca="1" si="905"/>
        <v>0</v>
      </c>
      <c r="ID108" s="19">
        <f t="shared" ca="1" si="905"/>
        <v>0</v>
      </c>
      <c r="IE108" s="5">
        <f t="shared" ref="IE108:IE113" si="906">INDEX(i.TOL,$N108,IE$7)</f>
        <v>67</v>
      </c>
      <c r="IF108" s="9"/>
      <c r="IG108" s="5">
        <f t="shared" ref="IG108:IJ113" si="907">INDEX(i.FlkStrctr,$M108,IG$7)</f>
        <v>1</v>
      </c>
      <c r="IH108" s="5" t="b">
        <f t="shared" si="907"/>
        <v>0</v>
      </c>
      <c r="II108" s="19">
        <f t="shared" ref="II108:JN113" ca="1" si="908">OFFSET(II$5,$B108,0)</f>
        <v>0</v>
      </c>
      <c r="IJ108" s="5">
        <f t="shared" si="907"/>
        <v>55</v>
      </c>
      <c r="IK108" s="19">
        <f t="shared" ca="1" si="908"/>
        <v>1</v>
      </c>
      <c r="IL108" s="19">
        <f t="shared" ca="1" si="908"/>
        <v>0</v>
      </c>
      <c r="IM108" s="19">
        <f t="shared" ca="1" si="908"/>
        <v>0</v>
      </c>
      <c r="IN108" s="19">
        <f t="shared" ca="1" si="908"/>
        <v>0</v>
      </c>
      <c r="IO108" s="19">
        <f t="shared" ca="1" si="908"/>
        <v>0</v>
      </c>
      <c r="IP108" s="19">
        <f t="shared" ca="1" si="908"/>
        <v>0</v>
      </c>
      <c r="IQ108" s="19">
        <f t="shared" ca="1" si="908"/>
        <v>0</v>
      </c>
      <c r="IR108" s="19">
        <f t="shared" ca="1" si="908"/>
        <v>0</v>
      </c>
      <c r="IS108" s="19">
        <f t="shared" ca="1" si="908"/>
        <v>0</v>
      </c>
      <c r="IT108" s="19">
        <f t="shared" ca="1" si="908"/>
        <v>0</v>
      </c>
      <c r="IU108" s="19">
        <f t="shared" ca="1" si="908"/>
        <v>0</v>
      </c>
      <c r="IV108" s="19">
        <f t="shared" ca="1" si="908"/>
        <v>0</v>
      </c>
      <c r="IW108" s="19">
        <f t="shared" ca="1" si="908"/>
        <v>0</v>
      </c>
      <c r="IX108" s="19">
        <f t="shared" ca="1" si="908"/>
        <v>0</v>
      </c>
      <c r="IY108" s="19">
        <f t="shared" ca="1" si="908"/>
        <v>0</v>
      </c>
      <c r="IZ108" s="19">
        <f t="shared" ca="1" si="908"/>
        <v>0</v>
      </c>
      <c r="JA108" s="19">
        <f t="shared" ca="1" si="908"/>
        <v>0</v>
      </c>
      <c r="JB108" s="19">
        <f t="shared" ca="1" si="908"/>
        <v>0</v>
      </c>
      <c r="JC108" s="19">
        <f t="shared" ca="1" si="908"/>
        <v>0</v>
      </c>
      <c r="JD108" s="19">
        <f t="shared" ca="1" si="908"/>
        <v>0</v>
      </c>
      <c r="JE108" s="19">
        <f t="shared" ca="1" si="908"/>
        <v>0</v>
      </c>
      <c r="JF108" s="19">
        <f t="shared" ca="1" si="908"/>
        <v>0</v>
      </c>
      <c r="JG108" s="5">
        <f t="shared" ref="JG108:JK113" si="909">INDEX(i_dryman,($AF108-1)*4+INDEX(i.StdELMan,($K108-1)*12+($M108-1)*3+$N108,JG$8),JG$7)</f>
        <v>1.2500000000000001E-2</v>
      </c>
      <c r="JH108" s="567">
        <f t="shared" si="909"/>
        <v>0</v>
      </c>
      <c r="JI108" s="5">
        <f t="shared" si="909"/>
        <v>6.25E-2</v>
      </c>
      <c r="JJ108" s="5">
        <f t="shared" si="909"/>
        <v>6.25E-2</v>
      </c>
      <c r="JK108" s="5">
        <f t="shared" si="909"/>
        <v>6.25E-2</v>
      </c>
      <c r="JL108" s="19">
        <f t="shared" ca="1" si="908"/>
        <v>1</v>
      </c>
      <c r="JM108" s="19">
        <f t="shared" ca="1" si="908"/>
        <v>0</v>
      </c>
      <c r="JN108" s="19">
        <f t="shared" ca="1" si="908"/>
        <v>1</v>
      </c>
      <c r="JO108" s="9"/>
      <c r="JP108" s="5" t="b">
        <f t="shared" ref="JP108:JP113" ca="1" si="910">IF($L108&lt;&gt;0,INDEX(i.cropgraze_inc,$L108,JP$7),OFFSET(JP$5,$B108,0))</f>
        <v>0</v>
      </c>
      <c r="JQ108" s="19" t="str">
        <f t="shared" ref="JQ108:JR113" ca="1" si="911">OFFSET(JQ$5,$B108,0)</f>
        <v>-</v>
      </c>
      <c r="JR108" s="19" t="str">
        <f t="shared" ca="1" si="911"/>
        <v>-</v>
      </c>
      <c r="JS108" s="5" t="b">
        <f t="shared" ref="JS108:JU113" si="912">($N108=JS$11)</f>
        <v>0</v>
      </c>
      <c r="JT108" s="5" t="b">
        <f t="shared" si="912"/>
        <v>0</v>
      </c>
      <c r="JU108" s="5" t="b">
        <f t="shared" si="912"/>
        <v>1</v>
      </c>
      <c r="JV108" s="144">
        <f>$O108</f>
        <v>1</v>
      </c>
      <c r="JW108" s="144">
        <f t="shared" ref="JW108" si="913">$O108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914">IF($AI108=6,0,$KX108)</f>
        <v>2</v>
      </c>
      <c r="KX108" s="12">
        <v>2</v>
      </c>
      <c r="KY108" s="12" t="b">
        <v>0</v>
      </c>
      <c r="KZ108" s="12" t="s">
        <v>34</v>
      </c>
      <c r="LA108" s="5" t="str">
        <f t="shared" ref="LA108:LD113" si="915">INDEX(i.FlkStrctr,$M108,LA$7)</f>
        <v>-</v>
      </c>
      <c r="LB108" s="5" t="str">
        <f t="shared" si="915"/>
        <v>-</v>
      </c>
      <c r="LC108" s="5" t="str">
        <f t="shared" si="915"/>
        <v>-</v>
      </c>
      <c r="LD108" s="5" t="str">
        <f t="shared" si="915"/>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 ca="1" si="916">OFFSET(LR$5,$B108,0)</f>
        <v>-</v>
      </c>
      <c r="LS108" s="5">
        <f t="shared" ref="LS108:LS113" si="917">INDEX(i.conservation,$W108+1,$N108)</f>
        <v>1</v>
      </c>
      <c r="LT108" s="9"/>
      <c r="LU108" s="19">
        <f t="shared" ref="LU108:LX113" ca="1" si="918">OFFSET(LU$5,$B108,0)</f>
        <v>70</v>
      </c>
      <c r="LV108" s="19">
        <f t="shared" ca="1" si="918"/>
        <v>50</v>
      </c>
      <c r="LW108" s="19">
        <f t="shared" ca="1" si="918"/>
        <v>80</v>
      </c>
      <c r="LX108" s="19">
        <f t="shared" ca="1" si="918"/>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919">OFFSET(MC$5,$B108,0)</f>
        <v>1</v>
      </c>
      <c r="MD108" s="5">
        <f t="shared" ref="MD108:MD113" si="920">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21">OFFSET(MM$5,$B108,0)</f>
        <v>1</v>
      </c>
      <c r="MN108" s="9"/>
      <c r="MO108" s="19" t="b">
        <f t="shared" ref="MO108:ND113" ca="1" si="922">OFFSET(MO$5,$B108,0)</f>
        <v>0</v>
      </c>
      <c r="MP108" s="19" t="b">
        <f t="shared" ca="1" si="922"/>
        <v>0</v>
      </c>
      <c r="MQ108" s="19">
        <f ca="1">OFFSET(MQ$5,$B108,0)</f>
        <v>1</v>
      </c>
      <c r="MR108" s="19">
        <f t="shared" ref="MR108:OT112" ca="1" si="923">OFFSET(MR$5,$B108,0)</f>
        <v>0.75</v>
      </c>
      <c r="MS108" s="19">
        <f t="shared" ca="1" si="923"/>
        <v>0.75</v>
      </c>
      <c r="MT108" s="19">
        <f t="shared" ca="1" si="923"/>
        <v>0.8</v>
      </c>
      <c r="MU108" s="19">
        <f t="shared" ca="1" si="923"/>
        <v>0.82499999999999996</v>
      </c>
      <c r="MV108" s="19">
        <f t="shared" ca="1" si="923"/>
        <v>0.875</v>
      </c>
      <c r="MW108" s="19">
        <f t="shared" ca="1" si="923"/>
        <v>0.9</v>
      </c>
      <c r="MX108" s="19">
        <f t="shared" ca="1" si="923"/>
        <v>1</v>
      </c>
      <c r="MY108" s="19">
        <f t="shared" ca="1" si="923"/>
        <v>0.875</v>
      </c>
      <c r="MZ108" s="19" t="b">
        <f t="shared" ca="1" si="923"/>
        <v>1</v>
      </c>
      <c r="NA108" s="19">
        <f t="shared" ca="1" si="923"/>
        <v>74.989999999999995</v>
      </c>
      <c r="NB108" s="19" t="str">
        <f t="shared" ca="1" si="923"/>
        <v>-</v>
      </c>
      <c r="NC108" s="19" t="str">
        <f t="shared" ca="1" si="923"/>
        <v>-</v>
      </c>
      <c r="ND108" s="19" t="str">
        <f t="shared" ca="1" si="923"/>
        <v>-</v>
      </c>
      <c r="NE108" s="19" t="str">
        <f t="shared" ca="1" si="923"/>
        <v>-</v>
      </c>
      <c r="NF108" s="19" t="str">
        <f t="shared" ca="1" si="923"/>
        <v>-</v>
      </c>
      <c r="NG108" s="19" t="str">
        <f t="shared" ca="1" si="923"/>
        <v>-</v>
      </c>
      <c r="NH108" s="19" t="str">
        <f t="shared" ca="1" si="923"/>
        <v>-</v>
      </c>
      <c r="NI108" s="19">
        <f t="shared" ca="1" si="923"/>
        <v>36.99</v>
      </c>
      <c r="NJ108" s="19">
        <f t="shared" ca="1" si="923"/>
        <v>36.99</v>
      </c>
      <c r="NK108" s="19" t="str">
        <f t="shared" ca="1" si="923"/>
        <v>-</v>
      </c>
      <c r="NL108" s="19" t="str">
        <f t="shared" ca="1" si="923"/>
        <v>-</v>
      </c>
      <c r="NM108" s="19" t="str">
        <f t="shared" ca="1" si="923"/>
        <v>-</v>
      </c>
      <c r="NN108" s="19" t="str">
        <f t="shared" ca="1" si="923"/>
        <v>-</v>
      </c>
      <c r="NO108" s="19" t="str">
        <f t="shared" ca="1" si="923"/>
        <v>-</v>
      </c>
      <c r="NP108" s="19">
        <f t="shared" ca="1" si="923"/>
        <v>49.99</v>
      </c>
      <c r="NQ108" s="19">
        <f t="shared" ca="1" si="923"/>
        <v>49.99</v>
      </c>
      <c r="NR108" s="19">
        <f t="shared" ca="1" si="923"/>
        <v>49.99</v>
      </c>
      <c r="NS108" s="19">
        <f t="shared" ca="1" si="923"/>
        <v>49.99</v>
      </c>
      <c r="NT108" s="19">
        <f t="shared" ca="1" si="923"/>
        <v>49.99</v>
      </c>
      <c r="NU108" s="19">
        <f t="shared" ca="1" si="923"/>
        <v>49.99</v>
      </c>
      <c r="NV108" s="19">
        <f t="shared" ca="1" si="923"/>
        <v>49.99</v>
      </c>
      <c r="NW108" s="19">
        <f t="shared" ca="1" si="923"/>
        <v>49.99</v>
      </c>
      <c r="NX108" s="19">
        <f t="shared" ca="1" si="923"/>
        <v>412.99</v>
      </c>
      <c r="NY108" s="19">
        <f t="shared" ca="1" si="923"/>
        <v>412.99</v>
      </c>
      <c r="NZ108" s="19" t="str">
        <f t="shared" ca="1" si="923"/>
        <v>-</v>
      </c>
      <c r="OA108" s="19" t="str">
        <f t="shared" ca="1" si="923"/>
        <v>-</v>
      </c>
      <c r="OB108" s="19" t="str">
        <f t="shared" ca="1" si="923"/>
        <v>-</v>
      </c>
      <c r="OC108" s="19" t="str">
        <f t="shared" ca="1" si="923"/>
        <v>-</v>
      </c>
      <c r="OD108" s="19" t="str">
        <f t="shared" ca="1" si="923"/>
        <v>-</v>
      </c>
      <c r="OE108" s="19">
        <f t="shared" ca="1" si="923"/>
        <v>6.8900000000000006</v>
      </c>
      <c r="OF108" s="19">
        <f t="shared" ca="1" si="923"/>
        <v>6.8900000000000006</v>
      </c>
      <c r="OG108" s="19">
        <f t="shared" ca="1" si="923"/>
        <v>6.8900000000000006</v>
      </c>
      <c r="OH108" s="19">
        <f t="shared" ca="1" si="923"/>
        <v>6.8900000000000006</v>
      </c>
      <c r="OI108" s="19">
        <f t="shared" ca="1" si="923"/>
        <v>6.8900000000000006</v>
      </c>
      <c r="OJ108" s="19">
        <f t="shared" ca="1" si="923"/>
        <v>6.8900000000000006</v>
      </c>
      <c r="OK108" s="19">
        <f t="shared" ca="1" si="923"/>
        <v>6.8900000000000006</v>
      </c>
      <c r="OL108" s="19">
        <f t="shared" ca="1" si="923"/>
        <v>6.8900000000000006</v>
      </c>
      <c r="OM108" s="19">
        <f t="shared" ca="1" si="923"/>
        <v>346.99</v>
      </c>
      <c r="ON108" s="19">
        <f t="shared" ca="1" si="923"/>
        <v>346.99</v>
      </c>
      <c r="OO108" s="19" t="str">
        <f t="shared" ca="1" si="923"/>
        <v>-</v>
      </c>
      <c r="OP108" s="19" t="str">
        <f t="shared" ca="1" si="923"/>
        <v>-</v>
      </c>
      <c r="OQ108" s="19" t="str">
        <f t="shared" ca="1" si="923"/>
        <v>-</v>
      </c>
      <c r="OR108" s="19" t="str">
        <f t="shared" ca="1" si="923"/>
        <v>-</v>
      </c>
      <c r="OS108" s="19" t="str">
        <f t="shared" ca="1" si="923"/>
        <v>-</v>
      </c>
      <c r="OT108" s="19">
        <f t="shared" ca="1" si="923"/>
        <v>0</v>
      </c>
      <c r="OU108" s="24">
        <v>0</v>
      </c>
    </row>
    <row r="109" spans="1:411" outlineLevel="2">
      <c r="A109" s="21">
        <f t="shared" si="158"/>
        <v>104</v>
      </c>
      <c r="B109" s="29">
        <f ca="1">OFFSET(B109,-1,-1)</f>
        <v>103</v>
      </c>
      <c r="C109">
        <v>203</v>
      </c>
      <c r="D109" s="144" t="str">
        <f t="shared" ca="1" si="883"/>
        <v>GSM</v>
      </c>
      <c r="E109" t="b">
        <v>0</v>
      </c>
      <c r="F109" t="b">
        <v>0</v>
      </c>
      <c r="G109" t="b">
        <f t="shared" si="884"/>
        <v>0</v>
      </c>
      <c r="H109" s="237">
        <f ca="1">OFFSET(H109,-1,0)</f>
        <v>2</v>
      </c>
      <c r="I109" s="237">
        <f t="shared" ref="I109:T113" ca="1" si="924">OFFSET(I109,-1,0)</f>
        <v>1</v>
      </c>
      <c r="J109" s="237" t="str">
        <f t="shared" ca="1" si="924"/>
        <v/>
      </c>
      <c r="K109" s="237">
        <f t="shared" ca="1" si="924"/>
        <v>2</v>
      </c>
      <c r="L109" s="237">
        <f t="shared" ca="1" si="924"/>
        <v>2</v>
      </c>
      <c r="M109" s="237">
        <f t="shared" ca="1" si="924"/>
        <v>2</v>
      </c>
      <c r="N109" s="237">
        <f t="shared" ca="1" si="924"/>
        <v>3</v>
      </c>
      <c r="O109" s="237">
        <f t="shared" ca="1" si="924"/>
        <v>1</v>
      </c>
      <c r="P109" s="237">
        <f t="shared" ca="1" si="924"/>
        <v>1</v>
      </c>
      <c r="Q109" s="237">
        <f t="shared" ca="1" si="924"/>
        <v>6</v>
      </c>
      <c r="R109" s="237">
        <f t="shared" ca="1" si="924"/>
        <v>1</v>
      </c>
      <c r="S109" s="237">
        <f t="shared" ca="1" si="924"/>
        <v>1</v>
      </c>
      <c r="T109" s="237">
        <f t="shared" ca="1" si="924"/>
        <v>1</v>
      </c>
      <c r="U109" s="275"/>
      <c r="V109" s="275"/>
      <c r="W109" s="237">
        <f t="shared" ref="W109:W113" ca="1" si="925">OFFSET(W109,-1,0)</f>
        <v>0</v>
      </c>
      <c r="X109" s="275"/>
      <c r="Y109" s="275">
        <f t="shared" ref="Y109:AE112" ca="1" si="926">OFFSET(Y109,-1,0)</f>
        <v>0</v>
      </c>
      <c r="Z109" s="275">
        <f t="shared" ca="1" si="926"/>
        <v>0</v>
      </c>
      <c r="AA109" s="275">
        <f t="shared" ca="1" si="926"/>
        <v>0</v>
      </c>
      <c r="AB109" s="275">
        <f t="shared" ca="1" si="926"/>
        <v>0</v>
      </c>
      <c r="AC109" s="275">
        <f t="shared" ca="1" si="926"/>
        <v>0</v>
      </c>
      <c r="AD109" s="275">
        <f t="shared" ca="1" si="926"/>
        <v>0</v>
      </c>
      <c r="AE109" s="275">
        <f t="shared" ca="1" si="926"/>
        <v>0</v>
      </c>
      <c r="AF109" s="144">
        <f ca="1">INDEX(CHOOSE($N109,DataAutumn!i.AdultDrys,DataWinter!i.AdultDrys,DataSpring!i.AdultDrys),1,$M109)</f>
        <v>3</v>
      </c>
      <c r="AG109" s="5">
        <f t="shared" ca="1" si="885"/>
        <v>2</v>
      </c>
      <c r="AH109" s="5">
        <f t="shared" ca="1" si="885"/>
        <v>0</v>
      </c>
      <c r="AI109" s="5">
        <f t="shared" ca="1" si="886"/>
        <v>1</v>
      </c>
      <c r="AJ109">
        <f t="shared" ca="1" si="887"/>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88"/>
        <v>0</v>
      </c>
      <c r="AY109" s="5" t="str">
        <f t="shared" ca="1" si="888"/>
        <v>-</v>
      </c>
      <c r="AZ109" s="5" t="b">
        <f t="shared" ca="1" si="888"/>
        <v>0</v>
      </c>
      <c r="BA109" s="5" t="b">
        <f t="shared" ca="1" si="888"/>
        <v>1</v>
      </c>
      <c r="BB109" s="5" t="b">
        <f t="shared" ca="1" si="888"/>
        <v>1</v>
      </c>
      <c r="BC109" s="144">
        <f t="shared" ca="1" si="888"/>
        <v>0</v>
      </c>
      <c r="BD109" s="19" t="b">
        <f t="shared" ca="1" si="889"/>
        <v>1</v>
      </c>
      <c r="BE109" s="9"/>
      <c r="BF109" s="5" t="str">
        <f t="shared" ca="1" si="890"/>
        <v>-</v>
      </c>
      <c r="BG109" s="19" t="str">
        <f t="shared" ca="1" si="891"/>
        <v>-</v>
      </c>
      <c r="BH109" s="19" t="str">
        <f t="shared" ca="1" si="891"/>
        <v>-</v>
      </c>
      <c r="BI109" s="19" t="str">
        <f t="shared" ca="1" si="891"/>
        <v>-</v>
      </c>
      <c r="BJ109" s="5" t="str">
        <f t="shared" ca="1" si="892"/>
        <v>-</v>
      </c>
      <c r="BK109" s="19" t="str">
        <f t="shared" ca="1" si="893"/>
        <v>-</v>
      </c>
      <c r="BL109" s="5" t="str">
        <f t="shared" ca="1" si="894"/>
        <v>-</v>
      </c>
      <c r="BM109" s="19" t="str">
        <f t="shared" ca="1" si="895"/>
        <v>-</v>
      </c>
      <c r="BN109" s="19" t="str">
        <f t="shared" ca="1" si="895"/>
        <v>-</v>
      </c>
      <c r="BO109" s="19" t="str">
        <f t="shared" ca="1" si="895"/>
        <v>-</v>
      </c>
      <c r="BP109" s="5" t="str">
        <f t="shared" ca="1" si="896"/>
        <v>-</v>
      </c>
      <c r="BQ109" s="9"/>
      <c r="BR109" s="19" t="str">
        <f t="shared" ca="1" si="897"/>
        <v>-</v>
      </c>
      <c r="BS109" s="19" t="str">
        <f t="shared" ca="1" si="897"/>
        <v>-</v>
      </c>
      <c r="BT109" s="19" t="str">
        <f t="shared" ca="1" si="897"/>
        <v>-</v>
      </c>
      <c r="BU109" s="19" t="str">
        <f t="shared" ca="1" si="897"/>
        <v>-</v>
      </c>
      <c r="BV109" s="19" t="str">
        <f t="shared" ca="1" si="897"/>
        <v>-</v>
      </c>
      <c r="BW109" s="19" t="str">
        <f t="shared" ca="1" si="897"/>
        <v>-</v>
      </c>
      <c r="BX109" s="19" t="str">
        <f t="shared" ca="1" si="897"/>
        <v>-</v>
      </c>
      <c r="BY109" s="19" t="str">
        <f t="shared" ca="1" si="897"/>
        <v>-</v>
      </c>
      <c r="BZ109" s="19" t="str">
        <f t="shared" ca="1" si="897"/>
        <v>-</v>
      </c>
      <c r="CA109" s="19" t="str">
        <f t="shared" ca="1" si="897"/>
        <v>-</v>
      </c>
      <c r="CB109" s="9"/>
      <c r="CC109" s="12" t="b">
        <v>1</v>
      </c>
      <c r="CD109" s="12" t="b">
        <v>0</v>
      </c>
      <c r="CE109" s="12" t="b">
        <v>1</v>
      </c>
      <c r="CF109" s="12">
        <f ca="1">VALUE($K109&amp;$M109&amp;$N109&amp;$Q109&amp;$S109&amp;"01")</f>
        <v>2236101</v>
      </c>
      <c r="CG109" s="12" t="b">
        <v>0</v>
      </c>
      <c r="CH109" s="12" t="s">
        <v>34</v>
      </c>
      <c r="CI109" s="19" t="b">
        <f t="shared" ref="CI109:CM113" ca="1" si="927">OFFSET(CI$5,$B109,0)</f>
        <v>1</v>
      </c>
      <c r="CJ109" s="12">
        <f ca="1">VALUE($K109&amp;$M109&amp;$N109&amp;$Q109&amp;$S109&amp;"02")</f>
        <v>2236102</v>
      </c>
      <c r="CK109" s="19" t="str">
        <f t="shared" ca="1" si="927"/>
        <v>-</v>
      </c>
      <c r="CL109" s="19">
        <f t="shared" ca="1" si="927"/>
        <v>1</v>
      </c>
      <c r="CM109" s="19">
        <f t="shared" ca="1" si="927"/>
        <v>1</v>
      </c>
      <c r="CN109" s="9"/>
      <c r="CO109" s="444">
        <f t="shared" ca="1" si="899"/>
        <v>652</v>
      </c>
      <c r="CP109" s="444">
        <f t="shared" ca="1" si="899"/>
        <v>686</v>
      </c>
      <c r="CQ109" s="444">
        <f t="shared" ca="1" si="899"/>
        <v>721</v>
      </c>
      <c r="CR109" s="152">
        <f t="shared" ca="1" si="900"/>
        <v>378</v>
      </c>
      <c r="CS109" s="152">
        <f t="shared" ca="1" si="900"/>
        <v>413</v>
      </c>
      <c r="CT109" s="152">
        <f t="shared" ca="1" si="900"/>
        <v>448</v>
      </c>
      <c r="CU109" s="19" t="str">
        <f t="shared" ca="1" si="901"/>
        <v>-</v>
      </c>
      <c r="CV109" s="12" t="b">
        <v>0</v>
      </c>
      <c r="CW109" s="12" t="b">
        <v>0</v>
      </c>
      <c r="CX109" s="12" t="b">
        <v>0</v>
      </c>
      <c r="CY109" s="12" t="b">
        <v>0</v>
      </c>
      <c r="CZ109" s="19" t="b">
        <f t="shared" ca="1" si="901"/>
        <v>1</v>
      </c>
      <c r="DA109" s="19">
        <f t="shared" ca="1" si="901"/>
        <v>0</v>
      </c>
      <c r="DB109" s="19">
        <f t="shared" ca="1" si="901"/>
        <v>0</v>
      </c>
      <c r="DC109" s="19">
        <f t="shared" ca="1" si="901"/>
        <v>0</v>
      </c>
      <c r="DD109" s="19">
        <f t="shared" ca="1" si="901"/>
        <v>0</v>
      </c>
      <c r="DE109" s="19">
        <f t="shared" ca="1" si="901"/>
        <v>0</v>
      </c>
      <c r="DF109" s="19">
        <f t="shared" ca="1" si="901"/>
        <v>0</v>
      </c>
      <c r="DG109" s="19">
        <f t="shared" ca="1" si="901"/>
        <v>0</v>
      </c>
      <c r="DH109" s="19">
        <f t="shared" ca="1" si="901"/>
        <v>0</v>
      </c>
      <c r="DI109" s="19">
        <f t="shared" ca="1" si="901"/>
        <v>0</v>
      </c>
      <c r="DJ109" s="19">
        <f t="shared" ca="1" si="901"/>
        <v>0</v>
      </c>
      <c r="DK109" s="19">
        <f t="shared" ca="1" si="901"/>
        <v>0</v>
      </c>
      <c r="DL109" s="19">
        <f t="shared" ca="1" si="902"/>
        <v>0</v>
      </c>
      <c r="DM109" s="12">
        <v>3</v>
      </c>
      <c r="DN109" s="12">
        <v>3</v>
      </c>
      <c r="DO109" s="12">
        <v>0</v>
      </c>
      <c r="DP109" s="12">
        <v>2</v>
      </c>
      <c r="DQ109" s="12">
        <v>-2</v>
      </c>
      <c r="DR109" s="19" t="str">
        <f t="shared" ca="1" si="902"/>
        <v>-</v>
      </c>
      <c r="DS109" s="19" t="str">
        <f t="shared" ca="1" si="902"/>
        <v>-</v>
      </c>
      <c r="DT109" s="19" t="str">
        <f t="shared" ca="1" si="902"/>
        <v>-</v>
      </c>
      <c r="DU109" s="251">
        <f t="shared" ref="DU109:DU112" si="928">DO109</f>
        <v>0</v>
      </c>
      <c r="DV109" s="251">
        <f>DP109</f>
        <v>2</v>
      </c>
      <c r="DW109" s="251">
        <f t="shared" ref="DW109:DW112" si="929">DQ109</f>
        <v>-2</v>
      </c>
      <c r="DX109" s="19" t="str">
        <f t="shared" ca="1" si="902"/>
        <v>-</v>
      </c>
      <c r="DY109" s="19" t="str">
        <f t="shared" ca="1" si="902"/>
        <v>-</v>
      </c>
      <c r="DZ109" s="19" t="str">
        <f t="shared" ca="1" si="902"/>
        <v>-</v>
      </c>
      <c r="EA109" s="19" t="str">
        <f t="shared" ca="1" si="902"/>
        <v>-</v>
      </c>
      <c r="EB109" s="19" t="str">
        <f t="shared" ca="1" si="902"/>
        <v>-</v>
      </c>
      <c r="EC109" s="19" t="str">
        <f t="shared" ca="1" si="902"/>
        <v>-</v>
      </c>
      <c r="ED109" s="19">
        <f t="shared" ca="1" si="902"/>
        <v>0</v>
      </c>
      <c r="EE109" s="19">
        <f t="shared" ca="1" si="902"/>
        <v>0</v>
      </c>
      <c r="EF109" s="19">
        <f t="shared" ca="1" si="902"/>
        <v>0</v>
      </c>
      <c r="EG109" s="19">
        <f t="shared" ca="1" si="902"/>
        <v>0</v>
      </c>
      <c r="EH109" s="19">
        <f t="shared" ca="1" si="902"/>
        <v>0</v>
      </c>
      <c r="EI109" s="19">
        <f t="shared" ca="1" si="902"/>
        <v>0</v>
      </c>
      <c r="EJ109" s="19">
        <f t="shared" ca="1" si="902"/>
        <v>0</v>
      </c>
      <c r="EK109" s="19">
        <f t="shared" ca="1" si="902"/>
        <v>0</v>
      </c>
      <c r="EL109" s="19">
        <f t="shared" ca="1" si="902"/>
        <v>0</v>
      </c>
      <c r="EM109" s="19">
        <f t="shared" ca="1" si="902"/>
        <v>0</v>
      </c>
      <c r="EN109" s="19">
        <f t="shared" ca="1" si="902"/>
        <v>0</v>
      </c>
      <c r="EO109" s="19">
        <f t="shared" ca="1" si="902"/>
        <v>0</v>
      </c>
      <c r="EP109" s="19">
        <f t="shared" ca="1" si="902"/>
        <v>0</v>
      </c>
      <c r="EQ109" s="19">
        <f t="shared" ca="1" si="902"/>
        <v>0</v>
      </c>
      <c r="ER109" s="19">
        <f t="shared" ca="1" si="902"/>
        <v>0</v>
      </c>
      <c r="ES109" s="19">
        <f t="shared" ca="1" si="902"/>
        <v>0</v>
      </c>
      <c r="ET109" s="19">
        <f t="shared" ca="1" si="903"/>
        <v>0</v>
      </c>
      <c r="EU109" s="19">
        <f t="shared" ca="1" si="903"/>
        <v>0</v>
      </c>
      <c r="EV109" s="19">
        <f t="shared" ca="1" si="903"/>
        <v>0</v>
      </c>
      <c r="EW109" s="19">
        <f t="shared" ca="1" si="903"/>
        <v>0</v>
      </c>
      <c r="EX109" s="19">
        <f t="shared" ca="1" si="903"/>
        <v>0</v>
      </c>
      <c r="EY109" s="19">
        <f t="shared" ca="1" si="903"/>
        <v>0</v>
      </c>
      <c r="EZ109" s="19">
        <f t="shared" ca="1" si="903"/>
        <v>0</v>
      </c>
      <c r="FA109" s="19">
        <f t="shared" ca="1" si="903"/>
        <v>0</v>
      </c>
      <c r="FB109" s="19">
        <f t="shared" ca="1" si="903"/>
        <v>0</v>
      </c>
      <c r="FC109" s="19">
        <f t="shared" ca="1" si="903"/>
        <v>0</v>
      </c>
      <c r="FD109" s="19">
        <f t="shared" ca="1" si="903"/>
        <v>0</v>
      </c>
      <c r="FE109" s="19">
        <f t="shared" ca="1" si="903"/>
        <v>0</v>
      </c>
      <c r="FF109" s="19">
        <f t="shared" ca="1" si="903"/>
        <v>0</v>
      </c>
      <c r="FG109" s="19">
        <f t="shared" ca="1" si="903"/>
        <v>0</v>
      </c>
      <c r="FH109" s="19">
        <f t="shared" ca="1" si="903"/>
        <v>0</v>
      </c>
      <c r="FI109" s="19">
        <f t="shared" ca="1" si="903"/>
        <v>0</v>
      </c>
      <c r="FJ109" s="19">
        <f t="shared" ca="1" si="904"/>
        <v>0</v>
      </c>
      <c r="FK109" s="19">
        <f t="shared" ca="1" si="904"/>
        <v>0</v>
      </c>
      <c r="FL109" s="19">
        <f t="shared" ca="1" si="904"/>
        <v>0</v>
      </c>
      <c r="FM109" s="19">
        <f t="shared" ca="1" si="904"/>
        <v>0</v>
      </c>
      <c r="FN109" s="19">
        <f t="shared" ca="1" si="904"/>
        <v>0</v>
      </c>
      <c r="FO109" s="19">
        <f t="shared" ca="1" si="904"/>
        <v>0</v>
      </c>
      <c r="FP109" s="19">
        <f t="shared" ca="1" si="904"/>
        <v>0</v>
      </c>
      <c r="FQ109" s="19">
        <f t="shared" ca="1" si="904"/>
        <v>0</v>
      </c>
      <c r="FR109" s="19">
        <f t="shared" ca="1" si="904"/>
        <v>0</v>
      </c>
      <c r="FS109" s="19">
        <f t="shared" ca="1" si="904"/>
        <v>0</v>
      </c>
      <c r="FT109" s="19">
        <f t="shared" ca="1" si="904"/>
        <v>0</v>
      </c>
      <c r="FU109" s="19">
        <f t="shared" ca="1" si="904"/>
        <v>0</v>
      </c>
      <c r="FV109" s="19">
        <f t="shared" ca="1" si="904"/>
        <v>0</v>
      </c>
      <c r="FW109" s="19">
        <f t="shared" ca="1" si="904"/>
        <v>0</v>
      </c>
      <c r="FX109" s="19">
        <f t="shared" ca="1" si="904"/>
        <v>0</v>
      </c>
      <c r="FY109" s="19">
        <f t="shared" ca="1" si="904"/>
        <v>0</v>
      </c>
      <c r="FZ109" s="19">
        <f t="shared" ca="1" si="904"/>
        <v>0</v>
      </c>
      <c r="GA109" s="19">
        <f t="shared" ca="1" si="904"/>
        <v>0</v>
      </c>
      <c r="GB109" s="19">
        <f t="shared" ca="1" si="904"/>
        <v>0</v>
      </c>
      <c r="GC109" s="19">
        <f t="shared" ca="1" si="904"/>
        <v>0</v>
      </c>
      <c r="GD109" s="19">
        <f t="shared" ca="1" si="904"/>
        <v>0</v>
      </c>
      <c r="GE109" s="19">
        <f t="shared" ca="1" si="904"/>
        <v>0</v>
      </c>
      <c r="GF109" s="19">
        <f t="shared" ca="1" si="904"/>
        <v>0</v>
      </c>
      <c r="GG109" s="19">
        <f t="shared" ca="1" si="904"/>
        <v>0</v>
      </c>
      <c r="GH109" s="19">
        <f t="shared" ca="1" si="904"/>
        <v>0</v>
      </c>
      <c r="GI109" s="19">
        <f t="shared" ca="1" si="904"/>
        <v>0</v>
      </c>
      <c r="GJ109" s="19">
        <f t="shared" ca="1" si="904"/>
        <v>0</v>
      </c>
      <c r="GK109" s="19">
        <f t="shared" ca="1" si="904"/>
        <v>0</v>
      </c>
      <c r="GL109" s="19">
        <f t="shared" ca="1" si="904"/>
        <v>0</v>
      </c>
      <c r="GM109" s="19">
        <f t="shared" ca="1" si="904"/>
        <v>0</v>
      </c>
      <c r="GN109" s="19">
        <f t="shared" ca="1" si="904"/>
        <v>0</v>
      </c>
      <c r="GO109" s="19">
        <f t="shared" ca="1" si="904"/>
        <v>0</v>
      </c>
      <c r="GP109" s="19">
        <f t="shared" ca="1" si="904"/>
        <v>0</v>
      </c>
      <c r="GQ109" s="19">
        <f t="shared" ca="1" si="904"/>
        <v>0</v>
      </c>
      <c r="GR109" s="19">
        <f t="shared" ca="1" si="904"/>
        <v>0</v>
      </c>
      <c r="GS109" s="19">
        <f t="shared" ca="1" si="904"/>
        <v>0</v>
      </c>
      <c r="GT109" s="19">
        <f t="shared" ca="1" si="904"/>
        <v>0</v>
      </c>
      <c r="GU109" s="19">
        <f t="shared" ca="1" si="904"/>
        <v>0</v>
      </c>
      <c r="GV109" s="19">
        <f t="shared" ca="1" si="904"/>
        <v>0</v>
      </c>
      <c r="GW109" s="19">
        <f t="shared" ca="1" si="904"/>
        <v>0</v>
      </c>
      <c r="GX109" s="19">
        <f t="shared" ca="1" si="904"/>
        <v>0</v>
      </c>
      <c r="GY109" s="19">
        <f t="shared" ca="1" si="904"/>
        <v>0</v>
      </c>
      <c r="GZ109" s="19">
        <f t="shared" ca="1" si="904"/>
        <v>0</v>
      </c>
      <c r="HA109" s="19">
        <f t="shared" ca="1" si="904"/>
        <v>0</v>
      </c>
      <c r="HB109" s="19">
        <f t="shared" ca="1" si="904"/>
        <v>0</v>
      </c>
      <c r="HC109" s="19">
        <f t="shared" ca="1" si="904"/>
        <v>0</v>
      </c>
      <c r="HD109" s="19">
        <f t="shared" ca="1" si="904"/>
        <v>0</v>
      </c>
      <c r="HE109" s="19">
        <f t="shared" ca="1" si="904"/>
        <v>0</v>
      </c>
      <c r="HF109" s="19">
        <f t="shared" ca="1" si="904"/>
        <v>0</v>
      </c>
      <c r="HG109" s="19">
        <f t="shared" ca="1" si="904"/>
        <v>0</v>
      </c>
      <c r="HH109" s="19">
        <f t="shared" ca="1" si="904"/>
        <v>0</v>
      </c>
      <c r="HI109" s="19">
        <f t="shared" ca="1" si="904"/>
        <v>0</v>
      </c>
      <c r="HJ109" s="19">
        <f t="shared" ca="1" si="904"/>
        <v>0</v>
      </c>
      <c r="HK109" s="19">
        <f t="shared" ca="1" si="904"/>
        <v>0</v>
      </c>
      <c r="HL109" s="19">
        <f t="shared" ca="1" si="905"/>
        <v>0</v>
      </c>
      <c r="HM109" s="19">
        <f t="shared" ca="1" si="905"/>
        <v>0</v>
      </c>
      <c r="HN109" s="19">
        <f t="shared" ca="1" si="905"/>
        <v>0</v>
      </c>
      <c r="HO109" s="19">
        <f t="shared" ca="1" si="905"/>
        <v>0</v>
      </c>
      <c r="HP109" s="19">
        <f t="shared" ca="1" si="905"/>
        <v>0</v>
      </c>
      <c r="HQ109" s="19">
        <f t="shared" ca="1" si="905"/>
        <v>0</v>
      </c>
      <c r="HR109" s="19">
        <f t="shared" ca="1" si="905"/>
        <v>0</v>
      </c>
      <c r="HS109" s="19">
        <f t="shared" ca="1" si="905"/>
        <v>0</v>
      </c>
      <c r="HT109" s="19">
        <f t="shared" ca="1" si="905"/>
        <v>0</v>
      </c>
      <c r="HU109" s="19">
        <f t="shared" ca="1" si="905"/>
        <v>0</v>
      </c>
      <c r="HV109" s="19">
        <f t="shared" ca="1" si="905"/>
        <v>0</v>
      </c>
      <c r="HW109" s="19">
        <f t="shared" ca="1" si="905"/>
        <v>0</v>
      </c>
      <c r="HX109" s="19">
        <f t="shared" ca="1" si="905"/>
        <v>0</v>
      </c>
      <c r="HY109" s="19">
        <f t="shared" ca="1" si="905"/>
        <v>0</v>
      </c>
      <c r="HZ109" s="19">
        <f t="shared" ca="1" si="905"/>
        <v>0</v>
      </c>
      <c r="IA109" s="19">
        <f t="shared" ca="1" si="905"/>
        <v>0</v>
      </c>
      <c r="IB109" s="19">
        <f t="shared" ca="1" si="905"/>
        <v>0</v>
      </c>
      <c r="IC109" s="19">
        <f t="shared" ca="1" si="905"/>
        <v>0</v>
      </c>
      <c r="ID109" s="19">
        <f t="shared" ca="1" si="905"/>
        <v>0</v>
      </c>
      <c r="IE109" s="5">
        <f t="shared" ca="1" si="906"/>
        <v>67</v>
      </c>
      <c r="IF109" s="9"/>
      <c r="IG109" s="5">
        <f t="shared" ca="1" si="907"/>
        <v>1</v>
      </c>
      <c r="IH109" s="5" t="b">
        <f t="shared" ca="1" si="907"/>
        <v>0</v>
      </c>
      <c r="II109" s="19">
        <f t="shared" ca="1" si="908"/>
        <v>0</v>
      </c>
      <c r="IJ109" s="5">
        <f t="shared" ca="1" si="907"/>
        <v>55</v>
      </c>
      <c r="IK109" s="19">
        <f t="shared" ca="1" si="908"/>
        <v>1</v>
      </c>
      <c r="IL109" s="19">
        <f t="shared" ca="1" si="908"/>
        <v>0</v>
      </c>
      <c r="IM109" s="19">
        <f t="shared" ca="1" si="908"/>
        <v>0</v>
      </c>
      <c r="IN109" s="19">
        <f t="shared" ca="1" si="908"/>
        <v>0</v>
      </c>
      <c r="IO109" s="19">
        <f t="shared" ca="1" si="908"/>
        <v>0</v>
      </c>
      <c r="IP109" s="19">
        <f t="shared" ca="1" si="908"/>
        <v>0</v>
      </c>
      <c r="IQ109" s="19">
        <f t="shared" ca="1" si="908"/>
        <v>0</v>
      </c>
      <c r="IR109" s="19">
        <f t="shared" ca="1" si="908"/>
        <v>0</v>
      </c>
      <c r="IS109" s="19">
        <f t="shared" ca="1" si="908"/>
        <v>0</v>
      </c>
      <c r="IT109" s="19">
        <f t="shared" ca="1" si="908"/>
        <v>0</v>
      </c>
      <c r="IU109" s="19">
        <f t="shared" ca="1" si="908"/>
        <v>0</v>
      </c>
      <c r="IV109" s="19">
        <f t="shared" ca="1" si="908"/>
        <v>0</v>
      </c>
      <c r="IW109" s="19">
        <f t="shared" ca="1" si="908"/>
        <v>0</v>
      </c>
      <c r="IX109" s="19">
        <f t="shared" ca="1" si="908"/>
        <v>0</v>
      </c>
      <c r="IY109" s="19">
        <f t="shared" ca="1" si="908"/>
        <v>0</v>
      </c>
      <c r="IZ109" s="19">
        <f t="shared" ca="1" si="908"/>
        <v>0</v>
      </c>
      <c r="JA109" s="19">
        <f t="shared" ca="1" si="908"/>
        <v>0</v>
      </c>
      <c r="JB109" s="19">
        <f t="shared" ca="1" si="908"/>
        <v>0</v>
      </c>
      <c r="JC109" s="19">
        <f t="shared" ca="1" si="908"/>
        <v>0</v>
      </c>
      <c r="JD109" s="19">
        <f t="shared" ca="1" si="908"/>
        <v>0</v>
      </c>
      <c r="JE109" s="19">
        <f t="shared" ca="1" si="908"/>
        <v>0</v>
      </c>
      <c r="JF109" s="19">
        <f t="shared" ca="1" si="908"/>
        <v>0</v>
      </c>
      <c r="JG109" s="5">
        <f t="shared" ca="1" si="909"/>
        <v>1.2500000000000001E-2</v>
      </c>
      <c r="JH109" s="567">
        <f t="shared" ca="1" si="909"/>
        <v>0</v>
      </c>
      <c r="JI109" s="5">
        <f t="shared" ca="1" si="909"/>
        <v>6.25E-2</v>
      </c>
      <c r="JJ109" s="5">
        <f t="shared" ca="1" si="909"/>
        <v>6.25E-2</v>
      </c>
      <c r="JK109" s="5">
        <f t="shared" ca="1" si="909"/>
        <v>6.25E-2</v>
      </c>
      <c r="JL109" s="19">
        <f t="shared" ca="1" si="908"/>
        <v>1</v>
      </c>
      <c r="JM109" s="19">
        <f t="shared" ca="1" si="908"/>
        <v>0</v>
      </c>
      <c r="JN109" s="19">
        <f t="shared" ca="1" si="908"/>
        <v>1</v>
      </c>
      <c r="JO109" s="9"/>
      <c r="JP109" s="5" t="b">
        <f t="shared" ca="1" si="910"/>
        <v>0</v>
      </c>
      <c r="JQ109" s="19" t="str">
        <f t="shared" ca="1" si="911"/>
        <v>-</v>
      </c>
      <c r="JR109" s="19" t="str">
        <f t="shared" ca="1" si="911"/>
        <v>-</v>
      </c>
      <c r="JS109" s="5" t="b">
        <f t="shared" ca="1" si="912"/>
        <v>0</v>
      </c>
      <c r="JT109" s="5" t="b">
        <f t="shared" ca="1" si="912"/>
        <v>0</v>
      </c>
      <c r="JU109" s="5" t="b">
        <f t="shared" ca="1" si="912"/>
        <v>1</v>
      </c>
      <c r="JV109" s="144">
        <f t="shared" ref="JV109:JW113" ca="1" si="930">$O109</f>
        <v>1</v>
      </c>
      <c r="JW109" s="144">
        <f t="shared" ca="1" si="930"/>
        <v>1</v>
      </c>
      <c r="JX109" s="19" t="str">
        <f t="shared" ref="JX109:KD113" ca="1" si="931">OFFSET(JX$5,$B109,0)</f>
        <v>-</v>
      </c>
      <c r="JY109" s="19" t="str">
        <f t="shared" ca="1" si="931"/>
        <v>-</v>
      </c>
      <c r="JZ109" s="19" t="str">
        <f t="shared" ca="1" si="931"/>
        <v>-</v>
      </c>
      <c r="KA109" s="19" t="str">
        <f t="shared" ca="1" si="931"/>
        <v>-</v>
      </c>
      <c r="KB109" s="19">
        <f t="shared" ca="1" si="931"/>
        <v>1</v>
      </c>
      <c r="KC109" s="19">
        <f t="shared" ca="1" si="931"/>
        <v>0.66</v>
      </c>
      <c r="KD109" s="19" t="str">
        <f t="shared" ca="1" si="931"/>
        <v>-</v>
      </c>
      <c r="KE109" s="5" t="b" cm="1">
        <f t="array" aca="1" ref="KE109" ca="1">IF(OR(KF109:KM109&lt;&gt;"-"),TRUE,"-")</f>
        <v>1</v>
      </c>
      <c r="KF109" s="237">
        <f ca="1">OFFSET(KF109,-1,0)</f>
        <v>2</v>
      </c>
      <c r="KG109" s="237">
        <f t="shared" ref="KG109:KM109" ca="1" si="932">OFFSET(KG109,-1,0)</f>
        <v>2</v>
      </c>
      <c r="KH109" s="237">
        <f t="shared" ca="1" si="932"/>
        <v>2</v>
      </c>
      <c r="KI109" s="237">
        <f t="shared" ca="1" si="932"/>
        <v>2</v>
      </c>
      <c r="KJ109" s="237">
        <f t="shared" ca="1" si="932"/>
        <v>2</v>
      </c>
      <c r="KK109" s="237">
        <f t="shared" ca="1" si="932"/>
        <v>2</v>
      </c>
      <c r="KL109" s="237">
        <f t="shared" ca="1" si="932"/>
        <v>2</v>
      </c>
      <c r="KM109" s="237">
        <f t="shared" ca="1" si="932"/>
        <v>2</v>
      </c>
      <c r="KN109" s="5" t="str">
        <f t="array" aca="1" ref="KN109" ca="1">IF(OR(KO109:KU109&lt;&gt;"-"),TRUE,"-")</f>
        <v>-</v>
      </c>
      <c r="KO109" s="19" t="str">
        <f t="shared" ref="KO109:KZ113" ca="1" si="933">OFFSET(KO$5,$B109,0)</f>
        <v>-</v>
      </c>
      <c r="KP109" s="19" t="str">
        <f t="shared" ca="1" si="933"/>
        <v>-</v>
      </c>
      <c r="KQ109" s="19" t="str">
        <f t="shared" ca="1" si="933"/>
        <v>-</v>
      </c>
      <c r="KR109" s="19" t="str">
        <f t="shared" ca="1" si="933"/>
        <v>-</v>
      </c>
      <c r="KS109" s="19" t="str">
        <f t="shared" ca="1" si="933"/>
        <v>-</v>
      </c>
      <c r="KT109" s="19" t="str">
        <f t="shared" ca="1" si="933"/>
        <v>-</v>
      </c>
      <c r="KU109" s="19" t="str">
        <f t="shared" ca="1" si="933"/>
        <v>-</v>
      </c>
      <c r="KV109" s="19" t="b">
        <f t="shared" ca="1" si="933"/>
        <v>0</v>
      </c>
      <c r="KW109" s="144">
        <f t="shared" ca="1" si="914"/>
        <v>2</v>
      </c>
      <c r="KX109" s="19">
        <f t="shared" ca="1" si="933"/>
        <v>2</v>
      </c>
      <c r="KY109" s="19" t="b">
        <f t="shared" ca="1" si="933"/>
        <v>0</v>
      </c>
      <c r="KZ109" s="19" t="str">
        <f t="shared" ca="1" si="933"/>
        <v>-</v>
      </c>
      <c r="LA109" s="5" t="str">
        <f t="shared" ca="1" si="915"/>
        <v>-</v>
      </c>
      <c r="LB109" s="5" t="str">
        <f t="shared" ca="1" si="915"/>
        <v>-</v>
      </c>
      <c r="LC109" s="5" t="str">
        <f t="shared" ca="1" si="915"/>
        <v>-</v>
      </c>
      <c r="LD109" s="5" t="str">
        <f t="shared" ca="1" si="915"/>
        <v>-</v>
      </c>
      <c r="LE109" s="19" t="b">
        <f t="shared" ref="LE109:LU113" ca="1" si="934">OFFSET(LE$5,$B109,0)</f>
        <v>0</v>
      </c>
      <c r="LF109" s="19" t="str">
        <f t="shared" ca="1" si="934"/>
        <v>-</v>
      </c>
      <c r="LG109" s="19" t="str">
        <f ca="1">OFFSET(LG$5,$B109,0)</f>
        <v>-</v>
      </c>
      <c r="LH109" s="19" t="b">
        <f ca="1">OFFSET(LH$5,$B109,0)</f>
        <v>1</v>
      </c>
      <c r="LI109" s="19">
        <f t="shared" ca="1" si="934"/>
        <v>0.75</v>
      </c>
      <c r="LJ109" s="19">
        <f t="shared" ca="1" si="934"/>
        <v>0.75</v>
      </c>
      <c r="LK109" s="19">
        <f t="shared" ca="1" si="934"/>
        <v>0.99</v>
      </c>
      <c r="LL109" s="19">
        <f t="shared" ca="1" si="934"/>
        <v>0.5</v>
      </c>
      <c r="LM109" s="19">
        <f t="shared" ca="1" si="934"/>
        <v>0</v>
      </c>
      <c r="LN109" s="19">
        <f t="shared" ca="1" si="934"/>
        <v>0</v>
      </c>
      <c r="LO109" s="19" t="str">
        <f t="shared" ca="1" si="934"/>
        <v>-</v>
      </c>
      <c r="LP109" s="5" t="str" cm="1">
        <f t="array" aca="1" ref="LP109" ca="1">INDEX(i.meatgrid,$Q109,LP$7)</f>
        <v>-</v>
      </c>
      <c r="LQ109" s="5" t="str" cm="1">
        <f t="array" aca="1" ref="LQ109" ca="1">INDEX(i.meatgrid,$Q109,LQ$7)</f>
        <v>-</v>
      </c>
      <c r="LR109" s="19" t="str">
        <f t="shared" ca="1" si="934"/>
        <v>-</v>
      </c>
      <c r="LS109" s="5">
        <f t="shared" ca="1" si="917"/>
        <v>1</v>
      </c>
      <c r="LT109" s="9"/>
      <c r="LU109" s="19">
        <f t="shared" ca="1" si="934"/>
        <v>70</v>
      </c>
      <c r="LV109" s="19">
        <f t="shared" ca="1" si="918"/>
        <v>50</v>
      </c>
      <c r="LW109" s="19">
        <f t="shared" ca="1" si="918"/>
        <v>80</v>
      </c>
      <c r="LX109" s="19">
        <f t="shared" ca="1" si="918"/>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919"/>
        <v>1</v>
      </c>
      <c r="MD109" s="5">
        <f t="shared" ca="1" si="920"/>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21"/>
        <v>1</v>
      </c>
      <c r="MN109" s="9"/>
      <c r="MO109" s="19" t="b">
        <f t="shared" ca="1" si="922"/>
        <v>0</v>
      </c>
      <c r="MP109" s="19" t="b">
        <f t="shared" ca="1" si="922"/>
        <v>0</v>
      </c>
      <c r="MQ109" s="19">
        <f t="shared" ca="1" si="922"/>
        <v>1</v>
      </c>
      <c r="MR109" s="19">
        <f t="shared" ca="1" si="922"/>
        <v>0.75</v>
      </c>
      <c r="MS109" s="19">
        <f t="shared" ca="1" si="922"/>
        <v>0.75</v>
      </c>
      <c r="MT109" s="19">
        <f t="shared" ca="1" si="922"/>
        <v>0.8</v>
      </c>
      <c r="MU109" s="19">
        <f t="shared" ca="1" si="922"/>
        <v>0.82499999999999996</v>
      </c>
      <c r="MV109" s="19">
        <f t="shared" ca="1" si="922"/>
        <v>0.875</v>
      </c>
      <c r="MW109" s="19">
        <f t="shared" ca="1" si="922"/>
        <v>0.9</v>
      </c>
      <c r="MX109" s="19">
        <f t="shared" ca="1" si="922"/>
        <v>1</v>
      </c>
      <c r="MY109" s="19">
        <f t="shared" ca="1" si="922"/>
        <v>0.875</v>
      </c>
      <c r="MZ109" s="19" t="b">
        <f t="shared" ca="1" si="922"/>
        <v>1</v>
      </c>
      <c r="NA109" s="19">
        <f t="shared" ca="1" si="923"/>
        <v>74.989999999999995</v>
      </c>
      <c r="NB109" s="19" t="str">
        <f t="shared" ca="1" si="923"/>
        <v>-</v>
      </c>
      <c r="NC109" s="19" t="str">
        <f t="shared" ca="1" si="923"/>
        <v>-</v>
      </c>
      <c r="ND109" s="19" t="str">
        <f t="shared" ca="1" si="923"/>
        <v>-</v>
      </c>
      <c r="NE109" s="19" t="str">
        <f t="shared" ca="1" si="923"/>
        <v>-</v>
      </c>
      <c r="NF109" s="19" t="str">
        <f t="shared" ca="1" si="923"/>
        <v>-</v>
      </c>
      <c r="NG109" s="19" t="str">
        <f t="shared" ca="1" si="923"/>
        <v>-</v>
      </c>
      <c r="NH109" s="19" t="str">
        <f t="shared" ca="1" si="923"/>
        <v>-</v>
      </c>
      <c r="NI109" s="19">
        <f t="shared" ca="1" si="923"/>
        <v>36.99</v>
      </c>
      <c r="NJ109" s="19">
        <f t="shared" ca="1" si="923"/>
        <v>36.99</v>
      </c>
      <c r="NK109" s="19" t="str">
        <f t="shared" ca="1" si="923"/>
        <v>-</v>
      </c>
      <c r="NL109" s="19" t="str">
        <f t="shared" ca="1" si="923"/>
        <v>-</v>
      </c>
      <c r="NM109" s="19" t="str">
        <f t="shared" ca="1" si="923"/>
        <v>-</v>
      </c>
      <c r="NN109" s="19" t="str">
        <f t="shared" ca="1" si="923"/>
        <v>-</v>
      </c>
      <c r="NO109" s="19" t="str">
        <f t="shared" ca="1" si="923"/>
        <v>-</v>
      </c>
      <c r="NP109" s="19">
        <f t="shared" ca="1" si="923"/>
        <v>49.99</v>
      </c>
      <c r="NQ109" s="19">
        <f t="shared" ca="1" si="923"/>
        <v>49.99</v>
      </c>
      <c r="NR109" s="19">
        <f t="shared" ca="1" si="923"/>
        <v>49.99</v>
      </c>
      <c r="NS109" s="19">
        <f t="shared" ca="1" si="923"/>
        <v>49.99</v>
      </c>
      <c r="NT109" s="19">
        <f t="shared" ca="1" si="923"/>
        <v>49.99</v>
      </c>
      <c r="NU109" s="19">
        <f t="shared" ca="1" si="923"/>
        <v>49.99</v>
      </c>
      <c r="NV109" s="19">
        <f t="shared" ca="1" si="923"/>
        <v>49.99</v>
      </c>
      <c r="NW109" s="19">
        <f t="shared" ca="1" si="923"/>
        <v>49.99</v>
      </c>
      <c r="NX109" s="19">
        <f t="shared" ca="1" si="923"/>
        <v>412.99</v>
      </c>
      <c r="NY109" s="19">
        <f t="shared" ca="1" si="923"/>
        <v>412.99</v>
      </c>
      <c r="NZ109" s="19" t="str">
        <f t="shared" ca="1" si="923"/>
        <v>-</v>
      </c>
      <c r="OA109" s="19" t="str">
        <f t="shared" ca="1" si="923"/>
        <v>-</v>
      </c>
      <c r="OB109" s="19" t="str">
        <f t="shared" ca="1" si="923"/>
        <v>-</v>
      </c>
      <c r="OC109" s="19" t="str">
        <f t="shared" ca="1" si="923"/>
        <v>-</v>
      </c>
      <c r="OD109" s="19" t="str">
        <f t="shared" ca="1" si="923"/>
        <v>-</v>
      </c>
      <c r="OE109" s="19">
        <f t="shared" ca="1" si="923"/>
        <v>6.8900000000000006</v>
      </c>
      <c r="OF109" s="19">
        <f t="shared" ca="1" si="923"/>
        <v>6.8900000000000006</v>
      </c>
      <c r="OG109" s="19">
        <f t="shared" ca="1" si="923"/>
        <v>6.8900000000000006</v>
      </c>
      <c r="OH109" s="19">
        <f t="shared" ca="1" si="923"/>
        <v>6.8900000000000006</v>
      </c>
      <c r="OI109" s="19">
        <f t="shared" ca="1" si="923"/>
        <v>6.8900000000000006</v>
      </c>
      <c r="OJ109" s="19">
        <f t="shared" ca="1" si="923"/>
        <v>6.8900000000000006</v>
      </c>
      <c r="OK109" s="19">
        <f t="shared" ca="1" si="923"/>
        <v>6.8900000000000006</v>
      </c>
      <c r="OL109" s="19">
        <f t="shared" ca="1" si="923"/>
        <v>6.8900000000000006</v>
      </c>
      <c r="OM109" s="19">
        <f t="shared" ca="1" si="923"/>
        <v>346.99</v>
      </c>
      <c r="ON109" s="19">
        <f t="shared" ca="1" si="923"/>
        <v>346.99</v>
      </c>
      <c r="OO109" s="19" t="str">
        <f t="shared" ca="1" si="923"/>
        <v>-</v>
      </c>
      <c r="OP109" s="19" t="str">
        <f t="shared" ca="1" si="923"/>
        <v>-</v>
      </c>
      <c r="OQ109" s="19" t="str">
        <f t="shared" ca="1" si="923"/>
        <v>-</v>
      </c>
      <c r="OR109" s="19" t="str">
        <f t="shared" ca="1" si="923"/>
        <v>-</v>
      </c>
      <c r="OS109" s="19" t="str">
        <f t="shared" ca="1" si="923"/>
        <v>-</v>
      </c>
      <c r="OT109" s="19">
        <f t="shared" ca="1" si="923"/>
        <v>0</v>
      </c>
      <c r="OU109" s="24">
        <v>0</v>
      </c>
    </row>
    <row r="110" spans="1:411" outlineLevel="2">
      <c r="A110" s="21">
        <f t="shared" si="158"/>
        <v>105</v>
      </c>
      <c r="B110" s="222">
        <f t="shared" ref="B110:B113" ca="1" si="935">OFFSET(B110,-1,0)</f>
        <v>103</v>
      </c>
      <c r="C110">
        <v>203</v>
      </c>
      <c r="D110" s="144" t="str">
        <f t="shared" ca="1" si="883"/>
        <v>GSM</v>
      </c>
      <c r="E110" t="b">
        <v>0</v>
      </c>
      <c r="F110" t="b">
        <v>0</v>
      </c>
      <c r="G110" t="b">
        <f t="shared" si="884"/>
        <v>0</v>
      </c>
      <c r="H110" s="237">
        <f t="shared" ref="H110:T113" ca="1" si="936">OFFSET(H110,-1,0)</f>
        <v>2</v>
      </c>
      <c r="I110" s="237">
        <f t="shared" ca="1" si="936"/>
        <v>1</v>
      </c>
      <c r="J110" s="237" t="str">
        <f t="shared" ca="1" si="936"/>
        <v/>
      </c>
      <c r="K110" s="237">
        <f t="shared" ca="1" si="936"/>
        <v>2</v>
      </c>
      <c r="L110" s="237">
        <f t="shared" ca="1" si="924"/>
        <v>2</v>
      </c>
      <c r="M110" s="237">
        <f t="shared" ca="1" si="924"/>
        <v>2</v>
      </c>
      <c r="N110" s="237">
        <f t="shared" ca="1" si="924"/>
        <v>3</v>
      </c>
      <c r="O110" s="237">
        <f t="shared" ca="1" si="924"/>
        <v>1</v>
      </c>
      <c r="P110" s="237">
        <f t="shared" ca="1" si="924"/>
        <v>1</v>
      </c>
      <c r="Q110" s="237">
        <f t="shared" ca="1" si="924"/>
        <v>6</v>
      </c>
      <c r="R110" s="237">
        <f t="shared" ca="1" si="924"/>
        <v>1</v>
      </c>
      <c r="S110" s="237">
        <f t="shared" ca="1" si="924"/>
        <v>1</v>
      </c>
      <c r="T110" s="237">
        <f t="shared" ca="1" si="924"/>
        <v>1</v>
      </c>
      <c r="U110" s="275"/>
      <c r="V110" s="275"/>
      <c r="W110" s="237">
        <f t="shared" ca="1" si="925"/>
        <v>0</v>
      </c>
      <c r="X110" s="275"/>
      <c r="Y110" s="275">
        <f t="shared" ca="1" si="926"/>
        <v>0</v>
      </c>
      <c r="Z110" s="275">
        <f t="shared" ca="1" si="926"/>
        <v>0</v>
      </c>
      <c r="AA110" s="275">
        <f t="shared" ca="1" si="926"/>
        <v>0</v>
      </c>
      <c r="AB110" s="275">
        <f t="shared" ca="1" si="926"/>
        <v>0</v>
      </c>
      <c r="AC110" s="275">
        <f t="shared" ca="1" si="926"/>
        <v>0</v>
      </c>
      <c r="AD110" s="275">
        <f t="shared" ca="1" si="926"/>
        <v>0</v>
      </c>
      <c r="AE110" s="275">
        <f t="shared" ca="1" si="926"/>
        <v>0</v>
      </c>
      <c r="AF110" s="144">
        <f ca="1">INDEX(CHOOSE($N110,DataAutumn!i.AdultDrys,DataWinter!i.AdultDrys,DataSpring!i.AdultDrys),1,$M110)</f>
        <v>3</v>
      </c>
      <c r="AG110" s="5">
        <f t="shared" ca="1" si="885"/>
        <v>2</v>
      </c>
      <c r="AH110" s="5">
        <f t="shared" ca="1" si="885"/>
        <v>0</v>
      </c>
      <c r="AI110" s="5">
        <f t="shared" ca="1" si="886"/>
        <v>1</v>
      </c>
      <c r="AJ110">
        <f t="shared" ca="1" si="887"/>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Mutton WP100p MP100p GP100p T_TRUE  (F33N33)</v>
      </c>
      <c r="AM110" s="9" t="str">
        <f ca="1">IF(COUNTIF(AL$5:AL110,AL110)=1,"-","Dup")</f>
        <v>-</v>
      </c>
      <c r="AN110" s="9"/>
      <c r="AO110" s="237" t="str">
        <f t="shared" ref="AO110:AV113" ca="1" si="937">OFFSET(AO110,-1,0)</f>
        <v>-</v>
      </c>
      <c r="AP110" s="237" t="str">
        <f t="shared" ca="1" si="937"/>
        <v>-</v>
      </c>
      <c r="AQ110" s="237" t="str">
        <f t="shared" ca="1" si="937"/>
        <v>-</v>
      </c>
      <c r="AR110" s="237" t="str">
        <f t="shared" ca="1" si="937"/>
        <v>-</v>
      </c>
      <c r="AS110" s="237" t="str">
        <f t="shared" ca="1" si="937"/>
        <v>-</v>
      </c>
      <c r="AT110" s="237" t="str">
        <f t="shared" ca="1" si="937"/>
        <v>-</v>
      </c>
      <c r="AU110" s="237" t="str">
        <f t="shared" ca="1" si="937"/>
        <v>-</v>
      </c>
      <c r="AV110" s="237" t="str">
        <f t="shared" ca="1" si="937"/>
        <v>-</v>
      </c>
      <c r="AW110" s="9"/>
      <c r="AX110" s="5" t="b">
        <f t="shared" ca="1" si="888"/>
        <v>0</v>
      </c>
      <c r="AY110" s="5" t="str">
        <f t="shared" ca="1" si="888"/>
        <v>-</v>
      </c>
      <c r="AZ110" s="5" t="b">
        <f t="shared" ca="1" si="888"/>
        <v>0</v>
      </c>
      <c r="BA110" s="5" t="b">
        <f t="shared" ca="1" si="888"/>
        <v>1</v>
      </c>
      <c r="BB110" s="5" t="b">
        <f t="shared" ca="1" si="888"/>
        <v>1</v>
      </c>
      <c r="BC110" s="144">
        <f t="shared" ca="1" si="888"/>
        <v>0</v>
      </c>
      <c r="BD110" s="19" t="b">
        <f t="shared" ca="1" si="889"/>
        <v>1</v>
      </c>
      <c r="BE110" s="9"/>
      <c r="BF110" s="5" t="str">
        <f t="shared" ca="1" si="890"/>
        <v>-</v>
      </c>
      <c r="BG110" s="19" t="str">
        <f t="shared" ca="1" si="891"/>
        <v>-</v>
      </c>
      <c r="BH110" s="19" t="str">
        <f t="shared" ca="1" si="891"/>
        <v>-</v>
      </c>
      <c r="BI110" s="19" t="str">
        <f t="shared" ca="1" si="891"/>
        <v>-</v>
      </c>
      <c r="BJ110" s="5" t="str">
        <f t="shared" ca="1" si="892"/>
        <v>-</v>
      </c>
      <c r="BK110" s="19" t="str">
        <f t="shared" ca="1" si="893"/>
        <v>-</v>
      </c>
      <c r="BL110" s="5" t="str">
        <f t="shared" ca="1" si="894"/>
        <v>-</v>
      </c>
      <c r="BM110" s="19" t="str">
        <f t="shared" ca="1" si="895"/>
        <v>-</v>
      </c>
      <c r="BN110" s="19" t="str">
        <f t="shared" ca="1" si="895"/>
        <v>-</v>
      </c>
      <c r="BO110" s="19" t="str">
        <f t="shared" ca="1" si="895"/>
        <v>-</v>
      </c>
      <c r="BP110" s="5" t="str">
        <f t="shared" ca="1" si="896"/>
        <v>-</v>
      </c>
      <c r="BQ110" s="9"/>
      <c r="BR110" s="19" t="str">
        <f t="shared" ca="1" si="897"/>
        <v>-</v>
      </c>
      <c r="BS110" s="19" t="str">
        <f t="shared" ca="1" si="897"/>
        <v>-</v>
      </c>
      <c r="BT110" s="19" t="str">
        <f t="shared" ca="1" si="897"/>
        <v>-</v>
      </c>
      <c r="BU110" s="19" t="str">
        <f t="shared" ca="1" si="897"/>
        <v>-</v>
      </c>
      <c r="BV110" s="19" t="str">
        <f t="shared" ca="1" si="897"/>
        <v>-</v>
      </c>
      <c r="BW110" s="19" t="str">
        <f t="shared" ca="1" si="897"/>
        <v>-</v>
      </c>
      <c r="BX110" s="19" t="str">
        <f t="shared" ca="1" si="897"/>
        <v>-</v>
      </c>
      <c r="BY110" s="19" t="str">
        <f t="shared" ca="1" si="897"/>
        <v>-</v>
      </c>
      <c r="BZ110" s="19" t="str">
        <f t="shared" ca="1" si="897"/>
        <v>-</v>
      </c>
      <c r="CA110" s="19" t="str">
        <f t="shared" ca="1" si="897"/>
        <v>-</v>
      </c>
      <c r="CB110" s="9"/>
      <c r="CC110" s="237" t="b">
        <f ca="1">OFFSET(CC110,-1,0)</f>
        <v>1</v>
      </c>
      <c r="CD110" s="12" t="b">
        <v>0</v>
      </c>
      <c r="CE110" s="237" t="b">
        <f ca="1">OFFSET(CE110,-1,0)</f>
        <v>1</v>
      </c>
      <c r="CF110" s="251">
        <f t="shared" ref="CF110:CF113" ca="1" si="938">IF(OFFSET($E110,-1,0),OFFSET($CJ110,-1,0),OFFSET(CF110,-1,0))</f>
        <v>2236101</v>
      </c>
      <c r="CG110" s="237" t="b">
        <f ca="1">OFFSET(CG110,-1,0)</f>
        <v>0</v>
      </c>
      <c r="CH110" s="12" t="s">
        <v>34</v>
      </c>
      <c r="CI110" s="19" t="b">
        <f t="shared" ca="1" si="927"/>
        <v>1</v>
      </c>
      <c r="CJ110" s="237">
        <f t="shared" ref="CJ110:CJ113" ca="1" si="939">OFFSET(CJ110,-1,0)+1</f>
        <v>2236103</v>
      </c>
      <c r="CK110" s="19" t="str">
        <f t="shared" ca="1" si="927"/>
        <v>-</v>
      </c>
      <c r="CL110" s="19">
        <f t="shared" ca="1" si="927"/>
        <v>1</v>
      </c>
      <c r="CM110" s="19">
        <f t="shared" ca="1" si="927"/>
        <v>1</v>
      </c>
      <c r="CN110" s="9"/>
      <c r="CO110" s="444">
        <f t="shared" ca="1" si="899"/>
        <v>652</v>
      </c>
      <c r="CP110" s="444">
        <f t="shared" ca="1" si="899"/>
        <v>686</v>
      </c>
      <c r="CQ110" s="444">
        <f t="shared" ca="1" si="899"/>
        <v>721</v>
      </c>
      <c r="CR110" s="152">
        <f t="shared" ca="1" si="900"/>
        <v>378</v>
      </c>
      <c r="CS110" s="152">
        <f t="shared" ca="1" si="900"/>
        <v>413</v>
      </c>
      <c r="CT110" s="152">
        <f t="shared" ca="1" si="900"/>
        <v>448</v>
      </c>
      <c r="CU110" s="19" t="str">
        <f t="shared" ca="1" si="901"/>
        <v>-</v>
      </c>
      <c r="CV110" s="12" t="b">
        <v>0</v>
      </c>
      <c r="CW110" s="12" t="b">
        <v>0</v>
      </c>
      <c r="CX110" s="12" t="b">
        <v>0</v>
      </c>
      <c r="CY110" s="12" t="b">
        <v>0</v>
      </c>
      <c r="CZ110" s="19" t="b">
        <f t="shared" ca="1" si="901"/>
        <v>1</v>
      </c>
      <c r="DA110" s="19">
        <f t="shared" ca="1" si="901"/>
        <v>0</v>
      </c>
      <c r="DB110" s="19">
        <f t="shared" ca="1" si="901"/>
        <v>0</v>
      </c>
      <c r="DC110" s="19">
        <f t="shared" ca="1" si="901"/>
        <v>0</v>
      </c>
      <c r="DD110" s="19">
        <f t="shared" ca="1" si="901"/>
        <v>0</v>
      </c>
      <c r="DE110" s="19">
        <f t="shared" ca="1" si="901"/>
        <v>0</v>
      </c>
      <c r="DF110" s="19">
        <f t="shared" ca="1" si="901"/>
        <v>0</v>
      </c>
      <c r="DG110" s="19">
        <f t="shared" ca="1" si="901"/>
        <v>0</v>
      </c>
      <c r="DH110" s="19">
        <f t="shared" ca="1" si="901"/>
        <v>0</v>
      </c>
      <c r="DI110" s="19">
        <f t="shared" ca="1" si="901"/>
        <v>0</v>
      </c>
      <c r="DJ110" s="19">
        <f t="shared" ca="1" si="901"/>
        <v>0</v>
      </c>
      <c r="DK110" s="19">
        <f t="shared" ca="1" si="901"/>
        <v>0</v>
      </c>
      <c r="DL110" s="19">
        <f t="shared" ca="1" si="902"/>
        <v>0</v>
      </c>
      <c r="DM110" s="12">
        <v>3</v>
      </c>
      <c r="DN110" s="12">
        <v>3</v>
      </c>
      <c r="DO110" s="19">
        <f t="shared" ref="DO110:DR113" ca="1" si="940">OFFSET(DO$5,$B110,0)</f>
        <v>0</v>
      </c>
      <c r="DP110" s="12">
        <v>2</v>
      </c>
      <c r="DQ110" s="12">
        <v>-2</v>
      </c>
      <c r="DR110" s="19" t="str">
        <f t="shared" ca="1" si="902"/>
        <v>-</v>
      </c>
      <c r="DS110" s="19" t="str">
        <f t="shared" ca="1" si="902"/>
        <v>-</v>
      </c>
      <c r="DT110" s="19" t="str">
        <f t="shared" ca="1" si="902"/>
        <v>-</v>
      </c>
      <c r="DU110" s="251">
        <f t="shared" ca="1" si="928"/>
        <v>0</v>
      </c>
      <c r="DV110" s="251">
        <f t="shared" ref="DV110:DV112" si="941">DP110</f>
        <v>2</v>
      </c>
      <c r="DW110" s="251">
        <f t="shared" si="929"/>
        <v>-2</v>
      </c>
      <c r="DX110" s="19" t="str">
        <f t="shared" ca="1" si="902"/>
        <v>-</v>
      </c>
      <c r="DY110" s="19" t="str">
        <f t="shared" ca="1" si="902"/>
        <v>-</v>
      </c>
      <c r="DZ110" s="19" t="str">
        <f t="shared" ca="1" si="902"/>
        <v>-</v>
      </c>
      <c r="EA110" s="19" t="str">
        <f t="shared" ca="1" si="902"/>
        <v>-</v>
      </c>
      <c r="EB110" s="19" t="str">
        <f t="shared" ca="1" si="902"/>
        <v>-</v>
      </c>
      <c r="EC110" s="19" t="str">
        <f t="shared" ca="1" si="902"/>
        <v>-</v>
      </c>
      <c r="ED110" s="19">
        <f t="shared" ca="1" si="902"/>
        <v>0</v>
      </c>
      <c r="EE110" s="19">
        <f t="shared" ca="1" si="902"/>
        <v>0</v>
      </c>
      <c r="EF110" s="19">
        <f t="shared" ca="1" si="902"/>
        <v>0</v>
      </c>
      <c r="EG110" s="19">
        <f t="shared" ca="1" si="902"/>
        <v>0</v>
      </c>
      <c r="EH110" s="19">
        <f t="shared" ca="1" si="902"/>
        <v>0</v>
      </c>
      <c r="EI110" s="19">
        <f t="shared" ca="1" si="902"/>
        <v>0</v>
      </c>
      <c r="EJ110" s="19">
        <f t="shared" ca="1" si="902"/>
        <v>0</v>
      </c>
      <c r="EK110" s="19">
        <f t="shared" ca="1" si="902"/>
        <v>0</v>
      </c>
      <c r="EL110" s="19">
        <f t="shared" ca="1" si="902"/>
        <v>0</v>
      </c>
      <c r="EM110" s="19">
        <f t="shared" ca="1" si="902"/>
        <v>0</v>
      </c>
      <c r="EN110" s="19">
        <f t="shared" ca="1" si="902"/>
        <v>0</v>
      </c>
      <c r="EO110" s="19">
        <f t="shared" ca="1" si="902"/>
        <v>0</v>
      </c>
      <c r="EP110" s="19">
        <f t="shared" ca="1" si="902"/>
        <v>0</v>
      </c>
      <c r="EQ110" s="19">
        <f t="shared" ca="1" si="902"/>
        <v>0</v>
      </c>
      <c r="ER110" s="19">
        <f t="shared" ca="1" si="902"/>
        <v>0</v>
      </c>
      <c r="ES110" s="19">
        <f t="shared" ca="1" si="902"/>
        <v>0</v>
      </c>
      <c r="ET110" s="19">
        <f t="shared" ca="1" si="903"/>
        <v>0</v>
      </c>
      <c r="EU110" s="19">
        <f t="shared" ca="1" si="903"/>
        <v>0</v>
      </c>
      <c r="EV110" s="19">
        <f t="shared" ca="1" si="903"/>
        <v>0</v>
      </c>
      <c r="EW110" s="19">
        <f t="shared" ca="1" si="903"/>
        <v>0</v>
      </c>
      <c r="EX110" s="19">
        <f t="shared" ca="1" si="903"/>
        <v>0</v>
      </c>
      <c r="EY110" s="19">
        <f t="shared" ca="1" si="903"/>
        <v>0</v>
      </c>
      <c r="EZ110" s="19">
        <f t="shared" ca="1" si="903"/>
        <v>0</v>
      </c>
      <c r="FA110" s="19">
        <f t="shared" ca="1" si="903"/>
        <v>0</v>
      </c>
      <c r="FB110" s="19">
        <f t="shared" ca="1" si="903"/>
        <v>0</v>
      </c>
      <c r="FC110" s="19">
        <f t="shared" ca="1" si="903"/>
        <v>0</v>
      </c>
      <c r="FD110" s="19">
        <f t="shared" ca="1" si="903"/>
        <v>0</v>
      </c>
      <c r="FE110" s="19">
        <f t="shared" ca="1" si="903"/>
        <v>0</v>
      </c>
      <c r="FF110" s="19">
        <f t="shared" ca="1" si="903"/>
        <v>0</v>
      </c>
      <c r="FG110" s="19">
        <f t="shared" ca="1" si="903"/>
        <v>0</v>
      </c>
      <c r="FH110" s="19">
        <f t="shared" ca="1" si="903"/>
        <v>0</v>
      </c>
      <c r="FI110" s="19">
        <f t="shared" ca="1" si="903"/>
        <v>0</v>
      </c>
      <c r="FJ110" s="19">
        <f t="shared" ca="1" si="904"/>
        <v>0</v>
      </c>
      <c r="FK110" s="19">
        <f t="shared" ca="1" si="904"/>
        <v>0</v>
      </c>
      <c r="FL110" s="19">
        <f t="shared" ca="1" si="904"/>
        <v>0</v>
      </c>
      <c r="FM110" s="19">
        <f t="shared" ca="1" si="904"/>
        <v>0</v>
      </c>
      <c r="FN110" s="19">
        <f t="shared" ca="1" si="904"/>
        <v>0</v>
      </c>
      <c r="FO110" s="19">
        <f t="shared" ca="1" si="904"/>
        <v>0</v>
      </c>
      <c r="FP110" s="19">
        <f t="shared" ca="1" si="904"/>
        <v>0</v>
      </c>
      <c r="FQ110" s="19">
        <f t="shared" ca="1" si="904"/>
        <v>0</v>
      </c>
      <c r="FR110" s="19">
        <f t="shared" ca="1" si="904"/>
        <v>0</v>
      </c>
      <c r="FS110" s="19">
        <f t="shared" ca="1" si="904"/>
        <v>0</v>
      </c>
      <c r="FT110" s="19">
        <f t="shared" ca="1" si="904"/>
        <v>0</v>
      </c>
      <c r="FU110" s="19">
        <f t="shared" ca="1" si="904"/>
        <v>0</v>
      </c>
      <c r="FV110" s="19">
        <f t="shared" ca="1" si="904"/>
        <v>0</v>
      </c>
      <c r="FW110" s="19">
        <f t="shared" ca="1" si="904"/>
        <v>0</v>
      </c>
      <c r="FX110" s="19">
        <f t="shared" ca="1" si="904"/>
        <v>0</v>
      </c>
      <c r="FY110" s="19">
        <f t="shared" ca="1" si="904"/>
        <v>0</v>
      </c>
      <c r="FZ110" s="19">
        <f t="shared" ca="1" si="904"/>
        <v>0</v>
      </c>
      <c r="GA110" s="19">
        <f t="shared" ca="1" si="904"/>
        <v>0</v>
      </c>
      <c r="GB110" s="19">
        <f t="shared" ca="1" si="904"/>
        <v>0</v>
      </c>
      <c r="GC110" s="19">
        <f t="shared" ca="1" si="904"/>
        <v>0</v>
      </c>
      <c r="GD110" s="19">
        <f t="shared" ca="1" si="904"/>
        <v>0</v>
      </c>
      <c r="GE110" s="19">
        <f t="shared" ca="1" si="904"/>
        <v>0</v>
      </c>
      <c r="GF110" s="19">
        <f t="shared" ca="1" si="904"/>
        <v>0</v>
      </c>
      <c r="GG110" s="19">
        <f t="shared" ca="1" si="904"/>
        <v>0</v>
      </c>
      <c r="GH110" s="19">
        <f t="shared" ca="1" si="904"/>
        <v>0</v>
      </c>
      <c r="GI110" s="19">
        <f t="shared" ca="1" si="904"/>
        <v>0</v>
      </c>
      <c r="GJ110" s="19">
        <f t="shared" ca="1" si="904"/>
        <v>0</v>
      </c>
      <c r="GK110" s="19">
        <f t="shared" ca="1" si="904"/>
        <v>0</v>
      </c>
      <c r="GL110" s="19">
        <f t="shared" ca="1" si="904"/>
        <v>0</v>
      </c>
      <c r="GM110" s="19">
        <f t="shared" ca="1" si="904"/>
        <v>0</v>
      </c>
      <c r="GN110" s="19">
        <f t="shared" ca="1" si="904"/>
        <v>0</v>
      </c>
      <c r="GO110" s="19">
        <f t="shared" ca="1" si="904"/>
        <v>0</v>
      </c>
      <c r="GP110" s="19">
        <f t="shared" ca="1" si="904"/>
        <v>0</v>
      </c>
      <c r="GQ110" s="19">
        <f t="shared" ca="1" si="904"/>
        <v>0</v>
      </c>
      <c r="GR110" s="19">
        <f t="shared" ca="1" si="904"/>
        <v>0</v>
      </c>
      <c r="GS110" s="19">
        <f t="shared" ca="1" si="904"/>
        <v>0</v>
      </c>
      <c r="GT110" s="19">
        <f t="shared" ca="1" si="904"/>
        <v>0</v>
      </c>
      <c r="GU110" s="19">
        <f t="shared" ca="1" si="904"/>
        <v>0</v>
      </c>
      <c r="GV110" s="19">
        <f t="shared" ca="1" si="904"/>
        <v>0</v>
      </c>
      <c r="GW110" s="19">
        <f t="shared" ca="1" si="904"/>
        <v>0</v>
      </c>
      <c r="GX110" s="19">
        <f t="shared" ca="1" si="904"/>
        <v>0</v>
      </c>
      <c r="GY110" s="19">
        <f t="shared" ca="1" si="904"/>
        <v>0</v>
      </c>
      <c r="GZ110" s="19">
        <f t="shared" ca="1" si="904"/>
        <v>0</v>
      </c>
      <c r="HA110" s="19">
        <f t="shared" ca="1" si="904"/>
        <v>0</v>
      </c>
      <c r="HB110" s="19">
        <f t="shared" ca="1" si="904"/>
        <v>0</v>
      </c>
      <c r="HC110" s="19">
        <f t="shared" ca="1" si="904"/>
        <v>0</v>
      </c>
      <c r="HD110" s="19">
        <f t="shared" ca="1" si="904"/>
        <v>0</v>
      </c>
      <c r="HE110" s="19">
        <f t="shared" ca="1" si="904"/>
        <v>0</v>
      </c>
      <c r="HF110" s="19">
        <f t="shared" ca="1" si="904"/>
        <v>0</v>
      </c>
      <c r="HG110" s="19">
        <f t="shared" ca="1" si="904"/>
        <v>0</v>
      </c>
      <c r="HH110" s="19">
        <f t="shared" ca="1" si="904"/>
        <v>0</v>
      </c>
      <c r="HI110" s="19">
        <f t="shared" ca="1" si="904"/>
        <v>0</v>
      </c>
      <c r="HJ110" s="19">
        <f t="shared" ca="1" si="904"/>
        <v>0</v>
      </c>
      <c r="HK110" s="19">
        <f t="shared" ca="1" si="904"/>
        <v>0</v>
      </c>
      <c r="HL110" s="19">
        <f t="shared" ca="1" si="905"/>
        <v>0</v>
      </c>
      <c r="HM110" s="19">
        <f t="shared" ca="1" si="905"/>
        <v>0</v>
      </c>
      <c r="HN110" s="19">
        <f t="shared" ca="1" si="905"/>
        <v>0</v>
      </c>
      <c r="HO110" s="19">
        <f t="shared" ca="1" si="905"/>
        <v>0</v>
      </c>
      <c r="HP110" s="19">
        <f t="shared" ca="1" si="905"/>
        <v>0</v>
      </c>
      <c r="HQ110" s="19">
        <f t="shared" ca="1" si="905"/>
        <v>0</v>
      </c>
      <c r="HR110" s="19">
        <f t="shared" ca="1" si="905"/>
        <v>0</v>
      </c>
      <c r="HS110" s="19">
        <f t="shared" ca="1" si="905"/>
        <v>0</v>
      </c>
      <c r="HT110" s="19">
        <f t="shared" ca="1" si="905"/>
        <v>0</v>
      </c>
      <c r="HU110" s="19">
        <f t="shared" ca="1" si="905"/>
        <v>0</v>
      </c>
      <c r="HV110" s="19">
        <f t="shared" ca="1" si="905"/>
        <v>0</v>
      </c>
      <c r="HW110" s="19">
        <f t="shared" ca="1" si="905"/>
        <v>0</v>
      </c>
      <c r="HX110" s="19">
        <f t="shared" ca="1" si="905"/>
        <v>0</v>
      </c>
      <c r="HY110" s="19">
        <f t="shared" ca="1" si="905"/>
        <v>0</v>
      </c>
      <c r="HZ110" s="19">
        <f t="shared" ca="1" si="905"/>
        <v>0</v>
      </c>
      <c r="IA110" s="19">
        <f t="shared" ca="1" si="905"/>
        <v>0</v>
      </c>
      <c r="IB110" s="19">
        <f t="shared" ca="1" si="905"/>
        <v>0</v>
      </c>
      <c r="IC110" s="19">
        <f t="shared" ca="1" si="905"/>
        <v>0</v>
      </c>
      <c r="ID110" s="19">
        <f t="shared" ca="1" si="905"/>
        <v>0</v>
      </c>
      <c r="IE110" s="5">
        <f t="shared" ca="1" si="906"/>
        <v>67</v>
      </c>
      <c r="IF110" s="9"/>
      <c r="IG110" s="5">
        <f t="shared" ca="1" si="907"/>
        <v>1</v>
      </c>
      <c r="IH110" s="5" t="b">
        <f t="shared" ca="1" si="907"/>
        <v>0</v>
      </c>
      <c r="II110" s="19">
        <f t="shared" ca="1" si="908"/>
        <v>0</v>
      </c>
      <c r="IJ110" s="5">
        <f t="shared" ca="1" si="907"/>
        <v>55</v>
      </c>
      <c r="IK110" s="19">
        <f t="shared" ca="1" si="908"/>
        <v>1</v>
      </c>
      <c r="IL110" s="19">
        <f t="shared" ca="1" si="908"/>
        <v>0</v>
      </c>
      <c r="IM110" s="19">
        <f t="shared" ca="1" si="908"/>
        <v>0</v>
      </c>
      <c r="IN110" s="19">
        <f t="shared" ca="1" si="908"/>
        <v>0</v>
      </c>
      <c r="IO110" s="19">
        <f t="shared" ca="1" si="908"/>
        <v>0</v>
      </c>
      <c r="IP110" s="19">
        <f t="shared" ca="1" si="908"/>
        <v>0</v>
      </c>
      <c r="IQ110" s="19">
        <f t="shared" ca="1" si="908"/>
        <v>0</v>
      </c>
      <c r="IR110" s="19">
        <f t="shared" ca="1" si="908"/>
        <v>0</v>
      </c>
      <c r="IS110" s="19">
        <f t="shared" ca="1" si="908"/>
        <v>0</v>
      </c>
      <c r="IT110" s="19">
        <f t="shared" ca="1" si="908"/>
        <v>0</v>
      </c>
      <c r="IU110" s="19">
        <f t="shared" ca="1" si="908"/>
        <v>0</v>
      </c>
      <c r="IV110" s="19">
        <f t="shared" ca="1" si="908"/>
        <v>0</v>
      </c>
      <c r="IW110" s="19">
        <f t="shared" ca="1" si="908"/>
        <v>0</v>
      </c>
      <c r="IX110" s="19">
        <f t="shared" ca="1" si="908"/>
        <v>0</v>
      </c>
      <c r="IY110" s="19">
        <f t="shared" ca="1" si="908"/>
        <v>0</v>
      </c>
      <c r="IZ110" s="19">
        <f t="shared" ca="1" si="908"/>
        <v>0</v>
      </c>
      <c r="JA110" s="19">
        <f t="shared" ca="1" si="908"/>
        <v>0</v>
      </c>
      <c r="JB110" s="19">
        <f t="shared" ca="1" si="908"/>
        <v>0</v>
      </c>
      <c r="JC110" s="19">
        <f t="shared" ca="1" si="908"/>
        <v>0</v>
      </c>
      <c r="JD110" s="19">
        <f t="shared" ca="1" si="908"/>
        <v>0</v>
      </c>
      <c r="JE110" s="19">
        <f t="shared" ca="1" si="908"/>
        <v>0</v>
      </c>
      <c r="JF110" s="19">
        <f t="shared" ca="1" si="908"/>
        <v>0</v>
      </c>
      <c r="JG110" s="5">
        <f t="shared" ca="1" si="909"/>
        <v>1.2500000000000001E-2</v>
      </c>
      <c r="JH110" s="567">
        <f t="shared" ca="1" si="909"/>
        <v>0</v>
      </c>
      <c r="JI110" s="5">
        <f t="shared" ca="1" si="909"/>
        <v>6.25E-2</v>
      </c>
      <c r="JJ110" s="5">
        <f t="shared" ca="1" si="909"/>
        <v>6.25E-2</v>
      </c>
      <c r="JK110" s="5">
        <f t="shared" ca="1" si="909"/>
        <v>6.25E-2</v>
      </c>
      <c r="JL110" s="19">
        <f t="shared" ca="1" si="908"/>
        <v>1</v>
      </c>
      <c r="JM110" s="19">
        <f t="shared" ca="1" si="908"/>
        <v>0</v>
      </c>
      <c r="JN110" s="19">
        <f t="shared" ca="1" si="908"/>
        <v>1</v>
      </c>
      <c r="JO110" s="9"/>
      <c r="JP110" s="5" t="b">
        <f t="shared" ca="1" si="910"/>
        <v>0</v>
      </c>
      <c r="JQ110" s="19" t="str">
        <f t="shared" ca="1" si="911"/>
        <v>-</v>
      </c>
      <c r="JR110" s="19" t="str">
        <f t="shared" ca="1" si="911"/>
        <v>-</v>
      </c>
      <c r="JS110" s="5" t="b">
        <f t="shared" ca="1" si="912"/>
        <v>0</v>
      </c>
      <c r="JT110" s="5" t="b">
        <f t="shared" ca="1" si="912"/>
        <v>0</v>
      </c>
      <c r="JU110" s="5" t="b">
        <f t="shared" ca="1" si="912"/>
        <v>1</v>
      </c>
      <c r="JV110" s="144">
        <f t="shared" ca="1" si="930"/>
        <v>1</v>
      </c>
      <c r="JW110" s="144">
        <f t="shared" ca="1" si="930"/>
        <v>1</v>
      </c>
      <c r="JX110" s="19" t="str">
        <f t="shared" ca="1" si="931"/>
        <v>-</v>
      </c>
      <c r="JY110" s="19" t="str">
        <f t="shared" ca="1" si="931"/>
        <v>-</v>
      </c>
      <c r="JZ110" s="19" t="str">
        <f t="shared" ca="1" si="931"/>
        <v>-</v>
      </c>
      <c r="KA110" s="19" t="str">
        <f t="shared" ca="1" si="931"/>
        <v>-</v>
      </c>
      <c r="KB110" s="19">
        <f t="shared" ca="1" si="931"/>
        <v>1</v>
      </c>
      <c r="KC110" s="19">
        <f t="shared" ca="1" si="931"/>
        <v>0.66</v>
      </c>
      <c r="KD110" s="19" t="str">
        <f t="shared" ca="1" si="931"/>
        <v>-</v>
      </c>
      <c r="KE110" s="5" t="b" cm="1">
        <f t="array" aca="1" ref="KE110" ca="1">IF(OR(KF110:KM110&lt;&gt;"-"),TRUE,"-")</f>
        <v>1</v>
      </c>
      <c r="KF110" s="237">
        <f t="shared" ref="KF110:KM113" ca="1" si="942">OFFSET(KF110,-1,0)</f>
        <v>2</v>
      </c>
      <c r="KG110" s="237">
        <f t="shared" ca="1" si="942"/>
        <v>2</v>
      </c>
      <c r="KH110" s="237">
        <f t="shared" ca="1" si="942"/>
        <v>2</v>
      </c>
      <c r="KI110" s="237">
        <f t="shared" ca="1" si="942"/>
        <v>2</v>
      </c>
      <c r="KJ110" s="237">
        <f t="shared" ca="1" si="942"/>
        <v>2</v>
      </c>
      <c r="KK110" s="237">
        <f t="shared" ca="1" si="942"/>
        <v>2</v>
      </c>
      <c r="KL110" s="237">
        <f t="shared" ca="1" si="942"/>
        <v>2</v>
      </c>
      <c r="KM110" s="237">
        <f t="shared" ca="1" si="942"/>
        <v>2</v>
      </c>
      <c r="KN110" s="5" t="str">
        <f t="array" aca="1" ref="KN110" ca="1">IF(OR(KO110:KU110&lt;&gt;"-"),TRUE,"-")</f>
        <v>-</v>
      </c>
      <c r="KO110" s="19" t="str">
        <f t="shared" ca="1" si="933"/>
        <v>-</v>
      </c>
      <c r="KP110" s="19" t="str">
        <f t="shared" ca="1" si="933"/>
        <v>-</v>
      </c>
      <c r="KQ110" s="19" t="str">
        <f t="shared" ca="1" si="933"/>
        <v>-</v>
      </c>
      <c r="KR110" s="19" t="str">
        <f t="shared" ca="1" si="933"/>
        <v>-</v>
      </c>
      <c r="KS110" s="19" t="str">
        <f t="shared" ca="1" si="933"/>
        <v>-</v>
      </c>
      <c r="KT110" s="19" t="str">
        <f t="shared" ca="1" si="933"/>
        <v>-</v>
      </c>
      <c r="KU110" s="19" t="str">
        <f t="shared" ca="1" si="933"/>
        <v>-</v>
      </c>
      <c r="KV110" s="19" t="b">
        <f t="shared" ca="1" si="933"/>
        <v>0</v>
      </c>
      <c r="KW110" s="144">
        <f t="shared" ca="1" si="914"/>
        <v>2</v>
      </c>
      <c r="KX110" s="19">
        <f t="shared" ca="1" si="933"/>
        <v>2</v>
      </c>
      <c r="KY110" s="19" t="b">
        <f t="shared" ca="1" si="933"/>
        <v>0</v>
      </c>
      <c r="KZ110" s="19" t="str">
        <f t="shared" ca="1" si="933"/>
        <v>-</v>
      </c>
      <c r="LA110" s="5" t="str">
        <f t="shared" ca="1" si="915"/>
        <v>-</v>
      </c>
      <c r="LB110" s="5" t="str">
        <f t="shared" ca="1" si="915"/>
        <v>-</v>
      </c>
      <c r="LC110" s="5" t="str">
        <f t="shared" ca="1" si="915"/>
        <v>-</v>
      </c>
      <c r="LD110" s="5" t="str">
        <f t="shared" ca="1" si="915"/>
        <v>-</v>
      </c>
      <c r="LE110" s="19" t="b">
        <f t="shared" ca="1" si="934"/>
        <v>0</v>
      </c>
      <c r="LF110" s="19" t="str">
        <f t="shared" ca="1" si="934"/>
        <v>-</v>
      </c>
      <c r="LG110" s="19" t="str">
        <f ca="1">OFFSET(LG$5,$B110,0)</f>
        <v>-</v>
      </c>
      <c r="LH110" s="19" t="b">
        <f ca="1">OFFSET(LH$5,$B110,0)</f>
        <v>1</v>
      </c>
      <c r="LI110" s="19">
        <f t="shared" ca="1" si="934"/>
        <v>0.75</v>
      </c>
      <c r="LJ110" s="19">
        <f t="shared" ca="1" si="934"/>
        <v>0.75</v>
      </c>
      <c r="LK110" s="19">
        <f t="shared" ca="1" si="934"/>
        <v>0.99</v>
      </c>
      <c r="LL110" s="19">
        <f t="shared" ca="1" si="934"/>
        <v>0.5</v>
      </c>
      <c r="LM110" s="19">
        <f t="shared" ca="1" si="934"/>
        <v>0</v>
      </c>
      <c r="LN110" s="19">
        <f t="shared" ca="1" si="934"/>
        <v>0</v>
      </c>
      <c r="LO110" s="19" t="str">
        <f t="shared" ca="1" si="934"/>
        <v>-</v>
      </c>
      <c r="LP110" s="5" t="str" cm="1">
        <f t="array" aca="1" ref="LP110" ca="1">INDEX(i.meatgrid,$Q110,LP$7)</f>
        <v>-</v>
      </c>
      <c r="LQ110" s="5" t="str" cm="1">
        <f t="array" aca="1" ref="LQ110" ca="1">INDEX(i.meatgrid,$Q110,LQ$7)</f>
        <v>-</v>
      </c>
      <c r="LR110" s="19" t="str">
        <f t="shared" ca="1" si="934"/>
        <v>-</v>
      </c>
      <c r="LS110" s="5">
        <f t="shared" ca="1" si="917"/>
        <v>1</v>
      </c>
      <c r="LT110" s="9"/>
      <c r="LU110" s="19">
        <f t="shared" ca="1" si="934"/>
        <v>70</v>
      </c>
      <c r="LV110" s="19">
        <f t="shared" ca="1" si="918"/>
        <v>50</v>
      </c>
      <c r="LW110" s="19">
        <f t="shared" ca="1" si="918"/>
        <v>80</v>
      </c>
      <c r="LX110" s="19">
        <f t="shared" ca="1" si="918"/>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919"/>
        <v>1</v>
      </c>
      <c r="MD110" s="5">
        <f t="shared" ca="1" si="920"/>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21"/>
        <v>1</v>
      </c>
      <c r="MN110" s="9"/>
      <c r="MO110" s="19" t="b">
        <f t="shared" ca="1" si="922"/>
        <v>0</v>
      </c>
      <c r="MP110" s="19" t="b">
        <f t="shared" ca="1" si="922"/>
        <v>0</v>
      </c>
      <c r="MQ110" s="19">
        <f t="shared" ca="1" si="922"/>
        <v>1</v>
      </c>
      <c r="MR110" s="19">
        <f t="shared" ca="1" si="922"/>
        <v>0.75</v>
      </c>
      <c r="MS110" s="19">
        <f t="shared" ca="1" si="922"/>
        <v>0.75</v>
      </c>
      <c r="MT110" s="19">
        <f t="shared" ca="1" si="922"/>
        <v>0.8</v>
      </c>
      <c r="MU110" s="19">
        <f t="shared" ca="1" si="922"/>
        <v>0.82499999999999996</v>
      </c>
      <c r="MV110" s="19">
        <f t="shared" ca="1" si="922"/>
        <v>0.875</v>
      </c>
      <c r="MW110" s="19">
        <f t="shared" ca="1" si="922"/>
        <v>0.9</v>
      </c>
      <c r="MX110" s="19">
        <f t="shared" ca="1" si="922"/>
        <v>1</v>
      </c>
      <c r="MY110" s="19">
        <f t="shared" ca="1" si="922"/>
        <v>0.875</v>
      </c>
      <c r="MZ110" s="19" t="b">
        <f t="shared" ca="1" si="922"/>
        <v>1</v>
      </c>
      <c r="NA110" s="19">
        <f t="shared" ca="1" si="922"/>
        <v>74.989999999999995</v>
      </c>
      <c r="NB110" s="19" t="str">
        <f t="shared" ca="1" si="922"/>
        <v>-</v>
      </c>
      <c r="NC110" s="19" t="str">
        <f t="shared" ca="1" si="922"/>
        <v>-</v>
      </c>
      <c r="ND110" s="19" t="str">
        <f t="shared" ca="1" si="922"/>
        <v>-</v>
      </c>
      <c r="NE110" s="19" t="str">
        <f t="shared" ca="1" si="923"/>
        <v>-</v>
      </c>
      <c r="NF110" s="19" t="str">
        <f t="shared" ca="1" si="923"/>
        <v>-</v>
      </c>
      <c r="NG110" s="19" t="str">
        <f t="shared" ca="1" si="923"/>
        <v>-</v>
      </c>
      <c r="NH110" s="19" t="str">
        <f t="shared" ca="1" si="923"/>
        <v>-</v>
      </c>
      <c r="NI110" s="19">
        <f t="shared" ca="1" si="923"/>
        <v>36.99</v>
      </c>
      <c r="NJ110" s="19">
        <f t="shared" ca="1" si="923"/>
        <v>36.99</v>
      </c>
      <c r="NK110" s="19" t="str">
        <f t="shared" ca="1" si="923"/>
        <v>-</v>
      </c>
      <c r="NL110" s="19" t="str">
        <f t="shared" ca="1" si="923"/>
        <v>-</v>
      </c>
      <c r="NM110" s="19" t="str">
        <f t="shared" ca="1" si="923"/>
        <v>-</v>
      </c>
      <c r="NN110" s="19" t="str">
        <f t="shared" ca="1" si="923"/>
        <v>-</v>
      </c>
      <c r="NO110" s="19" t="str">
        <f t="shared" ca="1" si="923"/>
        <v>-</v>
      </c>
      <c r="NP110" s="19">
        <f t="shared" ca="1" si="923"/>
        <v>49.99</v>
      </c>
      <c r="NQ110" s="19">
        <f t="shared" ca="1" si="923"/>
        <v>49.99</v>
      </c>
      <c r="NR110" s="19">
        <f t="shared" ca="1" si="923"/>
        <v>49.99</v>
      </c>
      <c r="NS110" s="19">
        <f t="shared" ca="1" si="923"/>
        <v>49.99</v>
      </c>
      <c r="NT110" s="19">
        <f t="shared" ca="1" si="923"/>
        <v>49.99</v>
      </c>
      <c r="NU110" s="19">
        <f t="shared" ca="1" si="923"/>
        <v>49.99</v>
      </c>
      <c r="NV110" s="19">
        <f t="shared" ca="1" si="923"/>
        <v>49.99</v>
      </c>
      <c r="NW110" s="19">
        <f t="shared" ca="1" si="923"/>
        <v>49.99</v>
      </c>
      <c r="NX110" s="19">
        <f t="shared" ca="1" si="923"/>
        <v>412.99</v>
      </c>
      <c r="NY110" s="19">
        <f t="shared" ca="1" si="923"/>
        <v>412.99</v>
      </c>
      <c r="NZ110" s="19" t="str">
        <f t="shared" ca="1" si="923"/>
        <v>-</v>
      </c>
      <c r="OA110" s="19" t="str">
        <f t="shared" ca="1" si="923"/>
        <v>-</v>
      </c>
      <c r="OB110" s="19" t="str">
        <f t="shared" ca="1" si="923"/>
        <v>-</v>
      </c>
      <c r="OC110" s="19" t="str">
        <f t="shared" ca="1" si="923"/>
        <v>-</v>
      </c>
      <c r="OD110" s="19" t="str">
        <f t="shared" ca="1" si="923"/>
        <v>-</v>
      </c>
      <c r="OE110" s="19">
        <f t="shared" ca="1" si="923"/>
        <v>6.8900000000000006</v>
      </c>
      <c r="OF110" s="19">
        <f t="shared" ca="1" si="923"/>
        <v>6.8900000000000006</v>
      </c>
      <c r="OG110" s="19">
        <f t="shared" ca="1" si="923"/>
        <v>6.8900000000000006</v>
      </c>
      <c r="OH110" s="19">
        <f t="shared" ca="1" si="923"/>
        <v>6.8900000000000006</v>
      </c>
      <c r="OI110" s="19">
        <f t="shared" ca="1" si="923"/>
        <v>6.8900000000000006</v>
      </c>
      <c r="OJ110" s="19">
        <f t="shared" ca="1" si="923"/>
        <v>6.8900000000000006</v>
      </c>
      <c r="OK110" s="19">
        <f t="shared" ca="1" si="923"/>
        <v>6.8900000000000006</v>
      </c>
      <c r="OL110" s="19">
        <f t="shared" ca="1" si="923"/>
        <v>6.8900000000000006</v>
      </c>
      <c r="OM110" s="19">
        <f t="shared" ca="1" si="923"/>
        <v>346.99</v>
      </c>
      <c r="ON110" s="19">
        <f t="shared" ca="1" si="923"/>
        <v>346.99</v>
      </c>
      <c r="OO110" s="19" t="str">
        <f t="shared" ca="1" si="923"/>
        <v>-</v>
      </c>
      <c r="OP110" s="19" t="str">
        <f t="shared" ca="1" si="923"/>
        <v>-</v>
      </c>
      <c r="OQ110" s="19" t="str">
        <f t="shared" ca="1" si="923"/>
        <v>-</v>
      </c>
      <c r="OR110" s="19" t="str">
        <f t="shared" ca="1" si="923"/>
        <v>-</v>
      </c>
      <c r="OS110" s="19" t="str">
        <f t="shared" ca="1" si="923"/>
        <v>-</v>
      </c>
      <c r="OT110" s="19">
        <f t="shared" ca="1" si="923"/>
        <v>0</v>
      </c>
      <c r="OU110" s="24">
        <v>0</v>
      </c>
    </row>
    <row r="111" spans="1:411" outlineLevel="2">
      <c r="A111" s="21">
        <f t="shared" si="158"/>
        <v>106</v>
      </c>
      <c r="B111" s="222">
        <f t="shared" ca="1" si="935"/>
        <v>103</v>
      </c>
      <c r="C111">
        <v>203</v>
      </c>
      <c r="D111" s="144" t="str">
        <f t="shared" ca="1" si="883"/>
        <v>GSM</v>
      </c>
      <c r="E111" t="b">
        <v>0</v>
      </c>
      <c r="F111" t="b">
        <v>0</v>
      </c>
      <c r="G111" t="b">
        <f t="shared" si="884"/>
        <v>0</v>
      </c>
      <c r="H111" s="237">
        <f t="shared" ca="1" si="936"/>
        <v>2</v>
      </c>
      <c r="I111" s="237">
        <f t="shared" ca="1" si="936"/>
        <v>1</v>
      </c>
      <c r="J111" s="237" t="str">
        <f t="shared" ca="1" si="936"/>
        <v/>
      </c>
      <c r="K111" s="237">
        <f t="shared" ca="1" si="936"/>
        <v>2</v>
      </c>
      <c r="L111" s="237">
        <f t="shared" ca="1" si="924"/>
        <v>2</v>
      </c>
      <c r="M111" s="237">
        <f t="shared" ca="1" si="924"/>
        <v>2</v>
      </c>
      <c r="N111" s="237">
        <f t="shared" ca="1" si="924"/>
        <v>3</v>
      </c>
      <c r="O111" s="237">
        <f t="shared" ca="1" si="924"/>
        <v>1</v>
      </c>
      <c r="P111" s="237">
        <f t="shared" ca="1" si="924"/>
        <v>1</v>
      </c>
      <c r="Q111" s="237">
        <f t="shared" ca="1" si="924"/>
        <v>6</v>
      </c>
      <c r="R111" s="237">
        <f t="shared" ca="1" si="924"/>
        <v>1</v>
      </c>
      <c r="S111" s="237">
        <f t="shared" ca="1" si="924"/>
        <v>1</v>
      </c>
      <c r="T111" s="237">
        <f t="shared" ca="1" si="924"/>
        <v>1</v>
      </c>
      <c r="U111" s="275"/>
      <c r="V111" s="275"/>
      <c r="W111" s="237">
        <f t="shared" ca="1" si="925"/>
        <v>0</v>
      </c>
      <c r="X111" s="275"/>
      <c r="Y111" s="275">
        <f t="shared" ca="1" si="926"/>
        <v>0</v>
      </c>
      <c r="Z111" s="275">
        <f t="shared" ca="1" si="926"/>
        <v>0</v>
      </c>
      <c r="AA111" s="275">
        <f t="shared" ca="1" si="926"/>
        <v>0</v>
      </c>
      <c r="AB111" s="275">
        <f t="shared" ca="1" si="926"/>
        <v>0</v>
      </c>
      <c r="AC111" s="275">
        <f t="shared" ca="1" si="926"/>
        <v>0</v>
      </c>
      <c r="AD111" s="275">
        <f t="shared" ca="1" si="926"/>
        <v>0</v>
      </c>
      <c r="AE111" s="275">
        <f t="shared" ca="1" si="926"/>
        <v>0</v>
      </c>
      <c r="AF111" s="144">
        <f ca="1">INDEX(CHOOSE($N111,DataAutumn!i.AdultDrys,DataWinter!i.AdultDrys,DataSpring!i.AdultDrys),1,$M111)</f>
        <v>3</v>
      </c>
      <c r="AG111" s="5">
        <f t="shared" ca="1" si="885"/>
        <v>2</v>
      </c>
      <c r="AH111" s="5">
        <f t="shared" ca="1" si="885"/>
        <v>0</v>
      </c>
      <c r="AI111" s="5">
        <f t="shared" ca="1" si="886"/>
        <v>1</v>
      </c>
      <c r="AJ111">
        <f t="shared" ca="1" si="887"/>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Mutton WP100p MP100p GP100p T_TRUE  (F33N33)</v>
      </c>
      <c r="AM111" s="9" t="str">
        <f ca="1">IF(COUNTIF(AL$5:AL111,AL111)=1,"-","Dup")</f>
        <v>-</v>
      </c>
      <c r="AN111" s="9"/>
      <c r="AO111" s="237" t="str">
        <f t="shared" ca="1" si="937"/>
        <v>-</v>
      </c>
      <c r="AP111" s="237" t="str">
        <f t="shared" ca="1" si="937"/>
        <v>-</v>
      </c>
      <c r="AQ111" s="237" t="str">
        <f t="shared" ca="1" si="937"/>
        <v>-</v>
      </c>
      <c r="AR111" s="237" t="str">
        <f t="shared" ca="1" si="937"/>
        <v>-</v>
      </c>
      <c r="AS111" s="237" t="str">
        <f t="shared" ca="1" si="937"/>
        <v>-</v>
      </c>
      <c r="AT111" s="237" t="str">
        <f t="shared" ca="1" si="937"/>
        <v>-</v>
      </c>
      <c r="AU111" s="237" t="str">
        <f t="shared" ca="1" si="937"/>
        <v>-</v>
      </c>
      <c r="AV111" s="237" t="str">
        <f t="shared" ca="1" si="937"/>
        <v>-</v>
      </c>
      <c r="AW111" s="9"/>
      <c r="AX111" s="5" t="b">
        <f t="shared" ca="1" si="888"/>
        <v>0</v>
      </c>
      <c r="AY111" s="5" t="str">
        <f t="shared" ca="1" si="888"/>
        <v>-</v>
      </c>
      <c r="AZ111" s="5" t="b">
        <f t="shared" ca="1" si="888"/>
        <v>0</v>
      </c>
      <c r="BA111" s="5" t="b">
        <f t="shared" ca="1" si="888"/>
        <v>1</v>
      </c>
      <c r="BB111" s="5" t="b">
        <f t="shared" ca="1" si="888"/>
        <v>1</v>
      </c>
      <c r="BC111" s="144">
        <f t="shared" ca="1" si="888"/>
        <v>0</v>
      </c>
      <c r="BD111" s="19" t="b">
        <f t="shared" ca="1" si="889"/>
        <v>1</v>
      </c>
      <c r="BE111" s="9"/>
      <c r="BF111" s="5" t="str">
        <f t="shared" ca="1" si="890"/>
        <v>-</v>
      </c>
      <c r="BG111" s="19" t="str">
        <f t="shared" ca="1" si="891"/>
        <v>-</v>
      </c>
      <c r="BH111" s="19" t="str">
        <f t="shared" ca="1" si="891"/>
        <v>-</v>
      </c>
      <c r="BI111" s="19" t="str">
        <f t="shared" ca="1" si="891"/>
        <v>-</v>
      </c>
      <c r="BJ111" s="5" t="str">
        <f t="shared" ca="1" si="892"/>
        <v>-</v>
      </c>
      <c r="BK111" s="19" t="str">
        <f t="shared" ca="1" si="893"/>
        <v>-</v>
      </c>
      <c r="BL111" s="5" t="str">
        <f t="shared" ca="1" si="894"/>
        <v>-</v>
      </c>
      <c r="BM111" s="19" t="str">
        <f t="shared" ca="1" si="895"/>
        <v>-</v>
      </c>
      <c r="BN111" s="19" t="str">
        <f t="shared" ca="1" si="895"/>
        <v>-</v>
      </c>
      <c r="BO111" s="19" t="str">
        <f t="shared" ca="1" si="895"/>
        <v>-</v>
      </c>
      <c r="BP111" s="5" t="str">
        <f t="shared" ca="1" si="896"/>
        <v>-</v>
      </c>
      <c r="BQ111" s="9"/>
      <c r="BR111" s="19" t="str">
        <f t="shared" ca="1" si="897"/>
        <v>-</v>
      </c>
      <c r="BS111" s="19" t="str">
        <f t="shared" ca="1" si="897"/>
        <v>-</v>
      </c>
      <c r="BT111" s="19" t="str">
        <f t="shared" ca="1" si="897"/>
        <v>-</v>
      </c>
      <c r="BU111" s="19" t="str">
        <f t="shared" ca="1" si="897"/>
        <v>-</v>
      </c>
      <c r="BV111" s="19" t="str">
        <f t="shared" ca="1" si="897"/>
        <v>-</v>
      </c>
      <c r="BW111" s="19" t="str">
        <f t="shared" ca="1" si="897"/>
        <v>-</v>
      </c>
      <c r="BX111" s="19" t="str">
        <f t="shared" ca="1" si="897"/>
        <v>-</v>
      </c>
      <c r="BY111" s="19" t="str">
        <f t="shared" ca="1" si="897"/>
        <v>-</v>
      </c>
      <c r="BZ111" s="19" t="str">
        <f t="shared" ca="1" si="897"/>
        <v>-</v>
      </c>
      <c r="CA111" s="19" t="str">
        <f t="shared" ca="1" si="897"/>
        <v>-</v>
      </c>
      <c r="CB111" s="9"/>
      <c r="CC111" s="237" t="b">
        <f t="shared" ref="CC111:CG113" ca="1" si="943">OFFSET(CC111,-1,0)</f>
        <v>1</v>
      </c>
      <c r="CD111" s="12" t="b">
        <v>0</v>
      </c>
      <c r="CE111" s="237" t="b">
        <f t="shared" ca="1" si="943"/>
        <v>1</v>
      </c>
      <c r="CF111" s="251">
        <f t="shared" ca="1" si="938"/>
        <v>2236101</v>
      </c>
      <c r="CG111" s="237" t="b">
        <f t="shared" ca="1" si="943"/>
        <v>0</v>
      </c>
      <c r="CH111" s="12" t="s">
        <v>34</v>
      </c>
      <c r="CI111" s="19" t="b">
        <f t="shared" ca="1" si="927"/>
        <v>1</v>
      </c>
      <c r="CJ111" s="237">
        <f t="shared" ca="1" si="939"/>
        <v>2236104</v>
      </c>
      <c r="CK111" s="19" t="str">
        <f t="shared" ca="1" si="927"/>
        <v>-</v>
      </c>
      <c r="CL111" s="19">
        <f t="shared" ca="1" si="927"/>
        <v>1</v>
      </c>
      <c r="CM111" s="19">
        <f t="shared" ca="1" si="927"/>
        <v>1</v>
      </c>
      <c r="CN111" s="9"/>
      <c r="CO111" s="444">
        <f t="shared" ca="1" si="899"/>
        <v>652</v>
      </c>
      <c r="CP111" s="444">
        <f t="shared" ca="1" si="899"/>
        <v>686</v>
      </c>
      <c r="CQ111" s="444">
        <f t="shared" ca="1" si="899"/>
        <v>721</v>
      </c>
      <c r="CR111" s="152">
        <f t="shared" ca="1" si="900"/>
        <v>378</v>
      </c>
      <c r="CS111" s="152">
        <f t="shared" ca="1" si="900"/>
        <v>413</v>
      </c>
      <c r="CT111" s="152">
        <f t="shared" ca="1" si="900"/>
        <v>448</v>
      </c>
      <c r="CU111" s="19" t="str">
        <f t="shared" ca="1" si="901"/>
        <v>-</v>
      </c>
      <c r="CV111" s="12" t="b">
        <v>0</v>
      </c>
      <c r="CW111" s="12" t="b">
        <v>0</v>
      </c>
      <c r="CX111" s="12" t="b">
        <v>0</v>
      </c>
      <c r="CY111" s="12" t="b">
        <v>0</v>
      </c>
      <c r="CZ111" s="19" t="b">
        <f t="shared" ca="1" si="901"/>
        <v>1</v>
      </c>
      <c r="DA111" s="19">
        <f t="shared" ca="1" si="901"/>
        <v>0</v>
      </c>
      <c r="DB111" s="19">
        <f t="shared" ca="1" si="901"/>
        <v>0</v>
      </c>
      <c r="DC111" s="19">
        <f t="shared" ca="1" si="901"/>
        <v>0</v>
      </c>
      <c r="DD111" s="19">
        <f t="shared" ca="1" si="901"/>
        <v>0</v>
      </c>
      <c r="DE111" s="19">
        <f t="shared" ca="1" si="901"/>
        <v>0</v>
      </c>
      <c r="DF111" s="19">
        <f t="shared" ca="1" si="901"/>
        <v>0</v>
      </c>
      <c r="DG111" s="19">
        <f t="shared" ca="1" si="901"/>
        <v>0</v>
      </c>
      <c r="DH111" s="19">
        <f t="shared" ca="1" si="901"/>
        <v>0</v>
      </c>
      <c r="DI111" s="19">
        <f t="shared" ca="1" si="901"/>
        <v>0</v>
      </c>
      <c r="DJ111" s="19">
        <f t="shared" ca="1" si="901"/>
        <v>0</v>
      </c>
      <c r="DK111" s="19">
        <f t="shared" ca="1" si="901"/>
        <v>0</v>
      </c>
      <c r="DL111" s="19">
        <f t="shared" ca="1" si="902"/>
        <v>0</v>
      </c>
      <c r="DM111" s="12">
        <v>3</v>
      </c>
      <c r="DN111" s="12">
        <v>3</v>
      </c>
      <c r="DO111" s="19">
        <f t="shared" ca="1" si="940"/>
        <v>0</v>
      </c>
      <c r="DP111" s="12">
        <v>1</v>
      </c>
      <c r="DQ111" s="12">
        <v>-1</v>
      </c>
      <c r="DR111" s="19" t="str">
        <f t="shared" ca="1" si="902"/>
        <v>-</v>
      </c>
      <c r="DS111" s="19" t="str">
        <f t="shared" ca="1" si="902"/>
        <v>-</v>
      </c>
      <c r="DT111" s="19" t="str">
        <f t="shared" ca="1" si="902"/>
        <v>-</v>
      </c>
      <c r="DU111" s="251">
        <f t="shared" ca="1" si="928"/>
        <v>0</v>
      </c>
      <c r="DV111" s="251">
        <f t="shared" si="941"/>
        <v>1</v>
      </c>
      <c r="DW111" s="251">
        <f t="shared" si="929"/>
        <v>-1</v>
      </c>
      <c r="DX111" s="19" t="str">
        <f t="shared" ca="1" si="902"/>
        <v>-</v>
      </c>
      <c r="DY111" s="19" t="str">
        <f t="shared" ca="1" si="902"/>
        <v>-</v>
      </c>
      <c r="DZ111" s="19" t="str">
        <f t="shared" ca="1" si="902"/>
        <v>-</v>
      </c>
      <c r="EA111" s="19" t="str">
        <f t="shared" ca="1" si="902"/>
        <v>-</v>
      </c>
      <c r="EB111" s="19" t="str">
        <f t="shared" ca="1" si="902"/>
        <v>-</v>
      </c>
      <c r="EC111" s="19" t="str">
        <f t="shared" ca="1" si="902"/>
        <v>-</v>
      </c>
      <c r="ED111" s="19">
        <f t="shared" ca="1" si="902"/>
        <v>0</v>
      </c>
      <c r="EE111" s="19">
        <f t="shared" ca="1" si="902"/>
        <v>0</v>
      </c>
      <c r="EF111" s="19">
        <f t="shared" ca="1" si="902"/>
        <v>0</v>
      </c>
      <c r="EG111" s="19">
        <f t="shared" ca="1" si="902"/>
        <v>0</v>
      </c>
      <c r="EH111" s="19">
        <f t="shared" ca="1" si="902"/>
        <v>0</v>
      </c>
      <c r="EI111" s="19">
        <f t="shared" ca="1" si="902"/>
        <v>0</v>
      </c>
      <c r="EJ111" s="19">
        <f t="shared" ca="1" si="902"/>
        <v>0</v>
      </c>
      <c r="EK111" s="19">
        <f t="shared" ca="1" si="902"/>
        <v>0</v>
      </c>
      <c r="EL111" s="19">
        <f t="shared" ca="1" si="902"/>
        <v>0</v>
      </c>
      <c r="EM111" s="19">
        <f t="shared" ca="1" si="902"/>
        <v>0</v>
      </c>
      <c r="EN111" s="19">
        <f t="shared" ca="1" si="902"/>
        <v>0</v>
      </c>
      <c r="EO111" s="19">
        <f t="shared" ca="1" si="902"/>
        <v>0</v>
      </c>
      <c r="EP111" s="19">
        <f t="shared" ca="1" si="902"/>
        <v>0</v>
      </c>
      <c r="EQ111" s="19">
        <f t="shared" ca="1" si="902"/>
        <v>0</v>
      </c>
      <c r="ER111" s="19">
        <f t="shared" ca="1" si="902"/>
        <v>0</v>
      </c>
      <c r="ES111" s="19">
        <f t="shared" ca="1" si="902"/>
        <v>0</v>
      </c>
      <c r="ET111" s="19">
        <f t="shared" ca="1" si="903"/>
        <v>0</v>
      </c>
      <c r="EU111" s="19">
        <f t="shared" ca="1" si="903"/>
        <v>0</v>
      </c>
      <c r="EV111" s="19">
        <f t="shared" ca="1" si="903"/>
        <v>0</v>
      </c>
      <c r="EW111" s="19">
        <f t="shared" ca="1" si="903"/>
        <v>0</v>
      </c>
      <c r="EX111" s="19">
        <f t="shared" ca="1" si="903"/>
        <v>0</v>
      </c>
      <c r="EY111" s="19">
        <f t="shared" ca="1" si="903"/>
        <v>0</v>
      </c>
      <c r="EZ111" s="19">
        <f t="shared" ca="1" si="903"/>
        <v>0</v>
      </c>
      <c r="FA111" s="19">
        <f t="shared" ca="1" si="903"/>
        <v>0</v>
      </c>
      <c r="FB111" s="19">
        <f t="shared" ca="1" si="903"/>
        <v>0</v>
      </c>
      <c r="FC111" s="19">
        <f t="shared" ca="1" si="903"/>
        <v>0</v>
      </c>
      <c r="FD111" s="19">
        <f t="shared" ca="1" si="903"/>
        <v>0</v>
      </c>
      <c r="FE111" s="19">
        <f t="shared" ca="1" si="903"/>
        <v>0</v>
      </c>
      <c r="FF111" s="19">
        <f t="shared" ca="1" si="903"/>
        <v>0</v>
      </c>
      <c r="FG111" s="19">
        <f t="shared" ca="1" si="903"/>
        <v>0</v>
      </c>
      <c r="FH111" s="19">
        <f t="shared" ca="1" si="903"/>
        <v>0</v>
      </c>
      <c r="FI111" s="19">
        <f t="shared" ca="1" si="903"/>
        <v>0</v>
      </c>
      <c r="FJ111" s="19">
        <f t="shared" ca="1" si="904"/>
        <v>0</v>
      </c>
      <c r="FK111" s="19">
        <f t="shared" ca="1" si="904"/>
        <v>0</v>
      </c>
      <c r="FL111" s="19">
        <f t="shared" ca="1" si="904"/>
        <v>0</v>
      </c>
      <c r="FM111" s="19">
        <f t="shared" ca="1" si="904"/>
        <v>0</v>
      </c>
      <c r="FN111" s="19">
        <f t="shared" ca="1" si="904"/>
        <v>0</v>
      </c>
      <c r="FO111" s="19">
        <f t="shared" ca="1" si="904"/>
        <v>0</v>
      </c>
      <c r="FP111" s="19">
        <f t="shared" ca="1" si="904"/>
        <v>0</v>
      </c>
      <c r="FQ111" s="19">
        <f t="shared" ca="1" si="904"/>
        <v>0</v>
      </c>
      <c r="FR111" s="19">
        <f t="shared" ca="1" si="904"/>
        <v>0</v>
      </c>
      <c r="FS111" s="19">
        <f t="shared" ca="1" si="904"/>
        <v>0</v>
      </c>
      <c r="FT111" s="19">
        <f t="shared" ca="1" si="904"/>
        <v>0</v>
      </c>
      <c r="FU111" s="19">
        <f t="shared" ca="1" si="904"/>
        <v>0</v>
      </c>
      <c r="FV111" s="19">
        <f t="shared" ca="1" si="904"/>
        <v>0</v>
      </c>
      <c r="FW111" s="19">
        <f t="shared" ca="1" si="904"/>
        <v>0</v>
      </c>
      <c r="FX111" s="19">
        <f t="shared" ca="1" si="904"/>
        <v>0</v>
      </c>
      <c r="FY111" s="19">
        <f t="shared" ca="1" si="904"/>
        <v>0</v>
      </c>
      <c r="FZ111" s="19">
        <f t="shared" ca="1" si="904"/>
        <v>0</v>
      </c>
      <c r="GA111" s="19">
        <f t="shared" ca="1" si="904"/>
        <v>0</v>
      </c>
      <c r="GB111" s="19">
        <f t="shared" ca="1" si="904"/>
        <v>0</v>
      </c>
      <c r="GC111" s="19">
        <f t="shared" ca="1" si="904"/>
        <v>0</v>
      </c>
      <c r="GD111" s="19">
        <f t="shared" ca="1" si="904"/>
        <v>0</v>
      </c>
      <c r="GE111" s="19">
        <f t="shared" ca="1" si="904"/>
        <v>0</v>
      </c>
      <c r="GF111" s="19">
        <f t="shared" ca="1" si="904"/>
        <v>0</v>
      </c>
      <c r="GG111" s="19">
        <f t="shared" ca="1" si="904"/>
        <v>0</v>
      </c>
      <c r="GH111" s="19">
        <f t="shared" ca="1" si="904"/>
        <v>0</v>
      </c>
      <c r="GI111" s="19">
        <f t="shared" ca="1" si="904"/>
        <v>0</v>
      </c>
      <c r="GJ111" s="19">
        <f t="shared" ca="1" si="904"/>
        <v>0</v>
      </c>
      <c r="GK111" s="19">
        <f t="shared" ca="1" si="904"/>
        <v>0</v>
      </c>
      <c r="GL111" s="19">
        <f t="shared" ca="1" si="904"/>
        <v>0</v>
      </c>
      <c r="GM111" s="19">
        <f t="shared" ca="1" si="904"/>
        <v>0</v>
      </c>
      <c r="GN111" s="19">
        <f t="shared" ca="1" si="904"/>
        <v>0</v>
      </c>
      <c r="GO111" s="19">
        <f t="shared" ca="1" si="904"/>
        <v>0</v>
      </c>
      <c r="GP111" s="19">
        <f t="shared" ca="1" si="904"/>
        <v>0</v>
      </c>
      <c r="GQ111" s="19">
        <f t="shared" ca="1" si="904"/>
        <v>0</v>
      </c>
      <c r="GR111" s="19">
        <f t="shared" ca="1" si="904"/>
        <v>0</v>
      </c>
      <c r="GS111" s="19">
        <f t="shared" ca="1" si="904"/>
        <v>0</v>
      </c>
      <c r="GT111" s="19">
        <f t="shared" ca="1" si="904"/>
        <v>0</v>
      </c>
      <c r="GU111" s="19">
        <f t="shared" ca="1" si="904"/>
        <v>0</v>
      </c>
      <c r="GV111" s="19">
        <f t="shared" ca="1" si="904"/>
        <v>0</v>
      </c>
      <c r="GW111" s="19">
        <f t="shared" ref="GW111:ID112" ca="1" si="944">OFFSET(GW$5,$B111,0)</f>
        <v>0</v>
      </c>
      <c r="GX111" s="19">
        <f t="shared" ca="1" si="944"/>
        <v>0</v>
      </c>
      <c r="GY111" s="19">
        <f t="shared" ca="1" si="944"/>
        <v>0</v>
      </c>
      <c r="GZ111" s="19">
        <f t="shared" ca="1" si="944"/>
        <v>0</v>
      </c>
      <c r="HA111" s="19">
        <f t="shared" ca="1" si="944"/>
        <v>0</v>
      </c>
      <c r="HB111" s="19">
        <f t="shared" ca="1" si="944"/>
        <v>0</v>
      </c>
      <c r="HC111" s="19">
        <f t="shared" ca="1" si="944"/>
        <v>0</v>
      </c>
      <c r="HD111" s="19">
        <f t="shared" ca="1" si="944"/>
        <v>0</v>
      </c>
      <c r="HE111" s="19">
        <f t="shared" ca="1" si="944"/>
        <v>0</v>
      </c>
      <c r="HF111" s="19">
        <f t="shared" ca="1" si="944"/>
        <v>0</v>
      </c>
      <c r="HG111" s="19">
        <f t="shared" ca="1" si="944"/>
        <v>0</v>
      </c>
      <c r="HH111" s="19">
        <f t="shared" ca="1" si="944"/>
        <v>0</v>
      </c>
      <c r="HI111" s="19">
        <f t="shared" ca="1" si="944"/>
        <v>0</v>
      </c>
      <c r="HJ111" s="19">
        <f t="shared" ca="1" si="944"/>
        <v>0</v>
      </c>
      <c r="HK111" s="19">
        <f t="shared" ca="1" si="944"/>
        <v>0</v>
      </c>
      <c r="HL111" s="19">
        <f t="shared" ca="1" si="944"/>
        <v>0</v>
      </c>
      <c r="HM111" s="19">
        <f t="shared" ca="1" si="944"/>
        <v>0</v>
      </c>
      <c r="HN111" s="19">
        <f t="shared" ca="1" si="944"/>
        <v>0</v>
      </c>
      <c r="HO111" s="19">
        <f t="shared" ca="1" si="944"/>
        <v>0</v>
      </c>
      <c r="HP111" s="19">
        <f t="shared" ca="1" si="944"/>
        <v>0</v>
      </c>
      <c r="HQ111" s="19">
        <f t="shared" ca="1" si="944"/>
        <v>0</v>
      </c>
      <c r="HR111" s="19">
        <f t="shared" ca="1" si="944"/>
        <v>0</v>
      </c>
      <c r="HS111" s="19">
        <f t="shared" ca="1" si="944"/>
        <v>0</v>
      </c>
      <c r="HT111" s="19">
        <f t="shared" ca="1" si="944"/>
        <v>0</v>
      </c>
      <c r="HU111" s="19">
        <f t="shared" ca="1" si="944"/>
        <v>0</v>
      </c>
      <c r="HV111" s="19">
        <f t="shared" ca="1" si="944"/>
        <v>0</v>
      </c>
      <c r="HW111" s="19">
        <f t="shared" ca="1" si="944"/>
        <v>0</v>
      </c>
      <c r="HX111" s="19">
        <f t="shared" ca="1" si="944"/>
        <v>0</v>
      </c>
      <c r="HY111" s="19">
        <f t="shared" ca="1" si="944"/>
        <v>0</v>
      </c>
      <c r="HZ111" s="19">
        <f t="shared" ca="1" si="944"/>
        <v>0</v>
      </c>
      <c r="IA111" s="19">
        <f t="shared" ca="1" si="944"/>
        <v>0</v>
      </c>
      <c r="IB111" s="19">
        <f t="shared" ca="1" si="944"/>
        <v>0</v>
      </c>
      <c r="IC111" s="19">
        <f t="shared" ca="1" si="944"/>
        <v>0</v>
      </c>
      <c r="ID111" s="19">
        <f t="shared" ca="1" si="944"/>
        <v>0</v>
      </c>
      <c r="IE111" s="5">
        <f t="shared" ca="1" si="906"/>
        <v>67</v>
      </c>
      <c r="IF111" s="9"/>
      <c r="IG111" s="5">
        <f t="shared" ca="1" si="907"/>
        <v>1</v>
      </c>
      <c r="IH111" s="5" t="b">
        <f t="shared" ca="1" si="907"/>
        <v>0</v>
      </c>
      <c r="II111" s="19">
        <f t="shared" ca="1" si="908"/>
        <v>0</v>
      </c>
      <c r="IJ111" s="5">
        <f t="shared" ca="1" si="907"/>
        <v>55</v>
      </c>
      <c r="IK111" s="19">
        <f t="shared" ca="1" si="908"/>
        <v>1</v>
      </c>
      <c r="IL111" s="19">
        <f t="shared" ca="1" si="908"/>
        <v>0</v>
      </c>
      <c r="IM111" s="19">
        <f t="shared" ca="1" si="908"/>
        <v>0</v>
      </c>
      <c r="IN111" s="19">
        <f t="shared" ca="1" si="908"/>
        <v>0</v>
      </c>
      <c r="IO111" s="19">
        <f t="shared" ca="1" si="908"/>
        <v>0</v>
      </c>
      <c r="IP111" s="19">
        <f t="shared" ca="1" si="908"/>
        <v>0</v>
      </c>
      <c r="IQ111" s="19">
        <f t="shared" ca="1" si="908"/>
        <v>0</v>
      </c>
      <c r="IR111" s="19">
        <f t="shared" ca="1" si="908"/>
        <v>0</v>
      </c>
      <c r="IS111" s="19">
        <f t="shared" ca="1" si="908"/>
        <v>0</v>
      </c>
      <c r="IT111" s="19">
        <f t="shared" ca="1" si="908"/>
        <v>0</v>
      </c>
      <c r="IU111" s="19">
        <f t="shared" ca="1" si="908"/>
        <v>0</v>
      </c>
      <c r="IV111" s="19">
        <f t="shared" ca="1" si="908"/>
        <v>0</v>
      </c>
      <c r="IW111" s="19">
        <f t="shared" ca="1" si="908"/>
        <v>0</v>
      </c>
      <c r="IX111" s="19">
        <f t="shared" ca="1" si="908"/>
        <v>0</v>
      </c>
      <c r="IY111" s="19">
        <f t="shared" ca="1" si="908"/>
        <v>0</v>
      </c>
      <c r="IZ111" s="19">
        <f t="shared" ca="1" si="908"/>
        <v>0</v>
      </c>
      <c r="JA111" s="19">
        <f t="shared" ca="1" si="908"/>
        <v>0</v>
      </c>
      <c r="JB111" s="19">
        <f t="shared" ca="1" si="908"/>
        <v>0</v>
      </c>
      <c r="JC111" s="19">
        <f t="shared" ca="1" si="908"/>
        <v>0</v>
      </c>
      <c r="JD111" s="19">
        <f t="shared" ca="1" si="908"/>
        <v>0</v>
      </c>
      <c r="JE111" s="19">
        <f t="shared" ca="1" si="908"/>
        <v>0</v>
      </c>
      <c r="JF111" s="19">
        <f t="shared" ca="1" si="908"/>
        <v>0</v>
      </c>
      <c r="JG111" s="5">
        <f t="shared" ca="1" si="909"/>
        <v>1.2500000000000001E-2</v>
      </c>
      <c r="JH111" s="567">
        <f t="shared" ca="1" si="909"/>
        <v>0</v>
      </c>
      <c r="JI111" s="5">
        <f t="shared" ca="1" si="909"/>
        <v>6.25E-2</v>
      </c>
      <c r="JJ111" s="5">
        <f t="shared" ca="1" si="909"/>
        <v>6.25E-2</v>
      </c>
      <c r="JK111" s="5">
        <f t="shared" ca="1" si="909"/>
        <v>6.25E-2</v>
      </c>
      <c r="JL111" s="19">
        <f t="shared" ca="1" si="908"/>
        <v>1</v>
      </c>
      <c r="JM111" s="19">
        <f t="shared" ca="1" si="908"/>
        <v>0</v>
      </c>
      <c r="JN111" s="19">
        <f t="shared" ca="1" si="908"/>
        <v>1</v>
      </c>
      <c r="JO111" s="9"/>
      <c r="JP111" s="5" t="b">
        <f t="shared" ca="1" si="910"/>
        <v>0</v>
      </c>
      <c r="JQ111" s="19" t="str">
        <f t="shared" ca="1" si="911"/>
        <v>-</v>
      </c>
      <c r="JR111" s="19" t="str">
        <f t="shared" ca="1" si="911"/>
        <v>-</v>
      </c>
      <c r="JS111" s="5" t="b">
        <f t="shared" ca="1" si="912"/>
        <v>0</v>
      </c>
      <c r="JT111" s="5" t="b">
        <f t="shared" ca="1" si="912"/>
        <v>0</v>
      </c>
      <c r="JU111" s="5" t="b">
        <f t="shared" ca="1" si="912"/>
        <v>1</v>
      </c>
      <c r="JV111" s="144">
        <f t="shared" ca="1" si="930"/>
        <v>1</v>
      </c>
      <c r="JW111" s="144">
        <f t="shared" ca="1" si="930"/>
        <v>1</v>
      </c>
      <c r="JX111" s="19" t="str">
        <f t="shared" ca="1" si="931"/>
        <v>-</v>
      </c>
      <c r="JY111" s="19" t="str">
        <f t="shared" ca="1" si="931"/>
        <v>-</v>
      </c>
      <c r="JZ111" s="19" t="str">
        <f t="shared" ca="1" si="931"/>
        <v>-</v>
      </c>
      <c r="KA111" s="19" t="str">
        <f t="shared" ca="1" si="931"/>
        <v>-</v>
      </c>
      <c r="KB111" s="19">
        <f t="shared" ca="1" si="931"/>
        <v>1</v>
      </c>
      <c r="KC111" s="19">
        <f t="shared" ca="1" si="931"/>
        <v>0.66</v>
      </c>
      <c r="KD111" s="19" t="str">
        <f t="shared" ca="1" si="931"/>
        <v>-</v>
      </c>
      <c r="KE111" s="5" t="b" cm="1">
        <f t="array" aca="1" ref="KE111" ca="1">IF(OR(KF111:KM111&lt;&gt;"-"),TRUE,"-")</f>
        <v>1</v>
      </c>
      <c r="KF111" s="237">
        <f t="shared" ca="1" si="942"/>
        <v>2</v>
      </c>
      <c r="KG111" s="237">
        <f t="shared" ca="1" si="942"/>
        <v>2</v>
      </c>
      <c r="KH111" s="237">
        <f t="shared" ca="1" si="942"/>
        <v>2</v>
      </c>
      <c r="KI111" s="237">
        <f t="shared" ca="1" si="942"/>
        <v>2</v>
      </c>
      <c r="KJ111" s="237">
        <f t="shared" ca="1" si="942"/>
        <v>2</v>
      </c>
      <c r="KK111" s="237">
        <f t="shared" ca="1" si="942"/>
        <v>2</v>
      </c>
      <c r="KL111" s="237">
        <f t="shared" ca="1" si="942"/>
        <v>2</v>
      </c>
      <c r="KM111" s="237">
        <f t="shared" ca="1" si="942"/>
        <v>2</v>
      </c>
      <c r="KN111" s="5" t="str">
        <f t="array" aca="1" ref="KN111" ca="1">IF(OR(KO111:KU111&lt;&gt;"-"),TRUE,"-")</f>
        <v>-</v>
      </c>
      <c r="KO111" s="19" t="str">
        <f t="shared" ca="1" si="933"/>
        <v>-</v>
      </c>
      <c r="KP111" s="19" t="str">
        <f t="shared" ca="1" si="933"/>
        <v>-</v>
      </c>
      <c r="KQ111" s="19" t="str">
        <f t="shared" ca="1" si="933"/>
        <v>-</v>
      </c>
      <c r="KR111" s="19" t="str">
        <f t="shared" ca="1" si="933"/>
        <v>-</v>
      </c>
      <c r="KS111" s="19" t="str">
        <f t="shared" ca="1" si="933"/>
        <v>-</v>
      </c>
      <c r="KT111" s="19" t="str">
        <f t="shared" ca="1" si="933"/>
        <v>-</v>
      </c>
      <c r="KU111" s="19" t="str">
        <f t="shared" ca="1" si="933"/>
        <v>-</v>
      </c>
      <c r="KV111" s="19" t="b">
        <f t="shared" ca="1" si="933"/>
        <v>0</v>
      </c>
      <c r="KW111" s="144">
        <f t="shared" ca="1" si="914"/>
        <v>2</v>
      </c>
      <c r="KX111" s="19">
        <f t="shared" ca="1" si="933"/>
        <v>2</v>
      </c>
      <c r="KY111" s="19" t="b">
        <f t="shared" ca="1" si="933"/>
        <v>0</v>
      </c>
      <c r="KZ111" s="19" t="str">
        <f t="shared" ca="1" si="933"/>
        <v>-</v>
      </c>
      <c r="LA111" s="5" t="str">
        <f t="shared" ca="1" si="915"/>
        <v>-</v>
      </c>
      <c r="LB111" s="5" t="str">
        <f t="shared" ca="1" si="915"/>
        <v>-</v>
      </c>
      <c r="LC111" s="5" t="str">
        <f t="shared" ca="1" si="915"/>
        <v>-</v>
      </c>
      <c r="LD111" s="5" t="str">
        <f t="shared" ca="1" si="915"/>
        <v>-</v>
      </c>
      <c r="LE111" s="19" t="b">
        <f t="shared" ca="1" si="934"/>
        <v>0</v>
      </c>
      <c r="LF111" s="19" t="str">
        <f t="shared" ca="1" si="934"/>
        <v>-</v>
      </c>
      <c r="LG111" s="19" t="str">
        <f t="shared" ca="1" si="934"/>
        <v>-</v>
      </c>
      <c r="LH111" s="19" t="b">
        <f t="shared" ca="1" si="934"/>
        <v>1</v>
      </c>
      <c r="LI111" s="19">
        <f t="shared" ca="1" si="934"/>
        <v>0.75</v>
      </c>
      <c r="LJ111" s="19">
        <f t="shared" ca="1" si="934"/>
        <v>0.75</v>
      </c>
      <c r="LK111" s="19">
        <f t="shared" ca="1" si="934"/>
        <v>0.99</v>
      </c>
      <c r="LL111" s="19">
        <f t="shared" ca="1" si="934"/>
        <v>0.5</v>
      </c>
      <c r="LM111" s="19">
        <f t="shared" ca="1" si="934"/>
        <v>0</v>
      </c>
      <c r="LN111" s="19">
        <f t="shared" ca="1" si="934"/>
        <v>0</v>
      </c>
      <c r="LO111" s="19" t="str">
        <f t="shared" ca="1" si="934"/>
        <v>-</v>
      </c>
      <c r="LP111" s="5" t="str" cm="1">
        <f t="array" aca="1" ref="LP111" ca="1">INDEX(i.meatgrid,$Q111,LP$7)</f>
        <v>-</v>
      </c>
      <c r="LQ111" s="5" t="str" cm="1">
        <f t="array" aca="1" ref="LQ111" ca="1">INDEX(i.meatgrid,$Q111,LQ$7)</f>
        <v>-</v>
      </c>
      <c r="LR111" s="19" t="str">
        <f t="shared" ca="1" si="934"/>
        <v>-</v>
      </c>
      <c r="LS111" s="5">
        <f t="shared" ca="1" si="917"/>
        <v>1</v>
      </c>
      <c r="LT111" s="9"/>
      <c r="LU111" s="19">
        <f t="shared" ca="1" si="934"/>
        <v>70</v>
      </c>
      <c r="LV111" s="19">
        <f t="shared" ca="1" si="918"/>
        <v>50</v>
      </c>
      <c r="LW111" s="19">
        <f t="shared" ca="1" si="918"/>
        <v>80</v>
      </c>
      <c r="LX111" s="19">
        <f t="shared" ca="1" si="918"/>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919"/>
        <v>1</v>
      </c>
      <c r="MD111" s="5">
        <f t="shared" ca="1" si="920"/>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21"/>
        <v>1</v>
      </c>
      <c r="MN111" s="9"/>
      <c r="MO111" s="19" t="b">
        <f t="shared" ca="1" si="922"/>
        <v>0</v>
      </c>
      <c r="MP111" s="19" t="b">
        <f t="shared" ca="1" si="922"/>
        <v>0</v>
      </c>
      <c r="MQ111" s="19">
        <f t="shared" ca="1" si="922"/>
        <v>1</v>
      </c>
      <c r="MR111" s="19">
        <f t="shared" ca="1" si="922"/>
        <v>0.75</v>
      </c>
      <c r="MS111" s="19">
        <f t="shared" ca="1" si="922"/>
        <v>0.75</v>
      </c>
      <c r="MT111" s="19">
        <f t="shared" ca="1" si="922"/>
        <v>0.8</v>
      </c>
      <c r="MU111" s="19">
        <f t="shared" ca="1" si="922"/>
        <v>0.82499999999999996</v>
      </c>
      <c r="MV111" s="19">
        <f t="shared" ca="1" si="922"/>
        <v>0.875</v>
      </c>
      <c r="MW111" s="19">
        <f t="shared" ca="1" si="922"/>
        <v>0.9</v>
      </c>
      <c r="MX111" s="19">
        <f t="shared" ca="1" si="922"/>
        <v>1</v>
      </c>
      <c r="MY111" s="19">
        <f t="shared" ca="1" si="922"/>
        <v>0.875</v>
      </c>
      <c r="MZ111" s="19" t="b">
        <f t="shared" ca="1" si="922"/>
        <v>1</v>
      </c>
      <c r="NA111" s="19">
        <f t="shared" ca="1" si="922"/>
        <v>74.989999999999995</v>
      </c>
      <c r="NB111" s="19" t="str">
        <f t="shared" ca="1" si="922"/>
        <v>-</v>
      </c>
      <c r="NC111" s="19" t="str">
        <f t="shared" ca="1" si="922"/>
        <v>-</v>
      </c>
      <c r="ND111" s="19" t="str">
        <f t="shared" ca="1" si="922"/>
        <v>-</v>
      </c>
      <c r="NE111" s="19" t="str">
        <f t="shared" ca="1" si="923"/>
        <v>-</v>
      </c>
      <c r="NF111" s="19" t="str">
        <f t="shared" ca="1" si="923"/>
        <v>-</v>
      </c>
      <c r="NG111" s="19" t="str">
        <f t="shared" ca="1" si="923"/>
        <v>-</v>
      </c>
      <c r="NH111" s="19" t="str">
        <f t="shared" ca="1" si="923"/>
        <v>-</v>
      </c>
      <c r="NI111" s="19">
        <f t="shared" ca="1" si="923"/>
        <v>36.99</v>
      </c>
      <c r="NJ111" s="19">
        <f t="shared" ca="1" si="923"/>
        <v>36.99</v>
      </c>
      <c r="NK111" s="19" t="str">
        <f t="shared" ca="1" si="923"/>
        <v>-</v>
      </c>
      <c r="NL111" s="19" t="str">
        <f t="shared" ca="1" si="923"/>
        <v>-</v>
      </c>
      <c r="NM111" s="19" t="str">
        <f t="shared" ca="1" si="923"/>
        <v>-</v>
      </c>
      <c r="NN111" s="19" t="str">
        <f t="shared" ca="1" si="923"/>
        <v>-</v>
      </c>
      <c r="NO111" s="19" t="str">
        <f t="shared" ca="1" si="923"/>
        <v>-</v>
      </c>
      <c r="NP111" s="19">
        <f t="shared" ca="1" si="923"/>
        <v>49.99</v>
      </c>
      <c r="NQ111" s="19">
        <f t="shared" ca="1" si="923"/>
        <v>49.99</v>
      </c>
      <c r="NR111" s="19">
        <f t="shared" ca="1" si="923"/>
        <v>49.99</v>
      </c>
      <c r="NS111" s="19">
        <f t="shared" ca="1" si="923"/>
        <v>49.99</v>
      </c>
      <c r="NT111" s="19">
        <f t="shared" ca="1" si="923"/>
        <v>49.99</v>
      </c>
      <c r="NU111" s="19">
        <f t="shared" ca="1" si="923"/>
        <v>49.99</v>
      </c>
      <c r="NV111" s="19">
        <f t="shared" ca="1" si="923"/>
        <v>49.99</v>
      </c>
      <c r="NW111" s="19">
        <f t="shared" ca="1" si="923"/>
        <v>49.99</v>
      </c>
      <c r="NX111" s="19">
        <f t="shared" ca="1" si="923"/>
        <v>412.99</v>
      </c>
      <c r="NY111" s="19">
        <f t="shared" ca="1" si="923"/>
        <v>412.99</v>
      </c>
      <c r="NZ111" s="19" t="str">
        <f t="shared" ca="1" si="923"/>
        <v>-</v>
      </c>
      <c r="OA111" s="19" t="str">
        <f t="shared" ca="1" si="923"/>
        <v>-</v>
      </c>
      <c r="OB111" s="19" t="str">
        <f t="shared" ca="1" si="923"/>
        <v>-</v>
      </c>
      <c r="OC111" s="19" t="str">
        <f t="shared" ca="1" si="923"/>
        <v>-</v>
      </c>
      <c r="OD111" s="19" t="str">
        <f t="shared" ca="1" si="923"/>
        <v>-</v>
      </c>
      <c r="OE111" s="19">
        <f t="shared" ca="1" si="923"/>
        <v>6.8900000000000006</v>
      </c>
      <c r="OF111" s="19">
        <f t="shared" ca="1" si="923"/>
        <v>6.8900000000000006</v>
      </c>
      <c r="OG111" s="19">
        <f t="shared" ca="1" si="923"/>
        <v>6.8900000000000006</v>
      </c>
      <c r="OH111" s="19">
        <f t="shared" ca="1" si="923"/>
        <v>6.8900000000000006</v>
      </c>
      <c r="OI111" s="19">
        <f t="shared" ca="1" si="923"/>
        <v>6.8900000000000006</v>
      </c>
      <c r="OJ111" s="19">
        <f t="shared" ca="1" si="923"/>
        <v>6.8900000000000006</v>
      </c>
      <c r="OK111" s="19">
        <f t="shared" ca="1" si="923"/>
        <v>6.8900000000000006</v>
      </c>
      <c r="OL111" s="19">
        <f t="shared" ca="1" si="923"/>
        <v>6.8900000000000006</v>
      </c>
      <c r="OM111" s="19">
        <f t="shared" ca="1" si="923"/>
        <v>346.99</v>
      </c>
      <c r="ON111" s="19">
        <f t="shared" ca="1" si="923"/>
        <v>346.99</v>
      </c>
      <c r="OO111" s="19" t="str">
        <f t="shared" ca="1" si="923"/>
        <v>-</v>
      </c>
      <c r="OP111" s="19" t="str">
        <f t="shared" ca="1" si="923"/>
        <v>-</v>
      </c>
      <c r="OQ111" s="19" t="str">
        <f t="shared" ca="1" si="923"/>
        <v>-</v>
      </c>
      <c r="OR111" s="19" t="str">
        <f t="shared" ca="1" si="923"/>
        <v>-</v>
      </c>
      <c r="OS111" s="19" t="str">
        <f t="shared" ca="1" si="923"/>
        <v>-</v>
      </c>
      <c r="OT111" s="19">
        <f t="shared" ca="1" si="923"/>
        <v>0</v>
      </c>
      <c r="OU111" s="24">
        <v>0</v>
      </c>
    </row>
    <row r="112" spans="1:411" outlineLevel="2">
      <c r="A112" s="21">
        <f t="shared" si="158"/>
        <v>107</v>
      </c>
      <c r="B112" s="222">
        <f t="shared" ca="1" si="935"/>
        <v>103</v>
      </c>
      <c r="C112">
        <v>203</v>
      </c>
      <c r="D112" s="144" t="str">
        <f t="shared" ca="1" si="883"/>
        <v>GSM</v>
      </c>
      <c r="E112" t="b">
        <v>0</v>
      </c>
      <c r="F112" t="b">
        <v>0</v>
      </c>
      <c r="G112" t="b">
        <f t="shared" si="884"/>
        <v>0</v>
      </c>
      <c r="H112" s="237">
        <f t="shared" ca="1" si="936"/>
        <v>2</v>
      </c>
      <c r="I112" s="237">
        <f t="shared" ca="1" si="936"/>
        <v>1</v>
      </c>
      <c r="J112" s="237" t="str">
        <f t="shared" ca="1" si="936"/>
        <v/>
      </c>
      <c r="K112" s="237">
        <f t="shared" ca="1" si="936"/>
        <v>2</v>
      </c>
      <c r="L112" s="237">
        <f t="shared" ca="1" si="924"/>
        <v>2</v>
      </c>
      <c r="M112" s="237">
        <f t="shared" ca="1" si="924"/>
        <v>2</v>
      </c>
      <c r="N112" s="237">
        <f t="shared" ca="1" si="924"/>
        <v>3</v>
      </c>
      <c r="O112" s="237">
        <f t="shared" ca="1" si="924"/>
        <v>1</v>
      </c>
      <c r="P112" s="237">
        <f t="shared" ca="1" si="924"/>
        <v>1</v>
      </c>
      <c r="Q112" s="237">
        <f t="shared" ca="1" si="924"/>
        <v>6</v>
      </c>
      <c r="R112" s="237">
        <f t="shared" ca="1" si="924"/>
        <v>1</v>
      </c>
      <c r="S112" s="237">
        <f t="shared" ca="1" si="924"/>
        <v>1</v>
      </c>
      <c r="T112" s="237">
        <f t="shared" ca="1" si="924"/>
        <v>1</v>
      </c>
      <c r="U112" s="275"/>
      <c r="V112" s="275"/>
      <c r="W112" s="237">
        <f t="shared" ca="1" si="925"/>
        <v>0</v>
      </c>
      <c r="X112" s="275"/>
      <c r="Y112" s="275">
        <f t="shared" ca="1" si="926"/>
        <v>0</v>
      </c>
      <c r="Z112" s="275">
        <f t="shared" ca="1" si="926"/>
        <v>0</v>
      </c>
      <c r="AA112" s="275">
        <f t="shared" ca="1" si="926"/>
        <v>0</v>
      </c>
      <c r="AB112" s="275">
        <f t="shared" ca="1" si="926"/>
        <v>0</v>
      </c>
      <c r="AC112" s="275">
        <f t="shared" ca="1" si="926"/>
        <v>0</v>
      </c>
      <c r="AD112" s="275">
        <f t="shared" ca="1" si="926"/>
        <v>0</v>
      </c>
      <c r="AE112" s="275">
        <f t="shared" ca="1" si="926"/>
        <v>0</v>
      </c>
      <c r="AF112" s="144">
        <f ca="1">INDEX(CHOOSE($N112,DataAutumn!i.AdultDrys,DataWinter!i.AdultDrys,DataSpring!i.AdultDrys),1,$M112)</f>
        <v>3</v>
      </c>
      <c r="AG112" s="5">
        <f t="shared" ca="1" si="885"/>
        <v>2</v>
      </c>
      <c r="AH112" s="5">
        <f t="shared" ca="1" si="885"/>
        <v>0</v>
      </c>
      <c r="AI112" s="5">
        <f t="shared" ca="1" si="886"/>
        <v>1</v>
      </c>
      <c r="AJ112">
        <f t="shared" ca="1" si="887"/>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Mutton WP100p MP100p GP100p T_TRUE  (F33N33)</v>
      </c>
      <c r="AM112" s="9" t="str">
        <f ca="1">IF(COUNTIF(AL$5:AL112,AL112)=1,"-","Dup")</f>
        <v>-</v>
      </c>
      <c r="AN112" s="9"/>
      <c r="AO112" s="237" t="str">
        <f t="shared" ca="1" si="937"/>
        <v>-</v>
      </c>
      <c r="AP112" s="237" t="str">
        <f t="shared" ca="1" si="937"/>
        <v>-</v>
      </c>
      <c r="AQ112" s="237" t="str">
        <f t="shared" ca="1" si="937"/>
        <v>-</v>
      </c>
      <c r="AR112" s="237" t="str">
        <f t="shared" ca="1" si="937"/>
        <v>-</v>
      </c>
      <c r="AS112" s="237" t="str">
        <f t="shared" ca="1" si="937"/>
        <v>-</v>
      </c>
      <c r="AT112" s="237" t="str">
        <f t="shared" ca="1" si="937"/>
        <v>-</v>
      </c>
      <c r="AU112" s="237" t="str">
        <f t="shared" ca="1" si="937"/>
        <v>-</v>
      </c>
      <c r="AV112" s="237" t="str">
        <f t="shared" ca="1" si="937"/>
        <v>-</v>
      </c>
      <c r="AW112" s="9"/>
      <c r="AX112" s="5" t="b">
        <f t="shared" ca="1" si="888"/>
        <v>0</v>
      </c>
      <c r="AY112" s="5" t="str">
        <f t="shared" ca="1" si="888"/>
        <v>-</v>
      </c>
      <c r="AZ112" s="5" t="b">
        <f t="shared" ca="1" si="888"/>
        <v>0</v>
      </c>
      <c r="BA112" s="5" t="b">
        <f t="shared" ca="1" si="888"/>
        <v>1</v>
      </c>
      <c r="BB112" s="5" t="b">
        <f t="shared" ca="1" si="888"/>
        <v>1</v>
      </c>
      <c r="BC112" s="144">
        <f t="shared" ca="1" si="888"/>
        <v>0</v>
      </c>
      <c r="BD112" s="19" t="b">
        <f t="shared" ca="1" si="889"/>
        <v>1</v>
      </c>
      <c r="BE112" s="9"/>
      <c r="BF112" s="5" t="str">
        <f t="shared" ca="1" si="890"/>
        <v>-</v>
      </c>
      <c r="BG112" s="19" t="str">
        <f t="shared" ca="1" si="891"/>
        <v>-</v>
      </c>
      <c r="BH112" s="19" t="str">
        <f t="shared" ca="1" si="891"/>
        <v>-</v>
      </c>
      <c r="BI112" s="19" t="str">
        <f t="shared" ca="1" si="891"/>
        <v>-</v>
      </c>
      <c r="BJ112" s="5" t="str">
        <f t="shared" ca="1" si="892"/>
        <v>-</v>
      </c>
      <c r="BK112" s="19" t="str">
        <f t="shared" ca="1" si="893"/>
        <v>-</v>
      </c>
      <c r="BL112" s="5" t="str">
        <f t="shared" ca="1" si="894"/>
        <v>-</v>
      </c>
      <c r="BM112" s="19" t="str">
        <f t="shared" ca="1" si="895"/>
        <v>-</v>
      </c>
      <c r="BN112" s="19" t="str">
        <f t="shared" ca="1" si="895"/>
        <v>-</v>
      </c>
      <c r="BO112" s="19" t="str">
        <f t="shared" ca="1" si="895"/>
        <v>-</v>
      </c>
      <c r="BP112" s="5" t="str">
        <f t="shared" ca="1" si="896"/>
        <v>-</v>
      </c>
      <c r="BQ112" s="9"/>
      <c r="BR112" s="19" t="str">
        <f t="shared" ca="1" si="897"/>
        <v>-</v>
      </c>
      <c r="BS112" s="19" t="str">
        <f t="shared" ca="1" si="897"/>
        <v>-</v>
      </c>
      <c r="BT112" s="19" t="str">
        <f t="shared" ca="1" si="897"/>
        <v>-</v>
      </c>
      <c r="BU112" s="19" t="str">
        <f t="shared" ca="1" si="897"/>
        <v>-</v>
      </c>
      <c r="BV112" s="19" t="str">
        <f t="shared" ca="1" si="897"/>
        <v>-</v>
      </c>
      <c r="BW112" s="19" t="str">
        <f t="shared" ca="1" si="897"/>
        <v>-</v>
      </c>
      <c r="BX112" s="19" t="str">
        <f t="shared" ca="1" si="897"/>
        <v>-</v>
      </c>
      <c r="BY112" s="19" t="str">
        <f t="shared" ca="1" si="897"/>
        <v>-</v>
      </c>
      <c r="BZ112" s="19" t="str">
        <f t="shared" ca="1" si="897"/>
        <v>-</v>
      </c>
      <c r="CA112" s="19" t="str">
        <f t="shared" ca="1" si="897"/>
        <v>-</v>
      </c>
      <c r="CB112" s="9"/>
      <c r="CC112" s="237" t="b">
        <f t="shared" ca="1" si="943"/>
        <v>1</v>
      </c>
      <c r="CD112" s="12" t="b">
        <v>1</v>
      </c>
      <c r="CE112" s="237" t="b">
        <f t="shared" ca="1" si="943"/>
        <v>1</v>
      </c>
      <c r="CF112" s="251">
        <f t="shared" ca="1" si="938"/>
        <v>2236101</v>
      </c>
      <c r="CG112" s="237" t="b">
        <f t="shared" ca="1" si="943"/>
        <v>0</v>
      </c>
      <c r="CH112" s="12" t="s">
        <v>34</v>
      </c>
      <c r="CI112" s="19" t="b">
        <f t="shared" ca="1" si="927"/>
        <v>1</v>
      </c>
      <c r="CJ112" s="237">
        <f t="shared" ca="1" si="939"/>
        <v>2236105</v>
      </c>
      <c r="CK112" s="19" t="str">
        <f t="shared" ca="1" si="927"/>
        <v>-</v>
      </c>
      <c r="CL112" s="19">
        <f t="shared" ca="1" si="927"/>
        <v>1</v>
      </c>
      <c r="CM112" s="19">
        <f t="shared" ca="1" si="927"/>
        <v>1</v>
      </c>
      <c r="CN112" s="9"/>
      <c r="CO112" s="444">
        <f t="shared" ca="1" si="899"/>
        <v>652</v>
      </c>
      <c r="CP112" s="444">
        <f t="shared" ca="1" si="899"/>
        <v>686</v>
      </c>
      <c r="CQ112" s="444">
        <f t="shared" ca="1" si="899"/>
        <v>721</v>
      </c>
      <c r="CR112" s="152">
        <f t="shared" ca="1" si="900"/>
        <v>378</v>
      </c>
      <c r="CS112" s="152">
        <f t="shared" ca="1" si="900"/>
        <v>413</v>
      </c>
      <c r="CT112" s="152">
        <f t="shared" ca="1" si="900"/>
        <v>448</v>
      </c>
      <c r="CU112" s="19" t="str">
        <f t="shared" ca="1" si="901"/>
        <v>-</v>
      </c>
      <c r="CV112" s="12" t="b">
        <v>0</v>
      </c>
      <c r="CW112" s="12" t="b">
        <v>0</v>
      </c>
      <c r="CX112" s="12" t="b">
        <v>0</v>
      </c>
      <c r="CY112" s="12" t="b">
        <v>0</v>
      </c>
      <c r="CZ112" s="19" t="b">
        <f t="shared" ca="1" si="901"/>
        <v>1</v>
      </c>
      <c r="DA112" s="19">
        <f t="shared" ca="1" si="901"/>
        <v>0</v>
      </c>
      <c r="DB112" s="19">
        <f t="shared" ca="1" si="901"/>
        <v>0</v>
      </c>
      <c r="DC112" s="19">
        <f t="shared" ca="1" si="901"/>
        <v>0</v>
      </c>
      <c r="DD112" s="19">
        <f t="shared" ca="1" si="901"/>
        <v>0</v>
      </c>
      <c r="DE112" s="19">
        <f t="shared" ca="1" si="901"/>
        <v>0</v>
      </c>
      <c r="DF112" s="19">
        <f t="shared" ca="1" si="901"/>
        <v>0</v>
      </c>
      <c r="DG112" s="19">
        <f t="shared" ca="1" si="901"/>
        <v>0</v>
      </c>
      <c r="DH112" s="19">
        <f t="shared" ca="1" si="901"/>
        <v>0</v>
      </c>
      <c r="DI112" s="19">
        <f t="shared" ca="1" si="901"/>
        <v>0</v>
      </c>
      <c r="DJ112" s="19">
        <f t="shared" ca="1" si="901"/>
        <v>0</v>
      </c>
      <c r="DK112" s="19">
        <f t="shared" ca="1" si="901"/>
        <v>0</v>
      </c>
      <c r="DL112" s="19">
        <f t="shared" ca="1" si="902"/>
        <v>0</v>
      </c>
      <c r="DM112" s="12">
        <v>3</v>
      </c>
      <c r="DN112" s="12">
        <v>3</v>
      </c>
      <c r="DO112" s="19">
        <f t="shared" ca="1" si="940"/>
        <v>0</v>
      </c>
      <c r="DP112" s="12">
        <v>1</v>
      </c>
      <c r="DQ112" s="12">
        <v>-1</v>
      </c>
      <c r="DR112" s="19" t="str">
        <f t="shared" ca="1" si="902"/>
        <v>-</v>
      </c>
      <c r="DS112" s="19" t="str">
        <f t="shared" ca="1" si="902"/>
        <v>-</v>
      </c>
      <c r="DT112" s="19" t="str">
        <f t="shared" ca="1" si="902"/>
        <v>-</v>
      </c>
      <c r="DU112" s="251">
        <f t="shared" ca="1" si="928"/>
        <v>0</v>
      </c>
      <c r="DV112" s="251">
        <f t="shared" si="941"/>
        <v>1</v>
      </c>
      <c r="DW112" s="251">
        <f t="shared" si="929"/>
        <v>-1</v>
      </c>
      <c r="DX112" s="19" t="str">
        <f t="shared" ca="1" si="902"/>
        <v>-</v>
      </c>
      <c r="DY112" s="19" t="str">
        <f t="shared" ca="1" si="902"/>
        <v>-</v>
      </c>
      <c r="DZ112" s="19" t="str">
        <f t="shared" ca="1" si="902"/>
        <v>-</v>
      </c>
      <c r="EA112" s="19" t="str">
        <f t="shared" ca="1" si="902"/>
        <v>-</v>
      </c>
      <c r="EB112" s="19" t="str">
        <f t="shared" ca="1" si="902"/>
        <v>-</v>
      </c>
      <c r="EC112" s="19" t="str">
        <f t="shared" ca="1" si="902"/>
        <v>-</v>
      </c>
      <c r="ED112" s="19">
        <f t="shared" ca="1" si="902"/>
        <v>0</v>
      </c>
      <c r="EE112" s="19">
        <f t="shared" ca="1" si="902"/>
        <v>0</v>
      </c>
      <c r="EF112" s="19">
        <f t="shared" ca="1" si="902"/>
        <v>0</v>
      </c>
      <c r="EG112" s="19">
        <f t="shared" ca="1" si="902"/>
        <v>0</v>
      </c>
      <c r="EH112" s="19">
        <f t="shared" ca="1" si="902"/>
        <v>0</v>
      </c>
      <c r="EI112" s="19">
        <f t="shared" ca="1" si="902"/>
        <v>0</v>
      </c>
      <c r="EJ112" s="19">
        <f t="shared" ca="1" si="902"/>
        <v>0</v>
      </c>
      <c r="EK112" s="19">
        <f t="shared" ca="1" si="902"/>
        <v>0</v>
      </c>
      <c r="EL112" s="19">
        <f t="shared" ca="1" si="902"/>
        <v>0</v>
      </c>
      <c r="EM112" s="19">
        <f t="shared" ca="1" si="902"/>
        <v>0</v>
      </c>
      <c r="EN112" s="19">
        <f t="shared" ca="1" si="902"/>
        <v>0</v>
      </c>
      <c r="EO112" s="19">
        <f t="shared" ca="1" si="902"/>
        <v>0</v>
      </c>
      <c r="EP112" s="19">
        <f t="shared" ca="1" si="902"/>
        <v>0</v>
      </c>
      <c r="EQ112" s="19">
        <f t="shared" ca="1" si="902"/>
        <v>0</v>
      </c>
      <c r="ER112" s="19">
        <f t="shared" ca="1" si="902"/>
        <v>0</v>
      </c>
      <c r="ES112" s="19">
        <f t="shared" ca="1" si="902"/>
        <v>0</v>
      </c>
      <c r="ET112" s="19">
        <f t="shared" ca="1" si="903"/>
        <v>0</v>
      </c>
      <c r="EU112" s="19">
        <f t="shared" ca="1" si="903"/>
        <v>0</v>
      </c>
      <c r="EV112" s="19">
        <f t="shared" ca="1" si="903"/>
        <v>0</v>
      </c>
      <c r="EW112" s="19">
        <f t="shared" ca="1" si="903"/>
        <v>0</v>
      </c>
      <c r="EX112" s="19">
        <f t="shared" ca="1" si="903"/>
        <v>0</v>
      </c>
      <c r="EY112" s="19">
        <f t="shared" ca="1" si="903"/>
        <v>0</v>
      </c>
      <c r="EZ112" s="19">
        <f t="shared" ca="1" si="903"/>
        <v>0</v>
      </c>
      <c r="FA112" s="19">
        <f t="shared" ca="1" si="903"/>
        <v>0</v>
      </c>
      <c r="FB112" s="19">
        <f t="shared" ca="1" si="903"/>
        <v>0</v>
      </c>
      <c r="FC112" s="19">
        <f t="shared" ca="1" si="903"/>
        <v>0</v>
      </c>
      <c r="FD112" s="19">
        <f t="shared" ca="1" si="903"/>
        <v>0</v>
      </c>
      <c r="FE112" s="19">
        <f t="shared" ca="1" si="903"/>
        <v>0</v>
      </c>
      <c r="FF112" s="19">
        <f t="shared" ca="1" si="903"/>
        <v>0</v>
      </c>
      <c r="FG112" s="19">
        <f t="shared" ca="1" si="903"/>
        <v>0</v>
      </c>
      <c r="FH112" s="19">
        <f t="shared" ca="1" si="903"/>
        <v>0</v>
      </c>
      <c r="FI112" s="19">
        <f t="shared" ca="1" si="903"/>
        <v>0</v>
      </c>
      <c r="FJ112" s="19">
        <f t="shared" ref="FJ112:HP112" ca="1" si="945">OFFSET(FJ$5,$B112,0)</f>
        <v>0</v>
      </c>
      <c r="FK112" s="19">
        <f t="shared" ca="1" si="945"/>
        <v>0</v>
      </c>
      <c r="FL112" s="19">
        <f t="shared" ca="1" si="945"/>
        <v>0</v>
      </c>
      <c r="FM112" s="19">
        <f t="shared" ca="1" si="945"/>
        <v>0</v>
      </c>
      <c r="FN112" s="19">
        <f t="shared" ca="1" si="945"/>
        <v>0</v>
      </c>
      <c r="FO112" s="19">
        <f t="shared" ca="1" si="945"/>
        <v>0</v>
      </c>
      <c r="FP112" s="19">
        <f t="shared" ca="1" si="945"/>
        <v>0</v>
      </c>
      <c r="FQ112" s="19">
        <f t="shared" ca="1" si="945"/>
        <v>0</v>
      </c>
      <c r="FR112" s="19">
        <f t="shared" ca="1" si="945"/>
        <v>0</v>
      </c>
      <c r="FS112" s="19">
        <f t="shared" ca="1" si="945"/>
        <v>0</v>
      </c>
      <c r="FT112" s="19">
        <f t="shared" ca="1" si="945"/>
        <v>0</v>
      </c>
      <c r="FU112" s="19">
        <f t="shared" ca="1" si="945"/>
        <v>0</v>
      </c>
      <c r="FV112" s="19">
        <f t="shared" ca="1" si="945"/>
        <v>0</v>
      </c>
      <c r="FW112" s="19">
        <f t="shared" ca="1" si="945"/>
        <v>0</v>
      </c>
      <c r="FX112" s="19">
        <f t="shared" ca="1" si="945"/>
        <v>0</v>
      </c>
      <c r="FY112" s="19">
        <f t="shared" ca="1" si="945"/>
        <v>0</v>
      </c>
      <c r="FZ112" s="19">
        <f t="shared" ca="1" si="945"/>
        <v>0</v>
      </c>
      <c r="GA112" s="19">
        <f t="shared" ca="1" si="945"/>
        <v>0</v>
      </c>
      <c r="GB112" s="19">
        <f t="shared" ca="1" si="945"/>
        <v>0</v>
      </c>
      <c r="GC112" s="19">
        <f t="shared" ca="1" si="945"/>
        <v>0</v>
      </c>
      <c r="GD112" s="19">
        <f t="shared" ca="1" si="945"/>
        <v>0</v>
      </c>
      <c r="GE112" s="19">
        <f t="shared" ca="1" si="945"/>
        <v>0</v>
      </c>
      <c r="GF112" s="19">
        <f t="shared" ca="1" si="945"/>
        <v>0</v>
      </c>
      <c r="GG112" s="19">
        <f t="shared" ca="1" si="945"/>
        <v>0</v>
      </c>
      <c r="GH112" s="19">
        <f t="shared" ca="1" si="945"/>
        <v>0</v>
      </c>
      <c r="GI112" s="19">
        <f t="shared" ca="1" si="945"/>
        <v>0</v>
      </c>
      <c r="GJ112" s="19">
        <f t="shared" ca="1" si="945"/>
        <v>0</v>
      </c>
      <c r="GK112" s="19">
        <f t="shared" ca="1" si="945"/>
        <v>0</v>
      </c>
      <c r="GL112" s="19">
        <f t="shared" ca="1" si="945"/>
        <v>0</v>
      </c>
      <c r="GM112" s="19">
        <f t="shared" ca="1" si="945"/>
        <v>0</v>
      </c>
      <c r="GN112" s="19">
        <f t="shared" ca="1" si="945"/>
        <v>0</v>
      </c>
      <c r="GO112" s="19">
        <f t="shared" ca="1" si="945"/>
        <v>0</v>
      </c>
      <c r="GP112" s="19">
        <f t="shared" ca="1" si="945"/>
        <v>0</v>
      </c>
      <c r="GQ112" s="19">
        <f t="shared" ca="1" si="945"/>
        <v>0</v>
      </c>
      <c r="GR112" s="19">
        <f t="shared" ca="1" si="945"/>
        <v>0</v>
      </c>
      <c r="GS112" s="19">
        <f t="shared" ca="1" si="945"/>
        <v>0</v>
      </c>
      <c r="GT112" s="19">
        <f t="shared" ca="1" si="945"/>
        <v>0</v>
      </c>
      <c r="GU112" s="19">
        <f t="shared" ca="1" si="945"/>
        <v>0</v>
      </c>
      <c r="GV112" s="19">
        <f t="shared" ca="1" si="945"/>
        <v>0</v>
      </c>
      <c r="GW112" s="19">
        <f t="shared" ca="1" si="945"/>
        <v>0</v>
      </c>
      <c r="GX112" s="19">
        <f t="shared" ca="1" si="945"/>
        <v>0</v>
      </c>
      <c r="GY112" s="19">
        <f t="shared" ca="1" si="945"/>
        <v>0</v>
      </c>
      <c r="GZ112" s="19">
        <f t="shared" ca="1" si="945"/>
        <v>0</v>
      </c>
      <c r="HA112" s="19">
        <f t="shared" ca="1" si="945"/>
        <v>0</v>
      </c>
      <c r="HB112" s="19">
        <f t="shared" ca="1" si="945"/>
        <v>0</v>
      </c>
      <c r="HC112" s="19">
        <f t="shared" ca="1" si="945"/>
        <v>0</v>
      </c>
      <c r="HD112" s="19">
        <f t="shared" ca="1" si="945"/>
        <v>0</v>
      </c>
      <c r="HE112" s="19">
        <f t="shared" ca="1" si="945"/>
        <v>0</v>
      </c>
      <c r="HF112" s="19">
        <f t="shared" ca="1" si="945"/>
        <v>0</v>
      </c>
      <c r="HG112" s="19">
        <f t="shared" ca="1" si="945"/>
        <v>0</v>
      </c>
      <c r="HH112" s="19">
        <f t="shared" ca="1" si="945"/>
        <v>0</v>
      </c>
      <c r="HI112" s="19">
        <f t="shared" ca="1" si="945"/>
        <v>0</v>
      </c>
      <c r="HJ112" s="19">
        <f t="shared" ca="1" si="945"/>
        <v>0</v>
      </c>
      <c r="HK112" s="19">
        <f t="shared" ca="1" si="945"/>
        <v>0</v>
      </c>
      <c r="HL112" s="19">
        <f t="shared" ca="1" si="945"/>
        <v>0</v>
      </c>
      <c r="HM112" s="19">
        <f t="shared" ca="1" si="945"/>
        <v>0</v>
      </c>
      <c r="HN112" s="19">
        <f t="shared" ca="1" si="945"/>
        <v>0</v>
      </c>
      <c r="HO112" s="19">
        <f t="shared" ca="1" si="945"/>
        <v>0</v>
      </c>
      <c r="HP112" s="19">
        <f t="shared" ca="1" si="945"/>
        <v>0</v>
      </c>
      <c r="HQ112" s="19">
        <f t="shared" ca="1" si="944"/>
        <v>0</v>
      </c>
      <c r="HR112" s="19">
        <f t="shared" ca="1" si="944"/>
        <v>0</v>
      </c>
      <c r="HS112" s="19">
        <f t="shared" ca="1" si="944"/>
        <v>0</v>
      </c>
      <c r="HT112" s="19">
        <f t="shared" ca="1" si="944"/>
        <v>0</v>
      </c>
      <c r="HU112" s="19">
        <f t="shared" ca="1" si="944"/>
        <v>0</v>
      </c>
      <c r="HV112" s="19">
        <f t="shared" ca="1" si="944"/>
        <v>0</v>
      </c>
      <c r="HW112" s="19">
        <f t="shared" ca="1" si="944"/>
        <v>0</v>
      </c>
      <c r="HX112" s="19">
        <f t="shared" ca="1" si="944"/>
        <v>0</v>
      </c>
      <c r="HY112" s="19">
        <f t="shared" ca="1" si="944"/>
        <v>0</v>
      </c>
      <c r="HZ112" s="19">
        <f t="shared" ca="1" si="944"/>
        <v>0</v>
      </c>
      <c r="IA112" s="19">
        <f t="shared" ca="1" si="944"/>
        <v>0</v>
      </c>
      <c r="IB112" s="19">
        <f t="shared" ca="1" si="944"/>
        <v>0</v>
      </c>
      <c r="IC112" s="19">
        <f t="shared" ca="1" si="944"/>
        <v>0</v>
      </c>
      <c r="ID112" s="19">
        <f t="shared" ca="1" si="944"/>
        <v>0</v>
      </c>
      <c r="IE112" s="5">
        <f t="shared" ca="1" si="906"/>
        <v>67</v>
      </c>
      <c r="IF112" s="9"/>
      <c r="IG112" s="5">
        <f t="shared" ca="1" si="907"/>
        <v>1</v>
      </c>
      <c r="IH112" s="5" t="b">
        <f t="shared" ca="1" si="907"/>
        <v>0</v>
      </c>
      <c r="II112" s="19">
        <f t="shared" ca="1" si="908"/>
        <v>0</v>
      </c>
      <c r="IJ112" s="5">
        <f t="shared" ca="1" si="907"/>
        <v>55</v>
      </c>
      <c r="IK112" s="19">
        <f t="shared" ca="1" si="908"/>
        <v>1</v>
      </c>
      <c r="IL112" s="19">
        <f t="shared" ca="1" si="908"/>
        <v>0</v>
      </c>
      <c r="IM112" s="19">
        <f t="shared" ca="1" si="908"/>
        <v>0</v>
      </c>
      <c r="IN112" s="19">
        <f t="shared" ca="1" si="908"/>
        <v>0</v>
      </c>
      <c r="IO112" s="19">
        <f t="shared" ca="1" si="908"/>
        <v>0</v>
      </c>
      <c r="IP112" s="19">
        <f t="shared" ca="1" si="908"/>
        <v>0</v>
      </c>
      <c r="IQ112" s="19">
        <f t="shared" ca="1" si="908"/>
        <v>0</v>
      </c>
      <c r="IR112" s="19">
        <f t="shared" ca="1" si="908"/>
        <v>0</v>
      </c>
      <c r="IS112" s="19">
        <f t="shared" ca="1" si="908"/>
        <v>0</v>
      </c>
      <c r="IT112" s="19">
        <f t="shared" ca="1" si="908"/>
        <v>0</v>
      </c>
      <c r="IU112" s="19">
        <f t="shared" ca="1" si="908"/>
        <v>0</v>
      </c>
      <c r="IV112" s="19">
        <f t="shared" ca="1" si="908"/>
        <v>0</v>
      </c>
      <c r="IW112" s="19">
        <f t="shared" ca="1" si="908"/>
        <v>0</v>
      </c>
      <c r="IX112" s="19">
        <f t="shared" ca="1" si="908"/>
        <v>0</v>
      </c>
      <c r="IY112" s="19">
        <f t="shared" ca="1" si="908"/>
        <v>0</v>
      </c>
      <c r="IZ112" s="19">
        <f t="shared" ca="1" si="908"/>
        <v>0</v>
      </c>
      <c r="JA112" s="19">
        <f t="shared" ca="1" si="908"/>
        <v>0</v>
      </c>
      <c r="JB112" s="19">
        <f t="shared" ca="1" si="908"/>
        <v>0</v>
      </c>
      <c r="JC112" s="19">
        <f t="shared" ca="1" si="908"/>
        <v>0</v>
      </c>
      <c r="JD112" s="19">
        <f t="shared" ca="1" si="908"/>
        <v>0</v>
      </c>
      <c r="JE112" s="19">
        <f t="shared" ca="1" si="908"/>
        <v>0</v>
      </c>
      <c r="JF112" s="19">
        <f t="shared" ca="1" si="908"/>
        <v>0</v>
      </c>
      <c r="JG112" s="5">
        <f t="shared" ca="1" si="909"/>
        <v>1.2500000000000001E-2</v>
      </c>
      <c r="JH112" s="567">
        <f t="shared" ca="1" si="909"/>
        <v>0</v>
      </c>
      <c r="JI112" s="5">
        <f t="shared" ca="1" si="909"/>
        <v>6.25E-2</v>
      </c>
      <c r="JJ112" s="5">
        <f t="shared" ca="1" si="909"/>
        <v>6.25E-2</v>
      </c>
      <c r="JK112" s="5">
        <f t="shared" ca="1" si="909"/>
        <v>6.25E-2</v>
      </c>
      <c r="JL112" s="19">
        <f t="shared" ca="1" si="908"/>
        <v>1</v>
      </c>
      <c r="JM112" s="19">
        <f t="shared" ca="1" si="908"/>
        <v>0</v>
      </c>
      <c r="JN112" s="19">
        <f t="shared" ca="1" si="908"/>
        <v>1</v>
      </c>
      <c r="JO112" s="9"/>
      <c r="JP112" s="5" t="b">
        <f t="shared" ca="1" si="910"/>
        <v>0</v>
      </c>
      <c r="JQ112" s="19" t="str">
        <f t="shared" ca="1" si="911"/>
        <v>-</v>
      </c>
      <c r="JR112" s="19" t="str">
        <f t="shared" ca="1" si="911"/>
        <v>-</v>
      </c>
      <c r="JS112" s="5" t="b">
        <f t="shared" ca="1" si="912"/>
        <v>0</v>
      </c>
      <c r="JT112" s="5" t="b">
        <f t="shared" ca="1" si="912"/>
        <v>0</v>
      </c>
      <c r="JU112" s="5" t="b">
        <f t="shared" ca="1" si="912"/>
        <v>1</v>
      </c>
      <c r="JV112" s="144">
        <f t="shared" ca="1" si="930"/>
        <v>1</v>
      </c>
      <c r="JW112" s="144">
        <f t="shared" ca="1" si="930"/>
        <v>1</v>
      </c>
      <c r="JX112" s="19" t="str">
        <f t="shared" ca="1" si="931"/>
        <v>-</v>
      </c>
      <c r="JY112" s="19" t="str">
        <f t="shared" ca="1" si="931"/>
        <v>-</v>
      </c>
      <c r="JZ112" s="19" t="str">
        <f t="shared" ca="1" si="931"/>
        <v>-</v>
      </c>
      <c r="KA112" s="19" t="str">
        <f t="shared" ca="1" si="931"/>
        <v>-</v>
      </c>
      <c r="KB112" s="19">
        <f t="shared" ca="1" si="931"/>
        <v>1</v>
      </c>
      <c r="KC112" s="19">
        <f t="shared" ca="1" si="931"/>
        <v>0.66</v>
      </c>
      <c r="KD112" s="19" t="str">
        <f t="shared" ca="1" si="931"/>
        <v>-</v>
      </c>
      <c r="KE112" s="5" t="b" cm="1">
        <f t="array" aca="1" ref="KE112" ca="1">IF(OR(KF112:KM112&lt;&gt;"-"),TRUE,"-")</f>
        <v>1</v>
      </c>
      <c r="KF112" s="237">
        <f t="shared" ca="1" si="942"/>
        <v>2</v>
      </c>
      <c r="KG112" s="237">
        <f t="shared" ca="1" si="942"/>
        <v>2</v>
      </c>
      <c r="KH112" s="237">
        <f t="shared" ca="1" si="942"/>
        <v>2</v>
      </c>
      <c r="KI112" s="237">
        <f t="shared" ca="1" si="942"/>
        <v>2</v>
      </c>
      <c r="KJ112" s="237">
        <f t="shared" ca="1" si="942"/>
        <v>2</v>
      </c>
      <c r="KK112" s="237">
        <f t="shared" ca="1" si="942"/>
        <v>2</v>
      </c>
      <c r="KL112" s="237">
        <f t="shared" ca="1" si="942"/>
        <v>2</v>
      </c>
      <c r="KM112" s="237">
        <f t="shared" ca="1" si="942"/>
        <v>2</v>
      </c>
      <c r="KN112" s="5" t="str">
        <f t="array" aca="1" ref="KN112" ca="1">IF(OR(KO112:KU112&lt;&gt;"-"),TRUE,"-")</f>
        <v>-</v>
      </c>
      <c r="KO112" s="19" t="str">
        <f t="shared" ca="1" si="933"/>
        <v>-</v>
      </c>
      <c r="KP112" s="19" t="str">
        <f t="shared" ca="1" si="933"/>
        <v>-</v>
      </c>
      <c r="KQ112" s="19" t="str">
        <f t="shared" ca="1" si="933"/>
        <v>-</v>
      </c>
      <c r="KR112" s="19" t="str">
        <f t="shared" ca="1" si="933"/>
        <v>-</v>
      </c>
      <c r="KS112" s="19" t="str">
        <f t="shared" ca="1" si="933"/>
        <v>-</v>
      </c>
      <c r="KT112" s="19" t="str">
        <f t="shared" ca="1" si="933"/>
        <v>-</v>
      </c>
      <c r="KU112" s="19" t="str">
        <f t="shared" ca="1" si="933"/>
        <v>-</v>
      </c>
      <c r="KV112" s="19" t="b">
        <f t="shared" ca="1" si="933"/>
        <v>0</v>
      </c>
      <c r="KW112" s="144">
        <f t="shared" ca="1" si="914"/>
        <v>2</v>
      </c>
      <c r="KX112" s="19">
        <f t="shared" ca="1" si="933"/>
        <v>2</v>
      </c>
      <c r="KY112" s="19" t="b">
        <f t="shared" ca="1" si="933"/>
        <v>0</v>
      </c>
      <c r="KZ112" s="19" t="str">
        <f t="shared" ca="1" si="933"/>
        <v>-</v>
      </c>
      <c r="LA112" s="5" t="str">
        <f t="shared" ca="1" si="915"/>
        <v>-</v>
      </c>
      <c r="LB112" s="5" t="str">
        <f t="shared" ca="1" si="915"/>
        <v>-</v>
      </c>
      <c r="LC112" s="5" t="str">
        <f t="shared" ca="1" si="915"/>
        <v>-</v>
      </c>
      <c r="LD112" s="5" t="str">
        <f t="shared" ca="1" si="915"/>
        <v>-</v>
      </c>
      <c r="LE112" s="19" t="b">
        <f t="shared" ca="1" si="934"/>
        <v>0</v>
      </c>
      <c r="LF112" s="19" t="str">
        <f t="shared" ca="1" si="934"/>
        <v>-</v>
      </c>
      <c r="LG112" s="19" t="str">
        <f t="shared" ca="1" si="934"/>
        <v>-</v>
      </c>
      <c r="LH112" s="19" t="b">
        <f t="shared" ca="1" si="934"/>
        <v>1</v>
      </c>
      <c r="LI112" s="19">
        <f t="shared" ca="1" si="934"/>
        <v>0.75</v>
      </c>
      <c r="LJ112" s="19">
        <f t="shared" ca="1" si="934"/>
        <v>0.75</v>
      </c>
      <c r="LK112" s="19">
        <f t="shared" ca="1" si="934"/>
        <v>0.99</v>
      </c>
      <c r="LL112" s="19">
        <f t="shared" ca="1" si="934"/>
        <v>0.5</v>
      </c>
      <c r="LM112" s="19">
        <f t="shared" ca="1" si="934"/>
        <v>0</v>
      </c>
      <c r="LN112" s="19">
        <f t="shared" ca="1" si="934"/>
        <v>0</v>
      </c>
      <c r="LO112" s="19" t="str">
        <f t="shared" ca="1" si="934"/>
        <v>-</v>
      </c>
      <c r="LP112" s="5" t="str" cm="1">
        <f t="array" aca="1" ref="LP112" ca="1">INDEX(i.meatgrid,$Q112,LP$7)</f>
        <v>-</v>
      </c>
      <c r="LQ112" s="5" t="str" cm="1">
        <f t="array" aca="1" ref="LQ112" ca="1">INDEX(i.meatgrid,$Q112,LQ$7)</f>
        <v>-</v>
      </c>
      <c r="LR112" s="19" t="str">
        <f t="shared" ca="1" si="934"/>
        <v>-</v>
      </c>
      <c r="LS112" s="5">
        <f t="shared" ca="1" si="917"/>
        <v>1</v>
      </c>
      <c r="LT112" s="9"/>
      <c r="LU112" s="19">
        <f t="shared" ca="1" si="934"/>
        <v>70</v>
      </c>
      <c r="LV112" s="19">
        <f t="shared" ca="1" si="918"/>
        <v>50</v>
      </c>
      <c r="LW112" s="19">
        <f t="shared" ca="1" si="918"/>
        <v>80</v>
      </c>
      <c r="LX112" s="19">
        <f t="shared" ca="1" si="918"/>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919"/>
        <v>1</v>
      </c>
      <c r="MD112" s="5">
        <f t="shared" ca="1" si="920"/>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921"/>
        <v>1</v>
      </c>
      <c r="MN112" s="9"/>
      <c r="MO112" s="19" t="b">
        <f t="shared" ca="1" si="922"/>
        <v>0</v>
      </c>
      <c r="MP112" s="19" t="b">
        <f t="shared" ca="1" si="922"/>
        <v>0</v>
      </c>
      <c r="MQ112" s="19">
        <f t="shared" ca="1" si="922"/>
        <v>1</v>
      </c>
      <c r="MR112" s="19">
        <f t="shared" ca="1" si="922"/>
        <v>0.75</v>
      </c>
      <c r="MS112" s="19">
        <f t="shared" ca="1" si="922"/>
        <v>0.75</v>
      </c>
      <c r="MT112" s="19">
        <f t="shared" ca="1" si="922"/>
        <v>0.8</v>
      </c>
      <c r="MU112" s="19">
        <f t="shared" ca="1" si="922"/>
        <v>0.82499999999999996</v>
      </c>
      <c r="MV112" s="19">
        <f t="shared" ca="1" si="922"/>
        <v>0.875</v>
      </c>
      <c r="MW112" s="19">
        <f t="shared" ca="1" si="922"/>
        <v>0.9</v>
      </c>
      <c r="MX112" s="19">
        <f t="shared" ca="1" si="922"/>
        <v>1</v>
      </c>
      <c r="MY112" s="19">
        <f t="shared" ca="1" si="922"/>
        <v>0.875</v>
      </c>
      <c r="MZ112" s="19" t="b">
        <f t="shared" ca="1" si="922"/>
        <v>1</v>
      </c>
      <c r="NA112" s="19">
        <f t="shared" ca="1" si="922"/>
        <v>74.989999999999995</v>
      </c>
      <c r="NB112" s="19" t="str">
        <f t="shared" ca="1" si="922"/>
        <v>-</v>
      </c>
      <c r="NC112" s="19" t="str">
        <f t="shared" ca="1" si="922"/>
        <v>-</v>
      </c>
      <c r="ND112" s="19" t="str">
        <f t="shared" ca="1" si="922"/>
        <v>-</v>
      </c>
      <c r="NE112" s="19" t="str">
        <f t="shared" ca="1" si="923"/>
        <v>-</v>
      </c>
      <c r="NF112" s="19" t="str">
        <f t="shared" ca="1" si="923"/>
        <v>-</v>
      </c>
      <c r="NG112" s="19" t="str">
        <f t="shared" ca="1" si="923"/>
        <v>-</v>
      </c>
      <c r="NH112" s="19" t="str">
        <f t="shared" ca="1" si="923"/>
        <v>-</v>
      </c>
      <c r="NI112" s="19">
        <f t="shared" ca="1" si="923"/>
        <v>36.99</v>
      </c>
      <c r="NJ112" s="19">
        <f t="shared" ca="1" si="923"/>
        <v>36.99</v>
      </c>
      <c r="NK112" s="19" t="str">
        <f t="shared" ca="1" si="923"/>
        <v>-</v>
      </c>
      <c r="NL112" s="19" t="str">
        <f t="shared" ca="1" si="923"/>
        <v>-</v>
      </c>
      <c r="NM112" s="19" t="str">
        <f t="shared" ca="1" si="923"/>
        <v>-</v>
      </c>
      <c r="NN112" s="19" t="str">
        <f t="shared" ca="1" si="923"/>
        <v>-</v>
      </c>
      <c r="NO112" s="19" t="str">
        <f t="shared" ca="1" si="923"/>
        <v>-</v>
      </c>
      <c r="NP112" s="19">
        <f t="shared" ca="1" si="923"/>
        <v>49.99</v>
      </c>
      <c r="NQ112" s="19">
        <f t="shared" ca="1" si="923"/>
        <v>49.99</v>
      </c>
      <c r="NR112" s="19">
        <f t="shared" ca="1" si="923"/>
        <v>49.99</v>
      </c>
      <c r="NS112" s="19">
        <f t="shared" ca="1" si="923"/>
        <v>49.99</v>
      </c>
      <c r="NT112" s="19">
        <f t="shared" ca="1" si="923"/>
        <v>49.99</v>
      </c>
      <c r="NU112" s="19">
        <f t="shared" ca="1" si="923"/>
        <v>49.99</v>
      </c>
      <c r="NV112" s="19">
        <f t="shared" ca="1" si="923"/>
        <v>49.99</v>
      </c>
      <c r="NW112" s="19">
        <f t="shared" ca="1" si="923"/>
        <v>49.99</v>
      </c>
      <c r="NX112" s="19">
        <f t="shared" ca="1" si="923"/>
        <v>412.99</v>
      </c>
      <c r="NY112" s="19">
        <f t="shared" ca="1" si="923"/>
        <v>412.99</v>
      </c>
      <c r="NZ112" s="19" t="str">
        <f t="shared" ca="1" si="923"/>
        <v>-</v>
      </c>
      <c r="OA112" s="19" t="str">
        <f t="shared" ca="1" si="923"/>
        <v>-</v>
      </c>
      <c r="OB112" s="19" t="str">
        <f t="shared" ca="1" si="923"/>
        <v>-</v>
      </c>
      <c r="OC112" s="19" t="str">
        <f t="shared" ca="1" si="923"/>
        <v>-</v>
      </c>
      <c r="OD112" s="19" t="str">
        <f t="shared" ca="1" si="923"/>
        <v>-</v>
      </c>
      <c r="OE112" s="19">
        <f t="shared" ca="1" si="923"/>
        <v>6.8900000000000006</v>
      </c>
      <c r="OF112" s="19">
        <f t="shared" ca="1" si="923"/>
        <v>6.8900000000000006</v>
      </c>
      <c r="OG112" s="19">
        <f t="shared" ref="OG112:OT112" ca="1" si="946">OFFSET(OG$5,$B112,0)</f>
        <v>6.8900000000000006</v>
      </c>
      <c r="OH112" s="19">
        <f t="shared" ca="1" si="946"/>
        <v>6.8900000000000006</v>
      </c>
      <c r="OI112" s="19">
        <f t="shared" ca="1" si="946"/>
        <v>6.8900000000000006</v>
      </c>
      <c r="OJ112" s="19">
        <f t="shared" ca="1" si="946"/>
        <v>6.8900000000000006</v>
      </c>
      <c r="OK112" s="19">
        <f t="shared" ca="1" si="946"/>
        <v>6.8900000000000006</v>
      </c>
      <c r="OL112" s="19">
        <f t="shared" ca="1" si="946"/>
        <v>6.8900000000000006</v>
      </c>
      <c r="OM112" s="19">
        <f t="shared" ca="1" si="946"/>
        <v>346.99</v>
      </c>
      <c r="ON112" s="19">
        <f t="shared" ca="1" si="946"/>
        <v>346.99</v>
      </c>
      <c r="OO112" s="19" t="str">
        <f t="shared" ca="1" si="946"/>
        <v>-</v>
      </c>
      <c r="OP112" s="19" t="str">
        <f t="shared" ca="1" si="946"/>
        <v>-</v>
      </c>
      <c r="OQ112" s="19" t="str">
        <f t="shared" ca="1" si="946"/>
        <v>-</v>
      </c>
      <c r="OR112" s="19" t="str">
        <f t="shared" ca="1" si="946"/>
        <v>-</v>
      </c>
      <c r="OS112" s="19" t="str">
        <f t="shared" ca="1" si="946"/>
        <v>-</v>
      </c>
      <c r="OT112" s="19">
        <f t="shared" ca="1" si="946"/>
        <v>0</v>
      </c>
      <c r="OU112" s="24">
        <v>0</v>
      </c>
    </row>
    <row r="113" spans="1:411" outlineLevel="2">
      <c r="A113" s="21">
        <f t="shared" si="158"/>
        <v>108</v>
      </c>
      <c r="B113" s="222">
        <f t="shared" ca="1" si="935"/>
        <v>103</v>
      </c>
      <c r="C113">
        <v>203</v>
      </c>
      <c r="D113" s="549" t="str">
        <f t="shared" ca="1" si="883"/>
        <v>GSM</v>
      </c>
      <c r="E113" t="b">
        <v>0</v>
      </c>
      <c r="F113" t="b">
        <v>0</v>
      </c>
      <c r="G113" t="b">
        <f t="shared" si="884"/>
        <v>0</v>
      </c>
      <c r="H113" s="237">
        <f t="shared" ca="1" si="936"/>
        <v>2</v>
      </c>
      <c r="I113" s="237">
        <f t="shared" ca="1" si="936"/>
        <v>1</v>
      </c>
      <c r="J113" s="237" t="str">
        <f t="shared" ca="1" si="936"/>
        <v/>
      </c>
      <c r="K113" s="237">
        <f t="shared" ca="1" si="936"/>
        <v>2</v>
      </c>
      <c r="L113" s="237">
        <f t="shared" ca="1" si="924"/>
        <v>2</v>
      </c>
      <c r="M113" s="237">
        <f t="shared" ca="1" si="924"/>
        <v>2</v>
      </c>
      <c r="N113" s="237">
        <f t="shared" ca="1" si="936"/>
        <v>3</v>
      </c>
      <c r="O113" s="237">
        <f t="shared" ca="1" si="924"/>
        <v>1</v>
      </c>
      <c r="P113" s="237">
        <f t="shared" ca="1" si="936"/>
        <v>1</v>
      </c>
      <c r="Q113" s="237">
        <f t="shared" ca="1" si="936"/>
        <v>6</v>
      </c>
      <c r="R113" s="237">
        <f t="shared" ca="1" si="936"/>
        <v>1</v>
      </c>
      <c r="S113" s="237">
        <f t="shared" ca="1" si="936"/>
        <v>1</v>
      </c>
      <c r="T113" s="237">
        <f t="shared" ca="1" si="936"/>
        <v>1</v>
      </c>
      <c r="U113" s="275"/>
      <c r="V113" s="275"/>
      <c r="W113" s="237">
        <f t="shared" ca="1" si="92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85"/>
        <v>2</v>
      </c>
      <c r="AH113" s="5">
        <f t="shared" ca="1" si="885"/>
        <v>0</v>
      </c>
      <c r="AI113" s="5">
        <f t="shared" ca="1" si="886"/>
        <v>1</v>
      </c>
      <c r="AJ113">
        <f t="shared" ca="1" si="887"/>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Mutton WP100p MP100p GP100p T_TRUE  (F33N11)</v>
      </c>
      <c r="AM113" s="9" t="str">
        <f ca="1">IF(COUNTIF(AL$5:AL113,AL113)=1,"-","Dup")</f>
        <v>-</v>
      </c>
      <c r="AN113" s="9"/>
      <c r="AO113" s="237" t="str">
        <f t="shared" ca="1" si="937"/>
        <v>-</v>
      </c>
      <c r="AP113" s="237" t="str">
        <f t="shared" ca="1" si="937"/>
        <v>-</v>
      </c>
      <c r="AQ113" s="237" t="str">
        <f t="shared" ca="1" si="937"/>
        <v>-</v>
      </c>
      <c r="AR113" s="237" t="str">
        <f t="shared" ca="1" si="937"/>
        <v>-</v>
      </c>
      <c r="AS113" s="237" t="str">
        <f t="shared" ca="1" si="937"/>
        <v>-</v>
      </c>
      <c r="AT113" s="237" t="str">
        <f t="shared" ca="1" si="937"/>
        <v>-</v>
      </c>
      <c r="AU113" s="237" t="str">
        <f t="shared" ca="1" si="937"/>
        <v>-</v>
      </c>
      <c r="AV113" s="237" t="str">
        <f t="shared" ca="1" si="937"/>
        <v>-</v>
      </c>
      <c r="AW113" s="9"/>
      <c r="AX113" s="5" t="b">
        <f t="shared" ca="1" si="888"/>
        <v>0</v>
      </c>
      <c r="AY113" s="5" t="str">
        <f t="shared" ca="1" si="888"/>
        <v>-</v>
      </c>
      <c r="AZ113" s="5" t="b">
        <f t="shared" ca="1" si="888"/>
        <v>0</v>
      </c>
      <c r="BA113" s="5" t="b">
        <f t="shared" ca="1" si="888"/>
        <v>1</v>
      </c>
      <c r="BB113" s="5" t="b">
        <f t="shared" ca="1" si="888"/>
        <v>1</v>
      </c>
      <c r="BC113" s="144">
        <f t="shared" ca="1" si="888"/>
        <v>0</v>
      </c>
      <c r="BD113" s="19" t="b">
        <f t="shared" ca="1" si="889"/>
        <v>1</v>
      </c>
      <c r="BE113" s="9"/>
      <c r="BF113" s="5" t="str">
        <f t="shared" ca="1" si="890"/>
        <v>-</v>
      </c>
      <c r="BG113" s="19" t="str">
        <f t="shared" ca="1" si="891"/>
        <v>-</v>
      </c>
      <c r="BH113" s="19" t="str">
        <f t="shared" ca="1" si="891"/>
        <v>-</v>
      </c>
      <c r="BI113" s="19" t="str">
        <f t="shared" ca="1" si="891"/>
        <v>-</v>
      </c>
      <c r="BJ113" s="5" t="str">
        <f t="shared" ca="1" si="892"/>
        <v>-</v>
      </c>
      <c r="BK113" s="19" t="str">
        <f t="shared" ca="1" si="893"/>
        <v>-</v>
      </c>
      <c r="BL113" s="5" t="str">
        <f t="shared" ca="1" si="894"/>
        <v>-</v>
      </c>
      <c r="BM113" s="19" t="str">
        <f t="shared" ca="1" si="895"/>
        <v>-</v>
      </c>
      <c r="BN113" s="19" t="str">
        <f t="shared" ca="1" si="895"/>
        <v>-</v>
      </c>
      <c r="BO113" s="19" t="str">
        <f t="shared" ca="1" si="895"/>
        <v>-</v>
      </c>
      <c r="BP113" s="5" t="str">
        <f t="shared" ca="1" si="896"/>
        <v>-</v>
      </c>
      <c r="BQ113" s="9"/>
      <c r="BR113" s="19" t="str">
        <f t="shared" ca="1" si="897"/>
        <v>-</v>
      </c>
      <c r="BS113" s="19" t="str">
        <f t="shared" ca="1" si="897"/>
        <v>-</v>
      </c>
      <c r="BT113" s="19" t="str">
        <f t="shared" ca="1" si="897"/>
        <v>-</v>
      </c>
      <c r="BU113" s="19" t="str">
        <f t="shared" ca="1" si="897"/>
        <v>-</v>
      </c>
      <c r="BV113" s="19" t="str">
        <f t="shared" ca="1" si="897"/>
        <v>-</v>
      </c>
      <c r="BW113" s="19" t="str">
        <f t="shared" ca="1" si="897"/>
        <v>-</v>
      </c>
      <c r="BX113" s="19" t="str">
        <f t="shared" ca="1" si="897"/>
        <v>-</v>
      </c>
      <c r="BY113" s="19" t="str">
        <f t="shared" ca="1" si="897"/>
        <v>-</v>
      </c>
      <c r="BZ113" s="19" t="str">
        <f t="shared" ca="1" si="897"/>
        <v>-</v>
      </c>
      <c r="CA113" s="19" t="str">
        <f t="shared" ca="1" si="897"/>
        <v>-</v>
      </c>
      <c r="CB113" s="9"/>
      <c r="CC113" s="237" t="b">
        <f t="shared" ca="1" si="943"/>
        <v>1</v>
      </c>
      <c r="CD113" s="12" t="b">
        <v>1</v>
      </c>
      <c r="CE113" s="237" t="b">
        <f t="shared" ca="1" si="943"/>
        <v>1</v>
      </c>
      <c r="CF113" s="251">
        <f t="shared" ca="1" si="938"/>
        <v>2236101</v>
      </c>
      <c r="CG113" s="12" t="b">
        <v>1</v>
      </c>
      <c r="CH113" s="12">
        <v>0</v>
      </c>
      <c r="CI113" s="12" t="b">
        <v>0</v>
      </c>
      <c r="CJ113" s="237">
        <f t="shared" ca="1" si="939"/>
        <v>2236106</v>
      </c>
      <c r="CK113" s="19" t="str">
        <f t="shared" ca="1" si="927"/>
        <v>-</v>
      </c>
      <c r="CL113" s="12">
        <v>1</v>
      </c>
      <c r="CM113" s="12">
        <v>1</v>
      </c>
      <c r="CN113" s="9"/>
      <c r="CO113" s="444">
        <f t="shared" ca="1" si="899"/>
        <v>652</v>
      </c>
      <c r="CP113" s="444">
        <f t="shared" ca="1" si="899"/>
        <v>686</v>
      </c>
      <c r="CQ113" s="444">
        <f t="shared" ca="1" si="899"/>
        <v>721</v>
      </c>
      <c r="CR113" s="152">
        <f t="shared" ca="1" si="900"/>
        <v>378</v>
      </c>
      <c r="CS113" s="152">
        <f t="shared" ca="1" si="900"/>
        <v>413</v>
      </c>
      <c r="CT113" s="152">
        <f t="shared" ca="1" si="900"/>
        <v>448</v>
      </c>
      <c r="CU113" s="19" t="str">
        <f t="shared" ca="1" si="901"/>
        <v>-</v>
      </c>
      <c r="CV113" s="19" t="str">
        <f t="shared" ca="1" si="901"/>
        <v>-</v>
      </c>
      <c r="CW113" s="19" t="str">
        <f t="shared" ca="1" si="901"/>
        <v>-</v>
      </c>
      <c r="CX113" s="19" t="str">
        <f t="shared" ca="1" si="901"/>
        <v>-</v>
      </c>
      <c r="CY113" s="19" t="str">
        <f t="shared" ca="1" si="901"/>
        <v>-</v>
      </c>
      <c r="CZ113" s="19" t="b">
        <f t="shared" ca="1" si="901"/>
        <v>1</v>
      </c>
      <c r="DA113" s="19">
        <f t="shared" ca="1" si="901"/>
        <v>0</v>
      </c>
      <c r="DB113" s="19">
        <f t="shared" ca="1" si="901"/>
        <v>0</v>
      </c>
      <c r="DC113" s="19">
        <f t="shared" ca="1" si="901"/>
        <v>0</v>
      </c>
      <c r="DD113" s="19">
        <f t="shared" ca="1" si="901"/>
        <v>0</v>
      </c>
      <c r="DE113" s="19">
        <f t="shared" ca="1" si="901"/>
        <v>0</v>
      </c>
      <c r="DF113" s="19">
        <f t="shared" ca="1" si="901"/>
        <v>0</v>
      </c>
      <c r="DG113" s="19">
        <f t="shared" ca="1" si="901"/>
        <v>0</v>
      </c>
      <c r="DH113" s="19">
        <f t="shared" ca="1" si="901"/>
        <v>0</v>
      </c>
      <c r="DI113" s="19">
        <f t="shared" ca="1" si="901"/>
        <v>0</v>
      </c>
      <c r="DJ113" s="19">
        <f t="shared" ca="1" si="901"/>
        <v>0</v>
      </c>
      <c r="DK113" s="19">
        <f t="shared" ca="1" si="901"/>
        <v>0</v>
      </c>
      <c r="DL113" s="19">
        <f t="shared" ca="1" si="902"/>
        <v>0</v>
      </c>
      <c r="DM113" s="12">
        <v>1</v>
      </c>
      <c r="DN113" s="12">
        <v>1</v>
      </c>
      <c r="DO113" s="19">
        <f t="shared" ca="1" si="940"/>
        <v>0</v>
      </c>
      <c r="DP113" s="19" t="str">
        <f t="shared" ca="1" si="940"/>
        <v>-</v>
      </c>
      <c r="DQ113" s="19" t="str">
        <f t="shared" ca="1" si="940"/>
        <v>-</v>
      </c>
      <c r="DR113" s="19" t="str">
        <f t="shared" ca="1" si="940"/>
        <v>-</v>
      </c>
      <c r="DS113" s="19" t="str">
        <f t="shared" ca="1" si="902"/>
        <v>-</v>
      </c>
      <c r="DT113" s="19" t="str">
        <f t="shared" ca="1" si="902"/>
        <v>-</v>
      </c>
      <c r="DU113" s="19">
        <f t="shared" ca="1" si="902"/>
        <v>0</v>
      </c>
      <c r="DV113" s="19" t="str">
        <f t="shared" ca="1" si="902"/>
        <v>-</v>
      </c>
      <c r="DW113" s="19" t="str">
        <f t="shared" ca="1" si="902"/>
        <v>-</v>
      </c>
      <c r="DX113" s="19" t="str">
        <f t="shared" ca="1" si="902"/>
        <v>-</v>
      </c>
      <c r="DY113" s="19" t="str">
        <f t="shared" ca="1" si="902"/>
        <v>-</v>
      </c>
      <c r="DZ113" s="19" t="str">
        <f t="shared" ca="1" si="902"/>
        <v>-</v>
      </c>
      <c r="EA113" s="19" t="str">
        <f t="shared" ca="1" si="902"/>
        <v>-</v>
      </c>
      <c r="EB113" s="19" t="str">
        <f t="shared" ca="1" si="902"/>
        <v>-</v>
      </c>
      <c r="EC113" s="19" t="str">
        <f t="shared" ca="1" si="902"/>
        <v>-</v>
      </c>
      <c r="ED113" s="19">
        <f t="shared" ca="1" si="902"/>
        <v>0</v>
      </c>
      <c r="EE113" s="19">
        <f t="shared" ca="1" si="902"/>
        <v>0</v>
      </c>
      <c r="EF113" s="19">
        <f t="shared" ca="1" si="902"/>
        <v>0</v>
      </c>
      <c r="EG113" s="124">
        <f t="shared" ref="EG113:EX113" ca="1" si="947">IF(AND($K113=EG$9,$N113=EG$11,$AB113=EG$8,$AI113=EG$12),INDEX(i.FS_Strategy,$AC113+1,$AB113),0)</f>
        <v>0</v>
      </c>
      <c r="EH113" s="124">
        <f t="shared" ca="1" si="947"/>
        <v>0</v>
      </c>
      <c r="EI113" s="124">
        <f t="shared" ca="1" si="947"/>
        <v>0</v>
      </c>
      <c r="EJ113" s="124">
        <f t="shared" ca="1" si="947"/>
        <v>0</v>
      </c>
      <c r="EK113" s="124">
        <f t="shared" ca="1" si="947"/>
        <v>0</v>
      </c>
      <c r="EL113" s="124">
        <f t="shared" ca="1" si="947"/>
        <v>0</v>
      </c>
      <c r="EM113" s="124">
        <f t="shared" ca="1" si="947"/>
        <v>0</v>
      </c>
      <c r="EN113" s="124">
        <f t="shared" ca="1" si="947"/>
        <v>0</v>
      </c>
      <c r="EO113" s="124">
        <f t="shared" ca="1" si="947"/>
        <v>0</v>
      </c>
      <c r="EP113" s="124">
        <f t="shared" ca="1" si="947"/>
        <v>0</v>
      </c>
      <c r="EQ113" s="124">
        <f t="shared" ca="1" si="947"/>
        <v>0</v>
      </c>
      <c r="ER113" s="124">
        <f t="shared" ca="1" si="947"/>
        <v>0</v>
      </c>
      <c r="ES113" s="124">
        <f t="shared" ca="1" si="947"/>
        <v>0</v>
      </c>
      <c r="ET113" s="124">
        <f t="shared" ca="1" si="947"/>
        <v>0</v>
      </c>
      <c r="EU113" s="124">
        <f t="shared" ca="1" si="947"/>
        <v>0</v>
      </c>
      <c r="EV113" s="124">
        <f t="shared" ca="1" si="947"/>
        <v>0</v>
      </c>
      <c r="EW113" s="124">
        <f t="shared" ca="1" si="947"/>
        <v>0</v>
      </c>
      <c r="EX113" s="124">
        <f t="shared" ca="1" si="947"/>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48">IF(AND($K113=FB$9,$N113=FB$11,$AB113=FB$8),INDEX(i.FS_Strategy,$AE113+1,$AB113),0)</f>
        <v>0</v>
      </c>
      <c r="FC113" s="125">
        <f t="shared" ca="1" si="948"/>
        <v>0</v>
      </c>
      <c r="FD113" s="125">
        <f t="shared" ca="1" si="948"/>
        <v>0</v>
      </c>
      <c r="FE113" s="125">
        <f t="shared" ca="1" si="948"/>
        <v>0</v>
      </c>
      <c r="FF113" s="125">
        <f t="shared" ca="1" si="948"/>
        <v>0</v>
      </c>
      <c r="FG113" s="125">
        <f t="shared" ca="1" si="948"/>
        <v>0</v>
      </c>
      <c r="FH113" s="125">
        <f t="shared" ca="1" si="948"/>
        <v>0</v>
      </c>
      <c r="FI113" s="125">
        <f t="shared" ca="1" si="948"/>
        <v>0</v>
      </c>
      <c r="FJ113" s="125">
        <f t="shared" ca="1" si="948"/>
        <v>0</v>
      </c>
      <c r="FK113" s="125">
        <f t="shared" ca="1" si="948"/>
        <v>0</v>
      </c>
      <c r="FL113" s="125">
        <f t="shared" ca="1" si="948"/>
        <v>0</v>
      </c>
      <c r="FM113" s="125">
        <f t="shared" ca="1" si="948"/>
        <v>0</v>
      </c>
      <c r="FN113" s="125">
        <f t="shared" ca="1" si="948"/>
        <v>0</v>
      </c>
      <c r="FO113" s="124">
        <f t="shared" ref="FO113:GF113" ca="1" si="949">IF(AND($K113=FO$9,$N113=FO$11,$AB113=FO$8,$AI113=FO$12),INDEX(i.FS_Strategy,$AC113+1,$AB113),0)</f>
        <v>0</v>
      </c>
      <c r="FP113" s="124">
        <f t="shared" ca="1" si="949"/>
        <v>0</v>
      </c>
      <c r="FQ113" s="124">
        <f t="shared" ca="1" si="949"/>
        <v>0</v>
      </c>
      <c r="FR113" s="124">
        <f t="shared" ca="1" si="949"/>
        <v>0</v>
      </c>
      <c r="FS113" s="124">
        <f t="shared" ca="1" si="949"/>
        <v>0</v>
      </c>
      <c r="FT113" s="124">
        <f t="shared" ca="1" si="949"/>
        <v>0</v>
      </c>
      <c r="FU113" s="124">
        <f t="shared" ca="1" si="949"/>
        <v>0</v>
      </c>
      <c r="FV113" s="124">
        <f t="shared" ca="1" si="949"/>
        <v>0</v>
      </c>
      <c r="FW113" s="124">
        <f t="shared" ca="1" si="949"/>
        <v>0</v>
      </c>
      <c r="FX113" s="124">
        <f t="shared" ca="1" si="949"/>
        <v>0</v>
      </c>
      <c r="FY113" s="124">
        <f t="shared" ca="1" si="949"/>
        <v>0</v>
      </c>
      <c r="FZ113" s="124">
        <f t="shared" ca="1" si="949"/>
        <v>0</v>
      </c>
      <c r="GA113" s="124">
        <f t="shared" ca="1" si="949"/>
        <v>0</v>
      </c>
      <c r="GB113" s="124">
        <f t="shared" ca="1" si="949"/>
        <v>0</v>
      </c>
      <c r="GC113" s="124">
        <f t="shared" ca="1" si="949"/>
        <v>0</v>
      </c>
      <c r="GD113" s="124">
        <f t="shared" ca="1" si="949"/>
        <v>0</v>
      </c>
      <c r="GE113" s="124">
        <f t="shared" ca="1" si="949"/>
        <v>0</v>
      </c>
      <c r="GF113" s="124">
        <f t="shared" ca="1" si="949"/>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50">IF(AND($K113=GJ$9,$N113=GJ$11,$AB113=GJ$8),INDEX(i.FS_Strategy,$AE113+1,$AB113),0)</f>
        <v>0</v>
      </c>
      <c r="GK113" s="125">
        <f t="shared" ca="1" si="950"/>
        <v>0</v>
      </c>
      <c r="GL113" s="125">
        <f t="shared" ca="1" si="950"/>
        <v>0</v>
      </c>
      <c r="GM113" s="125">
        <f t="shared" ca="1" si="950"/>
        <v>0</v>
      </c>
      <c r="GN113" s="125">
        <f t="shared" ca="1" si="950"/>
        <v>0</v>
      </c>
      <c r="GO113" s="125">
        <f t="shared" ca="1" si="950"/>
        <v>0</v>
      </c>
      <c r="GP113" s="125">
        <f t="shared" ca="1" si="950"/>
        <v>0</v>
      </c>
      <c r="GQ113" s="125">
        <f t="shared" ca="1" si="950"/>
        <v>0</v>
      </c>
      <c r="GR113" s="125">
        <f t="shared" ca="1" si="950"/>
        <v>0</v>
      </c>
      <c r="GS113" s="125">
        <f t="shared" ca="1" si="950"/>
        <v>0</v>
      </c>
      <c r="GT113" s="125">
        <f t="shared" ca="1" si="950"/>
        <v>0</v>
      </c>
      <c r="GU113" s="125">
        <f t="shared" ca="1" si="950"/>
        <v>0</v>
      </c>
      <c r="GV113" s="125">
        <f t="shared" ca="1" si="950"/>
        <v>0</v>
      </c>
      <c r="GW113" s="124">
        <f t="shared" ref="GW113:HN113" ca="1" si="951">IF(AND($K113=GW$9,$N113=GW$11,$AB113=GW$8,$AI113=GW$12),INDEX(i.FS_Strategy,$AC113+1,$AB113),0)</f>
        <v>0</v>
      </c>
      <c r="GX113" s="124">
        <f t="shared" ca="1" si="951"/>
        <v>0</v>
      </c>
      <c r="GY113" s="124">
        <f t="shared" ca="1" si="951"/>
        <v>0</v>
      </c>
      <c r="GZ113" s="124">
        <f t="shared" ca="1" si="951"/>
        <v>0</v>
      </c>
      <c r="HA113" s="124">
        <f t="shared" ca="1" si="951"/>
        <v>0</v>
      </c>
      <c r="HB113" s="124">
        <f t="shared" ca="1" si="951"/>
        <v>0</v>
      </c>
      <c r="HC113" s="124">
        <f t="shared" ca="1" si="951"/>
        <v>0</v>
      </c>
      <c r="HD113" s="124">
        <f t="shared" ca="1" si="951"/>
        <v>0</v>
      </c>
      <c r="HE113" s="124">
        <f t="shared" ca="1" si="951"/>
        <v>0</v>
      </c>
      <c r="HF113" s="124">
        <f t="shared" ca="1" si="951"/>
        <v>0</v>
      </c>
      <c r="HG113" s="124">
        <f t="shared" ca="1" si="951"/>
        <v>0</v>
      </c>
      <c r="HH113" s="124">
        <f t="shared" ca="1" si="951"/>
        <v>0</v>
      </c>
      <c r="HI113" s="124">
        <f t="shared" ca="1" si="951"/>
        <v>0</v>
      </c>
      <c r="HJ113" s="124">
        <f t="shared" ca="1" si="951"/>
        <v>0</v>
      </c>
      <c r="HK113" s="124">
        <f t="shared" ca="1" si="951"/>
        <v>0</v>
      </c>
      <c r="HL113" s="124">
        <f t="shared" ca="1" si="951"/>
        <v>0</v>
      </c>
      <c r="HM113" s="124">
        <f t="shared" ca="1" si="951"/>
        <v>0</v>
      </c>
      <c r="HN113" s="124">
        <f t="shared" ca="1" si="951"/>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52">IF(AND($K113=HR$9,$N113=HR$11,$AB113=HR$8),INDEX(i.FS_Strategy,$AE113+1,$AB113),0)</f>
        <v>0</v>
      </c>
      <c r="HS113" s="125">
        <f t="shared" ca="1" si="952"/>
        <v>0</v>
      </c>
      <c r="HT113" s="125">
        <f t="shared" ca="1" si="952"/>
        <v>0</v>
      </c>
      <c r="HU113" s="125">
        <f t="shared" ca="1" si="952"/>
        <v>0</v>
      </c>
      <c r="HV113" s="125">
        <f t="shared" ca="1" si="952"/>
        <v>0</v>
      </c>
      <c r="HW113" s="125">
        <f t="shared" ca="1" si="952"/>
        <v>0</v>
      </c>
      <c r="HX113" s="125">
        <f t="shared" ca="1" si="952"/>
        <v>0</v>
      </c>
      <c r="HY113" s="125">
        <f t="shared" ca="1" si="952"/>
        <v>0</v>
      </c>
      <c r="HZ113" s="125">
        <f t="shared" ca="1" si="952"/>
        <v>0</v>
      </c>
      <c r="IA113" s="125">
        <f t="shared" ca="1" si="952"/>
        <v>0</v>
      </c>
      <c r="IB113" s="125">
        <f t="shared" ca="1" si="952"/>
        <v>0</v>
      </c>
      <c r="IC113" s="125">
        <f t="shared" ca="1" si="952"/>
        <v>0</v>
      </c>
      <c r="ID113" s="125">
        <f t="shared" ca="1" si="952"/>
        <v>0</v>
      </c>
      <c r="IE113" s="5">
        <f t="shared" ca="1" si="906"/>
        <v>67</v>
      </c>
      <c r="IF113" s="9"/>
      <c r="IG113" s="5">
        <f t="shared" ca="1" si="907"/>
        <v>1</v>
      </c>
      <c r="IH113" s="5" t="b">
        <f t="shared" ca="1" si="907"/>
        <v>0</v>
      </c>
      <c r="II113" s="19">
        <f t="shared" ca="1" si="908"/>
        <v>0</v>
      </c>
      <c r="IJ113" s="5">
        <f t="shared" ca="1" si="907"/>
        <v>55</v>
      </c>
      <c r="IK113" s="19">
        <f t="shared" ca="1" si="908"/>
        <v>1</v>
      </c>
      <c r="IL113" s="19">
        <f t="shared" ca="1" si="908"/>
        <v>0</v>
      </c>
      <c r="IM113" s="19">
        <f t="shared" ca="1" si="908"/>
        <v>0</v>
      </c>
      <c r="IN113" s="19">
        <f t="shared" ca="1" si="908"/>
        <v>0</v>
      </c>
      <c r="IO113" s="19">
        <f t="shared" ca="1" si="908"/>
        <v>0</v>
      </c>
      <c r="IP113" s="19">
        <f t="shared" ca="1" si="908"/>
        <v>0</v>
      </c>
      <c r="IQ113" s="19">
        <f t="shared" ca="1" si="908"/>
        <v>0</v>
      </c>
      <c r="IR113" s="19">
        <f t="shared" ca="1" si="908"/>
        <v>0</v>
      </c>
      <c r="IS113" s="19">
        <f t="shared" ca="1" si="908"/>
        <v>0</v>
      </c>
      <c r="IT113" s="19">
        <f t="shared" ca="1" si="908"/>
        <v>0</v>
      </c>
      <c r="IU113" s="19">
        <f t="shared" ca="1" si="908"/>
        <v>0</v>
      </c>
      <c r="IV113" s="19">
        <f t="shared" ca="1" si="908"/>
        <v>0</v>
      </c>
      <c r="IW113" s="19">
        <f t="shared" ca="1" si="908"/>
        <v>0</v>
      </c>
      <c r="IX113" s="19">
        <f t="shared" ca="1" si="908"/>
        <v>0</v>
      </c>
      <c r="IY113" s="19">
        <f t="shared" ca="1" si="908"/>
        <v>0</v>
      </c>
      <c r="IZ113" s="19">
        <f t="shared" ca="1" si="908"/>
        <v>0</v>
      </c>
      <c r="JA113" s="19">
        <f t="shared" ca="1" si="908"/>
        <v>0</v>
      </c>
      <c r="JB113" s="19">
        <f t="shared" ca="1" si="908"/>
        <v>0</v>
      </c>
      <c r="JC113" s="19">
        <f t="shared" ca="1" si="908"/>
        <v>0</v>
      </c>
      <c r="JD113" s="19">
        <f t="shared" ca="1" si="908"/>
        <v>0</v>
      </c>
      <c r="JE113" s="19">
        <f t="shared" ca="1" si="908"/>
        <v>0</v>
      </c>
      <c r="JF113" s="19">
        <f t="shared" ca="1" si="908"/>
        <v>0</v>
      </c>
      <c r="JG113" s="5">
        <f t="shared" ca="1" si="909"/>
        <v>1.2500000000000001E-2</v>
      </c>
      <c r="JH113" s="567">
        <f t="shared" ca="1" si="909"/>
        <v>0</v>
      </c>
      <c r="JI113" s="5">
        <f t="shared" ca="1" si="909"/>
        <v>6.25E-2</v>
      </c>
      <c r="JJ113" s="5">
        <f t="shared" ca="1" si="909"/>
        <v>6.25E-2</v>
      </c>
      <c r="JK113" s="5">
        <f t="shared" ca="1" si="909"/>
        <v>6.25E-2</v>
      </c>
      <c r="JL113" s="19">
        <f t="shared" ca="1" si="908"/>
        <v>1</v>
      </c>
      <c r="JM113" s="19">
        <f t="shared" ca="1" si="908"/>
        <v>0</v>
      </c>
      <c r="JN113" s="19">
        <f t="shared" ca="1" si="908"/>
        <v>1</v>
      </c>
      <c r="JO113" s="9"/>
      <c r="JP113" s="5" t="b">
        <f t="shared" ca="1" si="910"/>
        <v>0</v>
      </c>
      <c r="JQ113" s="19" t="str">
        <f t="shared" ca="1" si="911"/>
        <v>-</v>
      </c>
      <c r="JR113" s="19" t="str">
        <f t="shared" ca="1" si="911"/>
        <v>-</v>
      </c>
      <c r="JS113" s="5" t="b">
        <f t="shared" ca="1" si="912"/>
        <v>0</v>
      </c>
      <c r="JT113" s="5" t="b">
        <f t="shared" ca="1" si="912"/>
        <v>0</v>
      </c>
      <c r="JU113" s="5" t="b">
        <f t="shared" ca="1" si="912"/>
        <v>1</v>
      </c>
      <c r="JV113" s="144">
        <f t="shared" ca="1" si="930"/>
        <v>1</v>
      </c>
      <c r="JW113" s="144">
        <f t="shared" ca="1" si="930"/>
        <v>1</v>
      </c>
      <c r="JX113" s="19" t="str">
        <f t="shared" ca="1" si="931"/>
        <v>-</v>
      </c>
      <c r="JY113" s="19" t="str">
        <f t="shared" ca="1" si="931"/>
        <v>-</v>
      </c>
      <c r="JZ113" s="19" t="str">
        <f t="shared" ca="1" si="931"/>
        <v>-</v>
      </c>
      <c r="KA113" s="19" t="str">
        <f t="shared" ca="1" si="931"/>
        <v>-</v>
      </c>
      <c r="KB113" s="19">
        <f t="shared" ca="1" si="931"/>
        <v>1</v>
      </c>
      <c r="KC113" s="19">
        <f t="shared" ca="1" si="931"/>
        <v>0.66</v>
      </c>
      <c r="KD113" s="19" t="str">
        <f t="shared" ca="1" si="931"/>
        <v>-</v>
      </c>
      <c r="KE113" s="5" t="b" cm="1">
        <f t="array" aca="1" ref="KE113" ca="1">IF(OR(KF113:KM113&lt;&gt;"-"),TRUE,"-")</f>
        <v>1</v>
      </c>
      <c r="KF113" s="237">
        <f t="shared" ca="1" si="942"/>
        <v>2</v>
      </c>
      <c r="KG113" s="237">
        <f t="shared" ca="1" si="942"/>
        <v>2</v>
      </c>
      <c r="KH113" s="237">
        <f t="shared" ca="1" si="942"/>
        <v>2</v>
      </c>
      <c r="KI113" s="237">
        <f t="shared" ca="1" si="942"/>
        <v>2</v>
      </c>
      <c r="KJ113" s="237">
        <f t="shared" ca="1" si="942"/>
        <v>2</v>
      </c>
      <c r="KK113" s="237">
        <f t="shared" ca="1" si="942"/>
        <v>2</v>
      </c>
      <c r="KL113" s="237">
        <f t="shared" ca="1" si="942"/>
        <v>2</v>
      </c>
      <c r="KM113" s="237">
        <f t="shared" ca="1" si="942"/>
        <v>2</v>
      </c>
      <c r="KN113" s="5" t="str">
        <f t="array" aca="1" ref="KN113" ca="1">IF(OR(KO113:KU113&lt;&gt;"-"),TRUE,"-")</f>
        <v>-</v>
      </c>
      <c r="KO113" s="19" t="str">
        <f t="shared" ca="1" si="933"/>
        <v>-</v>
      </c>
      <c r="KP113" s="19" t="str">
        <f t="shared" ca="1" si="933"/>
        <v>-</v>
      </c>
      <c r="KQ113" s="19" t="str">
        <f t="shared" ca="1" si="933"/>
        <v>-</v>
      </c>
      <c r="KR113" s="19" t="str">
        <f t="shared" ca="1" si="933"/>
        <v>-</v>
      </c>
      <c r="KS113" s="19" t="str">
        <f t="shared" ca="1" si="933"/>
        <v>-</v>
      </c>
      <c r="KT113" s="19" t="str">
        <f t="shared" ca="1" si="933"/>
        <v>-</v>
      </c>
      <c r="KU113" s="19" t="str">
        <f t="shared" ca="1" si="933"/>
        <v>-</v>
      </c>
      <c r="KV113" s="19" t="b">
        <f t="shared" ca="1" si="933"/>
        <v>0</v>
      </c>
      <c r="KW113" s="144">
        <f t="shared" ca="1" si="914"/>
        <v>2</v>
      </c>
      <c r="KX113" s="19">
        <f t="shared" ca="1" si="933"/>
        <v>2</v>
      </c>
      <c r="KY113" s="19" t="b">
        <f t="shared" ca="1" si="933"/>
        <v>0</v>
      </c>
      <c r="KZ113" s="19" t="str">
        <f t="shared" ca="1" si="933"/>
        <v>-</v>
      </c>
      <c r="LA113" s="5" t="str">
        <f t="shared" ca="1" si="915"/>
        <v>-</v>
      </c>
      <c r="LB113" s="5" t="str">
        <f t="shared" ca="1" si="915"/>
        <v>-</v>
      </c>
      <c r="LC113" s="5" t="str">
        <f t="shared" ca="1" si="915"/>
        <v>-</v>
      </c>
      <c r="LD113" s="5" t="str">
        <f t="shared" ca="1" si="915"/>
        <v>-</v>
      </c>
      <c r="LE113" s="19" t="b">
        <f t="shared" ca="1" si="934"/>
        <v>0</v>
      </c>
      <c r="LF113" s="19" t="str">
        <f t="shared" ca="1" si="934"/>
        <v>-</v>
      </c>
      <c r="LG113" s="19" t="str">
        <f t="shared" ca="1" si="934"/>
        <v>-</v>
      </c>
      <c r="LH113" s="19" t="b">
        <f t="shared" ca="1" si="934"/>
        <v>1</v>
      </c>
      <c r="LI113" s="19">
        <f t="shared" ca="1" si="934"/>
        <v>0.75</v>
      </c>
      <c r="LJ113" s="19">
        <f t="shared" ca="1" si="934"/>
        <v>0.75</v>
      </c>
      <c r="LK113" s="19">
        <f t="shared" ca="1" si="934"/>
        <v>0.99</v>
      </c>
      <c r="LL113" s="19">
        <f t="shared" ca="1" si="934"/>
        <v>0.5</v>
      </c>
      <c r="LM113" s="19">
        <f t="shared" ca="1" si="934"/>
        <v>0</v>
      </c>
      <c r="LN113" s="19">
        <f t="shared" ca="1" si="934"/>
        <v>0</v>
      </c>
      <c r="LO113" s="19" t="str">
        <f t="shared" ca="1" si="934"/>
        <v>-</v>
      </c>
      <c r="LP113" s="5" t="str" cm="1">
        <f t="array" aca="1" ref="LP113" ca="1">INDEX(i.meatgrid,$Q113,LP$7)</f>
        <v>-</v>
      </c>
      <c r="LQ113" s="5" t="str" cm="1">
        <f t="array" aca="1" ref="LQ113" ca="1">INDEX(i.meatgrid,$Q113,LQ$7)</f>
        <v>-</v>
      </c>
      <c r="LR113" s="19" t="str">
        <f t="shared" ca="1" si="934"/>
        <v>-</v>
      </c>
      <c r="LS113" s="5">
        <f t="shared" ca="1" si="917"/>
        <v>1</v>
      </c>
      <c r="LT113" s="9"/>
      <c r="LU113" s="19">
        <f t="shared" ca="1" si="934"/>
        <v>70</v>
      </c>
      <c r="LV113" s="19">
        <f t="shared" ca="1" si="918"/>
        <v>50</v>
      </c>
      <c r="LW113" s="19">
        <f t="shared" ca="1" si="918"/>
        <v>80</v>
      </c>
      <c r="LX113" s="19">
        <f t="shared" ca="1" si="918"/>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919"/>
        <v>1</v>
      </c>
      <c r="MD113" s="5">
        <f t="shared" ca="1" si="920"/>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921"/>
        <v>1</v>
      </c>
      <c r="MN113" s="9"/>
      <c r="MO113" s="19" t="b">
        <f t="shared" ca="1" si="922"/>
        <v>0</v>
      </c>
      <c r="MP113" s="19" t="b">
        <f t="shared" ca="1" si="922"/>
        <v>0</v>
      </c>
      <c r="MQ113" s="19">
        <f t="shared" ca="1" si="922"/>
        <v>1</v>
      </c>
      <c r="MR113" s="19">
        <f t="shared" ca="1" si="922"/>
        <v>0.75</v>
      </c>
      <c r="MS113" s="19">
        <f t="shared" ca="1" si="922"/>
        <v>0.75</v>
      </c>
      <c r="MT113" s="19">
        <f t="shared" ca="1" si="922"/>
        <v>0.8</v>
      </c>
      <c r="MU113" s="19">
        <f t="shared" ca="1" si="922"/>
        <v>0.82499999999999996</v>
      </c>
      <c r="MV113" s="19">
        <f t="shared" ca="1" si="922"/>
        <v>0.875</v>
      </c>
      <c r="MW113" s="19">
        <f t="shared" ca="1" si="922"/>
        <v>0.9</v>
      </c>
      <c r="MX113" s="19">
        <f t="shared" ca="1" si="922"/>
        <v>1</v>
      </c>
      <c r="MY113" s="19">
        <f t="shared" ca="1" si="922"/>
        <v>0.875</v>
      </c>
      <c r="MZ113" s="19" t="b">
        <f t="shared" ca="1" si="922"/>
        <v>1</v>
      </c>
      <c r="NA113" s="19">
        <f t="shared" ca="1" si="922"/>
        <v>74.989999999999995</v>
      </c>
      <c r="NB113" s="19" t="str">
        <f t="shared" ca="1" si="922"/>
        <v>-</v>
      </c>
      <c r="NC113" s="19" t="str">
        <f t="shared" ca="1" si="922"/>
        <v>-</v>
      </c>
      <c r="ND113" s="19" t="str">
        <f t="shared" ca="1" si="922"/>
        <v>-</v>
      </c>
      <c r="NE113" s="19" t="str">
        <f t="shared" ref="NE113:OT113" ca="1" si="953">OFFSET(NE$5,$B113,0)</f>
        <v>-</v>
      </c>
      <c r="NF113" s="19" t="str">
        <f t="shared" ca="1" si="953"/>
        <v>-</v>
      </c>
      <c r="NG113" s="19" t="str">
        <f t="shared" ca="1" si="953"/>
        <v>-</v>
      </c>
      <c r="NH113" s="19" t="str">
        <f t="shared" ca="1" si="953"/>
        <v>-</v>
      </c>
      <c r="NI113" s="19">
        <f t="shared" ca="1" si="953"/>
        <v>36.99</v>
      </c>
      <c r="NJ113" s="19">
        <f t="shared" ca="1" si="953"/>
        <v>36.99</v>
      </c>
      <c r="NK113" s="19" t="str">
        <f t="shared" ca="1" si="953"/>
        <v>-</v>
      </c>
      <c r="NL113" s="19" t="str">
        <f t="shared" ca="1" si="953"/>
        <v>-</v>
      </c>
      <c r="NM113" s="19" t="str">
        <f t="shared" ca="1" si="953"/>
        <v>-</v>
      </c>
      <c r="NN113" s="19" t="str">
        <f t="shared" ca="1" si="953"/>
        <v>-</v>
      </c>
      <c r="NO113" s="19" t="str">
        <f t="shared" ca="1" si="953"/>
        <v>-</v>
      </c>
      <c r="NP113" s="19">
        <f t="shared" ca="1" si="953"/>
        <v>49.99</v>
      </c>
      <c r="NQ113" s="19">
        <f t="shared" ca="1" si="953"/>
        <v>49.99</v>
      </c>
      <c r="NR113" s="19">
        <f t="shared" ca="1" si="953"/>
        <v>49.99</v>
      </c>
      <c r="NS113" s="19">
        <f t="shared" ca="1" si="953"/>
        <v>49.99</v>
      </c>
      <c r="NT113" s="19">
        <f t="shared" ca="1" si="953"/>
        <v>49.99</v>
      </c>
      <c r="NU113" s="19">
        <f t="shared" ca="1" si="953"/>
        <v>49.99</v>
      </c>
      <c r="NV113" s="19">
        <f t="shared" ca="1" si="953"/>
        <v>49.99</v>
      </c>
      <c r="NW113" s="19">
        <f t="shared" ca="1" si="953"/>
        <v>49.99</v>
      </c>
      <c r="NX113" s="19">
        <f t="shared" ca="1" si="953"/>
        <v>412.99</v>
      </c>
      <c r="NY113" s="19">
        <f t="shared" ca="1" si="953"/>
        <v>412.99</v>
      </c>
      <c r="NZ113" s="19" t="str">
        <f t="shared" ca="1" si="953"/>
        <v>-</v>
      </c>
      <c r="OA113" s="19" t="str">
        <f t="shared" ca="1" si="953"/>
        <v>-</v>
      </c>
      <c r="OB113" s="19" t="str">
        <f t="shared" ca="1" si="953"/>
        <v>-</v>
      </c>
      <c r="OC113" s="19" t="str">
        <f t="shared" ca="1" si="953"/>
        <v>-</v>
      </c>
      <c r="OD113" s="19" t="str">
        <f t="shared" ca="1" si="953"/>
        <v>-</v>
      </c>
      <c r="OE113" s="19">
        <f t="shared" ca="1" si="953"/>
        <v>6.8900000000000006</v>
      </c>
      <c r="OF113" s="19">
        <f t="shared" ca="1" si="953"/>
        <v>6.8900000000000006</v>
      </c>
      <c r="OG113" s="19">
        <f t="shared" ca="1" si="953"/>
        <v>6.8900000000000006</v>
      </c>
      <c r="OH113" s="19">
        <f t="shared" ca="1" si="953"/>
        <v>6.8900000000000006</v>
      </c>
      <c r="OI113" s="19">
        <f t="shared" ca="1" si="953"/>
        <v>6.8900000000000006</v>
      </c>
      <c r="OJ113" s="19">
        <f t="shared" ca="1" si="953"/>
        <v>6.8900000000000006</v>
      </c>
      <c r="OK113" s="19">
        <f t="shared" ca="1" si="953"/>
        <v>6.8900000000000006</v>
      </c>
      <c r="OL113" s="19">
        <f t="shared" ca="1" si="953"/>
        <v>6.8900000000000006</v>
      </c>
      <c r="OM113" s="19">
        <f t="shared" ca="1" si="953"/>
        <v>346.99</v>
      </c>
      <c r="ON113" s="19">
        <f t="shared" ca="1" si="953"/>
        <v>346.99</v>
      </c>
      <c r="OO113" s="19" t="str">
        <f t="shared" ca="1" si="953"/>
        <v>-</v>
      </c>
      <c r="OP113" s="19" t="str">
        <f t="shared" ca="1" si="953"/>
        <v>-</v>
      </c>
      <c r="OQ113" s="19" t="str">
        <f t="shared" ca="1" si="953"/>
        <v>-</v>
      </c>
      <c r="OR113" s="19" t="str">
        <f t="shared" ca="1" si="953"/>
        <v>-</v>
      </c>
      <c r="OS113" s="19" t="str">
        <f t="shared" ca="1" si="953"/>
        <v>-</v>
      </c>
      <c r="OT113" s="19">
        <f t="shared" ca="1" si="953"/>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0.269</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203</v>
      </c>
      <c r="D117" s="144" t="str">
        <f t="shared" ref="D117:D122" si="954">INDEX(i.Region_Desc,$K117,1)</f>
        <v>GSM</v>
      </c>
      <c r="E117" t="b">
        <v>0</v>
      </c>
      <c r="F117" t="b">
        <v>0</v>
      </c>
      <c r="G117" t="b">
        <f t="shared" ref="G117:G122" si="955">E117</f>
        <v>0</v>
      </c>
      <c r="H117" s="325">
        <v>2</v>
      </c>
      <c r="I117" s="325">
        <v>1</v>
      </c>
      <c r="J117" s="29" t="str">
        <f>""</f>
        <v/>
      </c>
      <c r="K117" s="29">
        <f>d.Region</f>
        <v>2</v>
      </c>
      <c r="L117" s="29">
        <v>2</v>
      </c>
      <c r="M117" s="29">
        <v>2</v>
      </c>
      <c r="N117" s="325">
        <v>3</v>
      </c>
      <c r="O117" s="325">
        <v>1</v>
      </c>
      <c r="P117" s="29">
        <v>1</v>
      </c>
      <c r="Q117" s="29">
        <v>7</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56">INDEX(i.FlkStrctr,$M117,AG$7)</f>
        <v>2</v>
      </c>
      <c r="AH117" s="5">
        <f t="shared" si="956"/>
        <v>0</v>
      </c>
      <c r="AI117" s="5">
        <f t="shared" ref="AI117:AI122" si="957">INDEX(i.StdELMan,($K117-1)*12+($M117-1)*3+$N117,AI$7)</f>
        <v>1</v>
      </c>
      <c r="AJ117">
        <f t="shared" ref="AJ117:AJ122" si="958">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     Day204 Scan1 Older Mutton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59">INDEX(i.model_structure,$H117,AX$7)</f>
        <v>0</v>
      </c>
      <c r="AY117" s="5" t="str">
        <f t="shared" si="959"/>
        <v>-</v>
      </c>
      <c r="AZ117" s="5" t="b">
        <f t="shared" si="959"/>
        <v>0</v>
      </c>
      <c r="BA117" s="5" t="b">
        <f t="shared" si="959"/>
        <v>1</v>
      </c>
      <c r="BB117" s="5" t="b">
        <f t="shared" si="959"/>
        <v>1</v>
      </c>
      <c r="BC117" s="144">
        <f t="shared" si="959"/>
        <v>0</v>
      </c>
      <c r="BD117" s="19" t="b">
        <f t="shared" ref="BD117:BD122" ca="1" si="960">OFFSET(BD$5,$B117,0)</f>
        <v>1</v>
      </c>
      <c r="BE117" s="9"/>
      <c r="BF117" s="5" t="str">
        <f t="shared" ref="BF117:BF122" ca="1" si="961">IF($M117&lt;&gt;4,OFFSET(BF$5,$B117,0),1)</f>
        <v>-</v>
      </c>
      <c r="BG117" s="19" t="str">
        <f t="shared" ref="BG117:BI122" ca="1" si="962">OFFSET(BG$5,$B117,0)</f>
        <v>-</v>
      </c>
      <c r="BH117" s="19" t="str">
        <f t="shared" ca="1" si="962"/>
        <v>-</v>
      </c>
      <c r="BI117" s="19" t="str">
        <f t="shared" ca="1" si="962"/>
        <v>-</v>
      </c>
      <c r="BJ117" s="5" t="str">
        <f t="shared" ref="BJ117:BJ122" ca="1" si="963">IF($M117&lt;&gt;4,OFFSET(BJ$5,$B117,0),1)</f>
        <v>-</v>
      </c>
      <c r="BK117" s="19" t="str">
        <f t="shared" ref="BK117:BK122" ca="1" si="964">OFFSET(BK$5,$B117,0)</f>
        <v>-</v>
      </c>
      <c r="BL117" s="5" t="str">
        <f t="shared" ref="BL117:BL122" ca="1" si="965">IF($M117&lt;&gt;4,OFFSET(BL$5,$B117,0),1)</f>
        <v>-</v>
      </c>
      <c r="BM117" s="19" t="str">
        <f t="shared" ref="BM117:BO122" ca="1" si="966">OFFSET(BM$5,$B117,0)</f>
        <v>-</v>
      </c>
      <c r="BN117" s="19" t="str">
        <f t="shared" ca="1" si="966"/>
        <v>-</v>
      </c>
      <c r="BO117" s="19" t="str">
        <f t="shared" ca="1" si="966"/>
        <v>-</v>
      </c>
      <c r="BP117" s="5" t="str">
        <f t="shared" ref="BP117:BP122" ca="1" si="967">IF($M117&lt;&gt;4,OFFSET(BP$5,$B117,0),1)</f>
        <v>-</v>
      </c>
      <c r="BQ117" s="9"/>
      <c r="BR117" s="19" t="str">
        <f t="shared" ref="BR117:CA122" ca="1" si="968">OFFSET(BR$5,$B117,0)</f>
        <v>-</v>
      </c>
      <c r="BS117" s="19" t="str">
        <f t="shared" ca="1" si="968"/>
        <v>-</v>
      </c>
      <c r="BT117" s="19" t="str">
        <f t="shared" ca="1" si="968"/>
        <v>-</v>
      </c>
      <c r="BU117" s="19" t="str">
        <f t="shared" ca="1" si="968"/>
        <v>-</v>
      </c>
      <c r="BV117" s="19" t="str">
        <f t="shared" ca="1" si="968"/>
        <v>-</v>
      </c>
      <c r="BW117" s="19" t="str">
        <f t="shared" ca="1" si="968"/>
        <v>-</v>
      </c>
      <c r="BX117" s="19" t="str">
        <f t="shared" ca="1" si="968"/>
        <v>-</v>
      </c>
      <c r="BY117" s="19" t="str">
        <f t="shared" ca="1" si="968"/>
        <v>-</v>
      </c>
      <c r="BZ117" s="19" t="str">
        <f t="shared" ca="1" si="968"/>
        <v>-</v>
      </c>
      <c r="CA117" s="19" t="str">
        <f t="shared" ca="1" si="968"/>
        <v>-</v>
      </c>
      <c r="CB117" s="9"/>
      <c r="CC117" s="12" t="b">
        <v>0</v>
      </c>
      <c r="CD117" s="12" t="b">
        <v>0</v>
      </c>
      <c r="CE117" s="12" t="b">
        <v>0</v>
      </c>
      <c r="CF117" s="12">
        <f>VALUE($K117&amp;$M117&amp;$N117&amp;$O117&amp;"1")</f>
        <v>22311</v>
      </c>
      <c r="CG117" s="144" t="b">
        <f>NOT(CE117)</f>
        <v>1</v>
      </c>
      <c r="CH117" s="12" t="s">
        <v>34</v>
      </c>
      <c r="CI117" s="12" t="b">
        <v>1</v>
      </c>
      <c r="CJ117" s="12">
        <f>VALUE($K117&amp;$M117&amp;$N117&amp;$Q117&amp;$S117&amp;"01")</f>
        <v>2237101</v>
      </c>
      <c r="CK117" s="19" t="str">
        <f t="shared" ref="CK117:CM117" ca="1" si="969">OFFSET(CK$5,$B117,0)</f>
        <v>-</v>
      </c>
      <c r="CL117" s="19">
        <f t="shared" ca="1" si="969"/>
        <v>1</v>
      </c>
      <c r="CM117" s="19">
        <f t="shared" ca="1" si="969"/>
        <v>1</v>
      </c>
      <c r="CN117" s="9"/>
      <c r="CO117" s="444">
        <f t="shared" ref="CO117:CQ122" si="970">INDEX(i.UserPeriod0,$AI117,CO$7)</f>
        <v>652</v>
      </c>
      <c r="CP117" s="444">
        <f t="shared" si="970"/>
        <v>686</v>
      </c>
      <c r="CQ117" s="444">
        <f t="shared" si="970"/>
        <v>721</v>
      </c>
      <c r="CR117" s="152">
        <f t="shared" ref="CR117:CT122" si="971">7*INDEX(i.end_joining,1,CR$7+($AI117-1)*3)</f>
        <v>378</v>
      </c>
      <c r="CS117" s="152">
        <f t="shared" si="971"/>
        <v>413</v>
      </c>
      <c r="CT117" s="152">
        <f t="shared" si="971"/>
        <v>448</v>
      </c>
      <c r="CU117" s="19" t="str">
        <f t="shared" ref="CU117:DK122" ca="1" si="972">OFFSET(CU$5,$B117,0)</f>
        <v>-</v>
      </c>
      <c r="CV117" s="19" t="str">
        <f t="shared" ca="1" si="972"/>
        <v>-</v>
      </c>
      <c r="CW117" s="19" t="str">
        <f t="shared" ca="1" si="972"/>
        <v>-</v>
      </c>
      <c r="CX117" s="19" t="str">
        <f t="shared" ca="1" si="972"/>
        <v>-</v>
      </c>
      <c r="CY117" s="19" t="str">
        <f t="shared" ca="1" si="972"/>
        <v>-</v>
      </c>
      <c r="CZ117" s="19" t="b">
        <f t="shared" ca="1" si="972"/>
        <v>1</v>
      </c>
      <c r="DA117" s="19">
        <f t="shared" ca="1" si="972"/>
        <v>0</v>
      </c>
      <c r="DB117" s="19">
        <f t="shared" ca="1" si="972"/>
        <v>0</v>
      </c>
      <c r="DC117" s="19">
        <f t="shared" ca="1" si="972"/>
        <v>0</v>
      </c>
      <c r="DD117" s="19">
        <f t="shared" ca="1" si="972"/>
        <v>0</v>
      </c>
      <c r="DE117" s="19">
        <f t="shared" ca="1" si="972"/>
        <v>0</v>
      </c>
      <c r="DF117" s="19">
        <f t="shared" ca="1" si="972"/>
        <v>0</v>
      </c>
      <c r="DG117" s="19">
        <f t="shared" ca="1" si="972"/>
        <v>0</v>
      </c>
      <c r="DH117" s="19">
        <f t="shared" ca="1" si="972"/>
        <v>0</v>
      </c>
      <c r="DI117" s="19">
        <f t="shared" ca="1" si="972"/>
        <v>0</v>
      </c>
      <c r="DJ117" s="19">
        <f t="shared" ca="1" si="972"/>
        <v>0</v>
      </c>
      <c r="DK117" s="19">
        <f t="shared" ca="1" si="972"/>
        <v>0</v>
      </c>
      <c r="DL117" s="19">
        <f t="shared" ref="DL117:ES122" ca="1" si="973">OFFSET(DL$5,$B117,0)</f>
        <v>0</v>
      </c>
      <c r="DM117" s="19">
        <f t="shared" ca="1" si="973"/>
        <v>1</v>
      </c>
      <c r="DN117" s="19">
        <f t="shared" ca="1" si="973"/>
        <v>1</v>
      </c>
      <c r="DO117" s="19">
        <f t="shared" ca="1" si="973"/>
        <v>0</v>
      </c>
      <c r="DP117" s="19" t="str">
        <f t="shared" ca="1" si="973"/>
        <v>-</v>
      </c>
      <c r="DQ117" s="19" t="str">
        <f t="shared" ca="1" si="973"/>
        <v>-</v>
      </c>
      <c r="DR117" s="19" t="str">
        <f t="shared" ca="1" si="973"/>
        <v>-</v>
      </c>
      <c r="DS117" s="19" t="str">
        <f t="shared" ca="1" si="973"/>
        <v>-</v>
      </c>
      <c r="DT117" s="19" t="str">
        <f t="shared" ca="1" si="973"/>
        <v>-</v>
      </c>
      <c r="DU117" s="19">
        <f t="shared" ca="1" si="973"/>
        <v>0</v>
      </c>
      <c r="DV117" s="19" t="str">
        <f t="shared" ca="1" si="973"/>
        <v>-</v>
      </c>
      <c r="DW117" s="19" t="str">
        <f t="shared" ca="1" si="973"/>
        <v>-</v>
      </c>
      <c r="DX117" s="19" t="str">
        <f t="shared" ca="1" si="973"/>
        <v>-</v>
      </c>
      <c r="DY117" s="19" t="str">
        <f t="shared" ca="1" si="973"/>
        <v>-</v>
      </c>
      <c r="DZ117" s="19" t="str">
        <f t="shared" ca="1" si="973"/>
        <v>-</v>
      </c>
      <c r="EA117" s="19" t="str">
        <f t="shared" ca="1" si="973"/>
        <v>-</v>
      </c>
      <c r="EB117" s="19" t="str">
        <f t="shared" ca="1" si="973"/>
        <v>-</v>
      </c>
      <c r="EC117" s="19" t="str">
        <f t="shared" ca="1" si="973"/>
        <v>-</v>
      </c>
      <c r="ED117" s="19">
        <f t="shared" ca="1" si="973"/>
        <v>0</v>
      </c>
      <c r="EE117" s="19">
        <f t="shared" ca="1" si="973"/>
        <v>0</v>
      </c>
      <c r="EF117" s="19">
        <f t="shared" ca="1" si="973"/>
        <v>0</v>
      </c>
      <c r="EG117" s="19">
        <f t="shared" ca="1" si="973"/>
        <v>0</v>
      </c>
      <c r="EH117" s="19">
        <f t="shared" ca="1" si="973"/>
        <v>0</v>
      </c>
      <c r="EI117" s="19">
        <f t="shared" ca="1" si="973"/>
        <v>0</v>
      </c>
      <c r="EJ117" s="19">
        <f t="shared" ca="1" si="973"/>
        <v>0</v>
      </c>
      <c r="EK117" s="19">
        <f t="shared" ca="1" si="973"/>
        <v>0</v>
      </c>
      <c r="EL117" s="19">
        <f t="shared" ca="1" si="973"/>
        <v>0</v>
      </c>
      <c r="EM117" s="19">
        <f t="shared" ca="1" si="973"/>
        <v>0</v>
      </c>
      <c r="EN117" s="19">
        <f t="shared" ca="1" si="973"/>
        <v>0</v>
      </c>
      <c r="EO117" s="19">
        <f t="shared" ca="1" si="973"/>
        <v>0</v>
      </c>
      <c r="EP117" s="19">
        <f t="shared" ca="1" si="973"/>
        <v>0</v>
      </c>
      <c r="EQ117" s="19">
        <f t="shared" ca="1" si="973"/>
        <v>0</v>
      </c>
      <c r="ER117" s="19">
        <f t="shared" ca="1" si="973"/>
        <v>0</v>
      </c>
      <c r="ES117" s="19">
        <f t="shared" ca="1" si="973"/>
        <v>0</v>
      </c>
      <c r="ET117" s="19">
        <f t="shared" ref="ET117:FI121" ca="1" si="974">OFFSET(ET$5,$B117,0)</f>
        <v>0</v>
      </c>
      <c r="EU117" s="19">
        <f t="shared" ca="1" si="974"/>
        <v>0</v>
      </c>
      <c r="EV117" s="19">
        <f t="shared" ca="1" si="974"/>
        <v>0</v>
      </c>
      <c r="EW117" s="19">
        <f t="shared" ca="1" si="974"/>
        <v>0</v>
      </c>
      <c r="EX117" s="19">
        <f t="shared" ca="1" si="974"/>
        <v>0</v>
      </c>
      <c r="EY117" s="19">
        <f t="shared" ca="1" si="974"/>
        <v>0</v>
      </c>
      <c r="EZ117" s="19">
        <f t="shared" ca="1" si="974"/>
        <v>0</v>
      </c>
      <c r="FA117" s="19">
        <f t="shared" ca="1" si="974"/>
        <v>0</v>
      </c>
      <c r="FB117" s="19">
        <f t="shared" ca="1" si="974"/>
        <v>0</v>
      </c>
      <c r="FC117" s="19">
        <f t="shared" ca="1" si="974"/>
        <v>0</v>
      </c>
      <c r="FD117" s="19">
        <f t="shared" ca="1" si="974"/>
        <v>0</v>
      </c>
      <c r="FE117" s="19">
        <f t="shared" ca="1" si="974"/>
        <v>0</v>
      </c>
      <c r="FF117" s="19">
        <f t="shared" ca="1" si="974"/>
        <v>0</v>
      </c>
      <c r="FG117" s="19">
        <f t="shared" ca="1" si="974"/>
        <v>0</v>
      </c>
      <c r="FH117" s="19">
        <f t="shared" ca="1" si="974"/>
        <v>0</v>
      </c>
      <c r="FI117" s="19">
        <f t="shared" ca="1" si="974"/>
        <v>0</v>
      </c>
      <c r="FJ117" s="19">
        <f t="shared" ref="FJ117:HK121" ca="1" si="975">OFFSET(FJ$5,$B117,0)</f>
        <v>0</v>
      </c>
      <c r="FK117" s="19">
        <f t="shared" ca="1" si="975"/>
        <v>0</v>
      </c>
      <c r="FL117" s="19">
        <f t="shared" ca="1" si="975"/>
        <v>0</v>
      </c>
      <c r="FM117" s="19">
        <f t="shared" ca="1" si="975"/>
        <v>0</v>
      </c>
      <c r="FN117" s="19">
        <f t="shared" ca="1" si="975"/>
        <v>0</v>
      </c>
      <c r="FO117" s="19">
        <f t="shared" ca="1" si="975"/>
        <v>0</v>
      </c>
      <c r="FP117" s="19">
        <f t="shared" ca="1" si="975"/>
        <v>0</v>
      </c>
      <c r="FQ117" s="19">
        <f t="shared" ca="1" si="975"/>
        <v>0</v>
      </c>
      <c r="FR117" s="19">
        <f t="shared" ca="1" si="975"/>
        <v>0</v>
      </c>
      <c r="FS117" s="19">
        <f t="shared" ca="1" si="975"/>
        <v>0</v>
      </c>
      <c r="FT117" s="19">
        <f t="shared" ca="1" si="975"/>
        <v>0</v>
      </c>
      <c r="FU117" s="19">
        <f t="shared" ca="1" si="975"/>
        <v>0</v>
      </c>
      <c r="FV117" s="19">
        <f t="shared" ca="1" si="975"/>
        <v>0</v>
      </c>
      <c r="FW117" s="19">
        <f t="shared" ca="1" si="975"/>
        <v>0</v>
      </c>
      <c r="FX117" s="19">
        <f t="shared" ca="1" si="975"/>
        <v>0</v>
      </c>
      <c r="FY117" s="19">
        <f t="shared" ca="1" si="975"/>
        <v>0</v>
      </c>
      <c r="FZ117" s="19">
        <f t="shared" ca="1" si="975"/>
        <v>0</v>
      </c>
      <c r="GA117" s="19">
        <f t="shared" ca="1" si="975"/>
        <v>0</v>
      </c>
      <c r="GB117" s="19">
        <f t="shared" ca="1" si="975"/>
        <v>0</v>
      </c>
      <c r="GC117" s="19">
        <f t="shared" ca="1" si="975"/>
        <v>0</v>
      </c>
      <c r="GD117" s="19">
        <f t="shared" ca="1" si="975"/>
        <v>0</v>
      </c>
      <c r="GE117" s="19">
        <f t="shared" ca="1" si="975"/>
        <v>0</v>
      </c>
      <c r="GF117" s="19">
        <f t="shared" ca="1" si="975"/>
        <v>0</v>
      </c>
      <c r="GG117" s="19">
        <f t="shared" ca="1" si="975"/>
        <v>0</v>
      </c>
      <c r="GH117" s="19">
        <f t="shared" ca="1" si="975"/>
        <v>0</v>
      </c>
      <c r="GI117" s="19">
        <f t="shared" ca="1" si="975"/>
        <v>0</v>
      </c>
      <c r="GJ117" s="19">
        <f t="shared" ca="1" si="975"/>
        <v>0</v>
      </c>
      <c r="GK117" s="19">
        <f t="shared" ca="1" si="975"/>
        <v>0</v>
      </c>
      <c r="GL117" s="19">
        <f t="shared" ca="1" si="975"/>
        <v>0</v>
      </c>
      <c r="GM117" s="19">
        <f t="shared" ca="1" si="975"/>
        <v>0</v>
      </c>
      <c r="GN117" s="19">
        <f t="shared" ca="1" si="975"/>
        <v>0</v>
      </c>
      <c r="GO117" s="19">
        <f t="shared" ca="1" si="975"/>
        <v>0</v>
      </c>
      <c r="GP117" s="19">
        <f t="shared" ca="1" si="975"/>
        <v>0</v>
      </c>
      <c r="GQ117" s="19">
        <f t="shared" ca="1" si="975"/>
        <v>0</v>
      </c>
      <c r="GR117" s="19">
        <f t="shared" ca="1" si="975"/>
        <v>0</v>
      </c>
      <c r="GS117" s="19">
        <f t="shared" ca="1" si="975"/>
        <v>0</v>
      </c>
      <c r="GT117" s="19">
        <f t="shared" ca="1" si="975"/>
        <v>0</v>
      </c>
      <c r="GU117" s="19">
        <f t="shared" ca="1" si="975"/>
        <v>0</v>
      </c>
      <c r="GV117" s="19">
        <f t="shared" ca="1" si="975"/>
        <v>0</v>
      </c>
      <c r="GW117" s="19">
        <f t="shared" ca="1" si="975"/>
        <v>0</v>
      </c>
      <c r="GX117" s="19">
        <f t="shared" ca="1" si="975"/>
        <v>0</v>
      </c>
      <c r="GY117" s="19">
        <f t="shared" ca="1" si="975"/>
        <v>0</v>
      </c>
      <c r="GZ117" s="19">
        <f t="shared" ca="1" si="975"/>
        <v>0</v>
      </c>
      <c r="HA117" s="19">
        <f t="shared" ca="1" si="975"/>
        <v>0</v>
      </c>
      <c r="HB117" s="19">
        <f t="shared" ca="1" si="975"/>
        <v>0</v>
      </c>
      <c r="HC117" s="19">
        <f t="shared" ca="1" si="975"/>
        <v>0</v>
      </c>
      <c r="HD117" s="19">
        <f t="shared" ca="1" si="975"/>
        <v>0</v>
      </c>
      <c r="HE117" s="19">
        <f t="shared" ca="1" si="975"/>
        <v>0</v>
      </c>
      <c r="HF117" s="19">
        <f t="shared" ca="1" si="975"/>
        <v>0</v>
      </c>
      <c r="HG117" s="19">
        <f t="shared" ca="1" si="975"/>
        <v>0</v>
      </c>
      <c r="HH117" s="19">
        <f t="shared" ca="1" si="975"/>
        <v>0</v>
      </c>
      <c r="HI117" s="19">
        <f t="shared" ca="1" si="975"/>
        <v>0</v>
      </c>
      <c r="HJ117" s="19">
        <f t="shared" ca="1" si="975"/>
        <v>0</v>
      </c>
      <c r="HK117" s="19">
        <f t="shared" ca="1" si="975"/>
        <v>0</v>
      </c>
      <c r="HL117" s="19">
        <f t="shared" ref="HL117:ID121" ca="1" si="976">OFFSET(HL$5,$B117,0)</f>
        <v>0</v>
      </c>
      <c r="HM117" s="19">
        <f t="shared" ca="1" si="976"/>
        <v>0</v>
      </c>
      <c r="HN117" s="19">
        <f t="shared" ca="1" si="976"/>
        <v>0</v>
      </c>
      <c r="HO117" s="19">
        <f t="shared" ca="1" si="976"/>
        <v>0</v>
      </c>
      <c r="HP117" s="19">
        <f t="shared" ca="1" si="976"/>
        <v>0</v>
      </c>
      <c r="HQ117" s="19">
        <f t="shared" ca="1" si="976"/>
        <v>0</v>
      </c>
      <c r="HR117" s="19">
        <f t="shared" ca="1" si="976"/>
        <v>0</v>
      </c>
      <c r="HS117" s="19">
        <f t="shared" ca="1" si="976"/>
        <v>0</v>
      </c>
      <c r="HT117" s="19">
        <f t="shared" ca="1" si="976"/>
        <v>0</v>
      </c>
      <c r="HU117" s="19">
        <f t="shared" ca="1" si="976"/>
        <v>0</v>
      </c>
      <c r="HV117" s="19">
        <f t="shared" ca="1" si="976"/>
        <v>0</v>
      </c>
      <c r="HW117" s="19">
        <f t="shared" ca="1" si="976"/>
        <v>0</v>
      </c>
      <c r="HX117" s="19">
        <f t="shared" ca="1" si="976"/>
        <v>0</v>
      </c>
      <c r="HY117" s="19">
        <f t="shared" ca="1" si="976"/>
        <v>0</v>
      </c>
      <c r="HZ117" s="19">
        <f t="shared" ca="1" si="976"/>
        <v>0</v>
      </c>
      <c r="IA117" s="19">
        <f t="shared" ca="1" si="976"/>
        <v>0</v>
      </c>
      <c r="IB117" s="19">
        <f t="shared" ca="1" si="976"/>
        <v>0</v>
      </c>
      <c r="IC117" s="19">
        <f t="shared" ca="1" si="976"/>
        <v>0</v>
      </c>
      <c r="ID117" s="19">
        <f t="shared" ca="1" si="976"/>
        <v>0</v>
      </c>
      <c r="IE117" s="5">
        <f t="shared" ref="IE117:IE122" si="977">INDEX(i.TOL,$N117,IE$7)</f>
        <v>67</v>
      </c>
      <c r="IF117" s="9"/>
      <c r="IG117" s="5">
        <f t="shared" ref="IG117:IJ122" si="978">INDEX(i.FlkStrctr,$M117,IG$7)</f>
        <v>1</v>
      </c>
      <c r="IH117" s="5" t="b">
        <f t="shared" si="978"/>
        <v>0</v>
      </c>
      <c r="II117" s="19">
        <f t="shared" ref="II117:JN122" ca="1" si="979">OFFSET(II$5,$B117,0)</f>
        <v>0</v>
      </c>
      <c r="IJ117" s="5">
        <f t="shared" si="978"/>
        <v>55</v>
      </c>
      <c r="IK117" s="19">
        <f t="shared" ca="1" si="979"/>
        <v>1</v>
      </c>
      <c r="IL117" s="19">
        <f t="shared" ca="1" si="979"/>
        <v>0</v>
      </c>
      <c r="IM117" s="19">
        <f t="shared" ca="1" si="979"/>
        <v>0</v>
      </c>
      <c r="IN117" s="19">
        <f t="shared" ca="1" si="979"/>
        <v>0</v>
      </c>
      <c r="IO117" s="19">
        <f t="shared" ca="1" si="979"/>
        <v>0</v>
      </c>
      <c r="IP117" s="19">
        <f t="shared" ca="1" si="979"/>
        <v>0</v>
      </c>
      <c r="IQ117" s="19">
        <f t="shared" ca="1" si="979"/>
        <v>0</v>
      </c>
      <c r="IR117" s="19">
        <f t="shared" ca="1" si="979"/>
        <v>0</v>
      </c>
      <c r="IS117" s="19">
        <f t="shared" ca="1" si="979"/>
        <v>0</v>
      </c>
      <c r="IT117" s="19">
        <f t="shared" ca="1" si="979"/>
        <v>0</v>
      </c>
      <c r="IU117" s="19">
        <f t="shared" ca="1" si="979"/>
        <v>0</v>
      </c>
      <c r="IV117" s="19">
        <f t="shared" ca="1" si="979"/>
        <v>0</v>
      </c>
      <c r="IW117" s="19">
        <f t="shared" ca="1" si="979"/>
        <v>0</v>
      </c>
      <c r="IX117" s="19">
        <f t="shared" ca="1" si="979"/>
        <v>0</v>
      </c>
      <c r="IY117" s="19">
        <f t="shared" ca="1" si="979"/>
        <v>0</v>
      </c>
      <c r="IZ117" s="19">
        <f t="shared" ca="1" si="979"/>
        <v>0</v>
      </c>
      <c r="JA117" s="19">
        <f t="shared" ca="1" si="979"/>
        <v>0</v>
      </c>
      <c r="JB117" s="19">
        <f t="shared" ca="1" si="979"/>
        <v>0</v>
      </c>
      <c r="JC117" s="19">
        <f t="shared" ca="1" si="979"/>
        <v>0</v>
      </c>
      <c r="JD117" s="19">
        <f t="shared" ca="1" si="979"/>
        <v>0</v>
      </c>
      <c r="JE117" s="19">
        <f t="shared" ca="1" si="979"/>
        <v>0</v>
      </c>
      <c r="JF117" s="19">
        <f t="shared" ca="1" si="979"/>
        <v>0</v>
      </c>
      <c r="JG117" s="5">
        <f t="shared" ref="JG117:JK122" si="980">INDEX(i_dryman,($AF117-1)*4+INDEX(i.StdELMan,($K117-1)*12+($M117-1)*3+$N117,JG$8),JG$7)</f>
        <v>1.2500000000000001E-2</v>
      </c>
      <c r="JH117" s="567">
        <f t="shared" si="980"/>
        <v>0</v>
      </c>
      <c r="JI117" s="5">
        <f t="shared" si="980"/>
        <v>6.25E-2</v>
      </c>
      <c r="JJ117" s="5">
        <f t="shared" si="980"/>
        <v>6.25E-2</v>
      </c>
      <c r="JK117" s="5">
        <f t="shared" si="980"/>
        <v>6.25E-2</v>
      </c>
      <c r="JL117" s="19">
        <f t="shared" ca="1" si="979"/>
        <v>1</v>
      </c>
      <c r="JM117" s="19">
        <f t="shared" ca="1" si="979"/>
        <v>0</v>
      </c>
      <c r="JN117" s="19">
        <f t="shared" ca="1" si="979"/>
        <v>1</v>
      </c>
      <c r="JO117" s="9"/>
      <c r="JP117" s="5" t="b">
        <f t="shared" ref="JP117:JP122" ca="1" si="981">IF($L117&lt;&gt;0,INDEX(i.cropgraze_inc,$L117,JP$7),OFFSET(JP$5,$B117,0))</f>
        <v>0</v>
      </c>
      <c r="JQ117" s="19" t="str">
        <f t="shared" ref="JQ117:JR122" ca="1" si="982">OFFSET(JQ$5,$B117,0)</f>
        <v>-</v>
      </c>
      <c r="JR117" s="19" t="str">
        <f t="shared" ca="1" si="982"/>
        <v>-</v>
      </c>
      <c r="JS117" s="5" t="b">
        <f t="shared" ref="JS117:JU122" si="983">($N117=JS$11)</f>
        <v>0</v>
      </c>
      <c r="JT117" s="5" t="b">
        <f t="shared" si="983"/>
        <v>0</v>
      </c>
      <c r="JU117" s="5" t="b">
        <f t="shared" si="983"/>
        <v>1</v>
      </c>
      <c r="JV117" s="144">
        <f>$O117</f>
        <v>1</v>
      </c>
      <c r="JW117" s="144">
        <f t="shared" ref="JW117" si="984">$O117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85">IF($AI117=6,0,$KX117)</f>
        <v>2</v>
      </c>
      <c r="KX117" s="12">
        <v>2</v>
      </c>
      <c r="KY117" s="12" t="b">
        <v>0</v>
      </c>
      <c r="KZ117" s="12" t="s">
        <v>34</v>
      </c>
      <c r="LA117" s="5" t="str">
        <f t="shared" ref="LA117:LD122" si="986">INDEX(i.FlkStrctr,$M117,LA$7)</f>
        <v>-</v>
      </c>
      <c r="LB117" s="5" t="str">
        <f t="shared" si="986"/>
        <v>-</v>
      </c>
      <c r="LC117" s="5" t="str">
        <f t="shared" si="986"/>
        <v>-</v>
      </c>
      <c r="LD117" s="5" t="str">
        <f t="shared" si="986"/>
        <v>-</v>
      </c>
      <c r="LE117" s="12" t="b">
        <v>0</v>
      </c>
      <c r="LF117" s="244" t="s">
        <v>34</v>
      </c>
      <c r="LG117" s="244" t="s">
        <v>34</v>
      </c>
      <c r="LH117" s="12" t="b">
        <v>1</v>
      </c>
      <c r="LI117" s="12">
        <v>0.75</v>
      </c>
      <c r="LJ117" s="144">
        <f>LI117</f>
        <v>0.75</v>
      </c>
      <c r="LK117" s="12">
        <v>0.99</v>
      </c>
      <c r="LL117" s="12">
        <v>0.5</v>
      </c>
      <c r="LM117" s="12">
        <v>0</v>
      </c>
      <c r="LN117" s="12">
        <v>0</v>
      </c>
      <c r="LO117" s="12" t="s">
        <v>34</v>
      </c>
      <c r="LP117" s="5" cm="1">
        <f t="array" ref="LP117">INDEX(i.meatgrid,$Q117,LP$7)</f>
        <v>1092</v>
      </c>
      <c r="LQ117" s="5" t="str" cm="1">
        <f t="array" ref="LQ117">INDEX(i.meatgrid,$Q117,LQ$7)</f>
        <v>-</v>
      </c>
      <c r="LR117" s="19" t="str">
        <f t="shared" ref="LR117:LU122" ca="1" si="987">OFFSET(LR$5,$B117,0)</f>
        <v>-</v>
      </c>
      <c r="LS117" s="5">
        <f t="shared" ref="LS117:LS122" si="988">INDEX(i.conservation,$W117+1,$N117)</f>
        <v>1</v>
      </c>
      <c r="LT117" s="9"/>
      <c r="LU117" s="19">
        <f t="shared" ref="LU117:LX122" ca="1" si="989">OFFSET(LU$5,$B117,0)</f>
        <v>70</v>
      </c>
      <c r="LV117" s="19">
        <f t="shared" ca="1" si="989"/>
        <v>50</v>
      </c>
      <c r="LW117" s="19">
        <f t="shared" ca="1" si="989"/>
        <v>80</v>
      </c>
      <c r="LX117" s="19">
        <f t="shared" ca="1" si="989"/>
        <v>50</v>
      </c>
      <c r="LY117" s="5" t="b" cm="1">
        <f t="array" ref="LY117">INDEX(i.meatgrid,$Q117,LY$7)</f>
        <v>1</v>
      </c>
      <c r="LZ117" s="5" t="b" cm="1">
        <f t="array" ref="LZ117">INDEX(i.meatgrid,$Q117,LZ$7)</f>
        <v>0</v>
      </c>
      <c r="MA117" s="5" t="str" cm="1">
        <f t="array" ref="MA117">INDEX(i.meatgrid,$Q117,MA$7)</f>
        <v>-</v>
      </c>
      <c r="MB117" s="5" t="str" cm="1">
        <f t="array" ref="MB117">INDEX(i.meatgrid,$Q117,MB$7)</f>
        <v>-</v>
      </c>
      <c r="MC117" s="19">
        <f t="shared" ref="MC117:MC122" ca="1" si="990">OFFSET(MC$5,$B117,0)</f>
        <v>1</v>
      </c>
      <c r="MD117" s="5">
        <f t="shared" ref="MD117:MD122" si="991">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92">OFFSET(MM$5,$B117,0)</f>
        <v>1</v>
      </c>
      <c r="MN117" s="9"/>
      <c r="MO117" s="19" t="b">
        <f t="shared" ref="MO117:ND122" ca="1" si="993">OFFSET(MO$5,$B117,0)</f>
        <v>0</v>
      </c>
      <c r="MP117" s="19" t="b">
        <f t="shared" ca="1" si="993"/>
        <v>0</v>
      </c>
      <c r="MQ117" s="19">
        <f ca="1">OFFSET(MQ$5,$B117,0)</f>
        <v>1</v>
      </c>
      <c r="MR117" s="19">
        <f t="shared" ref="MR117:OT122" ca="1" si="994">OFFSET(MR$5,$B117,0)</f>
        <v>0.75</v>
      </c>
      <c r="MS117" s="19">
        <f t="shared" ca="1" si="994"/>
        <v>0.75</v>
      </c>
      <c r="MT117" s="19">
        <f t="shared" ca="1" si="994"/>
        <v>0.8</v>
      </c>
      <c r="MU117" s="19">
        <f t="shared" ca="1" si="994"/>
        <v>0.82499999999999996</v>
      </c>
      <c r="MV117" s="19">
        <f t="shared" ca="1" si="994"/>
        <v>0.875</v>
      </c>
      <c r="MW117" s="19">
        <f t="shared" ca="1" si="994"/>
        <v>0.9</v>
      </c>
      <c r="MX117" s="19">
        <f t="shared" ca="1" si="994"/>
        <v>1</v>
      </c>
      <c r="MY117" s="19">
        <f t="shared" ca="1" si="994"/>
        <v>0.875</v>
      </c>
      <c r="MZ117" s="19" t="b">
        <f t="shared" ca="1" si="994"/>
        <v>1</v>
      </c>
      <c r="NA117" s="19">
        <f t="shared" ca="1" si="994"/>
        <v>74.989999999999995</v>
      </c>
      <c r="NB117" s="19" t="str">
        <f t="shared" ca="1" si="994"/>
        <v>-</v>
      </c>
      <c r="NC117" s="19" t="str">
        <f t="shared" ca="1" si="994"/>
        <v>-</v>
      </c>
      <c r="ND117" s="19" t="str">
        <f t="shared" ca="1" si="994"/>
        <v>-</v>
      </c>
      <c r="NE117" s="19" t="str">
        <f t="shared" ca="1" si="994"/>
        <v>-</v>
      </c>
      <c r="NF117" s="19" t="str">
        <f t="shared" ca="1" si="994"/>
        <v>-</v>
      </c>
      <c r="NG117" s="19" t="str">
        <f t="shared" ca="1" si="994"/>
        <v>-</v>
      </c>
      <c r="NH117" s="19" t="str">
        <f t="shared" ca="1" si="994"/>
        <v>-</v>
      </c>
      <c r="NI117" s="19">
        <f t="shared" ca="1" si="994"/>
        <v>36.99</v>
      </c>
      <c r="NJ117" s="19">
        <f t="shared" ca="1" si="994"/>
        <v>36.99</v>
      </c>
      <c r="NK117" s="19" t="str">
        <f t="shared" ca="1" si="994"/>
        <v>-</v>
      </c>
      <c r="NL117" s="19" t="str">
        <f t="shared" ca="1" si="994"/>
        <v>-</v>
      </c>
      <c r="NM117" s="19" t="str">
        <f t="shared" ca="1" si="994"/>
        <v>-</v>
      </c>
      <c r="NN117" s="19" t="str">
        <f t="shared" ca="1" si="994"/>
        <v>-</v>
      </c>
      <c r="NO117" s="19" t="str">
        <f t="shared" ca="1" si="994"/>
        <v>-</v>
      </c>
      <c r="NP117" s="19">
        <f t="shared" ca="1" si="994"/>
        <v>49.99</v>
      </c>
      <c r="NQ117" s="19">
        <f t="shared" ca="1" si="994"/>
        <v>49.99</v>
      </c>
      <c r="NR117" s="19">
        <f t="shared" ca="1" si="994"/>
        <v>49.99</v>
      </c>
      <c r="NS117" s="19">
        <f t="shared" ca="1" si="994"/>
        <v>49.99</v>
      </c>
      <c r="NT117" s="19">
        <f t="shared" ca="1" si="994"/>
        <v>49.99</v>
      </c>
      <c r="NU117" s="19">
        <f t="shared" ca="1" si="994"/>
        <v>49.99</v>
      </c>
      <c r="NV117" s="19">
        <f t="shared" ca="1" si="994"/>
        <v>49.99</v>
      </c>
      <c r="NW117" s="19">
        <f t="shared" ca="1" si="994"/>
        <v>49.99</v>
      </c>
      <c r="NX117" s="19">
        <f t="shared" ca="1" si="994"/>
        <v>412.99</v>
      </c>
      <c r="NY117" s="19">
        <f t="shared" ca="1" si="994"/>
        <v>412.99</v>
      </c>
      <c r="NZ117" s="19" t="str">
        <f t="shared" ca="1" si="994"/>
        <v>-</v>
      </c>
      <c r="OA117" s="19" t="str">
        <f t="shared" ca="1" si="994"/>
        <v>-</v>
      </c>
      <c r="OB117" s="19" t="str">
        <f t="shared" ca="1" si="994"/>
        <v>-</v>
      </c>
      <c r="OC117" s="19" t="str">
        <f t="shared" ca="1" si="994"/>
        <v>-</v>
      </c>
      <c r="OD117" s="19" t="str">
        <f t="shared" ca="1" si="994"/>
        <v>-</v>
      </c>
      <c r="OE117" s="19">
        <f t="shared" ca="1" si="994"/>
        <v>6.8900000000000006</v>
      </c>
      <c r="OF117" s="19">
        <f t="shared" ca="1" si="994"/>
        <v>6.8900000000000006</v>
      </c>
      <c r="OG117" s="19">
        <f t="shared" ca="1" si="994"/>
        <v>6.8900000000000006</v>
      </c>
      <c r="OH117" s="19">
        <f t="shared" ca="1" si="994"/>
        <v>6.8900000000000006</v>
      </c>
      <c r="OI117" s="19">
        <f t="shared" ca="1" si="994"/>
        <v>6.8900000000000006</v>
      </c>
      <c r="OJ117" s="19">
        <f t="shared" ca="1" si="994"/>
        <v>6.8900000000000006</v>
      </c>
      <c r="OK117" s="19">
        <f t="shared" ca="1" si="994"/>
        <v>6.8900000000000006</v>
      </c>
      <c r="OL117" s="19">
        <f t="shared" ca="1" si="994"/>
        <v>6.8900000000000006</v>
      </c>
      <c r="OM117" s="19">
        <f t="shared" ca="1" si="994"/>
        <v>346.99</v>
      </c>
      <c r="ON117" s="19">
        <f t="shared" ca="1" si="994"/>
        <v>346.99</v>
      </c>
      <c r="OO117" s="19" t="str">
        <f t="shared" ca="1" si="994"/>
        <v>-</v>
      </c>
      <c r="OP117" s="19" t="str">
        <f t="shared" ca="1" si="994"/>
        <v>-</v>
      </c>
      <c r="OQ117" s="19" t="str">
        <f t="shared" ca="1" si="994"/>
        <v>-</v>
      </c>
      <c r="OR117" s="19" t="str">
        <f t="shared" ca="1" si="994"/>
        <v>-</v>
      </c>
      <c r="OS117" s="19" t="str">
        <f t="shared" ca="1" si="994"/>
        <v>-</v>
      </c>
      <c r="OT117" s="19">
        <f t="shared" ca="1" si="994"/>
        <v>0</v>
      </c>
      <c r="OU117" s="24">
        <v>0</v>
      </c>
    </row>
    <row r="118" spans="1:411" outlineLevel="2">
      <c r="A118" s="21">
        <f t="shared" si="158"/>
        <v>113</v>
      </c>
      <c r="B118" s="29">
        <f ca="1">OFFSET(B118,-1,-1)</f>
        <v>112</v>
      </c>
      <c r="C118">
        <v>203</v>
      </c>
      <c r="D118" s="144" t="str">
        <f t="shared" ca="1" si="954"/>
        <v>GSM</v>
      </c>
      <c r="E118" t="b">
        <v>0</v>
      </c>
      <c r="F118" t="b">
        <v>0</v>
      </c>
      <c r="G118" t="b">
        <f t="shared" si="955"/>
        <v>0</v>
      </c>
      <c r="H118" s="237">
        <f ca="1">OFFSET(H118,-1,0)</f>
        <v>2</v>
      </c>
      <c r="I118" s="237">
        <f t="shared" ref="I118:T122" ca="1" si="995">OFFSET(I118,-1,0)</f>
        <v>1</v>
      </c>
      <c r="J118" s="237" t="str">
        <f t="shared" ca="1" si="995"/>
        <v/>
      </c>
      <c r="K118" s="237">
        <f t="shared" ca="1" si="995"/>
        <v>2</v>
      </c>
      <c r="L118" s="237">
        <f t="shared" ca="1" si="995"/>
        <v>2</v>
      </c>
      <c r="M118" s="237">
        <f t="shared" ca="1" si="995"/>
        <v>2</v>
      </c>
      <c r="N118" s="237">
        <f t="shared" ca="1" si="995"/>
        <v>3</v>
      </c>
      <c r="O118" s="237">
        <f t="shared" ca="1" si="995"/>
        <v>1</v>
      </c>
      <c r="P118" s="237">
        <f t="shared" ca="1" si="995"/>
        <v>1</v>
      </c>
      <c r="Q118" s="237">
        <f t="shared" ca="1" si="995"/>
        <v>7</v>
      </c>
      <c r="R118" s="237">
        <f t="shared" ca="1" si="995"/>
        <v>1</v>
      </c>
      <c r="S118" s="237">
        <f t="shared" ca="1" si="995"/>
        <v>1</v>
      </c>
      <c r="T118" s="237">
        <f t="shared" ca="1" si="995"/>
        <v>1</v>
      </c>
      <c r="U118" s="275"/>
      <c r="V118" s="275"/>
      <c r="W118" s="237">
        <f t="shared" ref="W118:W122" ca="1" si="996">OFFSET(W118,-1,0)</f>
        <v>0</v>
      </c>
      <c r="X118" s="275"/>
      <c r="Y118" s="275">
        <f t="shared" ref="Y118:AE121" ca="1" si="997">OFFSET(Y118,-1,0)</f>
        <v>0</v>
      </c>
      <c r="Z118" s="275">
        <f t="shared" ca="1" si="997"/>
        <v>0</v>
      </c>
      <c r="AA118" s="275">
        <f t="shared" ca="1" si="997"/>
        <v>0</v>
      </c>
      <c r="AB118" s="275">
        <f t="shared" ca="1" si="997"/>
        <v>0</v>
      </c>
      <c r="AC118" s="275">
        <f t="shared" ca="1" si="997"/>
        <v>0</v>
      </c>
      <c r="AD118" s="275">
        <f t="shared" ca="1" si="997"/>
        <v>0</v>
      </c>
      <c r="AE118" s="275">
        <f t="shared" ca="1" si="997"/>
        <v>0</v>
      </c>
      <c r="AF118" s="144">
        <f ca="1">INDEX(CHOOSE($N118,DataAutumn!i.AdultDrys,DataWinter!i.AdultDrys,DataSpring!i.AdultDrys),1,$M118)</f>
        <v>3</v>
      </c>
      <c r="AG118" s="5">
        <f t="shared" ca="1" si="956"/>
        <v>2</v>
      </c>
      <c r="AH118" s="5">
        <f t="shared" ca="1" si="956"/>
        <v>0</v>
      </c>
      <c r="AI118" s="5">
        <f t="shared" ca="1" si="957"/>
        <v>1</v>
      </c>
      <c r="AJ118">
        <f t="shared" ca="1" si="958"/>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     Day204 Scan1 Older Mutton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59"/>
        <v>0</v>
      </c>
      <c r="AY118" s="5" t="str">
        <f t="shared" ca="1" si="959"/>
        <v>-</v>
      </c>
      <c r="AZ118" s="5" t="b">
        <f t="shared" ca="1" si="959"/>
        <v>0</v>
      </c>
      <c r="BA118" s="5" t="b">
        <f t="shared" ca="1" si="959"/>
        <v>1</v>
      </c>
      <c r="BB118" s="5" t="b">
        <f t="shared" ca="1" si="959"/>
        <v>1</v>
      </c>
      <c r="BC118" s="144">
        <f t="shared" ca="1" si="959"/>
        <v>0</v>
      </c>
      <c r="BD118" s="19" t="b">
        <f t="shared" ca="1" si="960"/>
        <v>1</v>
      </c>
      <c r="BE118" s="9"/>
      <c r="BF118" s="5" t="str">
        <f t="shared" ca="1" si="961"/>
        <v>-</v>
      </c>
      <c r="BG118" s="19" t="str">
        <f t="shared" ca="1" si="962"/>
        <v>-</v>
      </c>
      <c r="BH118" s="19" t="str">
        <f t="shared" ca="1" si="962"/>
        <v>-</v>
      </c>
      <c r="BI118" s="19" t="str">
        <f t="shared" ca="1" si="962"/>
        <v>-</v>
      </c>
      <c r="BJ118" s="5" t="str">
        <f t="shared" ca="1" si="963"/>
        <v>-</v>
      </c>
      <c r="BK118" s="19" t="str">
        <f t="shared" ca="1" si="964"/>
        <v>-</v>
      </c>
      <c r="BL118" s="5" t="str">
        <f t="shared" ca="1" si="965"/>
        <v>-</v>
      </c>
      <c r="BM118" s="19" t="str">
        <f t="shared" ca="1" si="966"/>
        <v>-</v>
      </c>
      <c r="BN118" s="19" t="str">
        <f t="shared" ca="1" si="966"/>
        <v>-</v>
      </c>
      <c r="BO118" s="19" t="str">
        <f t="shared" ca="1" si="966"/>
        <v>-</v>
      </c>
      <c r="BP118" s="5" t="str">
        <f t="shared" ca="1" si="967"/>
        <v>-</v>
      </c>
      <c r="BQ118" s="9"/>
      <c r="BR118" s="19" t="str">
        <f t="shared" ca="1" si="968"/>
        <v>-</v>
      </c>
      <c r="BS118" s="19" t="str">
        <f t="shared" ca="1" si="968"/>
        <v>-</v>
      </c>
      <c r="BT118" s="19" t="str">
        <f t="shared" ca="1" si="968"/>
        <v>-</v>
      </c>
      <c r="BU118" s="19" t="str">
        <f t="shared" ca="1" si="968"/>
        <v>-</v>
      </c>
      <c r="BV118" s="19" t="str">
        <f t="shared" ca="1" si="968"/>
        <v>-</v>
      </c>
      <c r="BW118" s="19" t="str">
        <f t="shared" ca="1" si="968"/>
        <v>-</v>
      </c>
      <c r="BX118" s="19" t="str">
        <f t="shared" ca="1" si="968"/>
        <v>-</v>
      </c>
      <c r="BY118" s="19" t="str">
        <f t="shared" ca="1" si="968"/>
        <v>-</v>
      </c>
      <c r="BZ118" s="19" t="str">
        <f t="shared" ca="1" si="968"/>
        <v>-</v>
      </c>
      <c r="CA118" s="19" t="str">
        <f t="shared" ca="1" si="968"/>
        <v>-</v>
      </c>
      <c r="CB118" s="9"/>
      <c r="CC118" s="12" t="b">
        <v>1</v>
      </c>
      <c r="CD118" s="12" t="b">
        <v>0</v>
      </c>
      <c r="CE118" s="12" t="b">
        <v>1</v>
      </c>
      <c r="CF118" s="12">
        <f ca="1">VALUE($K118&amp;$M118&amp;$N118&amp;$Q118&amp;$S118&amp;"01")</f>
        <v>2237101</v>
      </c>
      <c r="CG118" s="12" t="b">
        <v>0</v>
      </c>
      <c r="CH118" s="12" t="s">
        <v>34</v>
      </c>
      <c r="CI118" s="19" t="b">
        <f t="shared" ref="CI118:CM122" ca="1" si="998">OFFSET(CI$5,$B118,0)</f>
        <v>1</v>
      </c>
      <c r="CJ118" s="12">
        <f ca="1">VALUE($K118&amp;$M118&amp;$N118&amp;$Q118&amp;$S118&amp;"02")</f>
        <v>2237102</v>
      </c>
      <c r="CK118" s="19" t="str">
        <f t="shared" ca="1" si="998"/>
        <v>-</v>
      </c>
      <c r="CL118" s="19">
        <f t="shared" ca="1" si="998"/>
        <v>1</v>
      </c>
      <c r="CM118" s="19">
        <f t="shared" ca="1" si="998"/>
        <v>1</v>
      </c>
      <c r="CN118" s="9"/>
      <c r="CO118" s="444">
        <f t="shared" ca="1" si="970"/>
        <v>652</v>
      </c>
      <c r="CP118" s="444">
        <f t="shared" ca="1" si="970"/>
        <v>686</v>
      </c>
      <c r="CQ118" s="444">
        <f t="shared" ca="1" si="970"/>
        <v>721</v>
      </c>
      <c r="CR118" s="152">
        <f t="shared" ca="1" si="971"/>
        <v>378</v>
      </c>
      <c r="CS118" s="152">
        <f t="shared" ca="1" si="971"/>
        <v>413</v>
      </c>
      <c r="CT118" s="152">
        <f t="shared" ca="1" si="971"/>
        <v>448</v>
      </c>
      <c r="CU118" s="19" t="str">
        <f t="shared" ca="1" si="972"/>
        <v>-</v>
      </c>
      <c r="CV118" s="12" t="b">
        <v>0</v>
      </c>
      <c r="CW118" s="12" t="b">
        <v>0</v>
      </c>
      <c r="CX118" s="12" t="b">
        <v>0</v>
      </c>
      <c r="CY118" s="12" t="b">
        <v>0</v>
      </c>
      <c r="CZ118" s="19" t="b">
        <f t="shared" ca="1" si="972"/>
        <v>1</v>
      </c>
      <c r="DA118" s="19">
        <f t="shared" ca="1" si="972"/>
        <v>0</v>
      </c>
      <c r="DB118" s="19">
        <f t="shared" ca="1" si="972"/>
        <v>0</v>
      </c>
      <c r="DC118" s="19">
        <f t="shared" ca="1" si="972"/>
        <v>0</v>
      </c>
      <c r="DD118" s="19">
        <f t="shared" ca="1" si="972"/>
        <v>0</v>
      </c>
      <c r="DE118" s="19">
        <f t="shared" ca="1" si="972"/>
        <v>0</v>
      </c>
      <c r="DF118" s="19">
        <f t="shared" ca="1" si="972"/>
        <v>0</v>
      </c>
      <c r="DG118" s="19">
        <f t="shared" ca="1" si="972"/>
        <v>0</v>
      </c>
      <c r="DH118" s="19">
        <f t="shared" ca="1" si="972"/>
        <v>0</v>
      </c>
      <c r="DI118" s="19">
        <f t="shared" ca="1" si="972"/>
        <v>0</v>
      </c>
      <c r="DJ118" s="19">
        <f t="shared" ca="1" si="972"/>
        <v>0</v>
      </c>
      <c r="DK118" s="19">
        <f t="shared" ca="1" si="972"/>
        <v>0</v>
      </c>
      <c r="DL118" s="19">
        <f t="shared" ca="1" si="973"/>
        <v>0</v>
      </c>
      <c r="DM118" s="12">
        <v>3</v>
      </c>
      <c r="DN118" s="12">
        <v>3</v>
      </c>
      <c r="DO118" s="12">
        <v>0</v>
      </c>
      <c r="DP118" s="12">
        <v>2</v>
      </c>
      <c r="DQ118" s="12">
        <v>-2</v>
      </c>
      <c r="DR118" s="19" t="str">
        <f t="shared" ca="1" si="973"/>
        <v>-</v>
      </c>
      <c r="DS118" s="19" t="str">
        <f t="shared" ca="1" si="973"/>
        <v>-</v>
      </c>
      <c r="DT118" s="19" t="str">
        <f t="shared" ca="1" si="973"/>
        <v>-</v>
      </c>
      <c r="DU118" s="251">
        <f t="shared" ref="DU118:DU121" si="999">DO118</f>
        <v>0</v>
      </c>
      <c r="DV118" s="251">
        <f>DP118</f>
        <v>2</v>
      </c>
      <c r="DW118" s="251">
        <f t="shared" ref="DW118:DW121" si="1000">DQ118</f>
        <v>-2</v>
      </c>
      <c r="DX118" s="19" t="str">
        <f t="shared" ca="1" si="973"/>
        <v>-</v>
      </c>
      <c r="DY118" s="19" t="str">
        <f t="shared" ca="1" si="973"/>
        <v>-</v>
      </c>
      <c r="DZ118" s="19" t="str">
        <f t="shared" ca="1" si="973"/>
        <v>-</v>
      </c>
      <c r="EA118" s="19" t="str">
        <f t="shared" ca="1" si="973"/>
        <v>-</v>
      </c>
      <c r="EB118" s="19" t="str">
        <f t="shared" ca="1" si="973"/>
        <v>-</v>
      </c>
      <c r="EC118" s="19" t="str">
        <f t="shared" ca="1" si="973"/>
        <v>-</v>
      </c>
      <c r="ED118" s="19">
        <f t="shared" ca="1" si="973"/>
        <v>0</v>
      </c>
      <c r="EE118" s="19">
        <f t="shared" ca="1" si="973"/>
        <v>0</v>
      </c>
      <c r="EF118" s="19">
        <f t="shared" ca="1" si="973"/>
        <v>0</v>
      </c>
      <c r="EG118" s="19">
        <f t="shared" ca="1" si="973"/>
        <v>0</v>
      </c>
      <c r="EH118" s="19">
        <f t="shared" ca="1" si="973"/>
        <v>0</v>
      </c>
      <c r="EI118" s="19">
        <f t="shared" ca="1" si="973"/>
        <v>0</v>
      </c>
      <c r="EJ118" s="19">
        <f t="shared" ca="1" si="973"/>
        <v>0</v>
      </c>
      <c r="EK118" s="19">
        <f t="shared" ca="1" si="973"/>
        <v>0</v>
      </c>
      <c r="EL118" s="19">
        <f t="shared" ca="1" si="973"/>
        <v>0</v>
      </c>
      <c r="EM118" s="19">
        <f t="shared" ca="1" si="973"/>
        <v>0</v>
      </c>
      <c r="EN118" s="19">
        <f t="shared" ca="1" si="973"/>
        <v>0</v>
      </c>
      <c r="EO118" s="19">
        <f t="shared" ca="1" si="973"/>
        <v>0</v>
      </c>
      <c r="EP118" s="19">
        <f t="shared" ca="1" si="973"/>
        <v>0</v>
      </c>
      <c r="EQ118" s="19">
        <f t="shared" ca="1" si="973"/>
        <v>0</v>
      </c>
      <c r="ER118" s="19">
        <f t="shared" ca="1" si="973"/>
        <v>0</v>
      </c>
      <c r="ES118" s="19">
        <f t="shared" ca="1" si="973"/>
        <v>0</v>
      </c>
      <c r="ET118" s="19">
        <f t="shared" ca="1" si="974"/>
        <v>0</v>
      </c>
      <c r="EU118" s="19">
        <f t="shared" ca="1" si="974"/>
        <v>0</v>
      </c>
      <c r="EV118" s="19">
        <f t="shared" ca="1" si="974"/>
        <v>0</v>
      </c>
      <c r="EW118" s="19">
        <f t="shared" ca="1" si="974"/>
        <v>0</v>
      </c>
      <c r="EX118" s="19">
        <f t="shared" ca="1" si="974"/>
        <v>0</v>
      </c>
      <c r="EY118" s="19">
        <f t="shared" ca="1" si="974"/>
        <v>0</v>
      </c>
      <c r="EZ118" s="19">
        <f t="shared" ca="1" si="974"/>
        <v>0</v>
      </c>
      <c r="FA118" s="19">
        <f t="shared" ca="1" si="974"/>
        <v>0</v>
      </c>
      <c r="FB118" s="19">
        <f t="shared" ca="1" si="974"/>
        <v>0</v>
      </c>
      <c r="FC118" s="19">
        <f t="shared" ca="1" si="974"/>
        <v>0</v>
      </c>
      <c r="FD118" s="19">
        <f t="shared" ca="1" si="974"/>
        <v>0</v>
      </c>
      <c r="FE118" s="19">
        <f t="shared" ca="1" si="974"/>
        <v>0</v>
      </c>
      <c r="FF118" s="19">
        <f t="shared" ca="1" si="974"/>
        <v>0</v>
      </c>
      <c r="FG118" s="19">
        <f t="shared" ca="1" si="974"/>
        <v>0</v>
      </c>
      <c r="FH118" s="19">
        <f t="shared" ca="1" si="974"/>
        <v>0</v>
      </c>
      <c r="FI118" s="19">
        <f t="shared" ca="1" si="974"/>
        <v>0</v>
      </c>
      <c r="FJ118" s="19">
        <f t="shared" ca="1" si="975"/>
        <v>0</v>
      </c>
      <c r="FK118" s="19">
        <f t="shared" ca="1" si="975"/>
        <v>0</v>
      </c>
      <c r="FL118" s="19">
        <f t="shared" ca="1" si="975"/>
        <v>0</v>
      </c>
      <c r="FM118" s="19">
        <f t="shared" ca="1" si="975"/>
        <v>0</v>
      </c>
      <c r="FN118" s="19">
        <f t="shared" ca="1" si="975"/>
        <v>0</v>
      </c>
      <c r="FO118" s="19">
        <f t="shared" ca="1" si="975"/>
        <v>0</v>
      </c>
      <c r="FP118" s="19">
        <f t="shared" ca="1" si="975"/>
        <v>0</v>
      </c>
      <c r="FQ118" s="19">
        <f t="shared" ca="1" si="975"/>
        <v>0</v>
      </c>
      <c r="FR118" s="19">
        <f t="shared" ca="1" si="975"/>
        <v>0</v>
      </c>
      <c r="FS118" s="19">
        <f t="shared" ca="1" si="975"/>
        <v>0</v>
      </c>
      <c r="FT118" s="19">
        <f t="shared" ca="1" si="975"/>
        <v>0</v>
      </c>
      <c r="FU118" s="19">
        <f t="shared" ca="1" si="975"/>
        <v>0</v>
      </c>
      <c r="FV118" s="19">
        <f t="shared" ca="1" si="975"/>
        <v>0</v>
      </c>
      <c r="FW118" s="19">
        <f t="shared" ca="1" si="975"/>
        <v>0</v>
      </c>
      <c r="FX118" s="19">
        <f t="shared" ca="1" si="975"/>
        <v>0</v>
      </c>
      <c r="FY118" s="19">
        <f t="shared" ca="1" si="975"/>
        <v>0</v>
      </c>
      <c r="FZ118" s="19">
        <f t="shared" ca="1" si="975"/>
        <v>0</v>
      </c>
      <c r="GA118" s="19">
        <f t="shared" ca="1" si="975"/>
        <v>0</v>
      </c>
      <c r="GB118" s="19">
        <f t="shared" ca="1" si="975"/>
        <v>0</v>
      </c>
      <c r="GC118" s="19">
        <f t="shared" ca="1" si="975"/>
        <v>0</v>
      </c>
      <c r="GD118" s="19">
        <f t="shared" ca="1" si="975"/>
        <v>0</v>
      </c>
      <c r="GE118" s="19">
        <f t="shared" ca="1" si="975"/>
        <v>0</v>
      </c>
      <c r="GF118" s="19">
        <f t="shared" ca="1" si="975"/>
        <v>0</v>
      </c>
      <c r="GG118" s="19">
        <f t="shared" ca="1" si="975"/>
        <v>0</v>
      </c>
      <c r="GH118" s="19">
        <f t="shared" ca="1" si="975"/>
        <v>0</v>
      </c>
      <c r="GI118" s="19">
        <f t="shared" ca="1" si="975"/>
        <v>0</v>
      </c>
      <c r="GJ118" s="19">
        <f t="shared" ca="1" si="975"/>
        <v>0</v>
      </c>
      <c r="GK118" s="19">
        <f t="shared" ca="1" si="975"/>
        <v>0</v>
      </c>
      <c r="GL118" s="19">
        <f t="shared" ca="1" si="975"/>
        <v>0</v>
      </c>
      <c r="GM118" s="19">
        <f t="shared" ca="1" si="975"/>
        <v>0</v>
      </c>
      <c r="GN118" s="19">
        <f t="shared" ca="1" si="975"/>
        <v>0</v>
      </c>
      <c r="GO118" s="19">
        <f t="shared" ca="1" si="975"/>
        <v>0</v>
      </c>
      <c r="GP118" s="19">
        <f t="shared" ca="1" si="975"/>
        <v>0</v>
      </c>
      <c r="GQ118" s="19">
        <f t="shared" ca="1" si="975"/>
        <v>0</v>
      </c>
      <c r="GR118" s="19">
        <f t="shared" ca="1" si="975"/>
        <v>0</v>
      </c>
      <c r="GS118" s="19">
        <f t="shared" ca="1" si="975"/>
        <v>0</v>
      </c>
      <c r="GT118" s="19">
        <f t="shared" ca="1" si="975"/>
        <v>0</v>
      </c>
      <c r="GU118" s="19">
        <f t="shared" ca="1" si="975"/>
        <v>0</v>
      </c>
      <c r="GV118" s="19">
        <f t="shared" ca="1" si="975"/>
        <v>0</v>
      </c>
      <c r="GW118" s="19">
        <f t="shared" ca="1" si="975"/>
        <v>0</v>
      </c>
      <c r="GX118" s="19">
        <f t="shared" ca="1" si="975"/>
        <v>0</v>
      </c>
      <c r="GY118" s="19">
        <f t="shared" ca="1" si="975"/>
        <v>0</v>
      </c>
      <c r="GZ118" s="19">
        <f t="shared" ca="1" si="975"/>
        <v>0</v>
      </c>
      <c r="HA118" s="19">
        <f t="shared" ca="1" si="975"/>
        <v>0</v>
      </c>
      <c r="HB118" s="19">
        <f t="shared" ca="1" si="975"/>
        <v>0</v>
      </c>
      <c r="HC118" s="19">
        <f t="shared" ca="1" si="975"/>
        <v>0</v>
      </c>
      <c r="HD118" s="19">
        <f t="shared" ca="1" si="975"/>
        <v>0</v>
      </c>
      <c r="HE118" s="19">
        <f t="shared" ca="1" si="975"/>
        <v>0</v>
      </c>
      <c r="HF118" s="19">
        <f t="shared" ca="1" si="975"/>
        <v>0</v>
      </c>
      <c r="HG118" s="19">
        <f t="shared" ca="1" si="975"/>
        <v>0</v>
      </c>
      <c r="HH118" s="19">
        <f t="shared" ca="1" si="975"/>
        <v>0</v>
      </c>
      <c r="HI118" s="19">
        <f t="shared" ca="1" si="975"/>
        <v>0</v>
      </c>
      <c r="HJ118" s="19">
        <f t="shared" ca="1" si="975"/>
        <v>0</v>
      </c>
      <c r="HK118" s="19">
        <f t="shared" ca="1" si="975"/>
        <v>0</v>
      </c>
      <c r="HL118" s="19">
        <f t="shared" ca="1" si="976"/>
        <v>0</v>
      </c>
      <c r="HM118" s="19">
        <f t="shared" ca="1" si="976"/>
        <v>0</v>
      </c>
      <c r="HN118" s="19">
        <f t="shared" ca="1" si="976"/>
        <v>0</v>
      </c>
      <c r="HO118" s="19">
        <f t="shared" ca="1" si="976"/>
        <v>0</v>
      </c>
      <c r="HP118" s="19">
        <f t="shared" ca="1" si="976"/>
        <v>0</v>
      </c>
      <c r="HQ118" s="19">
        <f t="shared" ca="1" si="976"/>
        <v>0</v>
      </c>
      <c r="HR118" s="19">
        <f t="shared" ca="1" si="976"/>
        <v>0</v>
      </c>
      <c r="HS118" s="19">
        <f t="shared" ca="1" si="976"/>
        <v>0</v>
      </c>
      <c r="HT118" s="19">
        <f t="shared" ca="1" si="976"/>
        <v>0</v>
      </c>
      <c r="HU118" s="19">
        <f t="shared" ca="1" si="976"/>
        <v>0</v>
      </c>
      <c r="HV118" s="19">
        <f t="shared" ca="1" si="976"/>
        <v>0</v>
      </c>
      <c r="HW118" s="19">
        <f t="shared" ca="1" si="976"/>
        <v>0</v>
      </c>
      <c r="HX118" s="19">
        <f t="shared" ca="1" si="976"/>
        <v>0</v>
      </c>
      <c r="HY118" s="19">
        <f t="shared" ca="1" si="976"/>
        <v>0</v>
      </c>
      <c r="HZ118" s="19">
        <f t="shared" ca="1" si="976"/>
        <v>0</v>
      </c>
      <c r="IA118" s="19">
        <f t="shared" ca="1" si="976"/>
        <v>0</v>
      </c>
      <c r="IB118" s="19">
        <f t="shared" ca="1" si="976"/>
        <v>0</v>
      </c>
      <c r="IC118" s="19">
        <f t="shared" ca="1" si="976"/>
        <v>0</v>
      </c>
      <c r="ID118" s="19">
        <f t="shared" ca="1" si="976"/>
        <v>0</v>
      </c>
      <c r="IE118" s="5">
        <f t="shared" ca="1" si="977"/>
        <v>67</v>
      </c>
      <c r="IF118" s="9"/>
      <c r="IG118" s="5">
        <f t="shared" ca="1" si="978"/>
        <v>1</v>
      </c>
      <c r="IH118" s="5" t="b">
        <f t="shared" ca="1" si="978"/>
        <v>0</v>
      </c>
      <c r="II118" s="19">
        <f t="shared" ca="1" si="979"/>
        <v>0</v>
      </c>
      <c r="IJ118" s="5">
        <f t="shared" ca="1" si="978"/>
        <v>55</v>
      </c>
      <c r="IK118" s="19">
        <f t="shared" ca="1" si="979"/>
        <v>1</v>
      </c>
      <c r="IL118" s="19">
        <f t="shared" ca="1" si="979"/>
        <v>0</v>
      </c>
      <c r="IM118" s="19">
        <f t="shared" ca="1" si="979"/>
        <v>0</v>
      </c>
      <c r="IN118" s="19">
        <f t="shared" ca="1" si="979"/>
        <v>0</v>
      </c>
      <c r="IO118" s="19">
        <f t="shared" ca="1" si="979"/>
        <v>0</v>
      </c>
      <c r="IP118" s="19">
        <f t="shared" ca="1" si="979"/>
        <v>0</v>
      </c>
      <c r="IQ118" s="19">
        <f t="shared" ca="1" si="979"/>
        <v>0</v>
      </c>
      <c r="IR118" s="19">
        <f t="shared" ca="1" si="979"/>
        <v>0</v>
      </c>
      <c r="IS118" s="19">
        <f t="shared" ca="1" si="979"/>
        <v>0</v>
      </c>
      <c r="IT118" s="19">
        <f t="shared" ca="1" si="979"/>
        <v>0</v>
      </c>
      <c r="IU118" s="19">
        <f t="shared" ca="1" si="979"/>
        <v>0</v>
      </c>
      <c r="IV118" s="19">
        <f t="shared" ca="1" si="979"/>
        <v>0</v>
      </c>
      <c r="IW118" s="19">
        <f t="shared" ca="1" si="979"/>
        <v>0</v>
      </c>
      <c r="IX118" s="19">
        <f t="shared" ca="1" si="979"/>
        <v>0</v>
      </c>
      <c r="IY118" s="19">
        <f t="shared" ca="1" si="979"/>
        <v>0</v>
      </c>
      <c r="IZ118" s="19">
        <f t="shared" ca="1" si="979"/>
        <v>0</v>
      </c>
      <c r="JA118" s="19">
        <f t="shared" ca="1" si="979"/>
        <v>0</v>
      </c>
      <c r="JB118" s="19">
        <f t="shared" ca="1" si="979"/>
        <v>0</v>
      </c>
      <c r="JC118" s="19">
        <f t="shared" ca="1" si="979"/>
        <v>0</v>
      </c>
      <c r="JD118" s="19">
        <f t="shared" ca="1" si="979"/>
        <v>0</v>
      </c>
      <c r="JE118" s="19">
        <f t="shared" ca="1" si="979"/>
        <v>0</v>
      </c>
      <c r="JF118" s="19">
        <f t="shared" ca="1" si="979"/>
        <v>0</v>
      </c>
      <c r="JG118" s="5">
        <f t="shared" ca="1" si="980"/>
        <v>1.2500000000000001E-2</v>
      </c>
      <c r="JH118" s="567">
        <f t="shared" ca="1" si="980"/>
        <v>0</v>
      </c>
      <c r="JI118" s="5">
        <f t="shared" ca="1" si="980"/>
        <v>6.25E-2</v>
      </c>
      <c r="JJ118" s="5">
        <f t="shared" ca="1" si="980"/>
        <v>6.25E-2</v>
      </c>
      <c r="JK118" s="5">
        <f t="shared" ca="1" si="980"/>
        <v>6.25E-2</v>
      </c>
      <c r="JL118" s="19">
        <f t="shared" ca="1" si="979"/>
        <v>1</v>
      </c>
      <c r="JM118" s="19">
        <f t="shared" ca="1" si="979"/>
        <v>0</v>
      </c>
      <c r="JN118" s="19">
        <f t="shared" ca="1" si="979"/>
        <v>1</v>
      </c>
      <c r="JO118" s="9"/>
      <c r="JP118" s="5" t="b">
        <f t="shared" ca="1" si="981"/>
        <v>0</v>
      </c>
      <c r="JQ118" s="19" t="str">
        <f t="shared" ca="1" si="982"/>
        <v>-</v>
      </c>
      <c r="JR118" s="19" t="str">
        <f t="shared" ca="1" si="982"/>
        <v>-</v>
      </c>
      <c r="JS118" s="5" t="b">
        <f t="shared" ca="1" si="983"/>
        <v>0</v>
      </c>
      <c r="JT118" s="5" t="b">
        <f t="shared" ca="1" si="983"/>
        <v>0</v>
      </c>
      <c r="JU118" s="5" t="b">
        <f t="shared" ca="1" si="983"/>
        <v>1</v>
      </c>
      <c r="JV118" s="144">
        <f t="shared" ref="JV118:JW122" ca="1" si="1001">$O118</f>
        <v>1</v>
      </c>
      <c r="JW118" s="144">
        <f t="shared" ca="1" si="1001"/>
        <v>1</v>
      </c>
      <c r="JX118" s="19" t="str">
        <f t="shared" ref="JX118:KD122" ca="1" si="1002">OFFSET(JX$5,$B118,0)</f>
        <v>-</v>
      </c>
      <c r="JY118" s="19" t="str">
        <f t="shared" ca="1" si="1002"/>
        <v>-</v>
      </c>
      <c r="JZ118" s="19" t="str">
        <f t="shared" ca="1" si="1002"/>
        <v>-</v>
      </c>
      <c r="KA118" s="19" t="str">
        <f t="shared" ca="1" si="1002"/>
        <v>-</v>
      </c>
      <c r="KB118" s="19">
        <f t="shared" ca="1" si="1002"/>
        <v>1</v>
      </c>
      <c r="KC118" s="19">
        <f t="shared" ca="1" si="1002"/>
        <v>0.66</v>
      </c>
      <c r="KD118" s="19" t="str">
        <f t="shared" ca="1" si="1002"/>
        <v>-</v>
      </c>
      <c r="KE118" s="5" t="b" cm="1">
        <f t="array" aca="1" ref="KE118" ca="1">IF(OR(KF118:KM118&lt;&gt;"-"),TRUE,"-")</f>
        <v>1</v>
      </c>
      <c r="KF118" s="237">
        <f ca="1">OFFSET(KF118,-1,0)</f>
        <v>2</v>
      </c>
      <c r="KG118" s="237">
        <f t="shared" ref="KG118:KM118" ca="1" si="1003">OFFSET(KG118,-1,0)</f>
        <v>2</v>
      </c>
      <c r="KH118" s="237">
        <f t="shared" ca="1" si="1003"/>
        <v>2</v>
      </c>
      <c r="KI118" s="237">
        <f t="shared" ca="1" si="1003"/>
        <v>2</v>
      </c>
      <c r="KJ118" s="237">
        <f t="shared" ca="1" si="1003"/>
        <v>2</v>
      </c>
      <c r="KK118" s="237">
        <f t="shared" ca="1" si="1003"/>
        <v>2</v>
      </c>
      <c r="KL118" s="237">
        <f t="shared" ca="1" si="1003"/>
        <v>2</v>
      </c>
      <c r="KM118" s="237">
        <f t="shared" ca="1" si="1003"/>
        <v>2</v>
      </c>
      <c r="KN118" s="5" t="str">
        <f t="array" aca="1" ref="KN118" ca="1">IF(OR(KO118:KU118&lt;&gt;"-"),TRUE,"-")</f>
        <v>-</v>
      </c>
      <c r="KO118" s="19" t="str">
        <f t="shared" ref="KO118:KZ122" ca="1" si="1004">OFFSET(KO$5,$B118,0)</f>
        <v>-</v>
      </c>
      <c r="KP118" s="19" t="str">
        <f t="shared" ca="1" si="1004"/>
        <v>-</v>
      </c>
      <c r="KQ118" s="19" t="str">
        <f t="shared" ca="1" si="1004"/>
        <v>-</v>
      </c>
      <c r="KR118" s="19" t="str">
        <f t="shared" ca="1" si="1004"/>
        <v>-</v>
      </c>
      <c r="KS118" s="19" t="str">
        <f t="shared" ca="1" si="1004"/>
        <v>-</v>
      </c>
      <c r="KT118" s="19" t="str">
        <f t="shared" ca="1" si="1004"/>
        <v>-</v>
      </c>
      <c r="KU118" s="19" t="str">
        <f t="shared" ca="1" si="1004"/>
        <v>-</v>
      </c>
      <c r="KV118" s="19" t="b">
        <f t="shared" ca="1" si="1004"/>
        <v>0</v>
      </c>
      <c r="KW118" s="144">
        <f t="shared" ca="1" si="985"/>
        <v>2</v>
      </c>
      <c r="KX118" s="19">
        <f t="shared" ca="1" si="1004"/>
        <v>2</v>
      </c>
      <c r="KY118" s="19" t="b">
        <f t="shared" ca="1" si="1004"/>
        <v>0</v>
      </c>
      <c r="KZ118" s="19" t="str">
        <f t="shared" ca="1" si="1004"/>
        <v>-</v>
      </c>
      <c r="LA118" s="5" t="str">
        <f t="shared" ca="1" si="986"/>
        <v>-</v>
      </c>
      <c r="LB118" s="5" t="str">
        <f t="shared" ca="1" si="986"/>
        <v>-</v>
      </c>
      <c r="LC118" s="5" t="str">
        <f t="shared" ca="1" si="986"/>
        <v>-</v>
      </c>
      <c r="LD118" s="5" t="str">
        <f t="shared" ca="1" si="986"/>
        <v>-</v>
      </c>
      <c r="LE118" s="19" t="b">
        <f t="shared" ref="LE118:LO122" ca="1" si="1005">OFFSET(LE$5,$B118,0)</f>
        <v>0</v>
      </c>
      <c r="LF118" s="19" t="str">
        <f t="shared" ca="1" si="1005"/>
        <v>-</v>
      </c>
      <c r="LG118" s="19" t="str">
        <f ca="1">OFFSET(LG$5,$B118,0)</f>
        <v>-</v>
      </c>
      <c r="LH118" s="19" t="b">
        <f ca="1">OFFSET(LH$5,$B118,0)</f>
        <v>1</v>
      </c>
      <c r="LI118" s="19">
        <f t="shared" ca="1" si="1005"/>
        <v>0.75</v>
      </c>
      <c r="LJ118" s="19">
        <f t="shared" ca="1" si="1005"/>
        <v>0.75</v>
      </c>
      <c r="LK118" s="19">
        <f t="shared" ca="1" si="1005"/>
        <v>0.99</v>
      </c>
      <c r="LL118" s="19">
        <f t="shared" ca="1" si="1005"/>
        <v>0.5</v>
      </c>
      <c r="LM118" s="19">
        <f t="shared" ca="1" si="1005"/>
        <v>0</v>
      </c>
      <c r="LN118" s="19">
        <f t="shared" ca="1" si="1005"/>
        <v>0</v>
      </c>
      <c r="LO118" s="19" t="str">
        <f t="shared" ca="1" si="1005"/>
        <v>-</v>
      </c>
      <c r="LP118" s="5" cm="1">
        <f t="array" aca="1" ref="LP118" ca="1">INDEX(i.meatgrid,$Q118,LP$7)</f>
        <v>1092</v>
      </c>
      <c r="LQ118" s="5" t="str" cm="1">
        <f t="array" aca="1" ref="LQ118" ca="1">INDEX(i.meatgrid,$Q118,LQ$7)</f>
        <v>-</v>
      </c>
      <c r="LR118" s="19" t="str">
        <f t="shared" ca="1" si="987"/>
        <v>-</v>
      </c>
      <c r="LS118" s="5">
        <f t="shared" ca="1" si="988"/>
        <v>1</v>
      </c>
      <c r="LT118" s="9"/>
      <c r="LU118" s="19">
        <f t="shared" ca="1" si="987"/>
        <v>70</v>
      </c>
      <c r="LV118" s="19">
        <f t="shared" ca="1" si="989"/>
        <v>50</v>
      </c>
      <c r="LW118" s="19">
        <f t="shared" ca="1" si="989"/>
        <v>80</v>
      </c>
      <c r="LX118" s="19">
        <f t="shared" ca="1" si="989"/>
        <v>50</v>
      </c>
      <c r="LY118" s="5" t="b" cm="1">
        <f t="array" aca="1" ref="LY118" ca="1">INDEX(i.meatgrid,$Q118,LY$7)</f>
        <v>1</v>
      </c>
      <c r="LZ118" s="5" t="b" cm="1">
        <f t="array" aca="1" ref="LZ118" ca="1">INDEX(i.meatgrid,$Q118,LZ$7)</f>
        <v>0</v>
      </c>
      <c r="MA118" s="5" t="str" cm="1">
        <f t="array" aca="1" ref="MA118" ca="1">INDEX(i.meatgrid,$Q118,MA$7)</f>
        <v>-</v>
      </c>
      <c r="MB118" s="5" t="str" cm="1">
        <f t="array" aca="1" ref="MB118" ca="1">INDEX(i.meatgrid,$Q118,MB$7)</f>
        <v>-</v>
      </c>
      <c r="MC118" s="19">
        <f t="shared" ca="1" si="990"/>
        <v>1</v>
      </c>
      <c r="MD118" s="5">
        <f t="shared" ca="1" si="991"/>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92"/>
        <v>1</v>
      </c>
      <c r="MN118" s="9"/>
      <c r="MO118" s="19" t="b">
        <f t="shared" ca="1" si="993"/>
        <v>0</v>
      </c>
      <c r="MP118" s="19" t="b">
        <f t="shared" ca="1" si="993"/>
        <v>0</v>
      </c>
      <c r="MQ118" s="19">
        <f t="shared" ca="1" si="993"/>
        <v>1</v>
      </c>
      <c r="MR118" s="19">
        <f t="shared" ca="1" si="993"/>
        <v>0.75</v>
      </c>
      <c r="MS118" s="19">
        <f t="shared" ca="1" si="993"/>
        <v>0.75</v>
      </c>
      <c r="MT118" s="19">
        <f t="shared" ca="1" si="993"/>
        <v>0.8</v>
      </c>
      <c r="MU118" s="19">
        <f t="shared" ca="1" si="993"/>
        <v>0.82499999999999996</v>
      </c>
      <c r="MV118" s="19">
        <f t="shared" ca="1" si="993"/>
        <v>0.875</v>
      </c>
      <c r="MW118" s="19">
        <f t="shared" ca="1" si="993"/>
        <v>0.9</v>
      </c>
      <c r="MX118" s="19">
        <f t="shared" ca="1" si="993"/>
        <v>1</v>
      </c>
      <c r="MY118" s="19">
        <f t="shared" ca="1" si="993"/>
        <v>0.875</v>
      </c>
      <c r="MZ118" s="19" t="b">
        <f t="shared" ca="1" si="993"/>
        <v>1</v>
      </c>
      <c r="NA118" s="19">
        <f t="shared" ca="1" si="994"/>
        <v>74.989999999999995</v>
      </c>
      <c r="NB118" s="19" t="str">
        <f t="shared" ca="1" si="994"/>
        <v>-</v>
      </c>
      <c r="NC118" s="19" t="str">
        <f t="shared" ca="1" si="994"/>
        <v>-</v>
      </c>
      <c r="ND118" s="19" t="str">
        <f t="shared" ca="1" si="994"/>
        <v>-</v>
      </c>
      <c r="NE118" s="19" t="str">
        <f t="shared" ca="1" si="994"/>
        <v>-</v>
      </c>
      <c r="NF118" s="19" t="str">
        <f t="shared" ca="1" si="994"/>
        <v>-</v>
      </c>
      <c r="NG118" s="19" t="str">
        <f t="shared" ca="1" si="994"/>
        <v>-</v>
      </c>
      <c r="NH118" s="19" t="str">
        <f t="shared" ca="1" si="994"/>
        <v>-</v>
      </c>
      <c r="NI118" s="19">
        <f t="shared" ca="1" si="994"/>
        <v>36.99</v>
      </c>
      <c r="NJ118" s="19">
        <f t="shared" ca="1" si="994"/>
        <v>36.99</v>
      </c>
      <c r="NK118" s="19" t="str">
        <f t="shared" ca="1" si="994"/>
        <v>-</v>
      </c>
      <c r="NL118" s="19" t="str">
        <f t="shared" ca="1" si="994"/>
        <v>-</v>
      </c>
      <c r="NM118" s="19" t="str">
        <f t="shared" ca="1" si="994"/>
        <v>-</v>
      </c>
      <c r="NN118" s="19" t="str">
        <f t="shared" ca="1" si="994"/>
        <v>-</v>
      </c>
      <c r="NO118" s="19" t="str">
        <f t="shared" ca="1" si="994"/>
        <v>-</v>
      </c>
      <c r="NP118" s="19">
        <f t="shared" ca="1" si="994"/>
        <v>49.99</v>
      </c>
      <c r="NQ118" s="19">
        <f t="shared" ca="1" si="994"/>
        <v>49.99</v>
      </c>
      <c r="NR118" s="19">
        <f t="shared" ca="1" si="994"/>
        <v>49.99</v>
      </c>
      <c r="NS118" s="19">
        <f t="shared" ca="1" si="994"/>
        <v>49.99</v>
      </c>
      <c r="NT118" s="19">
        <f t="shared" ca="1" si="994"/>
        <v>49.99</v>
      </c>
      <c r="NU118" s="19">
        <f t="shared" ca="1" si="994"/>
        <v>49.99</v>
      </c>
      <c r="NV118" s="19">
        <f t="shared" ca="1" si="994"/>
        <v>49.99</v>
      </c>
      <c r="NW118" s="19">
        <f t="shared" ca="1" si="994"/>
        <v>49.99</v>
      </c>
      <c r="NX118" s="19">
        <f t="shared" ca="1" si="994"/>
        <v>412.99</v>
      </c>
      <c r="NY118" s="19">
        <f t="shared" ca="1" si="994"/>
        <v>412.99</v>
      </c>
      <c r="NZ118" s="19" t="str">
        <f t="shared" ca="1" si="994"/>
        <v>-</v>
      </c>
      <c r="OA118" s="19" t="str">
        <f t="shared" ca="1" si="994"/>
        <v>-</v>
      </c>
      <c r="OB118" s="19" t="str">
        <f t="shared" ca="1" si="994"/>
        <v>-</v>
      </c>
      <c r="OC118" s="19" t="str">
        <f t="shared" ca="1" si="994"/>
        <v>-</v>
      </c>
      <c r="OD118" s="19" t="str">
        <f t="shared" ca="1" si="994"/>
        <v>-</v>
      </c>
      <c r="OE118" s="19">
        <f t="shared" ca="1" si="994"/>
        <v>6.8900000000000006</v>
      </c>
      <c r="OF118" s="19">
        <f t="shared" ca="1" si="994"/>
        <v>6.8900000000000006</v>
      </c>
      <c r="OG118" s="19">
        <f t="shared" ca="1" si="994"/>
        <v>6.8900000000000006</v>
      </c>
      <c r="OH118" s="19">
        <f t="shared" ca="1" si="994"/>
        <v>6.8900000000000006</v>
      </c>
      <c r="OI118" s="19">
        <f t="shared" ca="1" si="994"/>
        <v>6.8900000000000006</v>
      </c>
      <c r="OJ118" s="19">
        <f t="shared" ca="1" si="994"/>
        <v>6.8900000000000006</v>
      </c>
      <c r="OK118" s="19">
        <f t="shared" ca="1" si="994"/>
        <v>6.8900000000000006</v>
      </c>
      <c r="OL118" s="19">
        <f t="shared" ca="1" si="994"/>
        <v>6.8900000000000006</v>
      </c>
      <c r="OM118" s="19">
        <f t="shared" ca="1" si="994"/>
        <v>346.99</v>
      </c>
      <c r="ON118" s="19">
        <f t="shared" ca="1" si="994"/>
        <v>346.99</v>
      </c>
      <c r="OO118" s="19" t="str">
        <f t="shared" ca="1" si="994"/>
        <v>-</v>
      </c>
      <c r="OP118" s="19" t="str">
        <f t="shared" ca="1" si="994"/>
        <v>-</v>
      </c>
      <c r="OQ118" s="19" t="str">
        <f t="shared" ca="1" si="994"/>
        <v>-</v>
      </c>
      <c r="OR118" s="19" t="str">
        <f t="shared" ca="1" si="994"/>
        <v>-</v>
      </c>
      <c r="OS118" s="19" t="str">
        <f t="shared" ca="1" si="994"/>
        <v>-</v>
      </c>
      <c r="OT118" s="19">
        <f t="shared" ca="1" si="994"/>
        <v>0</v>
      </c>
      <c r="OU118" s="24">
        <v>0</v>
      </c>
    </row>
    <row r="119" spans="1:411" outlineLevel="2">
      <c r="A119" s="21">
        <f t="shared" si="158"/>
        <v>114</v>
      </c>
      <c r="B119" s="222">
        <f t="shared" ref="B119:B122" ca="1" si="1006">OFFSET(B119,-1,0)</f>
        <v>112</v>
      </c>
      <c r="C119">
        <v>203</v>
      </c>
      <c r="D119" s="144" t="str">
        <f t="shared" ca="1" si="954"/>
        <v>GSM</v>
      </c>
      <c r="E119" t="b">
        <v>0</v>
      </c>
      <c r="F119" t="b">
        <v>0</v>
      </c>
      <c r="G119" t="b">
        <f t="shared" si="955"/>
        <v>0</v>
      </c>
      <c r="H119" s="237">
        <f t="shared" ref="H119:T122" ca="1" si="1007">OFFSET(H119,-1,0)</f>
        <v>2</v>
      </c>
      <c r="I119" s="237">
        <f t="shared" ca="1" si="1007"/>
        <v>1</v>
      </c>
      <c r="J119" s="237" t="str">
        <f t="shared" ca="1" si="1007"/>
        <v/>
      </c>
      <c r="K119" s="237">
        <f t="shared" ca="1" si="1007"/>
        <v>2</v>
      </c>
      <c r="L119" s="237">
        <f t="shared" ca="1" si="995"/>
        <v>2</v>
      </c>
      <c r="M119" s="237">
        <f t="shared" ca="1" si="995"/>
        <v>2</v>
      </c>
      <c r="N119" s="237">
        <f t="shared" ca="1" si="995"/>
        <v>3</v>
      </c>
      <c r="O119" s="237">
        <f t="shared" ca="1" si="995"/>
        <v>1</v>
      </c>
      <c r="P119" s="237">
        <f t="shared" ca="1" si="995"/>
        <v>1</v>
      </c>
      <c r="Q119" s="237">
        <f t="shared" ca="1" si="995"/>
        <v>7</v>
      </c>
      <c r="R119" s="237">
        <f t="shared" ca="1" si="995"/>
        <v>1</v>
      </c>
      <c r="S119" s="237">
        <f t="shared" ca="1" si="995"/>
        <v>1</v>
      </c>
      <c r="T119" s="237">
        <f t="shared" ca="1" si="995"/>
        <v>1</v>
      </c>
      <c r="U119" s="275"/>
      <c r="V119" s="275"/>
      <c r="W119" s="237">
        <f t="shared" ca="1" si="996"/>
        <v>0</v>
      </c>
      <c r="X119" s="275"/>
      <c r="Y119" s="275">
        <f t="shared" ca="1" si="997"/>
        <v>0</v>
      </c>
      <c r="Z119" s="275">
        <f t="shared" ca="1" si="997"/>
        <v>0</v>
      </c>
      <c r="AA119" s="275">
        <f t="shared" ca="1" si="997"/>
        <v>0</v>
      </c>
      <c r="AB119" s="275">
        <f t="shared" ca="1" si="997"/>
        <v>0</v>
      </c>
      <c r="AC119" s="275">
        <f t="shared" ca="1" si="997"/>
        <v>0</v>
      </c>
      <c r="AD119" s="275">
        <f t="shared" ca="1" si="997"/>
        <v>0</v>
      </c>
      <c r="AE119" s="275">
        <f t="shared" ca="1" si="997"/>
        <v>0</v>
      </c>
      <c r="AF119" s="144">
        <f ca="1">INDEX(CHOOSE($N119,DataAutumn!i.AdultDrys,DataWinter!i.AdultDrys,DataSpring!i.AdultDrys),1,$M119)</f>
        <v>3</v>
      </c>
      <c r="AG119" s="5">
        <f t="shared" ca="1" si="956"/>
        <v>2</v>
      </c>
      <c r="AH119" s="5">
        <f t="shared" ca="1" si="956"/>
        <v>0</v>
      </c>
      <c r="AI119" s="5">
        <f t="shared" ca="1" si="957"/>
        <v>1</v>
      </c>
      <c r="AJ119">
        <f t="shared" ca="1" si="958"/>
        <v>1</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     Day204 Scan1 Older Mutton WP100p MP100p GP100p T_TRUE  (F33N33)</v>
      </c>
      <c r="AM119" s="9" t="str">
        <f ca="1">IF(COUNTIF(AL$5:AL119,AL119)=1,"-","Dup")</f>
        <v>-</v>
      </c>
      <c r="AN119" s="9"/>
      <c r="AO119" s="237" t="str">
        <f t="shared" ref="AO119:AV122" ca="1" si="1008">OFFSET(AO119,-1,0)</f>
        <v>-</v>
      </c>
      <c r="AP119" s="237" t="str">
        <f t="shared" ca="1" si="1008"/>
        <v>-</v>
      </c>
      <c r="AQ119" s="237" t="str">
        <f t="shared" ca="1" si="1008"/>
        <v>-</v>
      </c>
      <c r="AR119" s="237" t="str">
        <f t="shared" ca="1" si="1008"/>
        <v>-</v>
      </c>
      <c r="AS119" s="237" t="str">
        <f t="shared" ca="1" si="1008"/>
        <v>-</v>
      </c>
      <c r="AT119" s="237" t="str">
        <f t="shared" ca="1" si="1008"/>
        <v>-</v>
      </c>
      <c r="AU119" s="237" t="str">
        <f t="shared" ca="1" si="1008"/>
        <v>-</v>
      </c>
      <c r="AV119" s="237" t="str">
        <f t="shared" ca="1" si="1008"/>
        <v>-</v>
      </c>
      <c r="AW119" s="9"/>
      <c r="AX119" s="5" t="b">
        <f t="shared" ca="1" si="959"/>
        <v>0</v>
      </c>
      <c r="AY119" s="5" t="str">
        <f t="shared" ca="1" si="959"/>
        <v>-</v>
      </c>
      <c r="AZ119" s="5" t="b">
        <f t="shared" ca="1" si="959"/>
        <v>0</v>
      </c>
      <c r="BA119" s="5" t="b">
        <f t="shared" ca="1" si="959"/>
        <v>1</v>
      </c>
      <c r="BB119" s="5" t="b">
        <f t="shared" ca="1" si="959"/>
        <v>1</v>
      </c>
      <c r="BC119" s="144">
        <f t="shared" ca="1" si="959"/>
        <v>0</v>
      </c>
      <c r="BD119" s="19" t="b">
        <f t="shared" ca="1" si="960"/>
        <v>1</v>
      </c>
      <c r="BE119" s="9"/>
      <c r="BF119" s="5" t="str">
        <f t="shared" ca="1" si="961"/>
        <v>-</v>
      </c>
      <c r="BG119" s="19" t="str">
        <f t="shared" ca="1" si="962"/>
        <v>-</v>
      </c>
      <c r="BH119" s="19" t="str">
        <f t="shared" ca="1" si="962"/>
        <v>-</v>
      </c>
      <c r="BI119" s="19" t="str">
        <f t="shared" ca="1" si="962"/>
        <v>-</v>
      </c>
      <c r="BJ119" s="5" t="str">
        <f t="shared" ca="1" si="963"/>
        <v>-</v>
      </c>
      <c r="BK119" s="19" t="str">
        <f t="shared" ca="1" si="964"/>
        <v>-</v>
      </c>
      <c r="BL119" s="5" t="str">
        <f t="shared" ca="1" si="965"/>
        <v>-</v>
      </c>
      <c r="BM119" s="19" t="str">
        <f t="shared" ca="1" si="966"/>
        <v>-</v>
      </c>
      <c r="BN119" s="19" t="str">
        <f t="shared" ca="1" si="966"/>
        <v>-</v>
      </c>
      <c r="BO119" s="19" t="str">
        <f t="shared" ca="1" si="966"/>
        <v>-</v>
      </c>
      <c r="BP119" s="5" t="str">
        <f t="shared" ca="1" si="967"/>
        <v>-</v>
      </c>
      <c r="BQ119" s="9"/>
      <c r="BR119" s="19" t="str">
        <f t="shared" ca="1" si="968"/>
        <v>-</v>
      </c>
      <c r="BS119" s="19" t="str">
        <f t="shared" ca="1" si="968"/>
        <v>-</v>
      </c>
      <c r="BT119" s="19" t="str">
        <f t="shared" ca="1" si="968"/>
        <v>-</v>
      </c>
      <c r="BU119" s="19" t="str">
        <f t="shared" ca="1" si="968"/>
        <v>-</v>
      </c>
      <c r="BV119" s="19" t="str">
        <f t="shared" ca="1" si="968"/>
        <v>-</v>
      </c>
      <c r="BW119" s="19" t="str">
        <f t="shared" ca="1" si="968"/>
        <v>-</v>
      </c>
      <c r="BX119" s="19" t="str">
        <f t="shared" ca="1" si="968"/>
        <v>-</v>
      </c>
      <c r="BY119" s="19" t="str">
        <f t="shared" ca="1" si="968"/>
        <v>-</v>
      </c>
      <c r="BZ119" s="19" t="str">
        <f t="shared" ca="1" si="968"/>
        <v>-</v>
      </c>
      <c r="CA119" s="19" t="str">
        <f t="shared" ca="1" si="968"/>
        <v>-</v>
      </c>
      <c r="CB119" s="9"/>
      <c r="CC119" s="237" t="b">
        <f ca="1">OFFSET(CC119,-1,0)</f>
        <v>1</v>
      </c>
      <c r="CD119" s="12" t="b">
        <v>0</v>
      </c>
      <c r="CE119" s="237" t="b">
        <f ca="1">OFFSET(CE119,-1,0)</f>
        <v>1</v>
      </c>
      <c r="CF119" s="251">
        <f t="shared" ref="CF119:CF122" ca="1" si="1009">IF(OFFSET($E119,-1,0),OFFSET($CJ119,-1,0),OFFSET(CF119,-1,0))</f>
        <v>2237101</v>
      </c>
      <c r="CG119" s="237" t="b">
        <f ca="1">OFFSET(CG119,-1,0)</f>
        <v>0</v>
      </c>
      <c r="CH119" s="12" t="s">
        <v>34</v>
      </c>
      <c r="CI119" s="19" t="b">
        <f t="shared" ca="1" si="998"/>
        <v>1</v>
      </c>
      <c r="CJ119" s="237">
        <f t="shared" ref="CJ119:CJ122" ca="1" si="1010">OFFSET(CJ119,-1,0)+1</f>
        <v>2237103</v>
      </c>
      <c r="CK119" s="19" t="str">
        <f t="shared" ca="1" si="998"/>
        <v>-</v>
      </c>
      <c r="CL119" s="19">
        <f t="shared" ca="1" si="998"/>
        <v>1</v>
      </c>
      <c r="CM119" s="19">
        <f t="shared" ca="1" si="998"/>
        <v>1</v>
      </c>
      <c r="CN119" s="9"/>
      <c r="CO119" s="444">
        <f t="shared" ca="1" si="970"/>
        <v>652</v>
      </c>
      <c r="CP119" s="444">
        <f t="shared" ca="1" si="970"/>
        <v>686</v>
      </c>
      <c r="CQ119" s="444">
        <f t="shared" ca="1" si="970"/>
        <v>721</v>
      </c>
      <c r="CR119" s="152">
        <f t="shared" ca="1" si="971"/>
        <v>378</v>
      </c>
      <c r="CS119" s="152">
        <f t="shared" ca="1" si="971"/>
        <v>413</v>
      </c>
      <c r="CT119" s="152">
        <f t="shared" ca="1" si="971"/>
        <v>448</v>
      </c>
      <c r="CU119" s="19" t="str">
        <f t="shared" ca="1" si="972"/>
        <v>-</v>
      </c>
      <c r="CV119" s="12" t="b">
        <v>0</v>
      </c>
      <c r="CW119" s="12" t="b">
        <v>0</v>
      </c>
      <c r="CX119" s="12" t="b">
        <v>0</v>
      </c>
      <c r="CY119" s="12" t="b">
        <v>0</v>
      </c>
      <c r="CZ119" s="19" t="b">
        <f t="shared" ca="1" si="972"/>
        <v>1</v>
      </c>
      <c r="DA119" s="19">
        <f t="shared" ca="1" si="972"/>
        <v>0</v>
      </c>
      <c r="DB119" s="19">
        <f t="shared" ca="1" si="972"/>
        <v>0</v>
      </c>
      <c r="DC119" s="19">
        <f t="shared" ca="1" si="972"/>
        <v>0</v>
      </c>
      <c r="DD119" s="19">
        <f t="shared" ca="1" si="972"/>
        <v>0</v>
      </c>
      <c r="DE119" s="19">
        <f t="shared" ca="1" si="972"/>
        <v>0</v>
      </c>
      <c r="DF119" s="19">
        <f t="shared" ca="1" si="972"/>
        <v>0</v>
      </c>
      <c r="DG119" s="19">
        <f t="shared" ca="1" si="972"/>
        <v>0</v>
      </c>
      <c r="DH119" s="19">
        <f t="shared" ca="1" si="972"/>
        <v>0</v>
      </c>
      <c r="DI119" s="19">
        <f t="shared" ca="1" si="972"/>
        <v>0</v>
      </c>
      <c r="DJ119" s="19">
        <f t="shared" ca="1" si="972"/>
        <v>0</v>
      </c>
      <c r="DK119" s="19">
        <f t="shared" ca="1" si="972"/>
        <v>0</v>
      </c>
      <c r="DL119" s="19">
        <f t="shared" ca="1" si="973"/>
        <v>0</v>
      </c>
      <c r="DM119" s="12">
        <v>3</v>
      </c>
      <c r="DN119" s="12">
        <v>3</v>
      </c>
      <c r="DO119" s="19">
        <f t="shared" ref="DO119:DR122" ca="1" si="1011">OFFSET(DO$5,$B119,0)</f>
        <v>0</v>
      </c>
      <c r="DP119" s="12">
        <v>2</v>
      </c>
      <c r="DQ119" s="12">
        <v>-2</v>
      </c>
      <c r="DR119" s="19" t="str">
        <f t="shared" ca="1" si="973"/>
        <v>-</v>
      </c>
      <c r="DS119" s="19" t="str">
        <f t="shared" ca="1" si="973"/>
        <v>-</v>
      </c>
      <c r="DT119" s="19" t="str">
        <f t="shared" ca="1" si="973"/>
        <v>-</v>
      </c>
      <c r="DU119" s="251">
        <f t="shared" ca="1" si="999"/>
        <v>0</v>
      </c>
      <c r="DV119" s="251">
        <f t="shared" ref="DV119:DV121" si="1012">DP119</f>
        <v>2</v>
      </c>
      <c r="DW119" s="251">
        <f t="shared" si="1000"/>
        <v>-2</v>
      </c>
      <c r="DX119" s="19" t="str">
        <f t="shared" ca="1" si="973"/>
        <v>-</v>
      </c>
      <c r="DY119" s="19" t="str">
        <f t="shared" ca="1" si="973"/>
        <v>-</v>
      </c>
      <c r="DZ119" s="19" t="str">
        <f t="shared" ca="1" si="973"/>
        <v>-</v>
      </c>
      <c r="EA119" s="19" t="str">
        <f t="shared" ca="1" si="973"/>
        <v>-</v>
      </c>
      <c r="EB119" s="19" t="str">
        <f t="shared" ca="1" si="973"/>
        <v>-</v>
      </c>
      <c r="EC119" s="19" t="str">
        <f t="shared" ca="1" si="973"/>
        <v>-</v>
      </c>
      <c r="ED119" s="19">
        <f t="shared" ca="1" si="973"/>
        <v>0</v>
      </c>
      <c r="EE119" s="19">
        <f t="shared" ca="1" si="973"/>
        <v>0</v>
      </c>
      <c r="EF119" s="19">
        <f t="shared" ca="1" si="973"/>
        <v>0</v>
      </c>
      <c r="EG119" s="19">
        <f t="shared" ca="1" si="973"/>
        <v>0</v>
      </c>
      <c r="EH119" s="19">
        <f t="shared" ca="1" si="973"/>
        <v>0</v>
      </c>
      <c r="EI119" s="19">
        <f t="shared" ca="1" si="973"/>
        <v>0</v>
      </c>
      <c r="EJ119" s="19">
        <f t="shared" ca="1" si="973"/>
        <v>0</v>
      </c>
      <c r="EK119" s="19">
        <f t="shared" ca="1" si="973"/>
        <v>0</v>
      </c>
      <c r="EL119" s="19">
        <f t="shared" ca="1" si="973"/>
        <v>0</v>
      </c>
      <c r="EM119" s="19">
        <f t="shared" ca="1" si="973"/>
        <v>0</v>
      </c>
      <c r="EN119" s="19">
        <f t="shared" ca="1" si="973"/>
        <v>0</v>
      </c>
      <c r="EO119" s="19">
        <f t="shared" ca="1" si="973"/>
        <v>0</v>
      </c>
      <c r="EP119" s="19">
        <f t="shared" ca="1" si="973"/>
        <v>0</v>
      </c>
      <c r="EQ119" s="19">
        <f t="shared" ca="1" si="973"/>
        <v>0</v>
      </c>
      <c r="ER119" s="19">
        <f t="shared" ca="1" si="973"/>
        <v>0</v>
      </c>
      <c r="ES119" s="19">
        <f t="shared" ca="1" si="973"/>
        <v>0</v>
      </c>
      <c r="ET119" s="19">
        <f t="shared" ca="1" si="974"/>
        <v>0</v>
      </c>
      <c r="EU119" s="19">
        <f t="shared" ca="1" si="974"/>
        <v>0</v>
      </c>
      <c r="EV119" s="19">
        <f t="shared" ca="1" si="974"/>
        <v>0</v>
      </c>
      <c r="EW119" s="19">
        <f t="shared" ca="1" si="974"/>
        <v>0</v>
      </c>
      <c r="EX119" s="19">
        <f t="shared" ca="1" si="974"/>
        <v>0</v>
      </c>
      <c r="EY119" s="19">
        <f t="shared" ca="1" si="974"/>
        <v>0</v>
      </c>
      <c r="EZ119" s="19">
        <f t="shared" ca="1" si="974"/>
        <v>0</v>
      </c>
      <c r="FA119" s="19">
        <f t="shared" ca="1" si="974"/>
        <v>0</v>
      </c>
      <c r="FB119" s="19">
        <f t="shared" ca="1" si="974"/>
        <v>0</v>
      </c>
      <c r="FC119" s="19">
        <f t="shared" ca="1" si="974"/>
        <v>0</v>
      </c>
      <c r="FD119" s="19">
        <f t="shared" ca="1" si="974"/>
        <v>0</v>
      </c>
      <c r="FE119" s="19">
        <f t="shared" ca="1" si="974"/>
        <v>0</v>
      </c>
      <c r="FF119" s="19">
        <f t="shared" ca="1" si="974"/>
        <v>0</v>
      </c>
      <c r="FG119" s="19">
        <f t="shared" ca="1" si="974"/>
        <v>0</v>
      </c>
      <c r="FH119" s="19">
        <f t="shared" ca="1" si="974"/>
        <v>0</v>
      </c>
      <c r="FI119" s="19">
        <f t="shared" ca="1" si="974"/>
        <v>0</v>
      </c>
      <c r="FJ119" s="19">
        <f t="shared" ca="1" si="975"/>
        <v>0</v>
      </c>
      <c r="FK119" s="19">
        <f t="shared" ca="1" si="975"/>
        <v>0</v>
      </c>
      <c r="FL119" s="19">
        <f t="shared" ca="1" si="975"/>
        <v>0</v>
      </c>
      <c r="FM119" s="19">
        <f t="shared" ca="1" si="975"/>
        <v>0</v>
      </c>
      <c r="FN119" s="19">
        <f t="shared" ca="1" si="975"/>
        <v>0</v>
      </c>
      <c r="FO119" s="19">
        <f t="shared" ca="1" si="975"/>
        <v>0</v>
      </c>
      <c r="FP119" s="19">
        <f t="shared" ca="1" si="975"/>
        <v>0</v>
      </c>
      <c r="FQ119" s="19">
        <f t="shared" ca="1" si="975"/>
        <v>0</v>
      </c>
      <c r="FR119" s="19">
        <f t="shared" ca="1" si="975"/>
        <v>0</v>
      </c>
      <c r="FS119" s="19">
        <f t="shared" ca="1" si="975"/>
        <v>0</v>
      </c>
      <c r="FT119" s="19">
        <f t="shared" ca="1" si="975"/>
        <v>0</v>
      </c>
      <c r="FU119" s="19">
        <f t="shared" ca="1" si="975"/>
        <v>0</v>
      </c>
      <c r="FV119" s="19">
        <f t="shared" ca="1" si="975"/>
        <v>0</v>
      </c>
      <c r="FW119" s="19">
        <f t="shared" ca="1" si="975"/>
        <v>0</v>
      </c>
      <c r="FX119" s="19">
        <f t="shared" ca="1" si="975"/>
        <v>0</v>
      </c>
      <c r="FY119" s="19">
        <f t="shared" ca="1" si="975"/>
        <v>0</v>
      </c>
      <c r="FZ119" s="19">
        <f t="shared" ca="1" si="975"/>
        <v>0</v>
      </c>
      <c r="GA119" s="19">
        <f t="shared" ca="1" si="975"/>
        <v>0</v>
      </c>
      <c r="GB119" s="19">
        <f t="shared" ca="1" si="975"/>
        <v>0</v>
      </c>
      <c r="GC119" s="19">
        <f t="shared" ca="1" si="975"/>
        <v>0</v>
      </c>
      <c r="GD119" s="19">
        <f t="shared" ca="1" si="975"/>
        <v>0</v>
      </c>
      <c r="GE119" s="19">
        <f t="shared" ca="1" si="975"/>
        <v>0</v>
      </c>
      <c r="GF119" s="19">
        <f t="shared" ca="1" si="975"/>
        <v>0</v>
      </c>
      <c r="GG119" s="19">
        <f t="shared" ca="1" si="975"/>
        <v>0</v>
      </c>
      <c r="GH119" s="19">
        <f t="shared" ca="1" si="975"/>
        <v>0</v>
      </c>
      <c r="GI119" s="19">
        <f t="shared" ca="1" si="975"/>
        <v>0</v>
      </c>
      <c r="GJ119" s="19">
        <f t="shared" ca="1" si="975"/>
        <v>0</v>
      </c>
      <c r="GK119" s="19">
        <f t="shared" ca="1" si="975"/>
        <v>0</v>
      </c>
      <c r="GL119" s="19">
        <f t="shared" ca="1" si="975"/>
        <v>0</v>
      </c>
      <c r="GM119" s="19">
        <f t="shared" ca="1" si="975"/>
        <v>0</v>
      </c>
      <c r="GN119" s="19">
        <f t="shared" ca="1" si="975"/>
        <v>0</v>
      </c>
      <c r="GO119" s="19">
        <f t="shared" ca="1" si="975"/>
        <v>0</v>
      </c>
      <c r="GP119" s="19">
        <f t="shared" ca="1" si="975"/>
        <v>0</v>
      </c>
      <c r="GQ119" s="19">
        <f t="shared" ca="1" si="975"/>
        <v>0</v>
      </c>
      <c r="GR119" s="19">
        <f t="shared" ca="1" si="975"/>
        <v>0</v>
      </c>
      <c r="GS119" s="19">
        <f t="shared" ca="1" si="975"/>
        <v>0</v>
      </c>
      <c r="GT119" s="19">
        <f t="shared" ca="1" si="975"/>
        <v>0</v>
      </c>
      <c r="GU119" s="19">
        <f t="shared" ca="1" si="975"/>
        <v>0</v>
      </c>
      <c r="GV119" s="19">
        <f t="shared" ca="1" si="975"/>
        <v>0</v>
      </c>
      <c r="GW119" s="19">
        <f t="shared" ca="1" si="975"/>
        <v>0</v>
      </c>
      <c r="GX119" s="19">
        <f t="shared" ca="1" si="975"/>
        <v>0</v>
      </c>
      <c r="GY119" s="19">
        <f t="shared" ca="1" si="975"/>
        <v>0</v>
      </c>
      <c r="GZ119" s="19">
        <f t="shared" ca="1" si="975"/>
        <v>0</v>
      </c>
      <c r="HA119" s="19">
        <f t="shared" ca="1" si="975"/>
        <v>0</v>
      </c>
      <c r="HB119" s="19">
        <f t="shared" ca="1" si="975"/>
        <v>0</v>
      </c>
      <c r="HC119" s="19">
        <f t="shared" ca="1" si="975"/>
        <v>0</v>
      </c>
      <c r="HD119" s="19">
        <f t="shared" ca="1" si="975"/>
        <v>0</v>
      </c>
      <c r="HE119" s="19">
        <f t="shared" ca="1" si="975"/>
        <v>0</v>
      </c>
      <c r="HF119" s="19">
        <f t="shared" ca="1" si="975"/>
        <v>0</v>
      </c>
      <c r="HG119" s="19">
        <f t="shared" ca="1" si="975"/>
        <v>0</v>
      </c>
      <c r="HH119" s="19">
        <f t="shared" ca="1" si="975"/>
        <v>0</v>
      </c>
      <c r="HI119" s="19">
        <f t="shared" ca="1" si="975"/>
        <v>0</v>
      </c>
      <c r="HJ119" s="19">
        <f t="shared" ca="1" si="975"/>
        <v>0</v>
      </c>
      <c r="HK119" s="19">
        <f t="shared" ca="1" si="975"/>
        <v>0</v>
      </c>
      <c r="HL119" s="19">
        <f t="shared" ca="1" si="976"/>
        <v>0</v>
      </c>
      <c r="HM119" s="19">
        <f t="shared" ca="1" si="976"/>
        <v>0</v>
      </c>
      <c r="HN119" s="19">
        <f t="shared" ca="1" si="976"/>
        <v>0</v>
      </c>
      <c r="HO119" s="19">
        <f t="shared" ca="1" si="976"/>
        <v>0</v>
      </c>
      <c r="HP119" s="19">
        <f t="shared" ca="1" si="976"/>
        <v>0</v>
      </c>
      <c r="HQ119" s="19">
        <f t="shared" ca="1" si="976"/>
        <v>0</v>
      </c>
      <c r="HR119" s="19">
        <f t="shared" ca="1" si="976"/>
        <v>0</v>
      </c>
      <c r="HS119" s="19">
        <f t="shared" ca="1" si="976"/>
        <v>0</v>
      </c>
      <c r="HT119" s="19">
        <f t="shared" ca="1" si="976"/>
        <v>0</v>
      </c>
      <c r="HU119" s="19">
        <f t="shared" ca="1" si="976"/>
        <v>0</v>
      </c>
      <c r="HV119" s="19">
        <f t="shared" ca="1" si="976"/>
        <v>0</v>
      </c>
      <c r="HW119" s="19">
        <f t="shared" ca="1" si="976"/>
        <v>0</v>
      </c>
      <c r="HX119" s="19">
        <f t="shared" ca="1" si="976"/>
        <v>0</v>
      </c>
      <c r="HY119" s="19">
        <f t="shared" ca="1" si="976"/>
        <v>0</v>
      </c>
      <c r="HZ119" s="19">
        <f t="shared" ca="1" si="976"/>
        <v>0</v>
      </c>
      <c r="IA119" s="19">
        <f t="shared" ca="1" si="976"/>
        <v>0</v>
      </c>
      <c r="IB119" s="19">
        <f t="shared" ca="1" si="976"/>
        <v>0</v>
      </c>
      <c r="IC119" s="19">
        <f t="shared" ca="1" si="976"/>
        <v>0</v>
      </c>
      <c r="ID119" s="19">
        <f t="shared" ca="1" si="976"/>
        <v>0</v>
      </c>
      <c r="IE119" s="5">
        <f t="shared" ca="1" si="977"/>
        <v>67</v>
      </c>
      <c r="IF119" s="9"/>
      <c r="IG119" s="5">
        <f t="shared" ca="1" si="978"/>
        <v>1</v>
      </c>
      <c r="IH119" s="5" t="b">
        <f t="shared" ca="1" si="978"/>
        <v>0</v>
      </c>
      <c r="II119" s="19">
        <f t="shared" ca="1" si="979"/>
        <v>0</v>
      </c>
      <c r="IJ119" s="5">
        <f t="shared" ca="1" si="978"/>
        <v>55</v>
      </c>
      <c r="IK119" s="19">
        <f t="shared" ca="1" si="979"/>
        <v>1</v>
      </c>
      <c r="IL119" s="19">
        <f t="shared" ca="1" si="979"/>
        <v>0</v>
      </c>
      <c r="IM119" s="19">
        <f t="shared" ca="1" si="979"/>
        <v>0</v>
      </c>
      <c r="IN119" s="19">
        <f t="shared" ca="1" si="979"/>
        <v>0</v>
      </c>
      <c r="IO119" s="19">
        <f t="shared" ca="1" si="979"/>
        <v>0</v>
      </c>
      <c r="IP119" s="19">
        <f t="shared" ca="1" si="979"/>
        <v>0</v>
      </c>
      <c r="IQ119" s="19">
        <f t="shared" ca="1" si="979"/>
        <v>0</v>
      </c>
      <c r="IR119" s="19">
        <f t="shared" ca="1" si="979"/>
        <v>0</v>
      </c>
      <c r="IS119" s="19">
        <f t="shared" ca="1" si="979"/>
        <v>0</v>
      </c>
      <c r="IT119" s="19">
        <f t="shared" ca="1" si="979"/>
        <v>0</v>
      </c>
      <c r="IU119" s="19">
        <f t="shared" ca="1" si="979"/>
        <v>0</v>
      </c>
      <c r="IV119" s="19">
        <f t="shared" ca="1" si="979"/>
        <v>0</v>
      </c>
      <c r="IW119" s="19">
        <f t="shared" ca="1" si="979"/>
        <v>0</v>
      </c>
      <c r="IX119" s="19">
        <f t="shared" ca="1" si="979"/>
        <v>0</v>
      </c>
      <c r="IY119" s="19">
        <f t="shared" ca="1" si="979"/>
        <v>0</v>
      </c>
      <c r="IZ119" s="19">
        <f t="shared" ca="1" si="979"/>
        <v>0</v>
      </c>
      <c r="JA119" s="19">
        <f t="shared" ca="1" si="979"/>
        <v>0</v>
      </c>
      <c r="JB119" s="19">
        <f t="shared" ca="1" si="979"/>
        <v>0</v>
      </c>
      <c r="JC119" s="19">
        <f t="shared" ca="1" si="979"/>
        <v>0</v>
      </c>
      <c r="JD119" s="19">
        <f t="shared" ca="1" si="979"/>
        <v>0</v>
      </c>
      <c r="JE119" s="19">
        <f t="shared" ca="1" si="979"/>
        <v>0</v>
      </c>
      <c r="JF119" s="19">
        <f t="shared" ca="1" si="979"/>
        <v>0</v>
      </c>
      <c r="JG119" s="5">
        <f t="shared" ca="1" si="980"/>
        <v>1.2500000000000001E-2</v>
      </c>
      <c r="JH119" s="567">
        <f t="shared" ca="1" si="980"/>
        <v>0</v>
      </c>
      <c r="JI119" s="5">
        <f t="shared" ca="1" si="980"/>
        <v>6.25E-2</v>
      </c>
      <c r="JJ119" s="5">
        <f t="shared" ca="1" si="980"/>
        <v>6.25E-2</v>
      </c>
      <c r="JK119" s="5">
        <f t="shared" ca="1" si="980"/>
        <v>6.25E-2</v>
      </c>
      <c r="JL119" s="19">
        <f t="shared" ca="1" si="979"/>
        <v>1</v>
      </c>
      <c r="JM119" s="19">
        <f t="shared" ca="1" si="979"/>
        <v>0</v>
      </c>
      <c r="JN119" s="19">
        <f t="shared" ca="1" si="979"/>
        <v>1</v>
      </c>
      <c r="JO119" s="9"/>
      <c r="JP119" s="5" t="b">
        <f t="shared" ca="1" si="981"/>
        <v>0</v>
      </c>
      <c r="JQ119" s="19" t="str">
        <f t="shared" ca="1" si="982"/>
        <v>-</v>
      </c>
      <c r="JR119" s="19" t="str">
        <f t="shared" ca="1" si="982"/>
        <v>-</v>
      </c>
      <c r="JS119" s="5" t="b">
        <f t="shared" ca="1" si="983"/>
        <v>0</v>
      </c>
      <c r="JT119" s="5" t="b">
        <f t="shared" ca="1" si="983"/>
        <v>0</v>
      </c>
      <c r="JU119" s="5" t="b">
        <f t="shared" ca="1" si="983"/>
        <v>1</v>
      </c>
      <c r="JV119" s="144">
        <f t="shared" ca="1" si="1001"/>
        <v>1</v>
      </c>
      <c r="JW119" s="144">
        <f t="shared" ca="1" si="1001"/>
        <v>1</v>
      </c>
      <c r="JX119" s="19" t="str">
        <f t="shared" ca="1" si="1002"/>
        <v>-</v>
      </c>
      <c r="JY119" s="19" t="str">
        <f t="shared" ca="1" si="1002"/>
        <v>-</v>
      </c>
      <c r="JZ119" s="19" t="str">
        <f t="shared" ca="1" si="1002"/>
        <v>-</v>
      </c>
      <c r="KA119" s="19" t="str">
        <f t="shared" ca="1" si="1002"/>
        <v>-</v>
      </c>
      <c r="KB119" s="19">
        <f t="shared" ca="1" si="1002"/>
        <v>1</v>
      </c>
      <c r="KC119" s="19">
        <f t="shared" ca="1" si="1002"/>
        <v>0.66</v>
      </c>
      <c r="KD119" s="19" t="str">
        <f t="shared" ca="1" si="1002"/>
        <v>-</v>
      </c>
      <c r="KE119" s="5" t="b" cm="1">
        <f t="array" aca="1" ref="KE119" ca="1">IF(OR(KF119:KM119&lt;&gt;"-"),TRUE,"-")</f>
        <v>1</v>
      </c>
      <c r="KF119" s="237">
        <f t="shared" ref="KF119:KM122" ca="1" si="1013">OFFSET(KF119,-1,0)</f>
        <v>2</v>
      </c>
      <c r="KG119" s="237">
        <f t="shared" ca="1" si="1013"/>
        <v>2</v>
      </c>
      <c r="KH119" s="237">
        <f t="shared" ca="1" si="1013"/>
        <v>2</v>
      </c>
      <c r="KI119" s="237">
        <f t="shared" ca="1" si="1013"/>
        <v>2</v>
      </c>
      <c r="KJ119" s="237">
        <f t="shared" ca="1" si="1013"/>
        <v>2</v>
      </c>
      <c r="KK119" s="237">
        <f t="shared" ca="1" si="1013"/>
        <v>2</v>
      </c>
      <c r="KL119" s="237">
        <f t="shared" ca="1" si="1013"/>
        <v>2</v>
      </c>
      <c r="KM119" s="237">
        <f t="shared" ca="1" si="1013"/>
        <v>2</v>
      </c>
      <c r="KN119" s="5" t="str">
        <f t="array" aca="1" ref="KN119" ca="1">IF(OR(KO119:KU119&lt;&gt;"-"),TRUE,"-")</f>
        <v>-</v>
      </c>
      <c r="KO119" s="19" t="str">
        <f t="shared" ca="1" si="1004"/>
        <v>-</v>
      </c>
      <c r="KP119" s="19" t="str">
        <f t="shared" ca="1" si="1004"/>
        <v>-</v>
      </c>
      <c r="KQ119" s="19" t="str">
        <f t="shared" ca="1" si="1004"/>
        <v>-</v>
      </c>
      <c r="KR119" s="19" t="str">
        <f t="shared" ca="1" si="1004"/>
        <v>-</v>
      </c>
      <c r="KS119" s="19" t="str">
        <f t="shared" ca="1" si="1004"/>
        <v>-</v>
      </c>
      <c r="KT119" s="19" t="str">
        <f t="shared" ca="1" si="1004"/>
        <v>-</v>
      </c>
      <c r="KU119" s="19" t="str">
        <f t="shared" ca="1" si="1004"/>
        <v>-</v>
      </c>
      <c r="KV119" s="19" t="b">
        <f t="shared" ca="1" si="1004"/>
        <v>0</v>
      </c>
      <c r="KW119" s="144">
        <f t="shared" ca="1" si="985"/>
        <v>2</v>
      </c>
      <c r="KX119" s="19">
        <f t="shared" ca="1" si="1004"/>
        <v>2</v>
      </c>
      <c r="KY119" s="19" t="b">
        <f t="shared" ca="1" si="1004"/>
        <v>0</v>
      </c>
      <c r="KZ119" s="19" t="str">
        <f t="shared" ca="1" si="1004"/>
        <v>-</v>
      </c>
      <c r="LA119" s="5" t="str">
        <f t="shared" ca="1" si="986"/>
        <v>-</v>
      </c>
      <c r="LB119" s="5" t="str">
        <f t="shared" ca="1" si="986"/>
        <v>-</v>
      </c>
      <c r="LC119" s="5" t="str">
        <f t="shared" ca="1" si="986"/>
        <v>-</v>
      </c>
      <c r="LD119" s="5" t="str">
        <f t="shared" ca="1" si="986"/>
        <v>-</v>
      </c>
      <c r="LE119" s="19" t="b">
        <f t="shared" ca="1" si="1005"/>
        <v>0</v>
      </c>
      <c r="LF119" s="19" t="str">
        <f t="shared" ca="1" si="1005"/>
        <v>-</v>
      </c>
      <c r="LG119" s="19" t="str">
        <f ca="1">OFFSET(LG$5,$B119,0)</f>
        <v>-</v>
      </c>
      <c r="LH119" s="19" t="b">
        <f ca="1">OFFSET(LH$5,$B119,0)</f>
        <v>1</v>
      </c>
      <c r="LI119" s="19">
        <f t="shared" ca="1" si="1005"/>
        <v>0.75</v>
      </c>
      <c r="LJ119" s="19">
        <f t="shared" ca="1" si="1005"/>
        <v>0.75</v>
      </c>
      <c r="LK119" s="19">
        <f t="shared" ca="1" si="1005"/>
        <v>0.99</v>
      </c>
      <c r="LL119" s="19">
        <f t="shared" ca="1" si="1005"/>
        <v>0.5</v>
      </c>
      <c r="LM119" s="19">
        <f t="shared" ca="1" si="1005"/>
        <v>0</v>
      </c>
      <c r="LN119" s="19">
        <f t="shared" ca="1" si="1005"/>
        <v>0</v>
      </c>
      <c r="LO119" s="19" t="str">
        <f t="shared" ca="1" si="1005"/>
        <v>-</v>
      </c>
      <c r="LP119" s="5" cm="1">
        <f t="array" aca="1" ref="LP119" ca="1">INDEX(i.meatgrid,$Q119,LP$7)</f>
        <v>1092</v>
      </c>
      <c r="LQ119" s="5" t="str" cm="1">
        <f t="array" aca="1" ref="LQ119" ca="1">INDEX(i.meatgrid,$Q119,LQ$7)</f>
        <v>-</v>
      </c>
      <c r="LR119" s="19" t="str">
        <f t="shared" ca="1" si="987"/>
        <v>-</v>
      </c>
      <c r="LS119" s="5">
        <f t="shared" ca="1" si="988"/>
        <v>1</v>
      </c>
      <c r="LT119" s="9"/>
      <c r="LU119" s="19">
        <f t="shared" ca="1" si="987"/>
        <v>70</v>
      </c>
      <c r="LV119" s="19">
        <f t="shared" ca="1" si="989"/>
        <v>50</v>
      </c>
      <c r="LW119" s="19">
        <f t="shared" ca="1" si="989"/>
        <v>80</v>
      </c>
      <c r="LX119" s="19">
        <f t="shared" ca="1" si="989"/>
        <v>50</v>
      </c>
      <c r="LY119" s="5" t="b" cm="1">
        <f t="array" aca="1" ref="LY119" ca="1">INDEX(i.meatgrid,$Q119,LY$7)</f>
        <v>1</v>
      </c>
      <c r="LZ119" s="5" t="b" cm="1">
        <f t="array" aca="1" ref="LZ119" ca="1">INDEX(i.meatgrid,$Q119,LZ$7)</f>
        <v>0</v>
      </c>
      <c r="MA119" s="5" t="str" cm="1">
        <f t="array" aca="1" ref="MA119" ca="1">INDEX(i.meatgrid,$Q119,MA$7)</f>
        <v>-</v>
      </c>
      <c r="MB119" s="5" t="str" cm="1">
        <f t="array" aca="1" ref="MB119" ca="1">INDEX(i.meatgrid,$Q119,MB$7)</f>
        <v>-</v>
      </c>
      <c r="MC119" s="19">
        <f t="shared" ca="1" si="990"/>
        <v>1</v>
      </c>
      <c r="MD119" s="5">
        <f t="shared" ca="1" si="991"/>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92"/>
        <v>1</v>
      </c>
      <c r="MN119" s="9"/>
      <c r="MO119" s="19" t="b">
        <f t="shared" ca="1" si="993"/>
        <v>0</v>
      </c>
      <c r="MP119" s="19" t="b">
        <f t="shared" ca="1" si="993"/>
        <v>0</v>
      </c>
      <c r="MQ119" s="19">
        <f t="shared" ca="1" si="993"/>
        <v>1</v>
      </c>
      <c r="MR119" s="19">
        <f t="shared" ca="1" si="993"/>
        <v>0.75</v>
      </c>
      <c r="MS119" s="19">
        <f t="shared" ca="1" si="993"/>
        <v>0.75</v>
      </c>
      <c r="MT119" s="19">
        <f t="shared" ca="1" si="993"/>
        <v>0.8</v>
      </c>
      <c r="MU119" s="19">
        <f t="shared" ca="1" si="993"/>
        <v>0.82499999999999996</v>
      </c>
      <c r="MV119" s="19">
        <f t="shared" ca="1" si="993"/>
        <v>0.875</v>
      </c>
      <c r="MW119" s="19">
        <f t="shared" ca="1" si="993"/>
        <v>0.9</v>
      </c>
      <c r="MX119" s="19">
        <f t="shared" ca="1" si="993"/>
        <v>1</v>
      </c>
      <c r="MY119" s="19">
        <f t="shared" ca="1" si="993"/>
        <v>0.875</v>
      </c>
      <c r="MZ119" s="19" t="b">
        <f t="shared" ca="1" si="993"/>
        <v>1</v>
      </c>
      <c r="NA119" s="19">
        <f t="shared" ca="1" si="993"/>
        <v>74.989999999999995</v>
      </c>
      <c r="NB119" s="19" t="str">
        <f t="shared" ca="1" si="993"/>
        <v>-</v>
      </c>
      <c r="NC119" s="19" t="str">
        <f t="shared" ca="1" si="993"/>
        <v>-</v>
      </c>
      <c r="ND119" s="19" t="str">
        <f t="shared" ca="1" si="993"/>
        <v>-</v>
      </c>
      <c r="NE119" s="19" t="str">
        <f t="shared" ca="1" si="994"/>
        <v>-</v>
      </c>
      <c r="NF119" s="19" t="str">
        <f t="shared" ca="1" si="994"/>
        <v>-</v>
      </c>
      <c r="NG119" s="19" t="str">
        <f t="shared" ca="1" si="994"/>
        <v>-</v>
      </c>
      <c r="NH119" s="19" t="str">
        <f t="shared" ca="1" si="994"/>
        <v>-</v>
      </c>
      <c r="NI119" s="19">
        <f t="shared" ca="1" si="994"/>
        <v>36.99</v>
      </c>
      <c r="NJ119" s="19">
        <f t="shared" ca="1" si="994"/>
        <v>36.99</v>
      </c>
      <c r="NK119" s="19" t="str">
        <f t="shared" ca="1" si="994"/>
        <v>-</v>
      </c>
      <c r="NL119" s="19" t="str">
        <f t="shared" ca="1" si="994"/>
        <v>-</v>
      </c>
      <c r="NM119" s="19" t="str">
        <f t="shared" ca="1" si="994"/>
        <v>-</v>
      </c>
      <c r="NN119" s="19" t="str">
        <f t="shared" ca="1" si="994"/>
        <v>-</v>
      </c>
      <c r="NO119" s="19" t="str">
        <f t="shared" ca="1" si="994"/>
        <v>-</v>
      </c>
      <c r="NP119" s="19">
        <f t="shared" ca="1" si="994"/>
        <v>49.99</v>
      </c>
      <c r="NQ119" s="19">
        <f t="shared" ca="1" si="994"/>
        <v>49.99</v>
      </c>
      <c r="NR119" s="19">
        <f t="shared" ca="1" si="994"/>
        <v>49.99</v>
      </c>
      <c r="NS119" s="19">
        <f t="shared" ca="1" si="994"/>
        <v>49.99</v>
      </c>
      <c r="NT119" s="19">
        <f t="shared" ca="1" si="994"/>
        <v>49.99</v>
      </c>
      <c r="NU119" s="19">
        <f t="shared" ca="1" si="994"/>
        <v>49.99</v>
      </c>
      <c r="NV119" s="19">
        <f t="shared" ca="1" si="994"/>
        <v>49.99</v>
      </c>
      <c r="NW119" s="19">
        <f t="shared" ca="1" si="994"/>
        <v>49.99</v>
      </c>
      <c r="NX119" s="19">
        <f t="shared" ca="1" si="994"/>
        <v>412.99</v>
      </c>
      <c r="NY119" s="19">
        <f t="shared" ca="1" si="994"/>
        <v>412.99</v>
      </c>
      <c r="NZ119" s="19" t="str">
        <f t="shared" ca="1" si="994"/>
        <v>-</v>
      </c>
      <c r="OA119" s="19" t="str">
        <f t="shared" ca="1" si="994"/>
        <v>-</v>
      </c>
      <c r="OB119" s="19" t="str">
        <f t="shared" ca="1" si="994"/>
        <v>-</v>
      </c>
      <c r="OC119" s="19" t="str">
        <f t="shared" ca="1" si="994"/>
        <v>-</v>
      </c>
      <c r="OD119" s="19" t="str">
        <f t="shared" ca="1" si="994"/>
        <v>-</v>
      </c>
      <c r="OE119" s="19">
        <f t="shared" ca="1" si="994"/>
        <v>6.8900000000000006</v>
      </c>
      <c r="OF119" s="19">
        <f t="shared" ca="1" si="994"/>
        <v>6.8900000000000006</v>
      </c>
      <c r="OG119" s="19">
        <f t="shared" ca="1" si="994"/>
        <v>6.8900000000000006</v>
      </c>
      <c r="OH119" s="19">
        <f t="shared" ca="1" si="994"/>
        <v>6.8900000000000006</v>
      </c>
      <c r="OI119" s="19">
        <f t="shared" ca="1" si="994"/>
        <v>6.8900000000000006</v>
      </c>
      <c r="OJ119" s="19">
        <f t="shared" ca="1" si="994"/>
        <v>6.8900000000000006</v>
      </c>
      <c r="OK119" s="19">
        <f t="shared" ca="1" si="994"/>
        <v>6.8900000000000006</v>
      </c>
      <c r="OL119" s="19">
        <f t="shared" ca="1" si="994"/>
        <v>6.8900000000000006</v>
      </c>
      <c r="OM119" s="19">
        <f t="shared" ca="1" si="994"/>
        <v>346.99</v>
      </c>
      <c r="ON119" s="19">
        <f t="shared" ca="1" si="994"/>
        <v>346.99</v>
      </c>
      <c r="OO119" s="19" t="str">
        <f t="shared" ca="1" si="994"/>
        <v>-</v>
      </c>
      <c r="OP119" s="19" t="str">
        <f t="shared" ca="1" si="994"/>
        <v>-</v>
      </c>
      <c r="OQ119" s="19" t="str">
        <f t="shared" ca="1" si="994"/>
        <v>-</v>
      </c>
      <c r="OR119" s="19" t="str">
        <f t="shared" ca="1" si="994"/>
        <v>-</v>
      </c>
      <c r="OS119" s="19" t="str">
        <f t="shared" ca="1" si="994"/>
        <v>-</v>
      </c>
      <c r="OT119" s="19">
        <f t="shared" ca="1" si="994"/>
        <v>0</v>
      </c>
      <c r="OU119" s="24">
        <v>0</v>
      </c>
    </row>
    <row r="120" spans="1:411" outlineLevel="2">
      <c r="A120" s="21">
        <f t="shared" si="158"/>
        <v>115</v>
      </c>
      <c r="B120" s="222">
        <f t="shared" ca="1" si="1006"/>
        <v>112</v>
      </c>
      <c r="C120">
        <v>203</v>
      </c>
      <c r="D120" s="144" t="str">
        <f t="shared" ca="1" si="954"/>
        <v>GSM</v>
      </c>
      <c r="E120" t="b">
        <v>0</v>
      </c>
      <c r="F120" t="b">
        <v>0</v>
      </c>
      <c r="G120" t="b">
        <f t="shared" si="955"/>
        <v>0</v>
      </c>
      <c r="H120" s="237">
        <f t="shared" ca="1" si="1007"/>
        <v>2</v>
      </c>
      <c r="I120" s="237">
        <f t="shared" ca="1" si="1007"/>
        <v>1</v>
      </c>
      <c r="J120" s="237" t="str">
        <f t="shared" ca="1" si="1007"/>
        <v/>
      </c>
      <c r="K120" s="237">
        <f t="shared" ca="1" si="1007"/>
        <v>2</v>
      </c>
      <c r="L120" s="237">
        <f t="shared" ca="1" si="995"/>
        <v>2</v>
      </c>
      <c r="M120" s="237">
        <f t="shared" ca="1" si="995"/>
        <v>2</v>
      </c>
      <c r="N120" s="237">
        <f t="shared" ca="1" si="995"/>
        <v>3</v>
      </c>
      <c r="O120" s="237">
        <f t="shared" ca="1" si="995"/>
        <v>1</v>
      </c>
      <c r="P120" s="237">
        <f t="shared" ca="1" si="995"/>
        <v>1</v>
      </c>
      <c r="Q120" s="237">
        <f t="shared" ca="1" si="995"/>
        <v>7</v>
      </c>
      <c r="R120" s="237">
        <f t="shared" ca="1" si="995"/>
        <v>1</v>
      </c>
      <c r="S120" s="237">
        <f t="shared" ca="1" si="995"/>
        <v>1</v>
      </c>
      <c r="T120" s="237">
        <f t="shared" ca="1" si="995"/>
        <v>1</v>
      </c>
      <c r="U120" s="275"/>
      <c r="V120" s="275"/>
      <c r="W120" s="237">
        <f t="shared" ca="1" si="996"/>
        <v>0</v>
      </c>
      <c r="X120" s="275"/>
      <c r="Y120" s="275">
        <f t="shared" ca="1" si="997"/>
        <v>0</v>
      </c>
      <c r="Z120" s="275">
        <f t="shared" ca="1" si="997"/>
        <v>0</v>
      </c>
      <c r="AA120" s="275">
        <f t="shared" ca="1" si="997"/>
        <v>0</v>
      </c>
      <c r="AB120" s="275">
        <f t="shared" ca="1" si="997"/>
        <v>0</v>
      </c>
      <c r="AC120" s="275">
        <f t="shared" ca="1" si="997"/>
        <v>0</v>
      </c>
      <c r="AD120" s="275">
        <f t="shared" ca="1" si="997"/>
        <v>0</v>
      </c>
      <c r="AE120" s="275">
        <f t="shared" ca="1" si="997"/>
        <v>0</v>
      </c>
      <c r="AF120" s="144">
        <f ca="1">INDEX(CHOOSE($N120,DataAutumn!i.AdultDrys,DataWinter!i.AdultDrys,DataSpring!i.AdultDrys),1,$M120)</f>
        <v>3</v>
      </c>
      <c r="AG120" s="5">
        <f t="shared" ca="1" si="956"/>
        <v>2</v>
      </c>
      <c r="AH120" s="5">
        <f t="shared" ca="1" si="956"/>
        <v>0</v>
      </c>
      <c r="AI120" s="5">
        <f t="shared" ca="1" si="957"/>
        <v>1</v>
      </c>
      <c r="AJ120">
        <f t="shared" ca="1" si="958"/>
        <v>1</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     Day204 Scan1 Older Mutton WP100p MP100p GP100p T_TRUE  (F33N33)</v>
      </c>
      <c r="AM120" s="9" t="str">
        <f ca="1">IF(COUNTIF(AL$5:AL120,AL120)=1,"-","Dup")</f>
        <v>-</v>
      </c>
      <c r="AN120" s="9"/>
      <c r="AO120" s="237" t="str">
        <f t="shared" ca="1" si="1008"/>
        <v>-</v>
      </c>
      <c r="AP120" s="237" t="str">
        <f t="shared" ca="1" si="1008"/>
        <v>-</v>
      </c>
      <c r="AQ120" s="237" t="str">
        <f t="shared" ca="1" si="1008"/>
        <v>-</v>
      </c>
      <c r="AR120" s="237" t="str">
        <f t="shared" ca="1" si="1008"/>
        <v>-</v>
      </c>
      <c r="AS120" s="237" t="str">
        <f t="shared" ca="1" si="1008"/>
        <v>-</v>
      </c>
      <c r="AT120" s="237" t="str">
        <f t="shared" ca="1" si="1008"/>
        <v>-</v>
      </c>
      <c r="AU120" s="237" t="str">
        <f t="shared" ca="1" si="1008"/>
        <v>-</v>
      </c>
      <c r="AV120" s="237" t="str">
        <f t="shared" ca="1" si="1008"/>
        <v>-</v>
      </c>
      <c r="AW120" s="9"/>
      <c r="AX120" s="5" t="b">
        <f t="shared" ca="1" si="959"/>
        <v>0</v>
      </c>
      <c r="AY120" s="5" t="str">
        <f t="shared" ca="1" si="959"/>
        <v>-</v>
      </c>
      <c r="AZ120" s="5" t="b">
        <f t="shared" ca="1" si="959"/>
        <v>0</v>
      </c>
      <c r="BA120" s="5" t="b">
        <f t="shared" ca="1" si="959"/>
        <v>1</v>
      </c>
      <c r="BB120" s="5" t="b">
        <f t="shared" ca="1" si="959"/>
        <v>1</v>
      </c>
      <c r="BC120" s="144">
        <f t="shared" ca="1" si="959"/>
        <v>0</v>
      </c>
      <c r="BD120" s="19" t="b">
        <f t="shared" ca="1" si="960"/>
        <v>1</v>
      </c>
      <c r="BE120" s="9"/>
      <c r="BF120" s="5" t="str">
        <f t="shared" ca="1" si="961"/>
        <v>-</v>
      </c>
      <c r="BG120" s="19" t="str">
        <f t="shared" ca="1" si="962"/>
        <v>-</v>
      </c>
      <c r="BH120" s="19" t="str">
        <f t="shared" ca="1" si="962"/>
        <v>-</v>
      </c>
      <c r="BI120" s="19" t="str">
        <f t="shared" ca="1" si="962"/>
        <v>-</v>
      </c>
      <c r="BJ120" s="5" t="str">
        <f t="shared" ca="1" si="963"/>
        <v>-</v>
      </c>
      <c r="BK120" s="19" t="str">
        <f t="shared" ca="1" si="964"/>
        <v>-</v>
      </c>
      <c r="BL120" s="5" t="str">
        <f t="shared" ca="1" si="965"/>
        <v>-</v>
      </c>
      <c r="BM120" s="19" t="str">
        <f t="shared" ca="1" si="966"/>
        <v>-</v>
      </c>
      <c r="BN120" s="19" t="str">
        <f t="shared" ca="1" si="966"/>
        <v>-</v>
      </c>
      <c r="BO120" s="19" t="str">
        <f t="shared" ca="1" si="966"/>
        <v>-</v>
      </c>
      <c r="BP120" s="5" t="str">
        <f t="shared" ca="1" si="967"/>
        <v>-</v>
      </c>
      <c r="BQ120" s="9"/>
      <c r="BR120" s="19" t="str">
        <f t="shared" ca="1" si="968"/>
        <v>-</v>
      </c>
      <c r="BS120" s="19" t="str">
        <f t="shared" ca="1" si="968"/>
        <v>-</v>
      </c>
      <c r="BT120" s="19" t="str">
        <f t="shared" ca="1" si="968"/>
        <v>-</v>
      </c>
      <c r="BU120" s="19" t="str">
        <f t="shared" ca="1" si="968"/>
        <v>-</v>
      </c>
      <c r="BV120" s="19" t="str">
        <f t="shared" ca="1" si="968"/>
        <v>-</v>
      </c>
      <c r="BW120" s="19" t="str">
        <f t="shared" ca="1" si="968"/>
        <v>-</v>
      </c>
      <c r="BX120" s="19" t="str">
        <f t="shared" ca="1" si="968"/>
        <v>-</v>
      </c>
      <c r="BY120" s="19" t="str">
        <f t="shared" ca="1" si="968"/>
        <v>-</v>
      </c>
      <c r="BZ120" s="19" t="str">
        <f t="shared" ca="1" si="968"/>
        <v>-</v>
      </c>
      <c r="CA120" s="19" t="str">
        <f t="shared" ca="1" si="968"/>
        <v>-</v>
      </c>
      <c r="CB120" s="9"/>
      <c r="CC120" s="237" t="b">
        <f t="shared" ref="CC120:CG122" ca="1" si="1014">OFFSET(CC120,-1,0)</f>
        <v>1</v>
      </c>
      <c r="CD120" s="12" t="b">
        <v>0</v>
      </c>
      <c r="CE120" s="237" t="b">
        <f t="shared" ca="1" si="1014"/>
        <v>1</v>
      </c>
      <c r="CF120" s="251">
        <f t="shared" ca="1" si="1009"/>
        <v>2237101</v>
      </c>
      <c r="CG120" s="237" t="b">
        <f t="shared" ca="1" si="1014"/>
        <v>0</v>
      </c>
      <c r="CH120" s="12" t="s">
        <v>34</v>
      </c>
      <c r="CI120" s="19" t="b">
        <f t="shared" ca="1" si="998"/>
        <v>1</v>
      </c>
      <c r="CJ120" s="237">
        <f t="shared" ca="1" si="1010"/>
        <v>2237104</v>
      </c>
      <c r="CK120" s="19" t="str">
        <f t="shared" ca="1" si="998"/>
        <v>-</v>
      </c>
      <c r="CL120" s="19">
        <f t="shared" ca="1" si="998"/>
        <v>1</v>
      </c>
      <c r="CM120" s="19">
        <f t="shared" ca="1" si="998"/>
        <v>1</v>
      </c>
      <c r="CN120" s="9"/>
      <c r="CO120" s="444">
        <f t="shared" ca="1" si="970"/>
        <v>652</v>
      </c>
      <c r="CP120" s="444">
        <f t="shared" ca="1" si="970"/>
        <v>686</v>
      </c>
      <c r="CQ120" s="444">
        <f t="shared" ca="1" si="970"/>
        <v>721</v>
      </c>
      <c r="CR120" s="152">
        <f t="shared" ca="1" si="971"/>
        <v>378</v>
      </c>
      <c r="CS120" s="152">
        <f t="shared" ca="1" si="971"/>
        <v>413</v>
      </c>
      <c r="CT120" s="152">
        <f t="shared" ca="1" si="971"/>
        <v>448</v>
      </c>
      <c r="CU120" s="19" t="str">
        <f t="shared" ca="1" si="972"/>
        <v>-</v>
      </c>
      <c r="CV120" s="12" t="b">
        <v>0</v>
      </c>
      <c r="CW120" s="12" t="b">
        <v>0</v>
      </c>
      <c r="CX120" s="12" t="b">
        <v>0</v>
      </c>
      <c r="CY120" s="12" t="b">
        <v>0</v>
      </c>
      <c r="CZ120" s="19" t="b">
        <f t="shared" ca="1" si="972"/>
        <v>1</v>
      </c>
      <c r="DA120" s="19">
        <f t="shared" ca="1" si="972"/>
        <v>0</v>
      </c>
      <c r="DB120" s="19">
        <f t="shared" ca="1" si="972"/>
        <v>0</v>
      </c>
      <c r="DC120" s="19">
        <f t="shared" ca="1" si="972"/>
        <v>0</v>
      </c>
      <c r="DD120" s="19">
        <f t="shared" ca="1" si="972"/>
        <v>0</v>
      </c>
      <c r="DE120" s="19">
        <f t="shared" ca="1" si="972"/>
        <v>0</v>
      </c>
      <c r="DF120" s="19">
        <f t="shared" ca="1" si="972"/>
        <v>0</v>
      </c>
      <c r="DG120" s="19">
        <f t="shared" ca="1" si="972"/>
        <v>0</v>
      </c>
      <c r="DH120" s="19">
        <f t="shared" ca="1" si="972"/>
        <v>0</v>
      </c>
      <c r="DI120" s="19">
        <f t="shared" ca="1" si="972"/>
        <v>0</v>
      </c>
      <c r="DJ120" s="19">
        <f t="shared" ca="1" si="972"/>
        <v>0</v>
      </c>
      <c r="DK120" s="19">
        <f t="shared" ca="1" si="972"/>
        <v>0</v>
      </c>
      <c r="DL120" s="19">
        <f t="shared" ca="1" si="973"/>
        <v>0</v>
      </c>
      <c r="DM120" s="12">
        <v>3</v>
      </c>
      <c r="DN120" s="12">
        <v>3</v>
      </c>
      <c r="DO120" s="19">
        <f t="shared" ca="1" si="1011"/>
        <v>0</v>
      </c>
      <c r="DP120" s="12">
        <v>1</v>
      </c>
      <c r="DQ120" s="12">
        <v>-1</v>
      </c>
      <c r="DR120" s="19" t="str">
        <f t="shared" ca="1" si="973"/>
        <v>-</v>
      </c>
      <c r="DS120" s="19" t="str">
        <f t="shared" ca="1" si="973"/>
        <v>-</v>
      </c>
      <c r="DT120" s="19" t="str">
        <f t="shared" ca="1" si="973"/>
        <v>-</v>
      </c>
      <c r="DU120" s="251">
        <f t="shared" ca="1" si="999"/>
        <v>0</v>
      </c>
      <c r="DV120" s="251">
        <f t="shared" si="1012"/>
        <v>1</v>
      </c>
      <c r="DW120" s="251">
        <f t="shared" si="1000"/>
        <v>-1</v>
      </c>
      <c r="DX120" s="19" t="str">
        <f t="shared" ca="1" si="973"/>
        <v>-</v>
      </c>
      <c r="DY120" s="19" t="str">
        <f t="shared" ca="1" si="973"/>
        <v>-</v>
      </c>
      <c r="DZ120" s="19" t="str">
        <f t="shared" ca="1" si="973"/>
        <v>-</v>
      </c>
      <c r="EA120" s="19" t="str">
        <f t="shared" ca="1" si="973"/>
        <v>-</v>
      </c>
      <c r="EB120" s="19" t="str">
        <f t="shared" ca="1" si="973"/>
        <v>-</v>
      </c>
      <c r="EC120" s="19" t="str">
        <f t="shared" ca="1" si="973"/>
        <v>-</v>
      </c>
      <c r="ED120" s="19">
        <f t="shared" ca="1" si="973"/>
        <v>0</v>
      </c>
      <c r="EE120" s="19">
        <f t="shared" ca="1" si="973"/>
        <v>0</v>
      </c>
      <c r="EF120" s="19">
        <f t="shared" ca="1" si="973"/>
        <v>0</v>
      </c>
      <c r="EG120" s="19">
        <f t="shared" ca="1" si="973"/>
        <v>0</v>
      </c>
      <c r="EH120" s="19">
        <f t="shared" ca="1" si="973"/>
        <v>0</v>
      </c>
      <c r="EI120" s="19">
        <f t="shared" ca="1" si="973"/>
        <v>0</v>
      </c>
      <c r="EJ120" s="19">
        <f t="shared" ca="1" si="973"/>
        <v>0</v>
      </c>
      <c r="EK120" s="19">
        <f t="shared" ca="1" si="973"/>
        <v>0</v>
      </c>
      <c r="EL120" s="19">
        <f t="shared" ca="1" si="973"/>
        <v>0</v>
      </c>
      <c r="EM120" s="19">
        <f t="shared" ca="1" si="973"/>
        <v>0</v>
      </c>
      <c r="EN120" s="19">
        <f t="shared" ca="1" si="973"/>
        <v>0</v>
      </c>
      <c r="EO120" s="19">
        <f t="shared" ca="1" si="973"/>
        <v>0</v>
      </c>
      <c r="EP120" s="19">
        <f t="shared" ca="1" si="973"/>
        <v>0</v>
      </c>
      <c r="EQ120" s="19">
        <f t="shared" ca="1" si="973"/>
        <v>0</v>
      </c>
      <c r="ER120" s="19">
        <f t="shared" ca="1" si="973"/>
        <v>0</v>
      </c>
      <c r="ES120" s="19">
        <f t="shared" ca="1" si="973"/>
        <v>0</v>
      </c>
      <c r="ET120" s="19">
        <f t="shared" ca="1" si="974"/>
        <v>0</v>
      </c>
      <c r="EU120" s="19">
        <f t="shared" ca="1" si="974"/>
        <v>0</v>
      </c>
      <c r="EV120" s="19">
        <f t="shared" ca="1" si="974"/>
        <v>0</v>
      </c>
      <c r="EW120" s="19">
        <f t="shared" ca="1" si="974"/>
        <v>0</v>
      </c>
      <c r="EX120" s="19">
        <f t="shared" ca="1" si="974"/>
        <v>0</v>
      </c>
      <c r="EY120" s="19">
        <f t="shared" ca="1" si="974"/>
        <v>0</v>
      </c>
      <c r="EZ120" s="19">
        <f t="shared" ca="1" si="974"/>
        <v>0</v>
      </c>
      <c r="FA120" s="19">
        <f t="shared" ca="1" si="974"/>
        <v>0</v>
      </c>
      <c r="FB120" s="19">
        <f t="shared" ca="1" si="974"/>
        <v>0</v>
      </c>
      <c r="FC120" s="19">
        <f t="shared" ca="1" si="974"/>
        <v>0</v>
      </c>
      <c r="FD120" s="19">
        <f t="shared" ca="1" si="974"/>
        <v>0</v>
      </c>
      <c r="FE120" s="19">
        <f t="shared" ca="1" si="974"/>
        <v>0</v>
      </c>
      <c r="FF120" s="19">
        <f t="shared" ca="1" si="974"/>
        <v>0</v>
      </c>
      <c r="FG120" s="19">
        <f t="shared" ca="1" si="974"/>
        <v>0</v>
      </c>
      <c r="FH120" s="19">
        <f t="shared" ca="1" si="974"/>
        <v>0</v>
      </c>
      <c r="FI120" s="19">
        <f t="shared" ca="1" si="974"/>
        <v>0</v>
      </c>
      <c r="FJ120" s="19">
        <f t="shared" ca="1" si="975"/>
        <v>0</v>
      </c>
      <c r="FK120" s="19">
        <f t="shared" ca="1" si="975"/>
        <v>0</v>
      </c>
      <c r="FL120" s="19">
        <f t="shared" ca="1" si="975"/>
        <v>0</v>
      </c>
      <c r="FM120" s="19">
        <f t="shared" ca="1" si="975"/>
        <v>0</v>
      </c>
      <c r="FN120" s="19">
        <f t="shared" ca="1" si="975"/>
        <v>0</v>
      </c>
      <c r="FO120" s="19">
        <f t="shared" ca="1" si="975"/>
        <v>0</v>
      </c>
      <c r="FP120" s="19">
        <f t="shared" ca="1" si="975"/>
        <v>0</v>
      </c>
      <c r="FQ120" s="19">
        <f t="shared" ca="1" si="975"/>
        <v>0</v>
      </c>
      <c r="FR120" s="19">
        <f t="shared" ca="1" si="975"/>
        <v>0</v>
      </c>
      <c r="FS120" s="19">
        <f t="shared" ca="1" si="975"/>
        <v>0</v>
      </c>
      <c r="FT120" s="19">
        <f t="shared" ca="1" si="975"/>
        <v>0</v>
      </c>
      <c r="FU120" s="19">
        <f t="shared" ca="1" si="975"/>
        <v>0</v>
      </c>
      <c r="FV120" s="19">
        <f t="shared" ca="1" si="975"/>
        <v>0</v>
      </c>
      <c r="FW120" s="19">
        <f t="shared" ca="1" si="975"/>
        <v>0</v>
      </c>
      <c r="FX120" s="19">
        <f t="shared" ca="1" si="975"/>
        <v>0</v>
      </c>
      <c r="FY120" s="19">
        <f t="shared" ca="1" si="975"/>
        <v>0</v>
      </c>
      <c r="FZ120" s="19">
        <f t="shared" ca="1" si="975"/>
        <v>0</v>
      </c>
      <c r="GA120" s="19">
        <f t="shared" ca="1" si="975"/>
        <v>0</v>
      </c>
      <c r="GB120" s="19">
        <f t="shared" ca="1" si="975"/>
        <v>0</v>
      </c>
      <c r="GC120" s="19">
        <f t="shared" ca="1" si="975"/>
        <v>0</v>
      </c>
      <c r="GD120" s="19">
        <f t="shared" ca="1" si="975"/>
        <v>0</v>
      </c>
      <c r="GE120" s="19">
        <f t="shared" ca="1" si="975"/>
        <v>0</v>
      </c>
      <c r="GF120" s="19">
        <f t="shared" ca="1" si="975"/>
        <v>0</v>
      </c>
      <c r="GG120" s="19">
        <f t="shared" ca="1" si="975"/>
        <v>0</v>
      </c>
      <c r="GH120" s="19">
        <f t="shared" ca="1" si="975"/>
        <v>0</v>
      </c>
      <c r="GI120" s="19">
        <f t="shared" ca="1" si="975"/>
        <v>0</v>
      </c>
      <c r="GJ120" s="19">
        <f t="shared" ca="1" si="975"/>
        <v>0</v>
      </c>
      <c r="GK120" s="19">
        <f t="shared" ca="1" si="975"/>
        <v>0</v>
      </c>
      <c r="GL120" s="19">
        <f t="shared" ca="1" si="975"/>
        <v>0</v>
      </c>
      <c r="GM120" s="19">
        <f t="shared" ca="1" si="975"/>
        <v>0</v>
      </c>
      <c r="GN120" s="19">
        <f t="shared" ca="1" si="975"/>
        <v>0</v>
      </c>
      <c r="GO120" s="19">
        <f t="shared" ca="1" si="975"/>
        <v>0</v>
      </c>
      <c r="GP120" s="19">
        <f t="shared" ca="1" si="975"/>
        <v>0</v>
      </c>
      <c r="GQ120" s="19">
        <f t="shared" ca="1" si="975"/>
        <v>0</v>
      </c>
      <c r="GR120" s="19">
        <f t="shared" ca="1" si="975"/>
        <v>0</v>
      </c>
      <c r="GS120" s="19">
        <f t="shared" ca="1" si="975"/>
        <v>0</v>
      </c>
      <c r="GT120" s="19">
        <f t="shared" ca="1" si="975"/>
        <v>0</v>
      </c>
      <c r="GU120" s="19">
        <f t="shared" ca="1" si="975"/>
        <v>0</v>
      </c>
      <c r="GV120" s="19">
        <f t="shared" ca="1" si="975"/>
        <v>0</v>
      </c>
      <c r="GW120" s="19">
        <f t="shared" ca="1" si="975"/>
        <v>0</v>
      </c>
      <c r="GX120" s="19">
        <f t="shared" ca="1" si="975"/>
        <v>0</v>
      </c>
      <c r="GY120" s="19">
        <f t="shared" ca="1" si="975"/>
        <v>0</v>
      </c>
      <c r="GZ120" s="19">
        <f t="shared" ca="1" si="975"/>
        <v>0</v>
      </c>
      <c r="HA120" s="19">
        <f t="shared" ca="1" si="975"/>
        <v>0</v>
      </c>
      <c r="HB120" s="19">
        <f t="shared" ca="1" si="975"/>
        <v>0</v>
      </c>
      <c r="HC120" s="19">
        <f t="shared" ca="1" si="975"/>
        <v>0</v>
      </c>
      <c r="HD120" s="19">
        <f t="shared" ca="1" si="975"/>
        <v>0</v>
      </c>
      <c r="HE120" s="19">
        <f t="shared" ca="1" si="975"/>
        <v>0</v>
      </c>
      <c r="HF120" s="19">
        <f t="shared" ca="1" si="975"/>
        <v>0</v>
      </c>
      <c r="HG120" s="19">
        <f t="shared" ca="1" si="975"/>
        <v>0</v>
      </c>
      <c r="HH120" s="19">
        <f t="shared" ca="1" si="975"/>
        <v>0</v>
      </c>
      <c r="HI120" s="19">
        <f t="shared" ca="1" si="975"/>
        <v>0</v>
      </c>
      <c r="HJ120" s="19">
        <f t="shared" ca="1" si="975"/>
        <v>0</v>
      </c>
      <c r="HK120" s="19">
        <f t="shared" ca="1" si="975"/>
        <v>0</v>
      </c>
      <c r="HL120" s="19">
        <f t="shared" ca="1" si="976"/>
        <v>0</v>
      </c>
      <c r="HM120" s="19">
        <f t="shared" ca="1" si="976"/>
        <v>0</v>
      </c>
      <c r="HN120" s="19">
        <f t="shared" ca="1" si="976"/>
        <v>0</v>
      </c>
      <c r="HO120" s="19">
        <f t="shared" ca="1" si="976"/>
        <v>0</v>
      </c>
      <c r="HP120" s="19">
        <f t="shared" ca="1" si="976"/>
        <v>0</v>
      </c>
      <c r="HQ120" s="19">
        <f t="shared" ca="1" si="976"/>
        <v>0</v>
      </c>
      <c r="HR120" s="19">
        <f t="shared" ca="1" si="976"/>
        <v>0</v>
      </c>
      <c r="HS120" s="19">
        <f t="shared" ca="1" si="976"/>
        <v>0</v>
      </c>
      <c r="HT120" s="19">
        <f t="shared" ca="1" si="976"/>
        <v>0</v>
      </c>
      <c r="HU120" s="19">
        <f t="shared" ca="1" si="976"/>
        <v>0</v>
      </c>
      <c r="HV120" s="19">
        <f t="shared" ca="1" si="976"/>
        <v>0</v>
      </c>
      <c r="HW120" s="19">
        <f t="shared" ca="1" si="976"/>
        <v>0</v>
      </c>
      <c r="HX120" s="19">
        <f t="shared" ca="1" si="976"/>
        <v>0</v>
      </c>
      <c r="HY120" s="19">
        <f t="shared" ca="1" si="976"/>
        <v>0</v>
      </c>
      <c r="HZ120" s="19">
        <f t="shared" ca="1" si="976"/>
        <v>0</v>
      </c>
      <c r="IA120" s="19">
        <f t="shared" ca="1" si="976"/>
        <v>0</v>
      </c>
      <c r="IB120" s="19">
        <f t="shared" ca="1" si="976"/>
        <v>0</v>
      </c>
      <c r="IC120" s="19">
        <f t="shared" ca="1" si="976"/>
        <v>0</v>
      </c>
      <c r="ID120" s="19">
        <f t="shared" ca="1" si="976"/>
        <v>0</v>
      </c>
      <c r="IE120" s="5">
        <f t="shared" ca="1" si="977"/>
        <v>67</v>
      </c>
      <c r="IF120" s="9"/>
      <c r="IG120" s="5">
        <f t="shared" ca="1" si="978"/>
        <v>1</v>
      </c>
      <c r="IH120" s="5" t="b">
        <f t="shared" ca="1" si="978"/>
        <v>0</v>
      </c>
      <c r="II120" s="19">
        <f t="shared" ca="1" si="979"/>
        <v>0</v>
      </c>
      <c r="IJ120" s="5">
        <f t="shared" ca="1" si="978"/>
        <v>55</v>
      </c>
      <c r="IK120" s="19">
        <f t="shared" ca="1" si="979"/>
        <v>1</v>
      </c>
      <c r="IL120" s="19">
        <f t="shared" ca="1" si="979"/>
        <v>0</v>
      </c>
      <c r="IM120" s="19">
        <f t="shared" ca="1" si="979"/>
        <v>0</v>
      </c>
      <c r="IN120" s="19">
        <f t="shared" ca="1" si="979"/>
        <v>0</v>
      </c>
      <c r="IO120" s="19">
        <f t="shared" ca="1" si="979"/>
        <v>0</v>
      </c>
      <c r="IP120" s="19">
        <f t="shared" ca="1" si="979"/>
        <v>0</v>
      </c>
      <c r="IQ120" s="19">
        <f t="shared" ca="1" si="979"/>
        <v>0</v>
      </c>
      <c r="IR120" s="19">
        <f t="shared" ca="1" si="979"/>
        <v>0</v>
      </c>
      <c r="IS120" s="19">
        <f t="shared" ca="1" si="979"/>
        <v>0</v>
      </c>
      <c r="IT120" s="19">
        <f t="shared" ca="1" si="979"/>
        <v>0</v>
      </c>
      <c r="IU120" s="19">
        <f t="shared" ca="1" si="979"/>
        <v>0</v>
      </c>
      <c r="IV120" s="19">
        <f t="shared" ca="1" si="979"/>
        <v>0</v>
      </c>
      <c r="IW120" s="19">
        <f t="shared" ca="1" si="979"/>
        <v>0</v>
      </c>
      <c r="IX120" s="19">
        <f t="shared" ca="1" si="979"/>
        <v>0</v>
      </c>
      <c r="IY120" s="19">
        <f t="shared" ca="1" si="979"/>
        <v>0</v>
      </c>
      <c r="IZ120" s="19">
        <f t="shared" ca="1" si="979"/>
        <v>0</v>
      </c>
      <c r="JA120" s="19">
        <f t="shared" ca="1" si="979"/>
        <v>0</v>
      </c>
      <c r="JB120" s="19">
        <f t="shared" ca="1" si="979"/>
        <v>0</v>
      </c>
      <c r="JC120" s="19">
        <f t="shared" ca="1" si="979"/>
        <v>0</v>
      </c>
      <c r="JD120" s="19">
        <f t="shared" ca="1" si="979"/>
        <v>0</v>
      </c>
      <c r="JE120" s="19">
        <f t="shared" ca="1" si="979"/>
        <v>0</v>
      </c>
      <c r="JF120" s="19">
        <f t="shared" ca="1" si="979"/>
        <v>0</v>
      </c>
      <c r="JG120" s="5">
        <f t="shared" ca="1" si="980"/>
        <v>1.2500000000000001E-2</v>
      </c>
      <c r="JH120" s="567">
        <f t="shared" ca="1" si="980"/>
        <v>0</v>
      </c>
      <c r="JI120" s="5">
        <f t="shared" ca="1" si="980"/>
        <v>6.25E-2</v>
      </c>
      <c r="JJ120" s="5">
        <f t="shared" ca="1" si="980"/>
        <v>6.25E-2</v>
      </c>
      <c r="JK120" s="5">
        <f t="shared" ca="1" si="980"/>
        <v>6.25E-2</v>
      </c>
      <c r="JL120" s="19">
        <f t="shared" ca="1" si="979"/>
        <v>1</v>
      </c>
      <c r="JM120" s="19">
        <f t="shared" ca="1" si="979"/>
        <v>0</v>
      </c>
      <c r="JN120" s="19">
        <f t="shared" ca="1" si="979"/>
        <v>1</v>
      </c>
      <c r="JO120" s="9"/>
      <c r="JP120" s="5" t="b">
        <f t="shared" ca="1" si="981"/>
        <v>0</v>
      </c>
      <c r="JQ120" s="19" t="str">
        <f t="shared" ca="1" si="982"/>
        <v>-</v>
      </c>
      <c r="JR120" s="19" t="str">
        <f t="shared" ca="1" si="982"/>
        <v>-</v>
      </c>
      <c r="JS120" s="5" t="b">
        <f t="shared" ca="1" si="983"/>
        <v>0</v>
      </c>
      <c r="JT120" s="5" t="b">
        <f t="shared" ca="1" si="983"/>
        <v>0</v>
      </c>
      <c r="JU120" s="5" t="b">
        <f t="shared" ca="1" si="983"/>
        <v>1</v>
      </c>
      <c r="JV120" s="144">
        <f t="shared" ca="1" si="1001"/>
        <v>1</v>
      </c>
      <c r="JW120" s="144">
        <f t="shared" ca="1" si="1001"/>
        <v>1</v>
      </c>
      <c r="JX120" s="19" t="str">
        <f t="shared" ca="1" si="1002"/>
        <v>-</v>
      </c>
      <c r="JY120" s="19" t="str">
        <f t="shared" ca="1" si="1002"/>
        <v>-</v>
      </c>
      <c r="JZ120" s="19" t="str">
        <f t="shared" ca="1" si="1002"/>
        <v>-</v>
      </c>
      <c r="KA120" s="19" t="str">
        <f t="shared" ca="1" si="1002"/>
        <v>-</v>
      </c>
      <c r="KB120" s="19">
        <f t="shared" ca="1" si="1002"/>
        <v>1</v>
      </c>
      <c r="KC120" s="19">
        <f t="shared" ca="1" si="1002"/>
        <v>0.66</v>
      </c>
      <c r="KD120" s="19" t="str">
        <f t="shared" ca="1" si="1002"/>
        <v>-</v>
      </c>
      <c r="KE120" s="5" t="b" cm="1">
        <f t="array" aca="1" ref="KE120" ca="1">IF(OR(KF120:KM120&lt;&gt;"-"),TRUE,"-")</f>
        <v>1</v>
      </c>
      <c r="KF120" s="237">
        <f t="shared" ca="1" si="1013"/>
        <v>2</v>
      </c>
      <c r="KG120" s="237">
        <f t="shared" ca="1" si="1013"/>
        <v>2</v>
      </c>
      <c r="KH120" s="237">
        <f t="shared" ca="1" si="1013"/>
        <v>2</v>
      </c>
      <c r="KI120" s="237">
        <f t="shared" ca="1" si="1013"/>
        <v>2</v>
      </c>
      <c r="KJ120" s="237">
        <f t="shared" ca="1" si="1013"/>
        <v>2</v>
      </c>
      <c r="KK120" s="237">
        <f t="shared" ca="1" si="1013"/>
        <v>2</v>
      </c>
      <c r="KL120" s="237">
        <f t="shared" ca="1" si="1013"/>
        <v>2</v>
      </c>
      <c r="KM120" s="237">
        <f t="shared" ca="1" si="1013"/>
        <v>2</v>
      </c>
      <c r="KN120" s="5" t="str">
        <f t="array" aca="1" ref="KN120" ca="1">IF(OR(KO120:KU120&lt;&gt;"-"),TRUE,"-")</f>
        <v>-</v>
      </c>
      <c r="KO120" s="19" t="str">
        <f t="shared" ca="1" si="1004"/>
        <v>-</v>
      </c>
      <c r="KP120" s="19" t="str">
        <f t="shared" ca="1" si="1004"/>
        <v>-</v>
      </c>
      <c r="KQ120" s="19" t="str">
        <f t="shared" ca="1" si="1004"/>
        <v>-</v>
      </c>
      <c r="KR120" s="19" t="str">
        <f t="shared" ca="1" si="1004"/>
        <v>-</v>
      </c>
      <c r="KS120" s="19" t="str">
        <f t="shared" ca="1" si="1004"/>
        <v>-</v>
      </c>
      <c r="KT120" s="19" t="str">
        <f t="shared" ca="1" si="1004"/>
        <v>-</v>
      </c>
      <c r="KU120" s="19" t="str">
        <f t="shared" ca="1" si="1004"/>
        <v>-</v>
      </c>
      <c r="KV120" s="19" t="b">
        <f t="shared" ca="1" si="1004"/>
        <v>0</v>
      </c>
      <c r="KW120" s="144">
        <f t="shared" ca="1" si="985"/>
        <v>2</v>
      </c>
      <c r="KX120" s="19">
        <f t="shared" ca="1" si="1004"/>
        <v>2</v>
      </c>
      <c r="KY120" s="19" t="b">
        <f t="shared" ca="1" si="1004"/>
        <v>0</v>
      </c>
      <c r="KZ120" s="19" t="str">
        <f t="shared" ca="1" si="1004"/>
        <v>-</v>
      </c>
      <c r="LA120" s="5" t="str">
        <f t="shared" ca="1" si="986"/>
        <v>-</v>
      </c>
      <c r="LB120" s="5" t="str">
        <f t="shared" ca="1" si="986"/>
        <v>-</v>
      </c>
      <c r="LC120" s="5" t="str">
        <f t="shared" ca="1" si="986"/>
        <v>-</v>
      </c>
      <c r="LD120" s="5" t="str">
        <f t="shared" ca="1" si="986"/>
        <v>-</v>
      </c>
      <c r="LE120" s="19" t="b">
        <f t="shared" ca="1" si="1005"/>
        <v>0</v>
      </c>
      <c r="LF120" s="19" t="str">
        <f t="shared" ca="1" si="1005"/>
        <v>-</v>
      </c>
      <c r="LG120" s="19" t="str">
        <f t="shared" ca="1" si="1005"/>
        <v>-</v>
      </c>
      <c r="LH120" s="19" t="b">
        <f t="shared" ca="1" si="1005"/>
        <v>1</v>
      </c>
      <c r="LI120" s="19">
        <f t="shared" ca="1" si="1005"/>
        <v>0.75</v>
      </c>
      <c r="LJ120" s="19">
        <f t="shared" ca="1" si="1005"/>
        <v>0.75</v>
      </c>
      <c r="LK120" s="19">
        <f t="shared" ca="1" si="1005"/>
        <v>0.99</v>
      </c>
      <c r="LL120" s="19">
        <f t="shared" ca="1" si="1005"/>
        <v>0.5</v>
      </c>
      <c r="LM120" s="19">
        <f t="shared" ca="1" si="1005"/>
        <v>0</v>
      </c>
      <c r="LN120" s="19">
        <f t="shared" ca="1" si="1005"/>
        <v>0</v>
      </c>
      <c r="LO120" s="19" t="str">
        <f t="shared" ca="1" si="1005"/>
        <v>-</v>
      </c>
      <c r="LP120" s="5" cm="1">
        <f t="array" aca="1" ref="LP120" ca="1">INDEX(i.meatgrid,$Q120,LP$7)</f>
        <v>1092</v>
      </c>
      <c r="LQ120" s="5" t="str" cm="1">
        <f t="array" aca="1" ref="LQ120" ca="1">INDEX(i.meatgrid,$Q120,LQ$7)</f>
        <v>-</v>
      </c>
      <c r="LR120" s="19" t="str">
        <f t="shared" ca="1" si="987"/>
        <v>-</v>
      </c>
      <c r="LS120" s="5">
        <f t="shared" ca="1" si="988"/>
        <v>1</v>
      </c>
      <c r="LT120" s="9"/>
      <c r="LU120" s="19">
        <f t="shared" ca="1" si="987"/>
        <v>70</v>
      </c>
      <c r="LV120" s="19">
        <f t="shared" ca="1" si="989"/>
        <v>50</v>
      </c>
      <c r="LW120" s="19">
        <f t="shared" ca="1" si="989"/>
        <v>80</v>
      </c>
      <c r="LX120" s="19">
        <f t="shared" ca="1" si="989"/>
        <v>50</v>
      </c>
      <c r="LY120" s="5" t="b" cm="1">
        <f t="array" aca="1" ref="LY120" ca="1">INDEX(i.meatgrid,$Q120,LY$7)</f>
        <v>1</v>
      </c>
      <c r="LZ120" s="5" t="b" cm="1">
        <f t="array" aca="1" ref="LZ120" ca="1">INDEX(i.meatgrid,$Q120,LZ$7)</f>
        <v>0</v>
      </c>
      <c r="MA120" s="5" t="str" cm="1">
        <f t="array" aca="1" ref="MA120" ca="1">INDEX(i.meatgrid,$Q120,MA$7)</f>
        <v>-</v>
      </c>
      <c r="MB120" s="5" t="str" cm="1">
        <f t="array" aca="1" ref="MB120" ca="1">INDEX(i.meatgrid,$Q120,MB$7)</f>
        <v>-</v>
      </c>
      <c r="MC120" s="19">
        <f t="shared" ca="1" si="990"/>
        <v>1</v>
      </c>
      <c r="MD120" s="5">
        <f t="shared" ca="1" si="991"/>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92"/>
        <v>1</v>
      </c>
      <c r="MN120" s="9"/>
      <c r="MO120" s="19" t="b">
        <f t="shared" ca="1" si="993"/>
        <v>0</v>
      </c>
      <c r="MP120" s="19" t="b">
        <f t="shared" ca="1" si="993"/>
        <v>0</v>
      </c>
      <c r="MQ120" s="19">
        <f t="shared" ca="1" si="993"/>
        <v>1</v>
      </c>
      <c r="MR120" s="19">
        <f t="shared" ca="1" si="993"/>
        <v>0.75</v>
      </c>
      <c r="MS120" s="19">
        <f t="shared" ca="1" si="993"/>
        <v>0.75</v>
      </c>
      <c r="MT120" s="19">
        <f t="shared" ca="1" si="993"/>
        <v>0.8</v>
      </c>
      <c r="MU120" s="19">
        <f t="shared" ca="1" si="993"/>
        <v>0.82499999999999996</v>
      </c>
      <c r="MV120" s="19">
        <f t="shared" ca="1" si="993"/>
        <v>0.875</v>
      </c>
      <c r="MW120" s="19">
        <f t="shared" ca="1" si="993"/>
        <v>0.9</v>
      </c>
      <c r="MX120" s="19">
        <f t="shared" ca="1" si="993"/>
        <v>1</v>
      </c>
      <c r="MY120" s="19">
        <f t="shared" ca="1" si="993"/>
        <v>0.875</v>
      </c>
      <c r="MZ120" s="19" t="b">
        <f t="shared" ca="1" si="993"/>
        <v>1</v>
      </c>
      <c r="NA120" s="19">
        <f t="shared" ca="1" si="993"/>
        <v>74.989999999999995</v>
      </c>
      <c r="NB120" s="19" t="str">
        <f t="shared" ca="1" si="993"/>
        <v>-</v>
      </c>
      <c r="NC120" s="19" t="str">
        <f t="shared" ca="1" si="993"/>
        <v>-</v>
      </c>
      <c r="ND120" s="19" t="str">
        <f t="shared" ca="1" si="993"/>
        <v>-</v>
      </c>
      <c r="NE120" s="19" t="str">
        <f t="shared" ca="1" si="994"/>
        <v>-</v>
      </c>
      <c r="NF120" s="19" t="str">
        <f t="shared" ca="1" si="994"/>
        <v>-</v>
      </c>
      <c r="NG120" s="19" t="str">
        <f t="shared" ca="1" si="994"/>
        <v>-</v>
      </c>
      <c r="NH120" s="19" t="str">
        <f t="shared" ca="1" si="994"/>
        <v>-</v>
      </c>
      <c r="NI120" s="19">
        <f t="shared" ca="1" si="994"/>
        <v>36.99</v>
      </c>
      <c r="NJ120" s="19">
        <f t="shared" ca="1" si="994"/>
        <v>36.99</v>
      </c>
      <c r="NK120" s="19" t="str">
        <f t="shared" ca="1" si="994"/>
        <v>-</v>
      </c>
      <c r="NL120" s="19" t="str">
        <f t="shared" ca="1" si="994"/>
        <v>-</v>
      </c>
      <c r="NM120" s="19" t="str">
        <f t="shared" ca="1" si="994"/>
        <v>-</v>
      </c>
      <c r="NN120" s="19" t="str">
        <f t="shared" ca="1" si="994"/>
        <v>-</v>
      </c>
      <c r="NO120" s="19" t="str">
        <f t="shared" ca="1" si="994"/>
        <v>-</v>
      </c>
      <c r="NP120" s="19">
        <f t="shared" ca="1" si="994"/>
        <v>49.99</v>
      </c>
      <c r="NQ120" s="19">
        <f t="shared" ca="1" si="994"/>
        <v>49.99</v>
      </c>
      <c r="NR120" s="19">
        <f t="shared" ca="1" si="994"/>
        <v>49.99</v>
      </c>
      <c r="NS120" s="19">
        <f t="shared" ca="1" si="994"/>
        <v>49.99</v>
      </c>
      <c r="NT120" s="19">
        <f t="shared" ca="1" si="994"/>
        <v>49.99</v>
      </c>
      <c r="NU120" s="19">
        <f t="shared" ca="1" si="994"/>
        <v>49.99</v>
      </c>
      <c r="NV120" s="19">
        <f t="shared" ca="1" si="994"/>
        <v>49.99</v>
      </c>
      <c r="NW120" s="19">
        <f t="shared" ca="1" si="994"/>
        <v>49.99</v>
      </c>
      <c r="NX120" s="19">
        <f t="shared" ca="1" si="994"/>
        <v>412.99</v>
      </c>
      <c r="NY120" s="19">
        <f t="shared" ca="1" si="994"/>
        <v>412.99</v>
      </c>
      <c r="NZ120" s="19" t="str">
        <f t="shared" ca="1" si="994"/>
        <v>-</v>
      </c>
      <c r="OA120" s="19" t="str">
        <f t="shared" ca="1" si="994"/>
        <v>-</v>
      </c>
      <c r="OB120" s="19" t="str">
        <f t="shared" ca="1" si="994"/>
        <v>-</v>
      </c>
      <c r="OC120" s="19" t="str">
        <f t="shared" ca="1" si="994"/>
        <v>-</v>
      </c>
      <c r="OD120" s="19" t="str">
        <f t="shared" ca="1" si="994"/>
        <v>-</v>
      </c>
      <c r="OE120" s="19">
        <f t="shared" ca="1" si="994"/>
        <v>6.8900000000000006</v>
      </c>
      <c r="OF120" s="19">
        <f t="shared" ca="1" si="994"/>
        <v>6.8900000000000006</v>
      </c>
      <c r="OG120" s="19">
        <f t="shared" ca="1" si="994"/>
        <v>6.8900000000000006</v>
      </c>
      <c r="OH120" s="19">
        <f t="shared" ca="1" si="994"/>
        <v>6.8900000000000006</v>
      </c>
      <c r="OI120" s="19">
        <f t="shared" ca="1" si="994"/>
        <v>6.8900000000000006</v>
      </c>
      <c r="OJ120" s="19">
        <f t="shared" ca="1" si="994"/>
        <v>6.8900000000000006</v>
      </c>
      <c r="OK120" s="19">
        <f t="shared" ca="1" si="994"/>
        <v>6.8900000000000006</v>
      </c>
      <c r="OL120" s="19">
        <f t="shared" ca="1" si="994"/>
        <v>6.8900000000000006</v>
      </c>
      <c r="OM120" s="19">
        <f t="shared" ca="1" si="994"/>
        <v>346.99</v>
      </c>
      <c r="ON120" s="19">
        <f t="shared" ca="1" si="994"/>
        <v>346.99</v>
      </c>
      <c r="OO120" s="19" t="str">
        <f t="shared" ca="1" si="994"/>
        <v>-</v>
      </c>
      <c r="OP120" s="19" t="str">
        <f t="shared" ca="1" si="994"/>
        <v>-</v>
      </c>
      <c r="OQ120" s="19" t="str">
        <f t="shared" ca="1" si="994"/>
        <v>-</v>
      </c>
      <c r="OR120" s="19" t="str">
        <f t="shared" ca="1" si="994"/>
        <v>-</v>
      </c>
      <c r="OS120" s="19" t="str">
        <f t="shared" ca="1" si="994"/>
        <v>-</v>
      </c>
      <c r="OT120" s="19">
        <f t="shared" ca="1" si="994"/>
        <v>0</v>
      </c>
      <c r="OU120" s="24">
        <v>0</v>
      </c>
    </row>
    <row r="121" spans="1:411" outlineLevel="2">
      <c r="A121" s="21">
        <f t="shared" si="158"/>
        <v>116</v>
      </c>
      <c r="B121" s="222">
        <f t="shared" ca="1" si="1006"/>
        <v>112</v>
      </c>
      <c r="C121">
        <v>203</v>
      </c>
      <c r="D121" s="144" t="str">
        <f t="shared" ca="1" si="954"/>
        <v>GSM</v>
      </c>
      <c r="E121" t="b">
        <v>0</v>
      </c>
      <c r="F121" t="b">
        <v>0</v>
      </c>
      <c r="G121" t="b">
        <f t="shared" si="955"/>
        <v>0</v>
      </c>
      <c r="H121" s="237">
        <f t="shared" ca="1" si="1007"/>
        <v>2</v>
      </c>
      <c r="I121" s="237">
        <f t="shared" ca="1" si="1007"/>
        <v>1</v>
      </c>
      <c r="J121" s="237" t="str">
        <f t="shared" ca="1" si="1007"/>
        <v/>
      </c>
      <c r="K121" s="237">
        <f t="shared" ca="1" si="1007"/>
        <v>2</v>
      </c>
      <c r="L121" s="237">
        <f t="shared" ca="1" si="995"/>
        <v>2</v>
      </c>
      <c r="M121" s="237">
        <f t="shared" ca="1" si="995"/>
        <v>2</v>
      </c>
      <c r="N121" s="237">
        <f t="shared" ca="1" si="995"/>
        <v>3</v>
      </c>
      <c r="O121" s="237">
        <f t="shared" ca="1" si="995"/>
        <v>1</v>
      </c>
      <c r="P121" s="237">
        <f t="shared" ca="1" si="995"/>
        <v>1</v>
      </c>
      <c r="Q121" s="237">
        <f t="shared" ca="1" si="995"/>
        <v>7</v>
      </c>
      <c r="R121" s="237">
        <f t="shared" ca="1" si="995"/>
        <v>1</v>
      </c>
      <c r="S121" s="237">
        <f t="shared" ca="1" si="995"/>
        <v>1</v>
      </c>
      <c r="T121" s="237">
        <f t="shared" ca="1" si="995"/>
        <v>1</v>
      </c>
      <c r="U121" s="275"/>
      <c r="V121" s="275"/>
      <c r="W121" s="237">
        <f t="shared" ca="1" si="996"/>
        <v>0</v>
      </c>
      <c r="X121" s="275"/>
      <c r="Y121" s="275">
        <f t="shared" ca="1" si="997"/>
        <v>0</v>
      </c>
      <c r="Z121" s="275">
        <f t="shared" ca="1" si="997"/>
        <v>0</v>
      </c>
      <c r="AA121" s="275">
        <f t="shared" ca="1" si="997"/>
        <v>0</v>
      </c>
      <c r="AB121" s="275">
        <f t="shared" ca="1" si="997"/>
        <v>0</v>
      </c>
      <c r="AC121" s="275">
        <f t="shared" ca="1" si="997"/>
        <v>0</v>
      </c>
      <c r="AD121" s="275">
        <f t="shared" ca="1" si="997"/>
        <v>0</v>
      </c>
      <c r="AE121" s="275">
        <f t="shared" ca="1" si="997"/>
        <v>0</v>
      </c>
      <c r="AF121" s="144">
        <f ca="1">INDEX(CHOOSE($N121,DataAutumn!i.AdultDrys,DataWinter!i.AdultDrys,DataSpring!i.AdultDrys),1,$M121)</f>
        <v>3</v>
      </c>
      <c r="AG121" s="5">
        <f t="shared" ca="1" si="956"/>
        <v>2</v>
      </c>
      <c r="AH121" s="5">
        <f t="shared" ca="1" si="956"/>
        <v>0</v>
      </c>
      <c r="AI121" s="5">
        <f t="shared" ca="1" si="957"/>
        <v>1</v>
      </c>
      <c r="AJ121">
        <f t="shared" ca="1" si="958"/>
        <v>1</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     Day204 Scan1 Older Mutton WP100p MP100p GP100p T_TRUE  (F33N33)</v>
      </c>
      <c r="AM121" s="9" t="str">
        <f ca="1">IF(COUNTIF(AL$5:AL121,AL121)=1,"-","Dup")</f>
        <v>-</v>
      </c>
      <c r="AN121" s="9"/>
      <c r="AO121" s="237" t="str">
        <f t="shared" ca="1" si="1008"/>
        <v>-</v>
      </c>
      <c r="AP121" s="237" t="str">
        <f t="shared" ca="1" si="1008"/>
        <v>-</v>
      </c>
      <c r="AQ121" s="237" t="str">
        <f t="shared" ca="1" si="1008"/>
        <v>-</v>
      </c>
      <c r="AR121" s="237" t="str">
        <f t="shared" ca="1" si="1008"/>
        <v>-</v>
      </c>
      <c r="AS121" s="237" t="str">
        <f t="shared" ca="1" si="1008"/>
        <v>-</v>
      </c>
      <c r="AT121" s="237" t="str">
        <f t="shared" ca="1" si="1008"/>
        <v>-</v>
      </c>
      <c r="AU121" s="237" t="str">
        <f t="shared" ca="1" si="1008"/>
        <v>-</v>
      </c>
      <c r="AV121" s="237" t="str">
        <f t="shared" ca="1" si="1008"/>
        <v>-</v>
      </c>
      <c r="AW121" s="9"/>
      <c r="AX121" s="5" t="b">
        <f t="shared" ca="1" si="959"/>
        <v>0</v>
      </c>
      <c r="AY121" s="5" t="str">
        <f t="shared" ca="1" si="959"/>
        <v>-</v>
      </c>
      <c r="AZ121" s="5" t="b">
        <f t="shared" ca="1" si="959"/>
        <v>0</v>
      </c>
      <c r="BA121" s="5" t="b">
        <f t="shared" ca="1" si="959"/>
        <v>1</v>
      </c>
      <c r="BB121" s="5" t="b">
        <f t="shared" ca="1" si="959"/>
        <v>1</v>
      </c>
      <c r="BC121" s="144">
        <f t="shared" ca="1" si="959"/>
        <v>0</v>
      </c>
      <c r="BD121" s="19" t="b">
        <f t="shared" ca="1" si="960"/>
        <v>1</v>
      </c>
      <c r="BE121" s="9"/>
      <c r="BF121" s="5" t="str">
        <f t="shared" ca="1" si="961"/>
        <v>-</v>
      </c>
      <c r="BG121" s="19" t="str">
        <f t="shared" ca="1" si="962"/>
        <v>-</v>
      </c>
      <c r="BH121" s="19" t="str">
        <f t="shared" ca="1" si="962"/>
        <v>-</v>
      </c>
      <c r="BI121" s="19" t="str">
        <f t="shared" ca="1" si="962"/>
        <v>-</v>
      </c>
      <c r="BJ121" s="5" t="str">
        <f t="shared" ca="1" si="963"/>
        <v>-</v>
      </c>
      <c r="BK121" s="19" t="str">
        <f t="shared" ca="1" si="964"/>
        <v>-</v>
      </c>
      <c r="BL121" s="5" t="str">
        <f t="shared" ca="1" si="965"/>
        <v>-</v>
      </c>
      <c r="BM121" s="19" t="str">
        <f t="shared" ca="1" si="966"/>
        <v>-</v>
      </c>
      <c r="BN121" s="19" t="str">
        <f t="shared" ca="1" si="966"/>
        <v>-</v>
      </c>
      <c r="BO121" s="19" t="str">
        <f t="shared" ca="1" si="966"/>
        <v>-</v>
      </c>
      <c r="BP121" s="5" t="str">
        <f t="shared" ca="1" si="967"/>
        <v>-</v>
      </c>
      <c r="BQ121" s="9"/>
      <c r="BR121" s="19" t="str">
        <f t="shared" ca="1" si="968"/>
        <v>-</v>
      </c>
      <c r="BS121" s="19" t="str">
        <f t="shared" ca="1" si="968"/>
        <v>-</v>
      </c>
      <c r="BT121" s="19" t="str">
        <f t="shared" ca="1" si="968"/>
        <v>-</v>
      </c>
      <c r="BU121" s="19" t="str">
        <f t="shared" ca="1" si="968"/>
        <v>-</v>
      </c>
      <c r="BV121" s="19" t="str">
        <f t="shared" ca="1" si="968"/>
        <v>-</v>
      </c>
      <c r="BW121" s="19" t="str">
        <f t="shared" ca="1" si="968"/>
        <v>-</v>
      </c>
      <c r="BX121" s="19" t="str">
        <f t="shared" ca="1" si="968"/>
        <v>-</v>
      </c>
      <c r="BY121" s="19" t="str">
        <f t="shared" ca="1" si="968"/>
        <v>-</v>
      </c>
      <c r="BZ121" s="19" t="str">
        <f t="shared" ca="1" si="968"/>
        <v>-</v>
      </c>
      <c r="CA121" s="19" t="str">
        <f t="shared" ca="1" si="968"/>
        <v>-</v>
      </c>
      <c r="CB121" s="9"/>
      <c r="CC121" s="237" t="b">
        <f t="shared" ca="1" si="1014"/>
        <v>1</v>
      </c>
      <c r="CD121" s="12" t="b">
        <v>1</v>
      </c>
      <c r="CE121" s="237" t="b">
        <f t="shared" ca="1" si="1014"/>
        <v>1</v>
      </c>
      <c r="CF121" s="251">
        <f t="shared" ca="1" si="1009"/>
        <v>2237101</v>
      </c>
      <c r="CG121" s="237" t="b">
        <f t="shared" ca="1" si="1014"/>
        <v>0</v>
      </c>
      <c r="CH121" s="12" t="s">
        <v>34</v>
      </c>
      <c r="CI121" s="19" t="b">
        <f t="shared" ca="1" si="998"/>
        <v>1</v>
      </c>
      <c r="CJ121" s="237">
        <f t="shared" ca="1" si="1010"/>
        <v>2237105</v>
      </c>
      <c r="CK121" s="19" t="str">
        <f t="shared" ca="1" si="998"/>
        <v>-</v>
      </c>
      <c r="CL121" s="19">
        <f t="shared" ca="1" si="998"/>
        <v>1</v>
      </c>
      <c r="CM121" s="19">
        <f t="shared" ca="1" si="998"/>
        <v>1</v>
      </c>
      <c r="CN121" s="9"/>
      <c r="CO121" s="444">
        <f t="shared" ca="1" si="970"/>
        <v>652</v>
      </c>
      <c r="CP121" s="444">
        <f t="shared" ca="1" si="970"/>
        <v>686</v>
      </c>
      <c r="CQ121" s="444">
        <f t="shared" ca="1" si="970"/>
        <v>721</v>
      </c>
      <c r="CR121" s="152">
        <f t="shared" ca="1" si="971"/>
        <v>378</v>
      </c>
      <c r="CS121" s="152">
        <f t="shared" ca="1" si="971"/>
        <v>413</v>
      </c>
      <c r="CT121" s="152">
        <f t="shared" ca="1" si="971"/>
        <v>448</v>
      </c>
      <c r="CU121" s="19" t="str">
        <f t="shared" ca="1" si="972"/>
        <v>-</v>
      </c>
      <c r="CV121" s="12" t="b">
        <v>0</v>
      </c>
      <c r="CW121" s="12" t="b">
        <v>0</v>
      </c>
      <c r="CX121" s="12" t="b">
        <v>0</v>
      </c>
      <c r="CY121" s="12" t="b">
        <v>0</v>
      </c>
      <c r="CZ121" s="19" t="b">
        <f t="shared" ca="1" si="972"/>
        <v>1</v>
      </c>
      <c r="DA121" s="19">
        <f t="shared" ca="1" si="972"/>
        <v>0</v>
      </c>
      <c r="DB121" s="19">
        <f t="shared" ca="1" si="972"/>
        <v>0</v>
      </c>
      <c r="DC121" s="19">
        <f t="shared" ca="1" si="972"/>
        <v>0</v>
      </c>
      <c r="DD121" s="19">
        <f t="shared" ca="1" si="972"/>
        <v>0</v>
      </c>
      <c r="DE121" s="19">
        <f t="shared" ca="1" si="972"/>
        <v>0</v>
      </c>
      <c r="DF121" s="19">
        <f t="shared" ca="1" si="972"/>
        <v>0</v>
      </c>
      <c r="DG121" s="19">
        <f t="shared" ca="1" si="972"/>
        <v>0</v>
      </c>
      <c r="DH121" s="19">
        <f t="shared" ca="1" si="972"/>
        <v>0</v>
      </c>
      <c r="DI121" s="19">
        <f t="shared" ca="1" si="972"/>
        <v>0</v>
      </c>
      <c r="DJ121" s="19">
        <f t="shared" ca="1" si="972"/>
        <v>0</v>
      </c>
      <c r="DK121" s="19">
        <f t="shared" ca="1" si="972"/>
        <v>0</v>
      </c>
      <c r="DL121" s="19">
        <f t="shared" ca="1" si="973"/>
        <v>0</v>
      </c>
      <c r="DM121" s="12">
        <v>3</v>
      </c>
      <c r="DN121" s="12">
        <v>3</v>
      </c>
      <c r="DO121" s="19">
        <f t="shared" ca="1" si="1011"/>
        <v>0</v>
      </c>
      <c r="DP121" s="12">
        <v>1</v>
      </c>
      <c r="DQ121" s="12">
        <v>-1</v>
      </c>
      <c r="DR121" s="19" t="str">
        <f t="shared" ca="1" si="973"/>
        <v>-</v>
      </c>
      <c r="DS121" s="19" t="str">
        <f t="shared" ca="1" si="973"/>
        <v>-</v>
      </c>
      <c r="DT121" s="19" t="str">
        <f t="shared" ca="1" si="973"/>
        <v>-</v>
      </c>
      <c r="DU121" s="251">
        <f t="shared" ca="1" si="999"/>
        <v>0</v>
      </c>
      <c r="DV121" s="251">
        <f t="shared" si="1012"/>
        <v>1</v>
      </c>
      <c r="DW121" s="251">
        <f t="shared" si="1000"/>
        <v>-1</v>
      </c>
      <c r="DX121" s="19" t="str">
        <f t="shared" ca="1" si="973"/>
        <v>-</v>
      </c>
      <c r="DY121" s="19" t="str">
        <f t="shared" ca="1" si="973"/>
        <v>-</v>
      </c>
      <c r="DZ121" s="19" t="str">
        <f t="shared" ca="1" si="973"/>
        <v>-</v>
      </c>
      <c r="EA121" s="19" t="str">
        <f t="shared" ca="1" si="973"/>
        <v>-</v>
      </c>
      <c r="EB121" s="19" t="str">
        <f t="shared" ca="1" si="973"/>
        <v>-</v>
      </c>
      <c r="EC121" s="19" t="str">
        <f t="shared" ca="1" si="973"/>
        <v>-</v>
      </c>
      <c r="ED121" s="19">
        <f t="shared" ca="1" si="973"/>
        <v>0</v>
      </c>
      <c r="EE121" s="19">
        <f t="shared" ca="1" si="973"/>
        <v>0</v>
      </c>
      <c r="EF121" s="19">
        <f t="shared" ca="1" si="973"/>
        <v>0</v>
      </c>
      <c r="EG121" s="19">
        <f t="shared" ca="1" si="973"/>
        <v>0</v>
      </c>
      <c r="EH121" s="19">
        <f t="shared" ca="1" si="973"/>
        <v>0</v>
      </c>
      <c r="EI121" s="19">
        <f t="shared" ca="1" si="973"/>
        <v>0</v>
      </c>
      <c r="EJ121" s="19">
        <f t="shared" ca="1" si="973"/>
        <v>0</v>
      </c>
      <c r="EK121" s="19">
        <f t="shared" ca="1" si="973"/>
        <v>0</v>
      </c>
      <c r="EL121" s="19">
        <f t="shared" ca="1" si="973"/>
        <v>0</v>
      </c>
      <c r="EM121" s="19">
        <f t="shared" ca="1" si="973"/>
        <v>0</v>
      </c>
      <c r="EN121" s="19">
        <f t="shared" ca="1" si="973"/>
        <v>0</v>
      </c>
      <c r="EO121" s="19">
        <f t="shared" ca="1" si="973"/>
        <v>0</v>
      </c>
      <c r="EP121" s="19">
        <f t="shared" ca="1" si="973"/>
        <v>0</v>
      </c>
      <c r="EQ121" s="19">
        <f t="shared" ca="1" si="973"/>
        <v>0</v>
      </c>
      <c r="ER121" s="19">
        <f t="shared" ca="1" si="973"/>
        <v>0</v>
      </c>
      <c r="ES121" s="19">
        <f t="shared" ca="1" si="973"/>
        <v>0</v>
      </c>
      <c r="ET121" s="19">
        <f t="shared" ca="1" si="974"/>
        <v>0</v>
      </c>
      <c r="EU121" s="19">
        <f t="shared" ca="1" si="974"/>
        <v>0</v>
      </c>
      <c r="EV121" s="19">
        <f t="shared" ca="1" si="974"/>
        <v>0</v>
      </c>
      <c r="EW121" s="19">
        <f t="shared" ca="1" si="974"/>
        <v>0</v>
      </c>
      <c r="EX121" s="19">
        <f t="shared" ca="1" si="974"/>
        <v>0</v>
      </c>
      <c r="EY121" s="19">
        <f t="shared" ca="1" si="974"/>
        <v>0</v>
      </c>
      <c r="EZ121" s="19">
        <f t="shared" ca="1" si="974"/>
        <v>0</v>
      </c>
      <c r="FA121" s="19">
        <f t="shared" ca="1" si="974"/>
        <v>0</v>
      </c>
      <c r="FB121" s="19">
        <f t="shared" ca="1" si="974"/>
        <v>0</v>
      </c>
      <c r="FC121" s="19">
        <f t="shared" ca="1" si="974"/>
        <v>0</v>
      </c>
      <c r="FD121" s="19">
        <f t="shared" ca="1" si="974"/>
        <v>0</v>
      </c>
      <c r="FE121" s="19">
        <f t="shared" ca="1" si="974"/>
        <v>0</v>
      </c>
      <c r="FF121" s="19">
        <f t="shared" ca="1" si="974"/>
        <v>0</v>
      </c>
      <c r="FG121" s="19">
        <f t="shared" ca="1" si="974"/>
        <v>0</v>
      </c>
      <c r="FH121" s="19">
        <f t="shared" ca="1" si="974"/>
        <v>0</v>
      </c>
      <c r="FI121" s="19">
        <f t="shared" ca="1" si="974"/>
        <v>0</v>
      </c>
      <c r="FJ121" s="19">
        <f t="shared" ca="1" si="975"/>
        <v>0</v>
      </c>
      <c r="FK121" s="19">
        <f t="shared" ca="1" si="975"/>
        <v>0</v>
      </c>
      <c r="FL121" s="19">
        <f t="shared" ca="1" si="975"/>
        <v>0</v>
      </c>
      <c r="FM121" s="19">
        <f t="shared" ca="1" si="975"/>
        <v>0</v>
      </c>
      <c r="FN121" s="19">
        <f t="shared" ca="1" si="975"/>
        <v>0</v>
      </c>
      <c r="FO121" s="19">
        <f t="shared" ca="1" si="975"/>
        <v>0</v>
      </c>
      <c r="FP121" s="19">
        <f t="shared" ca="1" si="975"/>
        <v>0</v>
      </c>
      <c r="FQ121" s="19">
        <f t="shared" ca="1" si="975"/>
        <v>0</v>
      </c>
      <c r="FR121" s="19">
        <f t="shared" ca="1" si="975"/>
        <v>0</v>
      </c>
      <c r="FS121" s="19">
        <f t="shared" ca="1" si="975"/>
        <v>0</v>
      </c>
      <c r="FT121" s="19">
        <f t="shared" ca="1" si="975"/>
        <v>0</v>
      </c>
      <c r="FU121" s="19">
        <f t="shared" ca="1" si="975"/>
        <v>0</v>
      </c>
      <c r="FV121" s="19">
        <f t="shared" ca="1" si="975"/>
        <v>0</v>
      </c>
      <c r="FW121" s="19">
        <f t="shared" ca="1" si="975"/>
        <v>0</v>
      </c>
      <c r="FX121" s="19">
        <f t="shared" ca="1" si="975"/>
        <v>0</v>
      </c>
      <c r="FY121" s="19">
        <f t="shared" ca="1" si="975"/>
        <v>0</v>
      </c>
      <c r="FZ121" s="19">
        <f t="shared" ca="1" si="975"/>
        <v>0</v>
      </c>
      <c r="GA121" s="19">
        <f t="shared" ca="1" si="975"/>
        <v>0</v>
      </c>
      <c r="GB121" s="19">
        <f t="shared" ca="1" si="975"/>
        <v>0</v>
      </c>
      <c r="GC121" s="19">
        <f t="shared" ca="1" si="975"/>
        <v>0</v>
      </c>
      <c r="GD121" s="19">
        <f t="shared" ca="1" si="975"/>
        <v>0</v>
      </c>
      <c r="GE121" s="19">
        <f t="shared" ca="1" si="975"/>
        <v>0</v>
      </c>
      <c r="GF121" s="19">
        <f t="shared" ca="1" si="975"/>
        <v>0</v>
      </c>
      <c r="GG121" s="19">
        <f t="shared" ca="1" si="975"/>
        <v>0</v>
      </c>
      <c r="GH121" s="19">
        <f t="shared" ca="1" si="975"/>
        <v>0</v>
      </c>
      <c r="GI121" s="19">
        <f t="shared" ca="1" si="975"/>
        <v>0</v>
      </c>
      <c r="GJ121" s="19">
        <f t="shared" ca="1" si="975"/>
        <v>0</v>
      </c>
      <c r="GK121" s="19">
        <f t="shared" ca="1" si="975"/>
        <v>0</v>
      </c>
      <c r="GL121" s="19">
        <f t="shared" ca="1" si="975"/>
        <v>0</v>
      </c>
      <c r="GM121" s="19">
        <f t="shared" ca="1" si="975"/>
        <v>0</v>
      </c>
      <c r="GN121" s="19">
        <f t="shared" ca="1" si="975"/>
        <v>0</v>
      </c>
      <c r="GO121" s="19">
        <f t="shared" ca="1" si="975"/>
        <v>0</v>
      </c>
      <c r="GP121" s="19">
        <f t="shared" ca="1" si="975"/>
        <v>0</v>
      </c>
      <c r="GQ121" s="19">
        <f t="shared" ca="1" si="975"/>
        <v>0</v>
      </c>
      <c r="GR121" s="19">
        <f t="shared" ca="1" si="975"/>
        <v>0</v>
      </c>
      <c r="GS121" s="19">
        <f t="shared" ca="1" si="975"/>
        <v>0</v>
      </c>
      <c r="GT121" s="19">
        <f t="shared" ca="1" si="975"/>
        <v>0</v>
      </c>
      <c r="GU121" s="19">
        <f t="shared" ca="1" si="975"/>
        <v>0</v>
      </c>
      <c r="GV121" s="19">
        <f t="shared" ca="1" si="975"/>
        <v>0</v>
      </c>
      <c r="GW121" s="19">
        <f t="shared" ref="GW121:HP121" ca="1" si="1015">OFFSET(GW$5,$B121,0)</f>
        <v>0</v>
      </c>
      <c r="GX121" s="19">
        <f t="shared" ca="1" si="1015"/>
        <v>0</v>
      </c>
      <c r="GY121" s="19">
        <f t="shared" ca="1" si="1015"/>
        <v>0</v>
      </c>
      <c r="GZ121" s="19">
        <f t="shared" ca="1" si="1015"/>
        <v>0</v>
      </c>
      <c r="HA121" s="19">
        <f t="shared" ca="1" si="1015"/>
        <v>0</v>
      </c>
      <c r="HB121" s="19">
        <f t="shared" ca="1" si="1015"/>
        <v>0</v>
      </c>
      <c r="HC121" s="19">
        <f t="shared" ca="1" si="1015"/>
        <v>0</v>
      </c>
      <c r="HD121" s="19">
        <f t="shared" ca="1" si="1015"/>
        <v>0</v>
      </c>
      <c r="HE121" s="19">
        <f t="shared" ca="1" si="1015"/>
        <v>0</v>
      </c>
      <c r="HF121" s="19">
        <f t="shared" ca="1" si="1015"/>
        <v>0</v>
      </c>
      <c r="HG121" s="19">
        <f t="shared" ca="1" si="1015"/>
        <v>0</v>
      </c>
      <c r="HH121" s="19">
        <f t="shared" ca="1" si="1015"/>
        <v>0</v>
      </c>
      <c r="HI121" s="19">
        <f t="shared" ca="1" si="1015"/>
        <v>0</v>
      </c>
      <c r="HJ121" s="19">
        <f t="shared" ca="1" si="1015"/>
        <v>0</v>
      </c>
      <c r="HK121" s="19">
        <f t="shared" ca="1" si="1015"/>
        <v>0</v>
      </c>
      <c r="HL121" s="19">
        <f t="shared" ca="1" si="1015"/>
        <v>0</v>
      </c>
      <c r="HM121" s="19">
        <f t="shared" ca="1" si="1015"/>
        <v>0</v>
      </c>
      <c r="HN121" s="19">
        <f t="shared" ca="1" si="1015"/>
        <v>0</v>
      </c>
      <c r="HO121" s="19">
        <f t="shared" ca="1" si="1015"/>
        <v>0</v>
      </c>
      <c r="HP121" s="19">
        <f t="shared" ca="1" si="1015"/>
        <v>0</v>
      </c>
      <c r="HQ121" s="19">
        <f t="shared" ca="1" si="976"/>
        <v>0</v>
      </c>
      <c r="HR121" s="19">
        <f t="shared" ca="1" si="976"/>
        <v>0</v>
      </c>
      <c r="HS121" s="19">
        <f t="shared" ca="1" si="976"/>
        <v>0</v>
      </c>
      <c r="HT121" s="19">
        <f t="shared" ca="1" si="976"/>
        <v>0</v>
      </c>
      <c r="HU121" s="19">
        <f t="shared" ca="1" si="976"/>
        <v>0</v>
      </c>
      <c r="HV121" s="19">
        <f t="shared" ca="1" si="976"/>
        <v>0</v>
      </c>
      <c r="HW121" s="19">
        <f t="shared" ca="1" si="976"/>
        <v>0</v>
      </c>
      <c r="HX121" s="19">
        <f t="shared" ca="1" si="976"/>
        <v>0</v>
      </c>
      <c r="HY121" s="19">
        <f t="shared" ca="1" si="976"/>
        <v>0</v>
      </c>
      <c r="HZ121" s="19">
        <f t="shared" ca="1" si="976"/>
        <v>0</v>
      </c>
      <c r="IA121" s="19">
        <f t="shared" ca="1" si="976"/>
        <v>0</v>
      </c>
      <c r="IB121" s="19">
        <f t="shared" ca="1" si="976"/>
        <v>0</v>
      </c>
      <c r="IC121" s="19">
        <f t="shared" ca="1" si="976"/>
        <v>0</v>
      </c>
      <c r="ID121" s="19">
        <f t="shared" ca="1" si="976"/>
        <v>0</v>
      </c>
      <c r="IE121" s="5">
        <f t="shared" ca="1" si="977"/>
        <v>67</v>
      </c>
      <c r="IF121" s="9"/>
      <c r="IG121" s="5">
        <f t="shared" ca="1" si="978"/>
        <v>1</v>
      </c>
      <c r="IH121" s="5" t="b">
        <f t="shared" ca="1" si="978"/>
        <v>0</v>
      </c>
      <c r="II121" s="19">
        <f t="shared" ca="1" si="979"/>
        <v>0</v>
      </c>
      <c r="IJ121" s="5">
        <f t="shared" ca="1" si="978"/>
        <v>55</v>
      </c>
      <c r="IK121" s="19">
        <f t="shared" ca="1" si="979"/>
        <v>1</v>
      </c>
      <c r="IL121" s="19">
        <f t="shared" ca="1" si="979"/>
        <v>0</v>
      </c>
      <c r="IM121" s="19">
        <f t="shared" ca="1" si="979"/>
        <v>0</v>
      </c>
      <c r="IN121" s="19">
        <f t="shared" ca="1" si="979"/>
        <v>0</v>
      </c>
      <c r="IO121" s="19">
        <f t="shared" ca="1" si="979"/>
        <v>0</v>
      </c>
      <c r="IP121" s="19">
        <f t="shared" ca="1" si="979"/>
        <v>0</v>
      </c>
      <c r="IQ121" s="19">
        <f t="shared" ca="1" si="979"/>
        <v>0</v>
      </c>
      <c r="IR121" s="19">
        <f t="shared" ca="1" si="979"/>
        <v>0</v>
      </c>
      <c r="IS121" s="19">
        <f t="shared" ca="1" si="979"/>
        <v>0</v>
      </c>
      <c r="IT121" s="19">
        <f t="shared" ca="1" si="979"/>
        <v>0</v>
      </c>
      <c r="IU121" s="19">
        <f t="shared" ca="1" si="979"/>
        <v>0</v>
      </c>
      <c r="IV121" s="19">
        <f t="shared" ca="1" si="979"/>
        <v>0</v>
      </c>
      <c r="IW121" s="19">
        <f t="shared" ca="1" si="979"/>
        <v>0</v>
      </c>
      <c r="IX121" s="19">
        <f t="shared" ca="1" si="979"/>
        <v>0</v>
      </c>
      <c r="IY121" s="19">
        <f t="shared" ca="1" si="979"/>
        <v>0</v>
      </c>
      <c r="IZ121" s="19">
        <f t="shared" ca="1" si="979"/>
        <v>0</v>
      </c>
      <c r="JA121" s="19">
        <f t="shared" ca="1" si="979"/>
        <v>0</v>
      </c>
      <c r="JB121" s="19">
        <f t="shared" ca="1" si="979"/>
        <v>0</v>
      </c>
      <c r="JC121" s="19">
        <f t="shared" ca="1" si="979"/>
        <v>0</v>
      </c>
      <c r="JD121" s="19">
        <f t="shared" ca="1" si="979"/>
        <v>0</v>
      </c>
      <c r="JE121" s="19">
        <f t="shared" ca="1" si="979"/>
        <v>0</v>
      </c>
      <c r="JF121" s="19">
        <f t="shared" ca="1" si="979"/>
        <v>0</v>
      </c>
      <c r="JG121" s="5">
        <f t="shared" ca="1" si="980"/>
        <v>1.2500000000000001E-2</v>
      </c>
      <c r="JH121" s="567">
        <f t="shared" ca="1" si="980"/>
        <v>0</v>
      </c>
      <c r="JI121" s="5">
        <f t="shared" ca="1" si="980"/>
        <v>6.25E-2</v>
      </c>
      <c r="JJ121" s="5">
        <f t="shared" ca="1" si="980"/>
        <v>6.25E-2</v>
      </c>
      <c r="JK121" s="5">
        <f t="shared" ca="1" si="980"/>
        <v>6.25E-2</v>
      </c>
      <c r="JL121" s="19">
        <f t="shared" ca="1" si="979"/>
        <v>1</v>
      </c>
      <c r="JM121" s="19">
        <f t="shared" ca="1" si="979"/>
        <v>0</v>
      </c>
      <c r="JN121" s="19">
        <f t="shared" ca="1" si="979"/>
        <v>1</v>
      </c>
      <c r="JO121" s="9"/>
      <c r="JP121" s="5" t="b">
        <f t="shared" ca="1" si="981"/>
        <v>0</v>
      </c>
      <c r="JQ121" s="19" t="str">
        <f t="shared" ca="1" si="982"/>
        <v>-</v>
      </c>
      <c r="JR121" s="19" t="str">
        <f t="shared" ca="1" si="982"/>
        <v>-</v>
      </c>
      <c r="JS121" s="5" t="b">
        <f t="shared" ca="1" si="983"/>
        <v>0</v>
      </c>
      <c r="JT121" s="5" t="b">
        <f t="shared" ca="1" si="983"/>
        <v>0</v>
      </c>
      <c r="JU121" s="5" t="b">
        <f t="shared" ca="1" si="983"/>
        <v>1</v>
      </c>
      <c r="JV121" s="144">
        <f t="shared" ca="1" si="1001"/>
        <v>1</v>
      </c>
      <c r="JW121" s="144">
        <f t="shared" ca="1" si="1001"/>
        <v>1</v>
      </c>
      <c r="JX121" s="19" t="str">
        <f t="shared" ca="1" si="1002"/>
        <v>-</v>
      </c>
      <c r="JY121" s="19" t="str">
        <f t="shared" ca="1" si="1002"/>
        <v>-</v>
      </c>
      <c r="JZ121" s="19" t="str">
        <f t="shared" ca="1" si="1002"/>
        <v>-</v>
      </c>
      <c r="KA121" s="19" t="str">
        <f t="shared" ca="1" si="1002"/>
        <v>-</v>
      </c>
      <c r="KB121" s="19">
        <f t="shared" ca="1" si="1002"/>
        <v>1</v>
      </c>
      <c r="KC121" s="19">
        <f t="shared" ca="1" si="1002"/>
        <v>0.66</v>
      </c>
      <c r="KD121" s="19" t="str">
        <f t="shared" ca="1" si="1002"/>
        <v>-</v>
      </c>
      <c r="KE121" s="5" t="b" cm="1">
        <f t="array" aca="1" ref="KE121" ca="1">IF(OR(KF121:KM121&lt;&gt;"-"),TRUE,"-")</f>
        <v>1</v>
      </c>
      <c r="KF121" s="237">
        <f t="shared" ca="1" si="1013"/>
        <v>2</v>
      </c>
      <c r="KG121" s="237">
        <f t="shared" ca="1" si="1013"/>
        <v>2</v>
      </c>
      <c r="KH121" s="237">
        <f t="shared" ca="1" si="1013"/>
        <v>2</v>
      </c>
      <c r="KI121" s="237">
        <f t="shared" ca="1" si="1013"/>
        <v>2</v>
      </c>
      <c r="KJ121" s="237">
        <f t="shared" ca="1" si="1013"/>
        <v>2</v>
      </c>
      <c r="KK121" s="237">
        <f t="shared" ca="1" si="1013"/>
        <v>2</v>
      </c>
      <c r="KL121" s="237">
        <f t="shared" ca="1" si="1013"/>
        <v>2</v>
      </c>
      <c r="KM121" s="237">
        <f t="shared" ca="1" si="1013"/>
        <v>2</v>
      </c>
      <c r="KN121" s="5" t="str">
        <f t="array" aca="1" ref="KN121" ca="1">IF(OR(KO121:KU121&lt;&gt;"-"),TRUE,"-")</f>
        <v>-</v>
      </c>
      <c r="KO121" s="19" t="str">
        <f t="shared" ca="1" si="1004"/>
        <v>-</v>
      </c>
      <c r="KP121" s="19" t="str">
        <f t="shared" ca="1" si="1004"/>
        <v>-</v>
      </c>
      <c r="KQ121" s="19" t="str">
        <f t="shared" ca="1" si="1004"/>
        <v>-</v>
      </c>
      <c r="KR121" s="19" t="str">
        <f t="shared" ca="1" si="1004"/>
        <v>-</v>
      </c>
      <c r="KS121" s="19" t="str">
        <f t="shared" ca="1" si="1004"/>
        <v>-</v>
      </c>
      <c r="KT121" s="19" t="str">
        <f t="shared" ca="1" si="1004"/>
        <v>-</v>
      </c>
      <c r="KU121" s="19" t="str">
        <f t="shared" ca="1" si="1004"/>
        <v>-</v>
      </c>
      <c r="KV121" s="19" t="b">
        <f t="shared" ca="1" si="1004"/>
        <v>0</v>
      </c>
      <c r="KW121" s="144">
        <f t="shared" ca="1" si="985"/>
        <v>2</v>
      </c>
      <c r="KX121" s="19">
        <f t="shared" ca="1" si="1004"/>
        <v>2</v>
      </c>
      <c r="KY121" s="19" t="b">
        <f t="shared" ca="1" si="1004"/>
        <v>0</v>
      </c>
      <c r="KZ121" s="19" t="str">
        <f t="shared" ca="1" si="1004"/>
        <v>-</v>
      </c>
      <c r="LA121" s="5" t="str">
        <f t="shared" ca="1" si="986"/>
        <v>-</v>
      </c>
      <c r="LB121" s="5" t="str">
        <f t="shared" ca="1" si="986"/>
        <v>-</v>
      </c>
      <c r="LC121" s="5" t="str">
        <f t="shared" ca="1" si="986"/>
        <v>-</v>
      </c>
      <c r="LD121" s="5" t="str">
        <f t="shared" ca="1" si="986"/>
        <v>-</v>
      </c>
      <c r="LE121" s="19" t="b">
        <f t="shared" ca="1" si="1005"/>
        <v>0</v>
      </c>
      <c r="LF121" s="19" t="str">
        <f t="shared" ca="1" si="1005"/>
        <v>-</v>
      </c>
      <c r="LG121" s="19" t="str">
        <f t="shared" ca="1" si="1005"/>
        <v>-</v>
      </c>
      <c r="LH121" s="19" t="b">
        <f t="shared" ca="1" si="1005"/>
        <v>1</v>
      </c>
      <c r="LI121" s="19">
        <f t="shared" ca="1" si="1005"/>
        <v>0.75</v>
      </c>
      <c r="LJ121" s="19">
        <f t="shared" ca="1" si="1005"/>
        <v>0.75</v>
      </c>
      <c r="LK121" s="19">
        <f t="shared" ca="1" si="1005"/>
        <v>0.99</v>
      </c>
      <c r="LL121" s="19">
        <f t="shared" ca="1" si="1005"/>
        <v>0.5</v>
      </c>
      <c r="LM121" s="19">
        <f t="shared" ca="1" si="1005"/>
        <v>0</v>
      </c>
      <c r="LN121" s="19">
        <f t="shared" ca="1" si="1005"/>
        <v>0</v>
      </c>
      <c r="LO121" s="19" t="str">
        <f t="shared" ca="1" si="1005"/>
        <v>-</v>
      </c>
      <c r="LP121" s="5" cm="1">
        <f t="array" aca="1" ref="LP121" ca="1">INDEX(i.meatgrid,$Q121,LP$7)</f>
        <v>1092</v>
      </c>
      <c r="LQ121" s="5" t="str" cm="1">
        <f t="array" aca="1" ref="LQ121" ca="1">INDEX(i.meatgrid,$Q121,LQ$7)</f>
        <v>-</v>
      </c>
      <c r="LR121" s="19" t="str">
        <f t="shared" ca="1" si="987"/>
        <v>-</v>
      </c>
      <c r="LS121" s="5">
        <f t="shared" ca="1" si="988"/>
        <v>1</v>
      </c>
      <c r="LT121" s="9"/>
      <c r="LU121" s="19">
        <f t="shared" ca="1" si="987"/>
        <v>70</v>
      </c>
      <c r="LV121" s="19">
        <f t="shared" ca="1" si="989"/>
        <v>50</v>
      </c>
      <c r="LW121" s="19">
        <f t="shared" ca="1" si="989"/>
        <v>80</v>
      </c>
      <c r="LX121" s="19">
        <f t="shared" ca="1" si="989"/>
        <v>50</v>
      </c>
      <c r="LY121" s="5" t="b" cm="1">
        <f t="array" aca="1" ref="LY121" ca="1">INDEX(i.meatgrid,$Q121,LY$7)</f>
        <v>1</v>
      </c>
      <c r="LZ121" s="5" t="b" cm="1">
        <f t="array" aca="1" ref="LZ121" ca="1">INDEX(i.meatgrid,$Q121,LZ$7)</f>
        <v>0</v>
      </c>
      <c r="MA121" s="5" t="str" cm="1">
        <f t="array" aca="1" ref="MA121" ca="1">INDEX(i.meatgrid,$Q121,MA$7)</f>
        <v>-</v>
      </c>
      <c r="MB121" s="5" t="str" cm="1">
        <f t="array" aca="1" ref="MB121" ca="1">INDEX(i.meatgrid,$Q121,MB$7)</f>
        <v>-</v>
      </c>
      <c r="MC121" s="19">
        <f t="shared" ca="1" si="990"/>
        <v>1</v>
      </c>
      <c r="MD121" s="5">
        <f t="shared" ca="1" si="991"/>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92"/>
        <v>1</v>
      </c>
      <c r="MN121" s="9"/>
      <c r="MO121" s="19" t="b">
        <f t="shared" ca="1" si="993"/>
        <v>0</v>
      </c>
      <c r="MP121" s="19" t="b">
        <f t="shared" ca="1" si="993"/>
        <v>0</v>
      </c>
      <c r="MQ121" s="19">
        <f t="shared" ca="1" si="993"/>
        <v>1</v>
      </c>
      <c r="MR121" s="19">
        <f t="shared" ca="1" si="993"/>
        <v>0.75</v>
      </c>
      <c r="MS121" s="19">
        <f t="shared" ca="1" si="993"/>
        <v>0.75</v>
      </c>
      <c r="MT121" s="19">
        <f t="shared" ca="1" si="993"/>
        <v>0.8</v>
      </c>
      <c r="MU121" s="19">
        <f t="shared" ca="1" si="993"/>
        <v>0.82499999999999996</v>
      </c>
      <c r="MV121" s="19">
        <f t="shared" ca="1" si="993"/>
        <v>0.875</v>
      </c>
      <c r="MW121" s="19">
        <f t="shared" ca="1" si="993"/>
        <v>0.9</v>
      </c>
      <c r="MX121" s="19">
        <f t="shared" ca="1" si="993"/>
        <v>1</v>
      </c>
      <c r="MY121" s="19">
        <f t="shared" ca="1" si="993"/>
        <v>0.875</v>
      </c>
      <c r="MZ121" s="19" t="b">
        <f t="shared" ca="1" si="993"/>
        <v>1</v>
      </c>
      <c r="NA121" s="19">
        <f t="shared" ca="1" si="993"/>
        <v>74.989999999999995</v>
      </c>
      <c r="NB121" s="19" t="str">
        <f t="shared" ca="1" si="993"/>
        <v>-</v>
      </c>
      <c r="NC121" s="19" t="str">
        <f t="shared" ca="1" si="993"/>
        <v>-</v>
      </c>
      <c r="ND121" s="19" t="str">
        <f t="shared" ca="1" si="993"/>
        <v>-</v>
      </c>
      <c r="NE121" s="19" t="str">
        <f t="shared" ca="1" si="994"/>
        <v>-</v>
      </c>
      <c r="NF121" s="19" t="str">
        <f t="shared" ca="1" si="994"/>
        <v>-</v>
      </c>
      <c r="NG121" s="19" t="str">
        <f t="shared" ca="1" si="994"/>
        <v>-</v>
      </c>
      <c r="NH121" s="19" t="str">
        <f t="shared" ca="1" si="994"/>
        <v>-</v>
      </c>
      <c r="NI121" s="19">
        <f t="shared" ca="1" si="994"/>
        <v>36.99</v>
      </c>
      <c r="NJ121" s="19">
        <f t="shared" ca="1" si="994"/>
        <v>36.99</v>
      </c>
      <c r="NK121" s="19" t="str">
        <f t="shared" ca="1" si="994"/>
        <v>-</v>
      </c>
      <c r="NL121" s="19" t="str">
        <f t="shared" ca="1" si="994"/>
        <v>-</v>
      </c>
      <c r="NM121" s="19" t="str">
        <f t="shared" ca="1" si="994"/>
        <v>-</v>
      </c>
      <c r="NN121" s="19" t="str">
        <f t="shared" ca="1" si="994"/>
        <v>-</v>
      </c>
      <c r="NO121" s="19" t="str">
        <f t="shared" ca="1" si="994"/>
        <v>-</v>
      </c>
      <c r="NP121" s="19">
        <f t="shared" ca="1" si="994"/>
        <v>49.99</v>
      </c>
      <c r="NQ121" s="19">
        <f t="shared" ca="1" si="994"/>
        <v>49.99</v>
      </c>
      <c r="NR121" s="19">
        <f t="shared" ca="1" si="994"/>
        <v>49.99</v>
      </c>
      <c r="NS121" s="19">
        <f t="shared" ca="1" si="994"/>
        <v>49.99</v>
      </c>
      <c r="NT121" s="19">
        <f t="shared" ca="1" si="994"/>
        <v>49.99</v>
      </c>
      <c r="NU121" s="19">
        <f t="shared" ca="1" si="994"/>
        <v>49.99</v>
      </c>
      <c r="NV121" s="19">
        <f t="shared" ca="1" si="994"/>
        <v>49.99</v>
      </c>
      <c r="NW121" s="19">
        <f t="shared" ca="1" si="994"/>
        <v>49.99</v>
      </c>
      <c r="NX121" s="19">
        <f t="shared" ca="1" si="994"/>
        <v>412.99</v>
      </c>
      <c r="NY121" s="19">
        <f t="shared" ca="1" si="994"/>
        <v>412.99</v>
      </c>
      <c r="NZ121" s="19" t="str">
        <f t="shared" ca="1" si="994"/>
        <v>-</v>
      </c>
      <c r="OA121" s="19" t="str">
        <f t="shared" ca="1" si="994"/>
        <v>-</v>
      </c>
      <c r="OB121" s="19" t="str">
        <f t="shared" ca="1" si="994"/>
        <v>-</v>
      </c>
      <c r="OC121" s="19" t="str">
        <f t="shared" ca="1" si="994"/>
        <v>-</v>
      </c>
      <c r="OD121" s="19" t="str">
        <f t="shared" ca="1" si="994"/>
        <v>-</v>
      </c>
      <c r="OE121" s="19">
        <f t="shared" ca="1" si="994"/>
        <v>6.8900000000000006</v>
      </c>
      <c r="OF121" s="19">
        <f t="shared" ca="1" si="994"/>
        <v>6.8900000000000006</v>
      </c>
      <c r="OG121" s="19">
        <f t="shared" ca="1" si="994"/>
        <v>6.8900000000000006</v>
      </c>
      <c r="OH121" s="19">
        <f t="shared" ca="1" si="994"/>
        <v>6.8900000000000006</v>
      </c>
      <c r="OI121" s="19">
        <f t="shared" ca="1" si="994"/>
        <v>6.8900000000000006</v>
      </c>
      <c r="OJ121" s="19">
        <f t="shared" ca="1" si="994"/>
        <v>6.8900000000000006</v>
      </c>
      <c r="OK121" s="19">
        <f t="shared" ca="1" si="994"/>
        <v>6.8900000000000006</v>
      </c>
      <c r="OL121" s="19">
        <f t="shared" ca="1" si="994"/>
        <v>6.8900000000000006</v>
      </c>
      <c r="OM121" s="19">
        <f t="shared" ca="1" si="994"/>
        <v>346.99</v>
      </c>
      <c r="ON121" s="19">
        <f t="shared" ca="1" si="994"/>
        <v>346.99</v>
      </c>
      <c r="OO121" s="19" t="str">
        <f t="shared" ca="1" si="994"/>
        <v>-</v>
      </c>
      <c r="OP121" s="19" t="str">
        <f t="shared" ca="1" si="994"/>
        <v>-</v>
      </c>
      <c r="OQ121" s="19" t="str">
        <f t="shared" ca="1" si="994"/>
        <v>-</v>
      </c>
      <c r="OR121" s="19" t="str">
        <f t="shared" ca="1" si="994"/>
        <v>-</v>
      </c>
      <c r="OS121" s="19" t="str">
        <f t="shared" ca="1" si="994"/>
        <v>-</v>
      </c>
      <c r="OT121" s="19">
        <f t="shared" ca="1" si="994"/>
        <v>0</v>
      </c>
      <c r="OU121" s="24">
        <v>0</v>
      </c>
    </row>
    <row r="122" spans="1:411" outlineLevel="2">
      <c r="A122" s="21">
        <f t="shared" si="158"/>
        <v>117</v>
      </c>
      <c r="B122" s="222">
        <f t="shared" ca="1" si="1006"/>
        <v>112</v>
      </c>
      <c r="C122">
        <v>203</v>
      </c>
      <c r="D122" s="549" t="str">
        <f t="shared" ca="1" si="954"/>
        <v>GSM</v>
      </c>
      <c r="E122" t="b">
        <v>0</v>
      </c>
      <c r="F122" t="b">
        <v>0</v>
      </c>
      <c r="G122" t="b">
        <f t="shared" si="955"/>
        <v>0</v>
      </c>
      <c r="H122" s="237">
        <f t="shared" ca="1" si="1007"/>
        <v>2</v>
      </c>
      <c r="I122" s="237">
        <f t="shared" ca="1" si="1007"/>
        <v>1</v>
      </c>
      <c r="J122" s="237" t="str">
        <f t="shared" ca="1" si="1007"/>
        <v/>
      </c>
      <c r="K122" s="237">
        <f t="shared" ca="1" si="1007"/>
        <v>2</v>
      </c>
      <c r="L122" s="237">
        <f t="shared" ca="1" si="995"/>
        <v>2</v>
      </c>
      <c r="M122" s="237">
        <f t="shared" ca="1" si="995"/>
        <v>2</v>
      </c>
      <c r="N122" s="237">
        <f t="shared" ca="1" si="1007"/>
        <v>3</v>
      </c>
      <c r="O122" s="237">
        <f t="shared" ca="1" si="995"/>
        <v>1</v>
      </c>
      <c r="P122" s="237">
        <f t="shared" ca="1" si="1007"/>
        <v>1</v>
      </c>
      <c r="Q122" s="237">
        <f t="shared" ca="1" si="1007"/>
        <v>7</v>
      </c>
      <c r="R122" s="237">
        <f t="shared" ca="1" si="1007"/>
        <v>1</v>
      </c>
      <c r="S122" s="237">
        <f t="shared" ca="1" si="1007"/>
        <v>1</v>
      </c>
      <c r="T122" s="237">
        <f t="shared" ca="1" si="1007"/>
        <v>1</v>
      </c>
      <c r="U122" s="275"/>
      <c r="V122" s="275"/>
      <c r="W122" s="237">
        <f t="shared" ca="1" si="996"/>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56"/>
        <v>2</v>
      </c>
      <c r="AH122" s="5">
        <f t="shared" ca="1" si="956"/>
        <v>0</v>
      </c>
      <c r="AI122" s="5">
        <f t="shared" ca="1" si="957"/>
        <v>1</v>
      </c>
      <c r="AJ122">
        <f t="shared" ca="1" si="958"/>
        <v>1</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     Day204 Scan1 Older Mutton WP100p MP100p GP100p T_TRUE  (F33N11)</v>
      </c>
      <c r="AM122" s="9" t="str">
        <f ca="1">IF(COUNTIF(AL$5:AL122,AL122)=1,"-","Dup")</f>
        <v>-</v>
      </c>
      <c r="AN122" s="9"/>
      <c r="AO122" s="237" t="str">
        <f t="shared" ca="1" si="1008"/>
        <v>-</v>
      </c>
      <c r="AP122" s="237" t="str">
        <f t="shared" ca="1" si="1008"/>
        <v>-</v>
      </c>
      <c r="AQ122" s="237" t="str">
        <f t="shared" ca="1" si="1008"/>
        <v>-</v>
      </c>
      <c r="AR122" s="237" t="str">
        <f t="shared" ca="1" si="1008"/>
        <v>-</v>
      </c>
      <c r="AS122" s="237" t="str">
        <f t="shared" ca="1" si="1008"/>
        <v>-</v>
      </c>
      <c r="AT122" s="237" t="str">
        <f t="shared" ca="1" si="1008"/>
        <v>-</v>
      </c>
      <c r="AU122" s="237" t="str">
        <f t="shared" ca="1" si="1008"/>
        <v>-</v>
      </c>
      <c r="AV122" s="237" t="str">
        <f t="shared" ca="1" si="1008"/>
        <v>-</v>
      </c>
      <c r="AW122" s="9"/>
      <c r="AX122" s="5" t="b">
        <f t="shared" ca="1" si="959"/>
        <v>0</v>
      </c>
      <c r="AY122" s="5" t="str">
        <f t="shared" ca="1" si="959"/>
        <v>-</v>
      </c>
      <c r="AZ122" s="5" t="b">
        <f t="shared" ca="1" si="959"/>
        <v>0</v>
      </c>
      <c r="BA122" s="5" t="b">
        <f t="shared" ca="1" si="959"/>
        <v>1</v>
      </c>
      <c r="BB122" s="5" t="b">
        <f t="shared" ca="1" si="959"/>
        <v>1</v>
      </c>
      <c r="BC122" s="144">
        <f t="shared" ca="1" si="959"/>
        <v>0</v>
      </c>
      <c r="BD122" s="19" t="b">
        <f t="shared" ca="1" si="960"/>
        <v>1</v>
      </c>
      <c r="BE122" s="9"/>
      <c r="BF122" s="5" t="str">
        <f t="shared" ca="1" si="961"/>
        <v>-</v>
      </c>
      <c r="BG122" s="19" t="str">
        <f t="shared" ca="1" si="962"/>
        <v>-</v>
      </c>
      <c r="BH122" s="19" t="str">
        <f t="shared" ca="1" si="962"/>
        <v>-</v>
      </c>
      <c r="BI122" s="19" t="str">
        <f t="shared" ca="1" si="962"/>
        <v>-</v>
      </c>
      <c r="BJ122" s="5" t="str">
        <f t="shared" ca="1" si="963"/>
        <v>-</v>
      </c>
      <c r="BK122" s="19" t="str">
        <f t="shared" ca="1" si="964"/>
        <v>-</v>
      </c>
      <c r="BL122" s="5" t="str">
        <f t="shared" ca="1" si="965"/>
        <v>-</v>
      </c>
      <c r="BM122" s="19" t="str">
        <f t="shared" ca="1" si="966"/>
        <v>-</v>
      </c>
      <c r="BN122" s="19" t="str">
        <f t="shared" ca="1" si="966"/>
        <v>-</v>
      </c>
      <c r="BO122" s="19" t="str">
        <f t="shared" ca="1" si="966"/>
        <v>-</v>
      </c>
      <c r="BP122" s="5" t="str">
        <f t="shared" ca="1" si="967"/>
        <v>-</v>
      </c>
      <c r="BQ122" s="9"/>
      <c r="BR122" s="19" t="str">
        <f t="shared" ca="1" si="968"/>
        <v>-</v>
      </c>
      <c r="BS122" s="19" t="str">
        <f t="shared" ca="1" si="968"/>
        <v>-</v>
      </c>
      <c r="BT122" s="19" t="str">
        <f t="shared" ca="1" si="968"/>
        <v>-</v>
      </c>
      <c r="BU122" s="19" t="str">
        <f t="shared" ca="1" si="968"/>
        <v>-</v>
      </c>
      <c r="BV122" s="19" t="str">
        <f t="shared" ca="1" si="968"/>
        <v>-</v>
      </c>
      <c r="BW122" s="19" t="str">
        <f t="shared" ca="1" si="968"/>
        <v>-</v>
      </c>
      <c r="BX122" s="19" t="str">
        <f t="shared" ca="1" si="968"/>
        <v>-</v>
      </c>
      <c r="BY122" s="19" t="str">
        <f t="shared" ca="1" si="968"/>
        <v>-</v>
      </c>
      <c r="BZ122" s="19" t="str">
        <f t="shared" ca="1" si="968"/>
        <v>-</v>
      </c>
      <c r="CA122" s="19" t="str">
        <f t="shared" ca="1" si="968"/>
        <v>-</v>
      </c>
      <c r="CB122" s="9"/>
      <c r="CC122" s="237" t="b">
        <f t="shared" ca="1" si="1014"/>
        <v>1</v>
      </c>
      <c r="CD122" s="12" t="b">
        <v>1</v>
      </c>
      <c r="CE122" s="237" t="b">
        <f t="shared" ca="1" si="1014"/>
        <v>1</v>
      </c>
      <c r="CF122" s="251">
        <f t="shared" ca="1" si="1009"/>
        <v>2237101</v>
      </c>
      <c r="CG122" s="12" t="b">
        <v>1</v>
      </c>
      <c r="CH122" s="12">
        <v>0</v>
      </c>
      <c r="CI122" s="12" t="b">
        <v>0</v>
      </c>
      <c r="CJ122" s="237">
        <f t="shared" ca="1" si="1010"/>
        <v>2237106</v>
      </c>
      <c r="CK122" s="19" t="str">
        <f t="shared" ca="1" si="998"/>
        <v>-</v>
      </c>
      <c r="CL122" s="12">
        <v>1</v>
      </c>
      <c r="CM122" s="12">
        <v>1</v>
      </c>
      <c r="CN122" s="9"/>
      <c r="CO122" s="444">
        <f t="shared" ca="1" si="970"/>
        <v>652</v>
      </c>
      <c r="CP122" s="444">
        <f t="shared" ca="1" si="970"/>
        <v>686</v>
      </c>
      <c r="CQ122" s="444">
        <f t="shared" ca="1" si="970"/>
        <v>721</v>
      </c>
      <c r="CR122" s="152">
        <f t="shared" ca="1" si="971"/>
        <v>378</v>
      </c>
      <c r="CS122" s="152">
        <f t="shared" ca="1" si="971"/>
        <v>413</v>
      </c>
      <c r="CT122" s="152">
        <f t="shared" ca="1" si="971"/>
        <v>448</v>
      </c>
      <c r="CU122" s="19" t="str">
        <f t="shared" ca="1" si="972"/>
        <v>-</v>
      </c>
      <c r="CV122" s="19" t="str">
        <f t="shared" ca="1" si="972"/>
        <v>-</v>
      </c>
      <c r="CW122" s="19" t="str">
        <f t="shared" ca="1" si="972"/>
        <v>-</v>
      </c>
      <c r="CX122" s="19" t="str">
        <f t="shared" ca="1" si="972"/>
        <v>-</v>
      </c>
      <c r="CY122" s="19" t="str">
        <f t="shared" ca="1" si="972"/>
        <v>-</v>
      </c>
      <c r="CZ122" s="19" t="b">
        <f t="shared" ca="1" si="972"/>
        <v>1</v>
      </c>
      <c r="DA122" s="19">
        <f t="shared" ca="1" si="972"/>
        <v>0</v>
      </c>
      <c r="DB122" s="19">
        <f t="shared" ca="1" si="972"/>
        <v>0</v>
      </c>
      <c r="DC122" s="19">
        <f t="shared" ca="1" si="972"/>
        <v>0</v>
      </c>
      <c r="DD122" s="19">
        <f t="shared" ca="1" si="972"/>
        <v>0</v>
      </c>
      <c r="DE122" s="19">
        <f t="shared" ca="1" si="972"/>
        <v>0</v>
      </c>
      <c r="DF122" s="19">
        <f t="shared" ca="1" si="972"/>
        <v>0</v>
      </c>
      <c r="DG122" s="19">
        <f t="shared" ca="1" si="972"/>
        <v>0</v>
      </c>
      <c r="DH122" s="19">
        <f t="shared" ca="1" si="972"/>
        <v>0</v>
      </c>
      <c r="DI122" s="19">
        <f t="shared" ca="1" si="972"/>
        <v>0</v>
      </c>
      <c r="DJ122" s="19">
        <f t="shared" ca="1" si="972"/>
        <v>0</v>
      </c>
      <c r="DK122" s="19">
        <f t="shared" ca="1" si="972"/>
        <v>0</v>
      </c>
      <c r="DL122" s="19">
        <f t="shared" ca="1" si="973"/>
        <v>0</v>
      </c>
      <c r="DM122" s="12">
        <v>1</v>
      </c>
      <c r="DN122" s="12">
        <v>1</v>
      </c>
      <c r="DO122" s="19">
        <f t="shared" ca="1" si="1011"/>
        <v>0</v>
      </c>
      <c r="DP122" s="19" t="str">
        <f t="shared" ca="1" si="1011"/>
        <v>-</v>
      </c>
      <c r="DQ122" s="19" t="str">
        <f t="shared" ca="1" si="1011"/>
        <v>-</v>
      </c>
      <c r="DR122" s="19" t="str">
        <f t="shared" ca="1" si="1011"/>
        <v>-</v>
      </c>
      <c r="DS122" s="19" t="str">
        <f t="shared" ca="1" si="973"/>
        <v>-</v>
      </c>
      <c r="DT122" s="19" t="str">
        <f t="shared" ca="1" si="973"/>
        <v>-</v>
      </c>
      <c r="DU122" s="19">
        <f t="shared" ca="1" si="973"/>
        <v>0</v>
      </c>
      <c r="DV122" s="19" t="str">
        <f t="shared" ca="1" si="973"/>
        <v>-</v>
      </c>
      <c r="DW122" s="19" t="str">
        <f t="shared" ca="1" si="973"/>
        <v>-</v>
      </c>
      <c r="DX122" s="19" t="str">
        <f t="shared" ca="1" si="973"/>
        <v>-</v>
      </c>
      <c r="DY122" s="19" t="str">
        <f t="shared" ca="1" si="973"/>
        <v>-</v>
      </c>
      <c r="DZ122" s="19" t="str">
        <f t="shared" ca="1" si="973"/>
        <v>-</v>
      </c>
      <c r="EA122" s="19" t="str">
        <f t="shared" ca="1" si="973"/>
        <v>-</v>
      </c>
      <c r="EB122" s="19" t="str">
        <f t="shared" ca="1" si="973"/>
        <v>-</v>
      </c>
      <c r="EC122" s="19" t="str">
        <f t="shared" ca="1" si="973"/>
        <v>-</v>
      </c>
      <c r="ED122" s="19">
        <f t="shared" ca="1" si="973"/>
        <v>0</v>
      </c>
      <c r="EE122" s="19">
        <f t="shared" ca="1" si="973"/>
        <v>0</v>
      </c>
      <c r="EF122" s="19">
        <f t="shared" ca="1" si="973"/>
        <v>0</v>
      </c>
      <c r="EG122" s="124">
        <f t="shared" ref="EG122:EX122" ca="1" si="1016">IF(AND($K122=EG$9,$N122=EG$11,$AB122=EG$8,$AI122=EG$12),INDEX(i.FS_Strategy,$AC122+1,$AB122),0)</f>
        <v>0</v>
      </c>
      <c r="EH122" s="124">
        <f t="shared" ca="1" si="1016"/>
        <v>0</v>
      </c>
      <c r="EI122" s="124">
        <f t="shared" ca="1" si="1016"/>
        <v>0</v>
      </c>
      <c r="EJ122" s="124">
        <f t="shared" ca="1" si="1016"/>
        <v>0</v>
      </c>
      <c r="EK122" s="124">
        <f t="shared" ca="1" si="1016"/>
        <v>0</v>
      </c>
      <c r="EL122" s="124">
        <f t="shared" ca="1" si="1016"/>
        <v>0</v>
      </c>
      <c r="EM122" s="124">
        <f t="shared" ca="1" si="1016"/>
        <v>0</v>
      </c>
      <c r="EN122" s="124">
        <f t="shared" ca="1" si="1016"/>
        <v>0</v>
      </c>
      <c r="EO122" s="124">
        <f t="shared" ca="1" si="1016"/>
        <v>0</v>
      </c>
      <c r="EP122" s="124">
        <f t="shared" ca="1" si="1016"/>
        <v>0</v>
      </c>
      <c r="EQ122" s="124">
        <f t="shared" ca="1" si="1016"/>
        <v>0</v>
      </c>
      <c r="ER122" s="124">
        <f t="shared" ca="1" si="1016"/>
        <v>0</v>
      </c>
      <c r="ES122" s="124">
        <f t="shared" ca="1" si="1016"/>
        <v>0</v>
      </c>
      <c r="ET122" s="124">
        <f t="shared" ca="1" si="1016"/>
        <v>0</v>
      </c>
      <c r="EU122" s="124">
        <f t="shared" ca="1" si="1016"/>
        <v>0</v>
      </c>
      <c r="EV122" s="124">
        <f t="shared" ca="1" si="1016"/>
        <v>0</v>
      </c>
      <c r="EW122" s="124">
        <f t="shared" ca="1" si="1016"/>
        <v>0</v>
      </c>
      <c r="EX122" s="124">
        <f t="shared" ca="1" si="1016"/>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1017">IF(AND($K122=FB$9,$N122=FB$11,$AB122=FB$8),INDEX(i.FS_Strategy,$AE122+1,$AB122),0)</f>
        <v>0</v>
      </c>
      <c r="FC122" s="125">
        <f t="shared" ca="1" si="1017"/>
        <v>0</v>
      </c>
      <c r="FD122" s="125">
        <f t="shared" ca="1" si="1017"/>
        <v>0</v>
      </c>
      <c r="FE122" s="125">
        <f t="shared" ca="1" si="1017"/>
        <v>0</v>
      </c>
      <c r="FF122" s="125">
        <f t="shared" ca="1" si="1017"/>
        <v>0</v>
      </c>
      <c r="FG122" s="125">
        <f t="shared" ca="1" si="1017"/>
        <v>0</v>
      </c>
      <c r="FH122" s="125">
        <f t="shared" ca="1" si="1017"/>
        <v>0</v>
      </c>
      <c r="FI122" s="125">
        <f t="shared" ca="1" si="1017"/>
        <v>0</v>
      </c>
      <c r="FJ122" s="125">
        <f t="shared" ca="1" si="1017"/>
        <v>0</v>
      </c>
      <c r="FK122" s="125">
        <f t="shared" ca="1" si="1017"/>
        <v>0</v>
      </c>
      <c r="FL122" s="125">
        <f t="shared" ca="1" si="1017"/>
        <v>0</v>
      </c>
      <c r="FM122" s="125">
        <f t="shared" ca="1" si="1017"/>
        <v>0</v>
      </c>
      <c r="FN122" s="125">
        <f t="shared" ca="1" si="1017"/>
        <v>0</v>
      </c>
      <c r="FO122" s="124">
        <f t="shared" ref="FO122:GF122" ca="1" si="1018">IF(AND($K122=FO$9,$N122=FO$11,$AB122=FO$8,$AI122=FO$12),INDEX(i.FS_Strategy,$AC122+1,$AB122),0)</f>
        <v>0</v>
      </c>
      <c r="FP122" s="124">
        <f t="shared" ca="1" si="1018"/>
        <v>0</v>
      </c>
      <c r="FQ122" s="124">
        <f t="shared" ca="1" si="1018"/>
        <v>0</v>
      </c>
      <c r="FR122" s="124">
        <f t="shared" ca="1" si="1018"/>
        <v>0</v>
      </c>
      <c r="FS122" s="124">
        <f t="shared" ca="1" si="1018"/>
        <v>0</v>
      </c>
      <c r="FT122" s="124">
        <f t="shared" ca="1" si="1018"/>
        <v>0</v>
      </c>
      <c r="FU122" s="124">
        <f t="shared" ca="1" si="1018"/>
        <v>0</v>
      </c>
      <c r="FV122" s="124">
        <f t="shared" ca="1" si="1018"/>
        <v>0</v>
      </c>
      <c r="FW122" s="124">
        <f t="shared" ca="1" si="1018"/>
        <v>0</v>
      </c>
      <c r="FX122" s="124">
        <f t="shared" ca="1" si="1018"/>
        <v>0</v>
      </c>
      <c r="FY122" s="124">
        <f t="shared" ca="1" si="1018"/>
        <v>0</v>
      </c>
      <c r="FZ122" s="124">
        <f t="shared" ca="1" si="1018"/>
        <v>0</v>
      </c>
      <c r="GA122" s="124">
        <f t="shared" ca="1" si="1018"/>
        <v>0</v>
      </c>
      <c r="GB122" s="124">
        <f t="shared" ca="1" si="1018"/>
        <v>0</v>
      </c>
      <c r="GC122" s="124">
        <f t="shared" ca="1" si="1018"/>
        <v>0</v>
      </c>
      <c r="GD122" s="124">
        <f t="shared" ca="1" si="1018"/>
        <v>0</v>
      </c>
      <c r="GE122" s="124">
        <f t="shared" ca="1" si="1018"/>
        <v>0</v>
      </c>
      <c r="GF122" s="124">
        <f t="shared" ca="1" si="1018"/>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1019">IF(AND($K122=GJ$9,$N122=GJ$11,$AB122=GJ$8),INDEX(i.FS_Strategy,$AE122+1,$AB122),0)</f>
        <v>0</v>
      </c>
      <c r="GK122" s="125">
        <f t="shared" ca="1" si="1019"/>
        <v>0</v>
      </c>
      <c r="GL122" s="125">
        <f t="shared" ca="1" si="1019"/>
        <v>0</v>
      </c>
      <c r="GM122" s="125">
        <f t="shared" ca="1" si="1019"/>
        <v>0</v>
      </c>
      <c r="GN122" s="125">
        <f t="shared" ca="1" si="1019"/>
        <v>0</v>
      </c>
      <c r="GO122" s="125">
        <f t="shared" ca="1" si="1019"/>
        <v>0</v>
      </c>
      <c r="GP122" s="125">
        <f t="shared" ca="1" si="1019"/>
        <v>0</v>
      </c>
      <c r="GQ122" s="125">
        <f t="shared" ca="1" si="1019"/>
        <v>0</v>
      </c>
      <c r="GR122" s="125">
        <f t="shared" ca="1" si="1019"/>
        <v>0</v>
      </c>
      <c r="GS122" s="125">
        <f t="shared" ca="1" si="1019"/>
        <v>0</v>
      </c>
      <c r="GT122" s="125">
        <f t="shared" ca="1" si="1019"/>
        <v>0</v>
      </c>
      <c r="GU122" s="125">
        <f t="shared" ca="1" si="1019"/>
        <v>0</v>
      </c>
      <c r="GV122" s="125">
        <f t="shared" ca="1" si="1019"/>
        <v>0</v>
      </c>
      <c r="GW122" s="124">
        <f t="shared" ref="GW122:HN122" ca="1" si="1020">IF(AND($K122=GW$9,$N122=GW$11,$AB122=GW$8,$AI122=GW$12),INDEX(i.FS_Strategy,$AC122+1,$AB122),0)</f>
        <v>0</v>
      </c>
      <c r="GX122" s="124">
        <f t="shared" ca="1" si="1020"/>
        <v>0</v>
      </c>
      <c r="GY122" s="124">
        <f t="shared" ca="1" si="1020"/>
        <v>0</v>
      </c>
      <c r="GZ122" s="124">
        <f t="shared" ca="1" si="1020"/>
        <v>0</v>
      </c>
      <c r="HA122" s="124">
        <f t="shared" ca="1" si="1020"/>
        <v>0</v>
      </c>
      <c r="HB122" s="124">
        <f t="shared" ca="1" si="1020"/>
        <v>0</v>
      </c>
      <c r="HC122" s="124">
        <f t="shared" ca="1" si="1020"/>
        <v>0</v>
      </c>
      <c r="HD122" s="124">
        <f t="shared" ca="1" si="1020"/>
        <v>0</v>
      </c>
      <c r="HE122" s="124">
        <f t="shared" ca="1" si="1020"/>
        <v>0</v>
      </c>
      <c r="HF122" s="124">
        <f t="shared" ca="1" si="1020"/>
        <v>0</v>
      </c>
      <c r="HG122" s="124">
        <f t="shared" ca="1" si="1020"/>
        <v>0</v>
      </c>
      <c r="HH122" s="124">
        <f t="shared" ca="1" si="1020"/>
        <v>0</v>
      </c>
      <c r="HI122" s="124">
        <f t="shared" ca="1" si="1020"/>
        <v>0</v>
      </c>
      <c r="HJ122" s="124">
        <f t="shared" ca="1" si="1020"/>
        <v>0</v>
      </c>
      <c r="HK122" s="124">
        <f t="shared" ca="1" si="1020"/>
        <v>0</v>
      </c>
      <c r="HL122" s="124">
        <f t="shared" ca="1" si="1020"/>
        <v>0</v>
      </c>
      <c r="HM122" s="124">
        <f t="shared" ca="1" si="1020"/>
        <v>0</v>
      </c>
      <c r="HN122" s="124">
        <f t="shared" ca="1" si="1020"/>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1021">IF(AND($K122=HR$9,$N122=HR$11,$AB122=HR$8),INDEX(i.FS_Strategy,$AE122+1,$AB122),0)</f>
        <v>0</v>
      </c>
      <c r="HS122" s="125">
        <f t="shared" ca="1" si="1021"/>
        <v>0</v>
      </c>
      <c r="HT122" s="125">
        <f t="shared" ca="1" si="1021"/>
        <v>0</v>
      </c>
      <c r="HU122" s="125">
        <f t="shared" ca="1" si="1021"/>
        <v>0</v>
      </c>
      <c r="HV122" s="125">
        <f t="shared" ca="1" si="1021"/>
        <v>0</v>
      </c>
      <c r="HW122" s="125">
        <f t="shared" ca="1" si="1021"/>
        <v>0</v>
      </c>
      <c r="HX122" s="125">
        <f t="shared" ca="1" si="1021"/>
        <v>0</v>
      </c>
      <c r="HY122" s="125">
        <f t="shared" ca="1" si="1021"/>
        <v>0</v>
      </c>
      <c r="HZ122" s="125">
        <f t="shared" ca="1" si="1021"/>
        <v>0</v>
      </c>
      <c r="IA122" s="125">
        <f t="shared" ca="1" si="1021"/>
        <v>0</v>
      </c>
      <c r="IB122" s="125">
        <f t="shared" ca="1" si="1021"/>
        <v>0</v>
      </c>
      <c r="IC122" s="125">
        <f t="shared" ca="1" si="1021"/>
        <v>0</v>
      </c>
      <c r="ID122" s="125">
        <f t="shared" ca="1" si="1021"/>
        <v>0</v>
      </c>
      <c r="IE122" s="5">
        <f t="shared" ca="1" si="977"/>
        <v>67</v>
      </c>
      <c r="IF122" s="9"/>
      <c r="IG122" s="5">
        <f t="shared" ca="1" si="978"/>
        <v>1</v>
      </c>
      <c r="IH122" s="5" t="b">
        <f ca="1">INDEX(i.FlkStrctr,$M122,IH$7)</f>
        <v>0</v>
      </c>
      <c r="II122" s="19">
        <f t="shared" ca="1" si="979"/>
        <v>0</v>
      </c>
      <c r="IJ122" s="5">
        <f t="shared" ca="1" si="978"/>
        <v>55</v>
      </c>
      <c r="IK122" s="19">
        <f t="shared" ca="1" si="979"/>
        <v>1</v>
      </c>
      <c r="IL122" s="19">
        <f t="shared" ca="1" si="979"/>
        <v>0</v>
      </c>
      <c r="IM122" s="19">
        <f t="shared" ca="1" si="979"/>
        <v>0</v>
      </c>
      <c r="IN122" s="19">
        <f t="shared" ca="1" si="979"/>
        <v>0</v>
      </c>
      <c r="IO122" s="19">
        <f t="shared" ca="1" si="979"/>
        <v>0</v>
      </c>
      <c r="IP122" s="19">
        <f t="shared" ca="1" si="979"/>
        <v>0</v>
      </c>
      <c r="IQ122" s="19">
        <f t="shared" ca="1" si="979"/>
        <v>0</v>
      </c>
      <c r="IR122" s="19">
        <f t="shared" ca="1" si="979"/>
        <v>0</v>
      </c>
      <c r="IS122" s="19">
        <f t="shared" ca="1" si="979"/>
        <v>0</v>
      </c>
      <c r="IT122" s="19">
        <f t="shared" ca="1" si="979"/>
        <v>0</v>
      </c>
      <c r="IU122" s="19">
        <f t="shared" ca="1" si="979"/>
        <v>0</v>
      </c>
      <c r="IV122" s="19">
        <f t="shared" ca="1" si="979"/>
        <v>0</v>
      </c>
      <c r="IW122" s="19">
        <f t="shared" ca="1" si="979"/>
        <v>0</v>
      </c>
      <c r="IX122" s="19">
        <f t="shared" ca="1" si="979"/>
        <v>0</v>
      </c>
      <c r="IY122" s="19">
        <f t="shared" ca="1" si="979"/>
        <v>0</v>
      </c>
      <c r="IZ122" s="19">
        <f t="shared" ca="1" si="979"/>
        <v>0</v>
      </c>
      <c r="JA122" s="19">
        <f t="shared" ca="1" si="979"/>
        <v>0</v>
      </c>
      <c r="JB122" s="19">
        <f t="shared" ca="1" si="979"/>
        <v>0</v>
      </c>
      <c r="JC122" s="19">
        <f t="shared" ca="1" si="979"/>
        <v>0</v>
      </c>
      <c r="JD122" s="19">
        <f t="shared" ca="1" si="979"/>
        <v>0</v>
      </c>
      <c r="JE122" s="19">
        <f t="shared" ca="1" si="979"/>
        <v>0</v>
      </c>
      <c r="JF122" s="19">
        <f t="shared" ca="1" si="979"/>
        <v>0</v>
      </c>
      <c r="JG122" s="5">
        <f t="shared" ca="1" si="980"/>
        <v>1.2500000000000001E-2</v>
      </c>
      <c r="JH122" s="567">
        <f t="shared" ca="1" si="980"/>
        <v>0</v>
      </c>
      <c r="JI122" s="5">
        <f t="shared" ca="1" si="980"/>
        <v>6.25E-2</v>
      </c>
      <c r="JJ122" s="5">
        <f t="shared" ca="1" si="980"/>
        <v>6.25E-2</v>
      </c>
      <c r="JK122" s="5">
        <f t="shared" ca="1" si="980"/>
        <v>6.25E-2</v>
      </c>
      <c r="JL122" s="19">
        <f t="shared" ca="1" si="979"/>
        <v>1</v>
      </c>
      <c r="JM122" s="19">
        <f t="shared" ca="1" si="979"/>
        <v>0</v>
      </c>
      <c r="JN122" s="19">
        <f t="shared" ca="1" si="979"/>
        <v>1</v>
      </c>
      <c r="JO122" s="9"/>
      <c r="JP122" s="5" t="b">
        <f t="shared" ca="1" si="981"/>
        <v>0</v>
      </c>
      <c r="JQ122" s="19" t="str">
        <f t="shared" ca="1" si="982"/>
        <v>-</v>
      </c>
      <c r="JR122" s="19" t="str">
        <f t="shared" ca="1" si="982"/>
        <v>-</v>
      </c>
      <c r="JS122" s="5" t="b">
        <f t="shared" ca="1" si="983"/>
        <v>0</v>
      </c>
      <c r="JT122" s="5" t="b">
        <f t="shared" ca="1" si="983"/>
        <v>0</v>
      </c>
      <c r="JU122" s="5" t="b">
        <f t="shared" ca="1" si="983"/>
        <v>1</v>
      </c>
      <c r="JV122" s="144">
        <f t="shared" ca="1" si="1001"/>
        <v>1</v>
      </c>
      <c r="JW122" s="144">
        <f t="shared" ca="1" si="1001"/>
        <v>1</v>
      </c>
      <c r="JX122" s="19" t="str">
        <f t="shared" ca="1" si="1002"/>
        <v>-</v>
      </c>
      <c r="JY122" s="19" t="str">
        <f t="shared" ca="1" si="1002"/>
        <v>-</v>
      </c>
      <c r="JZ122" s="19" t="str">
        <f t="shared" ca="1" si="1002"/>
        <v>-</v>
      </c>
      <c r="KA122" s="19" t="str">
        <f t="shared" ca="1" si="1002"/>
        <v>-</v>
      </c>
      <c r="KB122" s="19">
        <f t="shared" ca="1" si="1002"/>
        <v>1</v>
      </c>
      <c r="KC122" s="19">
        <f t="shared" ca="1" si="1002"/>
        <v>0.66</v>
      </c>
      <c r="KD122" s="19" t="str">
        <f t="shared" ca="1" si="1002"/>
        <v>-</v>
      </c>
      <c r="KE122" s="5" t="b" cm="1">
        <f t="array" aca="1" ref="KE122" ca="1">IF(OR(KF122:KM122&lt;&gt;"-"),TRUE,"-")</f>
        <v>1</v>
      </c>
      <c r="KF122" s="237">
        <f t="shared" ca="1" si="1013"/>
        <v>2</v>
      </c>
      <c r="KG122" s="237">
        <f t="shared" ca="1" si="1013"/>
        <v>2</v>
      </c>
      <c r="KH122" s="237">
        <f t="shared" ca="1" si="1013"/>
        <v>2</v>
      </c>
      <c r="KI122" s="237">
        <f t="shared" ca="1" si="1013"/>
        <v>2</v>
      </c>
      <c r="KJ122" s="237">
        <f t="shared" ca="1" si="1013"/>
        <v>2</v>
      </c>
      <c r="KK122" s="237">
        <f t="shared" ca="1" si="1013"/>
        <v>2</v>
      </c>
      <c r="KL122" s="237">
        <f t="shared" ca="1" si="1013"/>
        <v>2</v>
      </c>
      <c r="KM122" s="237">
        <f t="shared" ca="1" si="1013"/>
        <v>2</v>
      </c>
      <c r="KN122" s="5" t="str">
        <f t="array" aca="1" ref="KN122" ca="1">IF(OR(KO122:KU122&lt;&gt;"-"),TRUE,"-")</f>
        <v>-</v>
      </c>
      <c r="KO122" s="19" t="str">
        <f t="shared" ca="1" si="1004"/>
        <v>-</v>
      </c>
      <c r="KP122" s="19" t="str">
        <f t="shared" ca="1" si="1004"/>
        <v>-</v>
      </c>
      <c r="KQ122" s="19" t="str">
        <f t="shared" ca="1" si="1004"/>
        <v>-</v>
      </c>
      <c r="KR122" s="19" t="str">
        <f t="shared" ca="1" si="1004"/>
        <v>-</v>
      </c>
      <c r="KS122" s="19" t="str">
        <f t="shared" ca="1" si="1004"/>
        <v>-</v>
      </c>
      <c r="KT122" s="19" t="str">
        <f t="shared" ca="1" si="1004"/>
        <v>-</v>
      </c>
      <c r="KU122" s="19" t="str">
        <f t="shared" ca="1" si="1004"/>
        <v>-</v>
      </c>
      <c r="KV122" s="19" t="b">
        <f t="shared" ca="1" si="1004"/>
        <v>0</v>
      </c>
      <c r="KW122" s="144">
        <f t="shared" ca="1" si="985"/>
        <v>2</v>
      </c>
      <c r="KX122" s="19">
        <f t="shared" ca="1" si="1004"/>
        <v>2</v>
      </c>
      <c r="KY122" s="19" t="b">
        <f t="shared" ca="1" si="1004"/>
        <v>0</v>
      </c>
      <c r="KZ122" s="19" t="str">
        <f t="shared" ca="1" si="1004"/>
        <v>-</v>
      </c>
      <c r="LA122" s="5" t="str">
        <f t="shared" ca="1" si="986"/>
        <v>-</v>
      </c>
      <c r="LB122" s="5" t="str">
        <f t="shared" ca="1" si="986"/>
        <v>-</v>
      </c>
      <c r="LC122" s="5" t="str">
        <f t="shared" ca="1" si="986"/>
        <v>-</v>
      </c>
      <c r="LD122" s="5" t="str">
        <f t="shared" ca="1" si="986"/>
        <v>-</v>
      </c>
      <c r="LE122" s="19" t="b">
        <f t="shared" ca="1" si="1005"/>
        <v>0</v>
      </c>
      <c r="LF122" s="19" t="str">
        <f t="shared" ca="1" si="1005"/>
        <v>-</v>
      </c>
      <c r="LG122" s="19" t="str">
        <f t="shared" ca="1" si="1005"/>
        <v>-</v>
      </c>
      <c r="LH122" s="19" t="b">
        <f t="shared" ca="1" si="1005"/>
        <v>1</v>
      </c>
      <c r="LI122" s="19">
        <f t="shared" ca="1" si="1005"/>
        <v>0.75</v>
      </c>
      <c r="LJ122" s="19">
        <f t="shared" ca="1" si="1005"/>
        <v>0.75</v>
      </c>
      <c r="LK122" s="19">
        <f t="shared" ca="1" si="1005"/>
        <v>0.99</v>
      </c>
      <c r="LL122" s="19">
        <f t="shared" ca="1" si="1005"/>
        <v>0.5</v>
      </c>
      <c r="LM122" s="19">
        <f t="shared" ca="1" si="1005"/>
        <v>0</v>
      </c>
      <c r="LN122" s="19">
        <f t="shared" ca="1" si="1005"/>
        <v>0</v>
      </c>
      <c r="LO122" s="19" t="str">
        <f t="shared" ca="1" si="1005"/>
        <v>-</v>
      </c>
      <c r="LP122" s="5" cm="1">
        <f t="array" aca="1" ref="LP122" ca="1">INDEX(i.meatgrid,$Q122,LP$7)</f>
        <v>1092</v>
      </c>
      <c r="LQ122" s="5" t="str" cm="1">
        <f t="array" aca="1" ref="LQ122" ca="1">INDEX(i.meatgrid,$Q122,LQ$7)</f>
        <v>-</v>
      </c>
      <c r="LR122" s="19" t="str">
        <f t="shared" ca="1" si="987"/>
        <v>-</v>
      </c>
      <c r="LS122" s="5">
        <f t="shared" ca="1" si="988"/>
        <v>1</v>
      </c>
      <c r="LT122" s="9"/>
      <c r="LU122" s="19">
        <f t="shared" ca="1" si="987"/>
        <v>70</v>
      </c>
      <c r="LV122" s="19">
        <f t="shared" ca="1" si="989"/>
        <v>50</v>
      </c>
      <c r="LW122" s="19">
        <f t="shared" ca="1" si="989"/>
        <v>80</v>
      </c>
      <c r="LX122" s="19">
        <f t="shared" ca="1" si="989"/>
        <v>50</v>
      </c>
      <c r="LY122" s="5" t="b" cm="1">
        <f t="array" aca="1" ref="LY122" ca="1">INDEX(i.meatgrid,$Q122,LY$7)</f>
        <v>1</v>
      </c>
      <c r="LZ122" s="5" t="b" cm="1">
        <f t="array" aca="1" ref="LZ122" ca="1">INDEX(i.meatgrid,$Q122,LZ$7)</f>
        <v>0</v>
      </c>
      <c r="MA122" s="5" t="str" cm="1">
        <f t="array" aca="1" ref="MA122" ca="1">INDEX(i.meatgrid,$Q122,MA$7)</f>
        <v>-</v>
      </c>
      <c r="MB122" s="5" t="str" cm="1">
        <f t="array" aca="1" ref="MB122" ca="1">INDEX(i.meatgrid,$Q122,MB$7)</f>
        <v>-</v>
      </c>
      <c r="MC122" s="19">
        <f t="shared" ca="1" si="990"/>
        <v>1</v>
      </c>
      <c r="MD122" s="5">
        <f t="shared" ca="1" si="991"/>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92"/>
        <v>1</v>
      </c>
      <c r="MN122" s="9"/>
      <c r="MO122" s="19" t="b">
        <f t="shared" ca="1" si="993"/>
        <v>0</v>
      </c>
      <c r="MP122" s="19" t="b">
        <f t="shared" ca="1" si="993"/>
        <v>0</v>
      </c>
      <c r="MQ122" s="19">
        <f t="shared" ca="1" si="993"/>
        <v>1</v>
      </c>
      <c r="MR122" s="19">
        <f t="shared" ca="1" si="993"/>
        <v>0.75</v>
      </c>
      <c r="MS122" s="19">
        <f t="shared" ca="1" si="993"/>
        <v>0.75</v>
      </c>
      <c r="MT122" s="19">
        <f t="shared" ca="1" si="993"/>
        <v>0.8</v>
      </c>
      <c r="MU122" s="19">
        <f t="shared" ca="1" si="993"/>
        <v>0.82499999999999996</v>
      </c>
      <c r="MV122" s="19">
        <f t="shared" ca="1" si="993"/>
        <v>0.875</v>
      </c>
      <c r="MW122" s="19">
        <f t="shared" ca="1" si="993"/>
        <v>0.9</v>
      </c>
      <c r="MX122" s="19">
        <f t="shared" ca="1" si="993"/>
        <v>1</v>
      </c>
      <c r="MY122" s="19">
        <f t="shared" ca="1" si="993"/>
        <v>0.875</v>
      </c>
      <c r="MZ122" s="19" t="b">
        <f t="shared" ca="1" si="993"/>
        <v>1</v>
      </c>
      <c r="NA122" s="19">
        <f t="shared" ca="1" si="993"/>
        <v>74.989999999999995</v>
      </c>
      <c r="NB122" s="19" t="str">
        <f t="shared" ca="1" si="993"/>
        <v>-</v>
      </c>
      <c r="NC122" s="19" t="str">
        <f t="shared" ca="1" si="993"/>
        <v>-</v>
      </c>
      <c r="ND122" s="19" t="str">
        <f t="shared" ca="1" si="993"/>
        <v>-</v>
      </c>
      <c r="NE122" s="19" t="str">
        <f t="shared" ca="1" si="994"/>
        <v>-</v>
      </c>
      <c r="NF122" s="19" t="str">
        <f t="shared" ca="1" si="994"/>
        <v>-</v>
      </c>
      <c r="NG122" s="19" t="str">
        <f t="shared" ca="1" si="994"/>
        <v>-</v>
      </c>
      <c r="NH122" s="19" t="str">
        <f t="shared" ca="1" si="994"/>
        <v>-</v>
      </c>
      <c r="NI122" s="19">
        <f t="shared" ca="1" si="994"/>
        <v>36.99</v>
      </c>
      <c r="NJ122" s="19">
        <f t="shared" ca="1" si="994"/>
        <v>36.99</v>
      </c>
      <c r="NK122" s="19" t="str">
        <f t="shared" ca="1" si="994"/>
        <v>-</v>
      </c>
      <c r="NL122" s="19" t="str">
        <f t="shared" ca="1" si="994"/>
        <v>-</v>
      </c>
      <c r="NM122" s="19" t="str">
        <f t="shared" ca="1" si="994"/>
        <v>-</v>
      </c>
      <c r="NN122" s="19" t="str">
        <f t="shared" ca="1" si="994"/>
        <v>-</v>
      </c>
      <c r="NO122" s="19" t="str">
        <f t="shared" ca="1" si="994"/>
        <v>-</v>
      </c>
      <c r="NP122" s="19">
        <f t="shared" ca="1" si="994"/>
        <v>49.99</v>
      </c>
      <c r="NQ122" s="19">
        <f t="shared" ca="1" si="994"/>
        <v>49.99</v>
      </c>
      <c r="NR122" s="19">
        <f t="shared" ca="1" si="994"/>
        <v>49.99</v>
      </c>
      <c r="NS122" s="19">
        <f t="shared" ca="1" si="994"/>
        <v>49.99</v>
      </c>
      <c r="NT122" s="19">
        <f t="shared" ca="1" si="994"/>
        <v>49.99</v>
      </c>
      <c r="NU122" s="19">
        <f t="shared" ca="1" si="994"/>
        <v>49.99</v>
      </c>
      <c r="NV122" s="19">
        <f t="shared" ca="1" si="994"/>
        <v>49.99</v>
      </c>
      <c r="NW122" s="19">
        <f t="shared" ca="1" si="994"/>
        <v>49.99</v>
      </c>
      <c r="NX122" s="19">
        <f t="shared" ca="1" si="994"/>
        <v>412.99</v>
      </c>
      <c r="NY122" s="19">
        <f t="shared" ca="1" si="994"/>
        <v>412.99</v>
      </c>
      <c r="NZ122" s="19" t="str">
        <f t="shared" ca="1" si="994"/>
        <v>-</v>
      </c>
      <c r="OA122" s="19" t="str">
        <f t="shared" ca="1" si="994"/>
        <v>-</v>
      </c>
      <c r="OB122" s="19" t="str">
        <f t="shared" ca="1" si="994"/>
        <v>-</v>
      </c>
      <c r="OC122" s="19" t="str">
        <f t="shared" ca="1" si="994"/>
        <v>-</v>
      </c>
      <c r="OD122" s="19" t="str">
        <f t="shared" ca="1" si="994"/>
        <v>-</v>
      </c>
      <c r="OE122" s="19">
        <f t="shared" ca="1" si="994"/>
        <v>6.8900000000000006</v>
      </c>
      <c r="OF122" s="19">
        <f t="shared" ca="1" si="994"/>
        <v>6.8900000000000006</v>
      </c>
      <c r="OG122" s="19">
        <f t="shared" ref="OG122:OT122" ca="1" si="1022">OFFSET(OG$5,$B122,0)</f>
        <v>6.8900000000000006</v>
      </c>
      <c r="OH122" s="19">
        <f t="shared" ca="1" si="1022"/>
        <v>6.8900000000000006</v>
      </c>
      <c r="OI122" s="19">
        <f t="shared" ca="1" si="1022"/>
        <v>6.8900000000000006</v>
      </c>
      <c r="OJ122" s="19">
        <f t="shared" ca="1" si="1022"/>
        <v>6.8900000000000006</v>
      </c>
      <c r="OK122" s="19">
        <f t="shared" ca="1" si="1022"/>
        <v>6.8900000000000006</v>
      </c>
      <c r="OL122" s="19">
        <f t="shared" ca="1" si="1022"/>
        <v>6.8900000000000006</v>
      </c>
      <c r="OM122" s="19">
        <f t="shared" ca="1" si="1022"/>
        <v>346.99</v>
      </c>
      <c r="ON122" s="19">
        <f t="shared" ca="1" si="1022"/>
        <v>346.99</v>
      </c>
      <c r="OO122" s="19" t="str">
        <f t="shared" ca="1" si="1022"/>
        <v>-</v>
      </c>
      <c r="OP122" s="19" t="str">
        <f t="shared" ca="1" si="1022"/>
        <v>-</v>
      </c>
      <c r="OQ122" s="19" t="str">
        <f t="shared" ca="1" si="1022"/>
        <v>-</v>
      </c>
      <c r="OR122" s="19" t="str">
        <f t="shared" ca="1" si="1022"/>
        <v>-</v>
      </c>
      <c r="OS122" s="19" t="str">
        <f t="shared" ca="1" si="1022"/>
        <v>-</v>
      </c>
      <c r="OT122" s="19">
        <f t="shared" ca="1" si="1022"/>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0.388</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205</v>
      </c>
      <c r="D126" s="144" t="str">
        <f t="shared" ref="D126:D131" si="1023">INDEX(i.Region_Desc,$K126,1)</f>
        <v>GSM</v>
      </c>
      <c r="E126" t="b">
        <v>1</v>
      </c>
      <c r="F126" t="b">
        <v>0</v>
      </c>
      <c r="G126" t="b">
        <f t="shared" ref="G126:G131" si="1024">E126</f>
        <v>1</v>
      </c>
      <c r="H126" s="325">
        <v>2</v>
      </c>
      <c r="I126" s="325">
        <v>1</v>
      </c>
      <c r="J126" s="29" t="str">
        <f>""</f>
        <v/>
      </c>
      <c r="K126" s="29">
        <f>d.Region</f>
        <v>2</v>
      </c>
      <c r="L126" s="29">
        <v>2</v>
      </c>
      <c r="M126" s="29">
        <v>3</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25">INDEX(i.FlkStrctr,$M126,AG$7)</f>
        <v>1</v>
      </c>
      <c r="AH126" s="5">
        <f t="shared" si="1025"/>
        <v>1</v>
      </c>
      <c r="AI126" s="5">
        <f t="shared" ref="AI126:AI131" si="1026">INDEX(i.StdELMan,($K126-1)*12+($M126-1)*3+$N126,AI$7)</f>
        <v>1</v>
      </c>
      <c r="AJ126">
        <f t="shared" ref="AJ126:AJ131" si="1027">IFERROR(MOD($CF126,100),0)</f>
        <v>11</v>
      </c>
      <c r="AL126" s="235" t="str">
        <f ca="1">TEXT(LEFT(OFFSET(AL126,-1,0),5)+1,"00000")&amp;MID(OFFSET(AL126,-1,0),6,FIND(" ",OFFSET(AL126,-1,0),7)-5)
&amp; $D126           &amp; IF($IG126=0," FWM","")&amp;IF($IG126=1," MWM","")&amp;IF($IG126=5," Mat","")&amp;IF($IH126=TRUE,"&amp;BBT","    ")          &amp; " Day"&amp;INDEX(i.DOY,$N126,1)
&amp; " Scan"&amp;TEXT($O126,"0")        &amp;" "&amp; INDEX(DataMaster!$B$98:$B$105,$Q126,0)
&amp; " WP"&amp;TEXT($MC126*100,"000p")           &amp; " MP"&amp;TEXT($MD126*100,"000p")           &amp; " GP"&amp;TEXT($MM126*100,"000p")
&amp; " T_" &amp; IF(AND($CC126,$CE126),"TRUE ")        &amp; " (F"&amp;3+COUNTIF($CV126:$CY126,TRUE)&amp;3&amp;"N"&amp;$DM126&amp;$DN126&amp;")"</f>
        <v>00001 FeedSupply_DSP GSM MWM&amp;BBT Day204 Scan1 Prime WP100p MP100p GP100p T_FALSE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28">INDEX(i.model_structure,$H126,AX$7)</f>
        <v>0</v>
      </c>
      <c r="AY126" s="5" t="str">
        <f t="shared" si="1028"/>
        <v>-</v>
      </c>
      <c r="AZ126" s="5" t="b">
        <f t="shared" si="1028"/>
        <v>0</v>
      </c>
      <c r="BA126" s="5" t="b">
        <f t="shared" si="1028"/>
        <v>1</v>
      </c>
      <c r="BB126" s="5" t="b">
        <f t="shared" si="1028"/>
        <v>1</v>
      </c>
      <c r="BC126" s="144">
        <f t="shared" si="1028"/>
        <v>0</v>
      </c>
      <c r="BD126" s="19" t="b">
        <f t="shared" ref="BD126:BD131" ca="1" si="1029">OFFSET(BD$5,$B126,0)</f>
        <v>1</v>
      </c>
      <c r="BE126" s="9"/>
      <c r="BF126" s="5" t="str">
        <f t="shared" ref="BF126:BF131" ca="1" si="1030">IF($M126&lt;&gt;4,OFFSET(BF$5,$B126,0),1)</f>
        <v>-</v>
      </c>
      <c r="BG126" s="19" t="str">
        <f t="shared" ref="BG126:BI131" ca="1" si="1031">OFFSET(BG$5,$B126,0)</f>
        <v>-</v>
      </c>
      <c r="BH126" s="19" t="str">
        <f t="shared" ca="1" si="1031"/>
        <v>-</v>
      </c>
      <c r="BI126" s="19" t="str">
        <f t="shared" ca="1" si="1031"/>
        <v>-</v>
      </c>
      <c r="BJ126" s="5" t="str">
        <f t="shared" ref="BJ126:BJ131" ca="1" si="1032">IF($M126&lt;&gt;4,OFFSET(BJ$5,$B126,0),1)</f>
        <v>-</v>
      </c>
      <c r="BK126" s="19" t="str">
        <f t="shared" ref="BK126:BK131" ca="1" si="1033">OFFSET(BK$5,$B126,0)</f>
        <v>-</v>
      </c>
      <c r="BL126" s="5" t="str">
        <f t="shared" ref="BL126:BL131" ca="1" si="1034">IF($M126&lt;&gt;4,OFFSET(BL$5,$B126,0),1)</f>
        <v>-</v>
      </c>
      <c r="BM126" s="19" t="str">
        <f t="shared" ref="BM126:BO131" ca="1" si="1035">OFFSET(BM$5,$B126,0)</f>
        <v>-</v>
      </c>
      <c r="BN126" s="19" t="str">
        <f t="shared" ca="1" si="1035"/>
        <v>-</v>
      </c>
      <c r="BO126" s="19" t="str">
        <f t="shared" ca="1" si="1035"/>
        <v>-</v>
      </c>
      <c r="BP126" s="5" t="str">
        <f t="shared" ref="BP126:BP131" ca="1" si="1036">IF($M126&lt;&gt;4,OFFSET(BP$5,$B126,0),1)</f>
        <v>-</v>
      </c>
      <c r="BQ126" s="9"/>
      <c r="BR126" s="19" t="str">
        <f t="shared" ref="BR126:CA131" ca="1" si="1037">OFFSET(BR$5,$B126,0)</f>
        <v>-</v>
      </c>
      <c r="BS126" s="19" t="str">
        <f t="shared" ca="1" si="1037"/>
        <v>-</v>
      </c>
      <c r="BT126" s="19" t="str">
        <f t="shared" ca="1" si="1037"/>
        <v>-</v>
      </c>
      <c r="BU126" s="19" t="str">
        <f t="shared" ca="1" si="1037"/>
        <v>-</v>
      </c>
      <c r="BV126" s="19" t="str">
        <f t="shared" ca="1" si="1037"/>
        <v>-</v>
      </c>
      <c r="BW126" s="19" t="str">
        <f t="shared" ca="1" si="1037"/>
        <v>-</v>
      </c>
      <c r="BX126" s="19" t="str">
        <f t="shared" ca="1" si="1037"/>
        <v>-</v>
      </c>
      <c r="BY126" s="19" t="str">
        <f t="shared" ca="1" si="1037"/>
        <v>-</v>
      </c>
      <c r="BZ126" s="19" t="str">
        <f t="shared" ca="1" si="1037"/>
        <v>-</v>
      </c>
      <c r="CA126" s="19" t="str">
        <f t="shared" ca="1" si="1037"/>
        <v>-</v>
      </c>
      <c r="CB126" s="9"/>
      <c r="CC126" s="12" t="b">
        <v>0</v>
      </c>
      <c r="CD126" s="12" t="b">
        <v>0</v>
      </c>
      <c r="CE126" s="12" t="b">
        <v>0</v>
      </c>
      <c r="CF126" s="12">
        <f>VALUE($K126&amp;$M126&amp;$N126&amp;$O126&amp;"1")</f>
        <v>23311</v>
      </c>
      <c r="CG126" s="144" t="b">
        <f>NOT(CE126)</f>
        <v>1</v>
      </c>
      <c r="CH126" s="12" t="s">
        <v>34</v>
      </c>
      <c r="CI126" s="12" t="b">
        <v>1</v>
      </c>
      <c r="CJ126" s="12">
        <f>VALUE($K126&amp;$M126&amp;$N126&amp;$Q126&amp;$S126&amp;"01")</f>
        <v>2334101</v>
      </c>
      <c r="CK126" s="19" t="str">
        <f t="shared" ref="CK126:CM126" ca="1" si="1038">OFFSET(CK$5,$B126,0)</f>
        <v>-</v>
      </c>
      <c r="CL126" s="19">
        <f t="shared" ca="1" si="1038"/>
        <v>1</v>
      </c>
      <c r="CM126" s="19">
        <f t="shared" ca="1" si="1038"/>
        <v>1</v>
      </c>
      <c r="CN126" s="9"/>
      <c r="CO126" s="444">
        <v>652</v>
      </c>
      <c r="CP126" s="444">
        <v>686</v>
      </c>
      <c r="CQ126" s="444">
        <v>721</v>
      </c>
      <c r="CR126" s="152">
        <v>378</v>
      </c>
      <c r="CS126" s="152">
        <v>413</v>
      </c>
      <c r="CT126" s="152">
        <v>448</v>
      </c>
      <c r="CU126" s="19" t="str">
        <f t="shared" ref="CU126:DK131" ca="1" si="1039">OFFSET(CU$5,$B126,0)</f>
        <v>-</v>
      </c>
      <c r="CV126" s="19" t="str">
        <f t="shared" ca="1" si="1039"/>
        <v>-</v>
      </c>
      <c r="CW126" s="19" t="str">
        <f t="shared" ca="1" si="1039"/>
        <v>-</v>
      </c>
      <c r="CX126" s="19" t="str">
        <f t="shared" ca="1" si="1039"/>
        <v>-</v>
      </c>
      <c r="CY126" s="19" t="str">
        <f t="shared" ca="1" si="1039"/>
        <v>-</v>
      </c>
      <c r="CZ126" s="19" t="b">
        <f t="shared" ca="1" si="1039"/>
        <v>1</v>
      </c>
      <c r="DA126" s="19">
        <f t="shared" ca="1" si="1039"/>
        <v>0</v>
      </c>
      <c r="DB126" s="19">
        <f t="shared" ca="1" si="1039"/>
        <v>0</v>
      </c>
      <c r="DC126" s="19">
        <f t="shared" ca="1" si="1039"/>
        <v>0</v>
      </c>
      <c r="DD126" s="19">
        <f t="shared" ca="1" si="1039"/>
        <v>0</v>
      </c>
      <c r="DE126" s="19">
        <f t="shared" ca="1" si="1039"/>
        <v>0</v>
      </c>
      <c r="DF126" s="19">
        <f t="shared" ca="1" si="1039"/>
        <v>0</v>
      </c>
      <c r="DG126" s="19">
        <f t="shared" ca="1" si="1039"/>
        <v>0</v>
      </c>
      <c r="DH126" s="19">
        <f t="shared" ca="1" si="1039"/>
        <v>0</v>
      </c>
      <c r="DI126" s="19">
        <f t="shared" ca="1" si="1039"/>
        <v>0</v>
      </c>
      <c r="DJ126" s="19">
        <f t="shared" ca="1" si="1039"/>
        <v>0</v>
      </c>
      <c r="DK126" s="19">
        <f t="shared" ca="1" si="1039"/>
        <v>0</v>
      </c>
      <c r="DL126" s="19">
        <f t="shared" ref="DL126:ES131" ca="1" si="1040">OFFSET(DL$5,$B126,0)</f>
        <v>0</v>
      </c>
      <c r="DM126" s="19">
        <f t="shared" ca="1" si="1040"/>
        <v>1</v>
      </c>
      <c r="DN126" s="19">
        <f t="shared" ca="1" si="1040"/>
        <v>1</v>
      </c>
      <c r="DO126" s="19">
        <f t="shared" ca="1" si="1040"/>
        <v>0</v>
      </c>
      <c r="DP126" s="19" t="str">
        <f t="shared" ca="1" si="1040"/>
        <v>-</v>
      </c>
      <c r="DQ126" s="19" t="str">
        <f t="shared" ca="1" si="1040"/>
        <v>-</v>
      </c>
      <c r="DR126" s="19" t="str">
        <f t="shared" ca="1" si="1040"/>
        <v>-</v>
      </c>
      <c r="DS126" s="19" t="str">
        <f t="shared" ca="1" si="1040"/>
        <v>-</v>
      </c>
      <c r="DT126" s="19" t="str">
        <f t="shared" ca="1" si="1040"/>
        <v>-</v>
      </c>
      <c r="DU126" s="19">
        <f t="shared" ca="1" si="1040"/>
        <v>0</v>
      </c>
      <c r="DV126" s="19" t="str">
        <f t="shared" ca="1" si="1040"/>
        <v>-</v>
      </c>
      <c r="DW126" s="19" t="str">
        <f t="shared" ca="1" si="1040"/>
        <v>-</v>
      </c>
      <c r="DX126" s="19" t="str">
        <f t="shared" ca="1" si="1040"/>
        <v>-</v>
      </c>
      <c r="DY126" s="19" t="str">
        <f t="shared" ca="1" si="1040"/>
        <v>-</v>
      </c>
      <c r="DZ126" s="19" t="str">
        <f t="shared" ca="1" si="1040"/>
        <v>-</v>
      </c>
      <c r="EA126" s="19" t="str">
        <f t="shared" ca="1" si="1040"/>
        <v>-</v>
      </c>
      <c r="EB126" s="19" t="str">
        <f t="shared" ca="1" si="1040"/>
        <v>-</v>
      </c>
      <c r="EC126" s="19" t="str">
        <f t="shared" ca="1" si="1040"/>
        <v>-</v>
      </c>
      <c r="ED126" s="19">
        <f t="shared" ca="1" si="1040"/>
        <v>0</v>
      </c>
      <c r="EE126" s="19">
        <f t="shared" ca="1" si="1040"/>
        <v>0</v>
      </c>
      <c r="EF126" s="19">
        <f t="shared" ca="1" si="1040"/>
        <v>0</v>
      </c>
      <c r="EG126" s="19">
        <f t="shared" ca="1" si="1040"/>
        <v>0</v>
      </c>
      <c r="EH126" s="19">
        <f t="shared" ca="1" si="1040"/>
        <v>0</v>
      </c>
      <c r="EI126" s="19">
        <f t="shared" ca="1" si="1040"/>
        <v>0</v>
      </c>
      <c r="EJ126" s="19">
        <f t="shared" ca="1" si="1040"/>
        <v>0</v>
      </c>
      <c r="EK126" s="19">
        <f t="shared" ca="1" si="1040"/>
        <v>0</v>
      </c>
      <c r="EL126" s="19">
        <f t="shared" ca="1" si="1040"/>
        <v>0</v>
      </c>
      <c r="EM126" s="19">
        <f t="shared" ca="1" si="1040"/>
        <v>0</v>
      </c>
      <c r="EN126" s="19">
        <f t="shared" ca="1" si="1040"/>
        <v>0</v>
      </c>
      <c r="EO126" s="19">
        <f t="shared" ca="1" si="1040"/>
        <v>0</v>
      </c>
      <c r="EP126" s="19">
        <f t="shared" ca="1" si="1040"/>
        <v>0</v>
      </c>
      <c r="EQ126" s="19">
        <f t="shared" ca="1" si="1040"/>
        <v>0</v>
      </c>
      <c r="ER126" s="19">
        <f t="shared" ca="1" si="1040"/>
        <v>0</v>
      </c>
      <c r="ES126" s="19">
        <f t="shared" ca="1" si="1040"/>
        <v>0</v>
      </c>
      <c r="ET126" s="19">
        <f t="shared" ref="ET126:FI130" ca="1" si="1041">OFFSET(ET$5,$B126,0)</f>
        <v>0</v>
      </c>
      <c r="EU126" s="19">
        <f t="shared" ca="1" si="1041"/>
        <v>0</v>
      </c>
      <c r="EV126" s="19">
        <f t="shared" ca="1" si="1041"/>
        <v>0</v>
      </c>
      <c r="EW126" s="19">
        <f t="shared" ca="1" si="1041"/>
        <v>0</v>
      </c>
      <c r="EX126" s="19">
        <f t="shared" ca="1" si="1041"/>
        <v>0</v>
      </c>
      <c r="EY126" s="19">
        <f t="shared" ca="1" si="1041"/>
        <v>0</v>
      </c>
      <c r="EZ126" s="19">
        <f t="shared" ca="1" si="1041"/>
        <v>0</v>
      </c>
      <c r="FA126" s="19">
        <f t="shared" ca="1" si="1041"/>
        <v>0</v>
      </c>
      <c r="FB126" s="19">
        <f t="shared" ca="1" si="1041"/>
        <v>0</v>
      </c>
      <c r="FC126" s="19">
        <f t="shared" ca="1" si="1041"/>
        <v>0</v>
      </c>
      <c r="FD126" s="19">
        <f t="shared" ca="1" si="1041"/>
        <v>0</v>
      </c>
      <c r="FE126" s="19">
        <f t="shared" ca="1" si="1041"/>
        <v>0</v>
      </c>
      <c r="FF126" s="19">
        <f t="shared" ca="1" si="1041"/>
        <v>0</v>
      </c>
      <c r="FG126" s="19">
        <f t="shared" ca="1" si="1041"/>
        <v>0</v>
      </c>
      <c r="FH126" s="19">
        <f t="shared" ca="1" si="1041"/>
        <v>0</v>
      </c>
      <c r="FI126" s="19">
        <f t="shared" ca="1" si="1041"/>
        <v>0</v>
      </c>
      <c r="FJ126" s="19">
        <f t="shared" ref="FJ126:HK130" ca="1" si="1042">OFFSET(FJ$5,$B126,0)</f>
        <v>0</v>
      </c>
      <c r="FK126" s="19">
        <f t="shared" ca="1" si="1042"/>
        <v>0</v>
      </c>
      <c r="FL126" s="19">
        <f t="shared" ca="1" si="1042"/>
        <v>0</v>
      </c>
      <c r="FM126" s="19">
        <f t="shared" ca="1" si="1042"/>
        <v>0</v>
      </c>
      <c r="FN126" s="19">
        <f t="shared" ca="1" si="1042"/>
        <v>0</v>
      </c>
      <c r="FO126" s="19">
        <f t="shared" ca="1" si="1042"/>
        <v>0</v>
      </c>
      <c r="FP126" s="19">
        <f t="shared" ca="1" si="1042"/>
        <v>0</v>
      </c>
      <c r="FQ126" s="19">
        <f t="shared" ca="1" si="1042"/>
        <v>0</v>
      </c>
      <c r="FR126" s="19">
        <f t="shared" ca="1" si="1042"/>
        <v>0</v>
      </c>
      <c r="FS126" s="19">
        <f t="shared" ca="1" si="1042"/>
        <v>0</v>
      </c>
      <c r="FT126" s="19">
        <f t="shared" ca="1" si="1042"/>
        <v>0</v>
      </c>
      <c r="FU126" s="19">
        <f t="shared" ca="1" si="1042"/>
        <v>0</v>
      </c>
      <c r="FV126" s="19">
        <f t="shared" ca="1" si="1042"/>
        <v>0</v>
      </c>
      <c r="FW126" s="19">
        <f t="shared" ca="1" si="1042"/>
        <v>0</v>
      </c>
      <c r="FX126" s="19">
        <f t="shared" ca="1" si="1042"/>
        <v>0</v>
      </c>
      <c r="FY126" s="19">
        <f t="shared" ca="1" si="1042"/>
        <v>0</v>
      </c>
      <c r="FZ126" s="19">
        <f t="shared" ca="1" si="1042"/>
        <v>0</v>
      </c>
      <c r="GA126" s="19">
        <f t="shared" ca="1" si="1042"/>
        <v>0</v>
      </c>
      <c r="GB126" s="19">
        <f t="shared" ca="1" si="1042"/>
        <v>0</v>
      </c>
      <c r="GC126" s="19">
        <f t="shared" ca="1" si="1042"/>
        <v>0</v>
      </c>
      <c r="GD126" s="19">
        <f t="shared" ca="1" si="1042"/>
        <v>0</v>
      </c>
      <c r="GE126" s="19">
        <f t="shared" ca="1" si="1042"/>
        <v>0</v>
      </c>
      <c r="GF126" s="19">
        <f t="shared" ca="1" si="1042"/>
        <v>0</v>
      </c>
      <c r="GG126" s="19">
        <f t="shared" ca="1" si="1042"/>
        <v>0</v>
      </c>
      <c r="GH126" s="19">
        <f t="shared" ca="1" si="1042"/>
        <v>0</v>
      </c>
      <c r="GI126" s="19">
        <f t="shared" ca="1" si="1042"/>
        <v>0</v>
      </c>
      <c r="GJ126" s="19">
        <f t="shared" ca="1" si="1042"/>
        <v>0</v>
      </c>
      <c r="GK126" s="19">
        <f t="shared" ca="1" si="1042"/>
        <v>0</v>
      </c>
      <c r="GL126" s="19">
        <f t="shared" ca="1" si="1042"/>
        <v>0</v>
      </c>
      <c r="GM126" s="19">
        <f t="shared" ca="1" si="1042"/>
        <v>0</v>
      </c>
      <c r="GN126" s="19">
        <f t="shared" ca="1" si="1042"/>
        <v>0</v>
      </c>
      <c r="GO126" s="19">
        <f t="shared" ca="1" si="1042"/>
        <v>0</v>
      </c>
      <c r="GP126" s="19">
        <f t="shared" ca="1" si="1042"/>
        <v>0</v>
      </c>
      <c r="GQ126" s="19">
        <f t="shared" ca="1" si="1042"/>
        <v>0</v>
      </c>
      <c r="GR126" s="19">
        <f t="shared" ca="1" si="1042"/>
        <v>0</v>
      </c>
      <c r="GS126" s="19">
        <f t="shared" ca="1" si="1042"/>
        <v>0</v>
      </c>
      <c r="GT126" s="19">
        <f t="shared" ca="1" si="1042"/>
        <v>0</v>
      </c>
      <c r="GU126" s="19">
        <f t="shared" ca="1" si="1042"/>
        <v>0</v>
      </c>
      <c r="GV126" s="19">
        <f t="shared" ca="1" si="1042"/>
        <v>0</v>
      </c>
      <c r="GW126" s="19">
        <f t="shared" ca="1" si="1042"/>
        <v>0</v>
      </c>
      <c r="GX126" s="19">
        <f t="shared" ca="1" si="1042"/>
        <v>0</v>
      </c>
      <c r="GY126" s="19">
        <f t="shared" ca="1" si="1042"/>
        <v>0</v>
      </c>
      <c r="GZ126" s="19">
        <f t="shared" ca="1" si="1042"/>
        <v>0</v>
      </c>
      <c r="HA126" s="19">
        <f t="shared" ca="1" si="1042"/>
        <v>0</v>
      </c>
      <c r="HB126" s="19">
        <f t="shared" ca="1" si="1042"/>
        <v>0</v>
      </c>
      <c r="HC126" s="19">
        <f t="shared" ca="1" si="1042"/>
        <v>0</v>
      </c>
      <c r="HD126" s="19">
        <f t="shared" ca="1" si="1042"/>
        <v>0</v>
      </c>
      <c r="HE126" s="19">
        <f t="shared" ca="1" si="1042"/>
        <v>0</v>
      </c>
      <c r="HF126" s="19">
        <f t="shared" ca="1" si="1042"/>
        <v>0</v>
      </c>
      <c r="HG126" s="19">
        <f t="shared" ca="1" si="1042"/>
        <v>0</v>
      </c>
      <c r="HH126" s="19">
        <f t="shared" ca="1" si="1042"/>
        <v>0</v>
      </c>
      <c r="HI126" s="19">
        <f t="shared" ca="1" si="1042"/>
        <v>0</v>
      </c>
      <c r="HJ126" s="19">
        <f t="shared" ca="1" si="1042"/>
        <v>0</v>
      </c>
      <c r="HK126" s="19">
        <f t="shared" ca="1" si="1042"/>
        <v>0</v>
      </c>
      <c r="HL126" s="19">
        <f t="shared" ref="HL126:ID130" ca="1" si="1043">OFFSET(HL$5,$B126,0)</f>
        <v>0</v>
      </c>
      <c r="HM126" s="19">
        <f t="shared" ca="1" si="1043"/>
        <v>0</v>
      </c>
      <c r="HN126" s="19">
        <f t="shared" ca="1" si="1043"/>
        <v>0</v>
      </c>
      <c r="HO126" s="19">
        <f t="shared" ca="1" si="1043"/>
        <v>0</v>
      </c>
      <c r="HP126" s="19">
        <f t="shared" ca="1" si="1043"/>
        <v>0</v>
      </c>
      <c r="HQ126" s="19">
        <f t="shared" ca="1" si="1043"/>
        <v>0</v>
      </c>
      <c r="HR126" s="19">
        <f t="shared" ca="1" si="1043"/>
        <v>0</v>
      </c>
      <c r="HS126" s="19">
        <f t="shared" ca="1" si="1043"/>
        <v>0</v>
      </c>
      <c r="HT126" s="19">
        <f t="shared" ca="1" si="1043"/>
        <v>0</v>
      </c>
      <c r="HU126" s="19">
        <f t="shared" ca="1" si="1043"/>
        <v>0</v>
      </c>
      <c r="HV126" s="19">
        <f t="shared" ca="1" si="1043"/>
        <v>0</v>
      </c>
      <c r="HW126" s="19">
        <f t="shared" ca="1" si="1043"/>
        <v>0</v>
      </c>
      <c r="HX126" s="19">
        <f t="shared" ca="1" si="1043"/>
        <v>0</v>
      </c>
      <c r="HY126" s="19">
        <f t="shared" ca="1" si="1043"/>
        <v>0</v>
      </c>
      <c r="HZ126" s="19">
        <f t="shared" ca="1" si="1043"/>
        <v>0</v>
      </c>
      <c r="IA126" s="19">
        <f t="shared" ca="1" si="1043"/>
        <v>0</v>
      </c>
      <c r="IB126" s="19">
        <f t="shared" ca="1" si="1043"/>
        <v>0</v>
      </c>
      <c r="IC126" s="19">
        <f t="shared" ca="1" si="1043"/>
        <v>0</v>
      </c>
      <c r="ID126" s="19">
        <f t="shared" ca="1" si="1043"/>
        <v>0</v>
      </c>
      <c r="IE126" s="5">
        <f t="shared" ref="IE126:IE131" si="1044">INDEX(i.TOL,$N126,IE$7)</f>
        <v>67</v>
      </c>
      <c r="IF126" s="9"/>
      <c r="IG126" s="5">
        <f t="shared" ref="IG126:IJ131" si="1045">INDEX(i.FlkStrctr,$M126,IG$7)</f>
        <v>1</v>
      </c>
      <c r="IH126" s="5" t="b">
        <f>INDEX(i.FlkStrctr,$M126,IH$7)</f>
        <v>1</v>
      </c>
      <c r="II126" s="19">
        <f t="shared" ref="II126:JN131" ca="1" si="1046">OFFSET(II$5,$B126,0)</f>
        <v>0</v>
      </c>
      <c r="IJ126" s="5">
        <f t="shared" si="1045"/>
        <v>55</v>
      </c>
      <c r="IK126" s="19">
        <f t="shared" ca="1" si="1046"/>
        <v>1</v>
      </c>
      <c r="IL126" s="19">
        <f t="shared" ca="1" si="1046"/>
        <v>0</v>
      </c>
      <c r="IM126" s="19">
        <f t="shared" ca="1" si="1046"/>
        <v>0</v>
      </c>
      <c r="IN126" s="19">
        <f t="shared" ca="1" si="1046"/>
        <v>0</v>
      </c>
      <c r="IO126" s="19">
        <f t="shared" ca="1" si="1046"/>
        <v>0</v>
      </c>
      <c r="IP126" s="19">
        <f t="shared" ca="1" si="1046"/>
        <v>0</v>
      </c>
      <c r="IQ126" s="19">
        <f t="shared" ca="1" si="1046"/>
        <v>0</v>
      </c>
      <c r="IR126" s="19">
        <f t="shared" ca="1" si="1046"/>
        <v>0</v>
      </c>
      <c r="IS126" s="19">
        <f t="shared" ca="1" si="1046"/>
        <v>0</v>
      </c>
      <c r="IT126" s="19">
        <f t="shared" ca="1" si="1046"/>
        <v>0</v>
      </c>
      <c r="IU126" s="19">
        <f t="shared" ca="1" si="1046"/>
        <v>0</v>
      </c>
      <c r="IV126" s="19">
        <f t="shared" ca="1" si="1046"/>
        <v>0</v>
      </c>
      <c r="IW126" s="19">
        <f t="shared" ca="1" si="1046"/>
        <v>0</v>
      </c>
      <c r="IX126" s="19">
        <f t="shared" ca="1" si="1046"/>
        <v>0</v>
      </c>
      <c r="IY126" s="19">
        <f t="shared" ca="1" si="1046"/>
        <v>0</v>
      </c>
      <c r="IZ126" s="19">
        <f t="shared" ca="1" si="1046"/>
        <v>0</v>
      </c>
      <c r="JA126" s="19">
        <f t="shared" ca="1" si="1046"/>
        <v>0</v>
      </c>
      <c r="JB126" s="19">
        <f t="shared" ca="1" si="1046"/>
        <v>0</v>
      </c>
      <c r="JC126" s="19">
        <f t="shared" ca="1" si="1046"/>
        <v>0</v>
      </c>
      <c r="JD126" s="19">
        <f t="shared" ca="1" si="1046"/>
        <v>0</v>
      </c>
      <c r="JE126" s="19">
        <f t="shared" ca="1" si="1046"/>
        <v>0</v>
      </c>
      <c r="JF126" s="19">
        <f t="shared" ca="1" si="1046"/>
        <v>0</v>
      </c>
      <c r="JG126" s="5">
        <f t="shared" ref="JG126:JK131" si="1047">INDEX(i_dryman,($AF126-1)*4+INDEX(i.StdELMan,($K126-1)*12+($M126-1)*3+$N126,JG$8),JG$7)</f>
        <v>1.2500000000000001E-2</v>
      </c>
      <c r="JH126" s="567">
        <f t="shared" si="1047"/>
        <v>0</v>
      </c>
      <c r="JI126" s="5">
        <f t="shared" si="1047"/>
        <v>6.25E-2</v>
      </c>
      <c r="JJ126" s="5">
        <f t="shared" si="1047"/>
        <v>6.25E-2</v>
      </c>
      <c r="JK126" s="5">
        <f t="shared" si="1047"/>
        <v>6.25E-2</v>
      </c>
      <c r="JL126" s="19">
        <f t="shared" ca="1" si="1046"/>
        <v>1</v>
      </c>
      <c r="JM126" s="19">
        <f t="shared" ca="1" si="1046"/>
        <v>0</v>
      </c>
      <c r="JN126" s="19">
        <f t="shared" ca="1" si="1046"/>
        <v>1</v>
      </c>
      <c r="JO126" s="9"/>
      <c r="JP126" s="5" t="b">
        <f t="shared" ref="JP126:JP131" ca="1" si="1048">IF($L126&lt;&gt;0,INDEX(i.cropgraze_inc,$L126,JP$7),OFFSET(JP$5,$B126,0))</f>
        <v>0</v>
      </c>
      <c r="JQ126" s="19" t="str">
        <f t="shared" ref="JQ126:JR131" ca="1" si="1049">OFFSET(JQ$5,$B126,0)</f>
        <v>-</v>
      </c>
      <c r="JR126" s="19" t="str">
        <f t="shared" ca="1" si="1049"/>
        <v>-</v>
      </c>
      <c r="JS126" s="5" t="b">
        <f t="shared" ref="JS126:JU131" si="1050">($N126=JS$11)</f>
        <v>0</v>
      </c>
      <c r="JT126" s="5" t="b">
        <f t="shared" si="1050"/>
        <v>0</v>
      </c>
      <c r="JU126" s="5" t="b">
        <f t="shared" si="1050"/>
        <v>1</v>
      </c>
      <c r="JV126" s="144">
        <f>$O126</f>
        <v>1</v>
      </c>
      <c r="JW126" s="144">
        <f t="shared" ref="JW126" si="1051">$O126</f>
        <v>1</v>
      </c>
      <c r="JX126" s="12" t="s">
        <v>34</v>
      </c>
      <c r="JY126" s="12" t="s">
        <v>34</v>
      </c>
      <c r="JZ126" s="12" t="s">
        <v>34</v>
      </c>
      <c r="KA126" s="12" t="s">
        <v>34</v>
      </c>
      <c r="KB126" s="12">
        <v>1</v>
      </c>
      <c r="KC126" s="12">
        <v>0.66</v>
      </c>
      <c r="KD126" s="244" t="s">
        <v>34</v>
      </c>
      <c r="KE126" s="5" t="b">
        <v>0</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52">IF($AI126=6,0,$KX126)</f>
        <v>2</v>
      </c>
      <c r="KX126" s="12">
        <v>2</v>
      </c>
      <c r="KY126" s="12" t="b">
        <v>0</v>
      </c>
      <c r="KZ126" s="12" t="s">
        <v>34</v>
      </c>
      <c r="LA126" s="5" t="str">
        <f t="shared" ref="LA126:LD131" si="1053">INDEX(i.FlkStrctr,$M126,LA$7)</f>
        <v>-</v>
      </c>
      <c r="LB126" s="5" t="str">
        <f t="shared" si="1053"/>
        <v>-</v>
      </c>
      <c r="LC126" s="5" t="str">
        <f t="shared" si="1053"/>
        <v>-</v>
      </c>
      <c r="LD126" s="5" t="str">
        <f t="shared" si="1053"/>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LU131" ca="1" si="1054">OFFSET(LR$5,$B126,0)</f>
        <v>-</v>
      </c>
      <c r="LS126" s="5">
        <f t="shared" ref="LS126:LS131" si="1055">INDEX(i.conservation,$W126+1,$N126)</f>
        <v>1</v>
      </c>
      <c r="LT126" s="9"/>
      <c r="LU126" s="19">
        <f t="shared" ref="LU126:LX131" ca="1" si="1056">OFFSET(LU$5,$B126,0)</f>
        <v>70</v>
      </c>
      <c r="LV126" s="19">
        <f t="shared" ca="1" si="1056"/>
        <v>50</v>
      </c>
      <c r="LW126" s="19">
        <f t="shared" ca="1" si="1056"/>
        <v>80</v>
      </c>
      <c r="LX126" s="19">
        <f t="shared" ca="1" si="1056"/>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57">OFFSET(MC$5,$B126,0)</f>
        <v>1</v>
      </c>
      <c r="MD126" s="5">
        <f t="shared" ref="MD126:MD131" si="1058">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59">OFFSET(MM$5,$B126,0)</f>
        <v>1</v>
      </c>
      <c r="MN126" s="9"/>
      <c r="MO126" s="19" t="b">
        <f t="shared" ref="MO126:ND131" ca="1" si="1060">OFFSET(MO$5,$B126,0)</f>
        <v>0</v>
      </c>
      <c r="MP126" s="19" t="b">
        <f t="shared" ca="1" si="1060"/>
        <v>0</v>
      </c>
      <c r="MQ126" s="19">
        <f ca="1">OFFSET(MQ$5,$B126,0)</f>
        <v>1</v>
      </c>
      <c r="MR126" s="19">
        <f t="shared" ref="MR126:OT131" ca="1" si="1061">OFFSET(MR$5,$B126,0)</f>
        <v>0.75</v>
      </c>
      <c r="MS126" s="19">
        <f t="shared" ca="1" si="1061"/>
        <v>0.75</v>
      </c>
      <c r="MT126" s="19">
        <f t="shared" ca="1" si="1061"/>
        <v>0.8</v>
      </c>
      <c r="MU126" s="19">
        <f t="shared" ca="1" si="1061"/>
        <v>0.82499999999999996</v>
      </c>
      <c r="MV126" s="19">
        <f t="shared" ca="1" si="1061"/>
        <v>0.875</v>
      </c>
      <c r="MW126" s="19">
        <f t="shared" ca="1" si="1061"/>
        <v>0.9</v>
      </c>
      <c r="MX126" s="19">
        <f t="shared" ca="1" si="1061"/>
        <v>1</v>
      </c>
      <c r="MY126" s="19">
        <f t="shared" ca="1" si="1061"/>
        <v>0.875</v>
      </c>
      <c r="MZ126" s="19" t="b">
        <f t="shared" ca="1" si="1061"/>
        <v>1</v>
      </c>
      <c r="NA126" s="19">
        <f t="shared" ca="1" si="1061"/>
        <v>74.989999999999995</v>
      </c>
      <c r="NB126" s="19" t="str">
        <f t="shared" ca="1" si="1061"/>
        <v>-</v>
      </c>
      <c r="NC126" s="19" t="str">
        <f t="shared" ca="1" si="1061"/>
        <v>-</v>
      </c>
      <c r="ND126" s="19" t="str">
        <f t="shared" ca="1" si="1061"/>
        <v>-</v>
      </c>
      <c r="NE126" s="19" t="str">
        <f t="shared" ca="1" si="1061"/>
        <v>-</v>
      </c>
      <c r="NF126" s="19" t="str">
        <f t="shared" ca="1" si="1061"/>
        <v>-</v>
      </c>
      <c r="NG126" s="19" t="str">
        <f t="shared" ca="1" si="1061"/>
        <v>-</v>
      </c>
      <c r="NH126" s="19" t="str">
        <f t="shared" ca="1" si="1061"/>
        <v>-</v>
      </c>
      <c r="NI126" s="19">
        <f t="shared" ca="1" si="1061"/>
        <v>36.99</v>
      </c>
      <c r="NJ126" s="19">
        <f t="shared" ca="1" si="1061"/>
        <v>36.99</v>
      </c>
      <c r="NK126" s="19" t="str">
        <f t="shared" ca="1" si="1061"/>
        <v>-</v>
      </c>
      <c r="NL126" s="19" t="str">
        <f t="shared" ca="1" si="1061"/>
        <v>-</v>
      </c>
      <c r="NM126" s="19" t="str">
        <f t="shared" ca="1" si="1061"/>
        <v>-</v>
      </c>
      <c r="NN126" s="19" t="str">
        <f t="shared" ca="1" si="1061"/>
        <v>-</v>
      </c>
      <c r="NO126" s="19" t="str">
        <f t="shared" ca="1" si="1061"/>
        <v>-</v>
      </c>
      <c r="NP126" s="19">
        <f t="shared" ca="1" si="1061"/>
        <v>49.99</v>
      </c>
      <c r="NQ126" s="19">
        <f t="shared" ca="1" si="1061"/>
        <v>49.99</v>
      </c>
      <c r="NR126" s="19">
        <f t="shared" ca="1" si="1061"/>
        <v>49.99</v>
      </c>
      <c r="NS126" s="19">
        <f t="shared" ca="1" si="1061"/>
        <v>49.99</v>
      </c>
      <c r="NT126" s="19">
        <f t="shared" ca="1" si="1061"/>
        <v>49.99</v>
      </c>
      <c r="NU126" s="19">
        <f t="shared" ca="1" si="1061"/>
        <v>49.99</v>
      </c>
      <c r="NV126" s="19">
        <f t="shared" ca="1" si="1061"/>
        <v>49.99</v>
      </c>
      <c r="NW126" s="19">
        <f t="shared" ca="1" si="1061"/>
        <v>49.99</v>
      </c>
      <c r="NX126" s="19">
        <f t="shared" ca="1" si="1061"/>
        <v>412.99</v>
      </c>
      <c r="NY126" s="19">
        <f t="shared" ca="1" si="1061"/>
        <v>412.99</v>
      </c>
      <c r="NZ126" s="19" t="str">
        <f t="shared" ca="1" si="1061"/>
        <v>-</v>
      </c>
      <c r="OA126" s="19" t="str">
        <f t="shared" ca="1" si="1061"/>
        <v>-</v>
      </c>
      <c r="OB126" s="19" t="str">
        <f t="shared" ca="1" si="1061"/>
        <v>-</v>
      </c>
      <c r="OC126" s="19" t="str">
        <f t="shared" ca="1" si="1061"/>
        <v>-</v>
      </c>
      <c r="OD126" s="19" t="str">
        <f t="shared" ca="1" si="1061"/>
        <v>-</v>
      </c>
      <c r="OE126" s="19">
        <f t="shared" ca="1" si="1061"/>
        <v>6.8900000000000006</v>
      </c>
      <c r="OF126" s="19">
        <f t="shared" ca="1" si="1061"/>
        <v>6.8900000000000006</v>
      </c>
      <c r="OG126" s="19">
        <f t="shared" ca="1" si="1061"/>
        <v>6.8900000000000006</v>
      </c>
      <c r="OH126" s="19">
        <f t="shared" ca="1" si="1061"/>
        <v>6.8900000000000006</v>
      </c>
      <c r="OI126" s="19">
        <f t="shared" ca="1" si="1061"/>
        <v>6.8900000000000006</v>
      </c>
      <c r="OJ126" s="19">
        <f t="shared" ca="1" si="1061"/>
        <v>6.8900000000000006</v>
      </c>
      <c r="OK126" s="19">
        <f t="shared" ca="1" si="1061"/>
        <v>6.8900000000000006</v>
      </c>
      <c r="OL126" s="19">
        <f t="shared" ca="1" si="1061"/>
        <v>6.8900000000000006</v>
      </c>
      <c r="OM126" s="19">
        <f t="shared" ca="1" si="1061"/>
        <v>346.99</v>
      </c>
      <c r="ON126" s="19">
        <f t="shared" ca="1" si="1061"/>
        <v>346.99</v>
      </c>
      <c r="OO126" s="19" t="str">
        <f t="shared" ca="1" si="1061"/>
        <v>-</v>
      </c>
      <c r="OP126" s="19" t="str">
        <f t="shared" ca="1" si="1061"/>
        <v>-</v>
      </c>
      <c r="OQ126" s="19" t="str">
        <f t="shared" ca="1" si="1061"/>
        <v>-</v>
      </c>
      <c r="OR126" s="19" t="str">
        <f t="shared" ca="1" si="1061"/>
        <v>-</v>
      </c>
      <c r="OS126" s="19" t="str">
        <f t="shared" ca="1" si="1061"/>
        <v>-</v>
      </c>
      <c r="OT126" s="19">
        <f t="shared" ca="1" si="1061"/>
        <v>0</v>
      </c>
      <c r="OU126" s="24">
        <v>0</v>
      </c>
    </row>
    <row r="127" spans="1:411" outlineLevel="2">
      <c r="A127" s="21">
        <f t="shared" si="158"/>
        <v>122</v>
      </c>
      <c r="B127" s="29">
        <f ca="1">OFFSET(B127,-1,-1)</f>
        <v>121</v>
      </c>
      <c r="C127">
        <v>205</v>
      </c>
      <c r="D127" s="144" t="str">
        <f t="shared" ca="1" si="1023"/>
        <v>GSM</v>
      </c>
      <c r="E127" t="b">
        <v>1</v>
      </c>
      <c r="F127" t="b">
        <v>0</v>
      </c>
      <c r="G127" t="b">
        <f t="shared" si="1024"/>
        <v>1</v>
      </c>
      <c r="H127" s="237">
        <f ca="1">OFFSET(H127,-1,0)</f>
        <v>2</v>
      </c>
      <c r="I127" s="237">
        <f t="shared" ref="I127:T131" ca="1" si="1062">OFFSET(I127,-1,0)</f>
        <v>1</v>
      </c>
      <c r="J127" s="237" t="str">
        <f t="shared" ca="1" si="1062"/>
        <v/>
      </c>
      <c r="K127" s="237">
        <f t="shared" ca="1" si="1062"/>
        <v>2</v>
      </c>
      <c r="L127" s="237">
        <f t="shared" ca="1" si="1062"/>
        <v>2</v>
      </c>
      <c r="M127" s="237">
        <f t="shared" ca="1" si="1062"/>
        <v>3</v>
      </c>
      <c r="N127" s="237">
        <f t="shared" ca="1" si="1062"/>
        <v>3</v>
      </c>
      <c r="O127" s="237">
        <f t="shared" ca="1" si="1062"/>
        <v>1</v>
      </c>
      <c r="P127" s="237">
        <f t="shared" ca="1" si="1062"/>
        <v>1</v>
      </c>
      <c r="Q127" s="237">
        <f t="shared" ca="1" si="1062"/>
        <v>4</v>
      </c>
      <c r="R127" s="237">
        <f t="shared" ca="1" si="1062"/>
        <v>1</v>
      </c>
      <c r="S127" s="237">
        <f t="shared" ca="1" si="1062"/>
        <v>1</v>
      </c>
      <c r="T127" s="237">
        <f t="shared" ca="1" si="1062"/>
        <v>1</v>
      </c>
      <c r="U127" s="275"/>
      <c r="V127" s="275"/>
      <c r="W127" s="237">
        <f t="shared" ref="W127:W131" ca="1" si="1063">OFFSET(W127,-1,0)</f>
        <v>0</v>
      </c>
      <c r="X127" s="275"/>
      <c r="Y127" s="275">
        <f t="shared" ref="Y127:AE130" ca="1" si="1064">OFFSET(Y127,-1,0)</f>
        <v>0</v>
      </c>
      <c r="Z127" s="275">
        <f t="shared" ca="1" si="1064"/>
        <v>0</v>
      </c>
      <c r="AA127" s="275">
        <f t="shared" ca="1" si="1064"/>
        <v>0</v>
      </c>
      <c r="AB127" s="275">
        <f t="shared" ca="1" si="1064"/>
        <v>0</v>
      </c>
      <c r="AC127" s="275">
        <f t="shared" ca="1" si="1064"/>
        <v>0</v>
      </c>
      <c r="AD127" s="275">
        <f t="shared" ca="1" si="1064"/>
        <v>0</v>
      </c>
      <c r="AE127" s="275">
        <f t="shared" ca="1" si="1064"/>
        <v>0</v>
      </c>
      <c r="AF127" s="144">
        <f ca="1">INDEX(CHOOSE($N127,DataAutumn!i.AdultDrys,DataWinter!i.AdultDrys,DataSpring!i.AdultDrys),1,$M127)</f>
        <v>3</v>
      </c>
      <c r="AG127" s="5">
        <f t="shared" ca="1" si="1025"/>
        <v>1</v>
      </c>
      <c r="AH127" s="5">
        <f t="shared" ca="1" si="1025"/>
        <v>1</v>
      </c>
      <c r="AI127" s="5">
        <f t="shared" ca="1" si="1026"/>
        <v>1</v>
      </c>
      <c r="AJ127">
        <f t="shared" ca="1" si="1027"/>
        <v>1</v>
      </c>
      <c r="AL127" s="231" t="str">
        <f ca="1">TEXT(LEFT(OFFSET(AL127,-1,0),5)+1,"00000")&amp;MID(OFFSET(AL127,-1,0),6,FIND(" ",OFFSET(AL127,-1,0),7)-5)
&amp; $D127           &amp; IF($IG127=0," FWM","")&amp;IF($IG127=1," MWM","")&amp;IF($IG127=5," Mat","")&amp;IF($IH127=TRUE,"&amp;BBT","    ")          &amp; " Day"&amp;INDEX(i.DOY,$N127,1)
&amp; " Scan"&amp;TEXT($O127,"0")        &amp;" "&amp; INDEX(DataMaster!$B$98:$B$105,$Q127,0)
&amp; " WP"&amp;TEXT($MC127*100,"000p")           &amp; " MP"&amp;TEXT($MD127*100,"000p")           &amp; " GP"&amp;TEXT($MM127*100,"000p")
&amp; " T_" &amp; IF(AND($CC127,$CE127),"TRUE ")        &amp; " (F"&amp;3+COUNTIF($CV127:$CY127,TRUE)&amp;3&amp;"N"&amp;$DM127&amp;$DN127&amp;")"</f>
        <v>00002 FeedSupply_DSP GSM MWM&amp;BBT Day204 Scan1 Prime WP100p MP100p GP100p T_TRUE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28"/>
        <v>0</v>
      </c>
      <c r="AY127" s="5" t="str">
        <f t="shared" ca="1" si="1028"/>
        <v>-</v>
      </c>
      <c r="AZ127" s="5" t="b">
        <f t="shared" ca="1" si="1028"/>
        <v>0</v>
      </c>
      <c r="BA127" s="5" t="b">
        <f t="shared" ca="1" si="1028"/>
        <v>1</v>
      </c>
      <c r="BB127" s="5" t="b">
        <f t="shared" ca="1" si="1028"/>
        <v>1</v>
      </c>
      <c r="BC127" s="144">
        <f t="shared" ca="1" si="1028"/>
        <v>0</v>
      </c>
      <c r="BD127" s="19" t="b">
        <f t="shared" ca="1" si="1029"/>
        <v>1</v>
      </c>
      <c r="BE127" s="9"/>
      <c r="BF127" s="5" t="str">
        <f t="shared" ca="1" si="1030"/>
        <v>-</v>
      </c>
      <c r="BG127" s="19" t="str">
        <f t="shared" ca="1" si="1031"/>
        <v>-</v>
      </c>
      <c r="BH127" s="19" t="str">
        <f t="shared" ca="1" si="1031"/>
        <v>-</v>
      </c>
      <c r="BI127" s="19" t="str">
        <f t="shared" ca="1" si="1031"/>
        <v>-</v>
      </c>
      <c r="BJ127" s="5" t="str">
        <f t="shared" ca="1" si="1032"/>
        <v>-</v>
      </c>
      <c r="BK127" s="19" t="str">
        <f t="shared" ca="1" si="1033"/>
        <v>-</v>
      </c>
      <c r="BL127" s="5" t="str">
        <f t="shared" ca="1" si="1034"/>
        <v>-</v>
      </c>
      <c r="BM127" s="19" t="str">
        <f t="shared" ca="1" si="1035"/>
        <v>-</v>
      </c>
      <c r="BN127" s="19" t="str">
        <f t="shared" ca="1" si="1035"/>
        <v>-</v>
      </c>
      <c r="BO127" s="19" t="str">
        <f t="shared" ca="1" si="1035"/>
        <v>-</v>
      </c>
      <c r="BP127" s="5" t="str">
        <f t="shared" ca="1" si="1036"/>
        <v>-</v>
      </c>
      <c r="BQ127" s="9"/>
      <c r="BR127" s="19" t="str">
        <f t="shared" ca="1" si="1037"/>
        <v>-</v>
      </c>
      <c r="BS127" s="19" t="str">
        <f t="shared" ca="1" si="1037"/>
        <v>-</v>
      </c>
      <c r="BT127" s="19" t="str">
        <f t="shared" ca="1" si="1037"/>
        <v>-</v>
      </c>
      <c r="BU127" s="19" t="str">
        <f t="shared" ca="1" si="1037"/>
        <v>-</v>
      </c>
      <c r="BV127" s="19" t="str">
        <f t="shared" ca="1" si="1037"/>
        <v>-</v>
      </c>
      <c r="BW127" s="19" t="str">
        <f t="shared" ca="1" si="1037"/>
        <v>-</v>
      </c>
      <c r="BX127" s="19" t="str">
        <f t="shared" ca="1" si="1037"/>
        <v>-</v>
      </c>
      <c r="BY127" s="19" t="str">
        <f t="shared" ca="1" si="1037"/>
        <v>-</v>
      </c>
      <c r="BZ127" s="19" t="str">
        <f t="shared" ca="1" si="1037"/>
        <v>-</v>
      </c>
      <c r="CA127" s="19" t="str">
        <f t="shared" ca="1" si="1037"/>
        <v>-</v>
      </c>
      <c r="CB127" s="9"/>
      <c r="CC127" s="12" t="b">
        <v>1</v>
      </c>
      <c r="CD127" s="12" t="b">
        <v>0</v>
      </c>
      <c r="CE127" s="12" t="b">
        <v>1</v>
      </c>
      <c r="CF127" s="12">
        <f ca="1">VALUE($K127&amp;$M127&amp;$N127&amp;$Q127&amp;$S127&amp;"01")</f>
        <v>2334101</v>
      </c>
      <c r="CG127" s="12" t="b">
        <v>0</v>
      </c>
      <c r="CH127" s="12" t="s">
        <v>34</v>
      </c>
      <c r="CI127" s="19" t="b">
        <f t="shared" ref="CI127:CM131" ca="1" si="1065">OFFSET(CI$5,$B127,0)</f>
        <v>1</v>
      </c>
      <c r="CJ127" s="12">
        <f ca="1">VALUE($K127&amp;$M127&amp;$N127&amp;$Q127&amp;$S127&amp;"02")</f>
        <v>2334102</v>
      </c>
      <c r="CK127" s="19" t="str">
        <f t="shared" ca="1" si="1065"/>
        <v>-</v>
      </c>
      <c r="CL127" s="19">
        <f t="shared" ca="1" si="1065"/>
        <v>1</v>
      </c>
      <c r="CM127" s="19">
        <f t="shared" ca="1" si="1065"/>
        <v>1</v>
      </c>
      <c r="CN127" s="9"/>
      <c r="CO127" s="444">
        <v>652</v>
      </c>
      <c r="CP127" s="444">
        <v>686</v>
      </c>
      <c r="CQ127" s="444">
        <v>721</v>
      </c>
      <c r="CR127" s="152">
        <v>378</v>
      </c>
      <c r="CS127" s="152">
        <v>413</v>
      </c>
      <c r="CT127" s="152">
        <v>448</v>
      </c>
      <c r="CU127" s="19" t="str">
        <f t="shared" ca="1" si="1039"/>
        <v>-</v>
      </c>
      <c r="CV127" s="12" t="b">
        <v>0</v>
      </c>
      <c r="CW127" s="12" t="b">
        <v>0</v>
      </c>
      <c r="CX127" s="12" t="b">
        <v>0</v>
      </c>
      <c r="CY127" s="12" t="b">
        <v>0</v>
      </c>
      <c r="CZ127" s="19" t="b">
        <f t="shared" ca="1" si="1039"/>
        <v>1</v>
      </c>
      <c r="DA127" s="19">
        <f t="shared" ca="1" si="1039"/>
        <v>0</v>
      </c>
      <c r="DB127" s="19">
        <f t="shared" ca="1" si="1039"/>
        <v>0</v>
      </c>
      <c r="DC127" s="19">
        <f t="shared" ca="1" si="1039"/>
        <v>0</v>
      </c>
      <c r="DD127" s="19">
        <f t="shared" ca="1" si="1039"/>
        <v>0</v>
      </c>
      <c r="DE127" s="19">
        <f t="shared" ca="1" si="1039"/>
        <v>0</v>
      </c>
      <c r="DF127" s="19">
        <f t="shared" ca="1" si="1039"/>
        <v>0</v>
      </c>
      <c r="DG127" s="19">
        <f t="shared" ca="1" si="1039"/>
        <v>0</v>
      </c>
      <c r="DH127" s="19">
        <f t="shared" ca="1" si="1039"/>
        <v>0</v>
      </c>
      <c r="DI127" s="19">
        <f t="shared" ca="1" si="1039"/>
        <v>0</v>
      </c>
      <c r="DJ127" s="19">
        <f t="shared" ca="1" si="1039"/>
        <v>0</v>
      </c>
      <c r="DK127" s="19">
        <f t="shared" ca="1" si="1039"/>
        <v>0</v>
      </c>
      <c r="DL127" s="19">
        <f t="shared" ca="1" si="1040"/>
        <v>0</v>
      </c>
      <c r="DM127" s="12">
        <v>3</v>
      </c>
      <c r="DN127" s="12">
        <v>3</v>
      </c>
      <c r="DO127" s="12">
        <v>0</v>
      </c>
      <c r="DP127" s="12">
        <v>2</v>
      </c>
      <c r="DQ127" s="12">
        <v>-2</v>
      </c>
      <c r="DR127" s="19" t="str">
        <f t="shared" ca="1" si="1040"/>
        <v>-</v>
      </c>
      <c r="DS127" s="19" t="str">
        <f t="shared" ca="1" si="1040"/>
        <v>-</v>
      </c>
      <c r="DT127" s="19" t="str">
        <f t="shared" ca="1" si="1040"/>
        <v>-</v>
      </c>
      <c r="DU127" s="251">
        <f t="shared" ref="DU127:DU130" si="1066">DO127</f>
        <v>0</v>
      </c>
      <c r="DV127" s="251">
        <f>DP127</f>
        <v>2</v>
      </c>
      <c r="DW127" s="251">
        <f t="shared" ref="DW127:DW130" si="1067">DQ127</f>
        <v>-2</v>
      </c>
      <c r="DX127" s="19" t="str">
        <f t="shared" ca="1" si="1040"/>
        <v>-</v>
      </c>
      <c r="DY127" s="19" t="str">
        <f t="shared" ca="1" si="1040"/>
        <v>-</v>
      </c>
      <c r="DZ127" s="19" t="str">
        <f t="shared" ca="1" si="1040"/>
        <v>-</v>
      </c>
      <c r="EA127" s="19" t="str">
        <f t="shared" ca="1" si="1040"/>
        <v>-</v>
      </c>
      <c r="EB127" s="19" t="str">
        <f t="shared" ca="1" si="1040"/>
        <v>-</v>
      </c>
      <c r="EC127" s="19" t="str">
        <f t="shared" ca="1" si="1040"/>
        <v>-</v>
      </c>
      <c r="ED127" s="19">
        <f t="shared" ca="1" si="1040"/>
        <v>0</v>
      </c>
      <c r="EE127" s="19">
        <f t="shared" ca="1" si="1040"/>
        <v>0</v>
      </c>
      <c r="EF127" s="19">
        <f t="shared" ca="1" si="1040"/>
        <v>0</v>
      </c>
      <c r="EG127" s="19">
        <f t="shared" ca="1" si="1040"/>
        <v>0</v>
      </c>
      <c r="EH127" s="19">
        <f t="shared" ca="1" si="1040"/>
        <v>0</v>
      </c>
      <c r="EI127" s="19">
        <f t="shared" ca="1" si="1040"/>
        <v>0</v>
      </c>
      <c r="EJ127" s="19">
        <f t="shared" ca="1" si="1040"/>
        <v>0</v>
      </c>
      <c r="EK127" s="19">
        <f t="shared" ca="1" si="1040"/>
        <v>0</v>
      </c>
      <c r="EL127" s="19">
        <f t="shared" ca="1" si="1040"/>
        <v>0</v>
      </c>
      <c r="EM127" s="19">
        <f t="shared" ca="1" si="1040"/>
        <v>0</v>
      </c>
      <c r="EN127" s="19">
        <f t="shared" ca="1" si="1040"/>
        <v>0</v>
      </c>
      <c r="EO127" s="19">
        <f t="shared" ca="1" si="1040"/>
        <v>0</v>
      </c>
      <c r="EP127" s="19">
        <f t="shared" ca="1" si="1040"/>
        <v>0</v>
      </c>
      <c r="EQ127" s="19">
        <f t="shared" ca="1" si="1040"/>
        <v>0</v>
      </c>
      <c r="ER127" s="19">
        <f t="shared" ca="1" si="1040"/>
        <v>0</v>
      </c>
      <c r="ES127" s="19">
        <f t="shared" ca="1" si="1040"/>
        <v>0</v>
      </c>
      <c r="ET127" s="19">
        <f t="shared" ca="1" si="1041"/>
        <v>0</v>
      </c>
      <c r="EU127" s="19">
        <f t="shared" ca="1" si="1041"/>
        <v>0</v>
      </c>
      <c r="EV127" s="19">
        <f t="shared" ca="1" si="1041"/>
        <v>0</v>
      </c>
      <c r="EW127" s="19">
        <f t="shared" ca="1" si="1041"/>
        <v>0</v>
      </c>
      <c r="EX127" s="19">
        <f t="shared" ca="1" si="1041"/>
        <v>0</v>
      </c>
      <c r="EY127" s="19">
        <f t="shared" ca="1" si="1041"/>
        <v>0</v>
      </c>
      <c r="EZ127" s="19">
        <f t="shared" ca="1" si="1041"/>
        <v>0</v>
      </c>
      <c r="FA127" s="19">
        <f t="shared" ca="1" si="1041"/>
        <v>0</v>
      </c>
      <c r="FB127" s="19">
        <f t="shared" ca="1" si="1041"/>
        <v>0</v>
      </c>
      <c r="FC127" s="19">
        <f t="shared" ca="1" si="1041"/>
        <v>0</v>
      </c>
      <c r="FD127" s="19">
        <f t="shared" ca="1" si="1041"/>
        <v>0</v>
      </c>
      <c r="FE127" s="19">
        <f t="shared" ca="1" si="1041"/>
        <v>0</v>
      </c>
      <c r="FF127" s="19">
        <f t="shared" ca="1" si="1041"/>
        <v>0</v>
      </c>
      <c r="FG127" s="19">
        <f t="shared" ca="1" si="1041"/>
        <v>0</v>
      </c>
      <c r="FH127" s="19">
        <f t="shared" ca="1" si="1041"/>
        <v>0</v>
      </c>
      <c r="FI127" s="19">
        <f t="shared" ca="1" si="1041"/>
        <v>0</v>
      </c>
      <c r="FJ127" s="19">
        <f t="shared" ca="1" si="1042"/>
        <v>0</v>
      </c>
      <c r="FK127" s="19">
        <f t="shared" ca="1" si="1042"/>
        <v>0</v>
      </c>
      <c r="FL127" s="19">
        <f t="shared" ca="1" si="1042"/>
        <v>0</v>
      </c>
      <c r="FM127" s="19">
        <f t="shared" ca="1" si="1042"/>
        <v>0</v>
      </c>
      <c r="FN127" s="19">
        <f t="shared" ca="1" si="1042"/>
        <v>0</v>
      </c>
      <c r="FO127" s="19">
        <f t="shared" ca="1" si="1042"/>
        <v>0</v>
      </c>
      <c r="FP127" s="19">
        <f t="shared" ca="1" si="1042"/>
        <v>0</v>
      </c>
      <c r="FQ127" s="19">
        <f t="shared" ca="1" si="1042"/>
        <v>0</v>
      </c>
      <c r="FR127" s="19">
        <f t="shared" ca="1" si="1042"/>
        <v>0</v>
      </c>
      <c r="FS127" s="19">
        <f t="shared" ca="1" si="1042"/>
        <v>0</v>
      </c>
      <c r="FT127" s="19">
        <f t="shared" ca="1" si="1042"/>
        <v>0</v>
      </c>
      <c r="FU127" s="19">
        <f t="shared" ca="1" si="1042"/>
        <v>0</v>
      </c>
      <c r="FV127" s="19">
        <f t="shared" ca="1" si="1042"/>
        <v>0</v>
      </c>
      <c r="FW127" s="19">
        <f t="shared" ca="1" si="1042"/>
        <v>0</v>
      </c>
      <c r="FX127" s="19">
        <f t="shared" ca="1" si="1042"/>
        <v>0</v>
      </c>
      <c r="FY127" s="19">
        <f t="shared" ca="1" si="1042"/>
        <v>0</v>
      </c>
      <c r="FZ127" s="19">
        <f t="shared" ca="1" si="1042"/>
        <v>0</v>
      </c>
      <c r="GA127" s="19">
        <f t="shared" ca="1" si="1042"/>
        <v>0</v>
      </c>
      <c r="GB127" s="19">
        <f t="shared" ca="1" si="1042"/>
        <v>0</v>
      </c>
      <c r="GC127" s="19">
        <f t="shared" ca="1" si="1042"/>
        <v>0</v>
      </c>
      <c r="GD127" s="19">
        <f t="shared" ca="1" si="1042"/>
        <v>0</v>
      </c>
      <c r="GE127" s="19">
        <f t="shared" ca="1" si="1042"/>
        <v>0</v>
      </c>
      <c r="GF127" s="19">
        <f t="shared" ca="1" si="1042"/>
        <v>0</v>
      </c>
      <c r="GG127" s="19">
        <f t="shared" ca="1" si="1042"/>
        <v>0</v>
      </c>
      <c r="GH127" s="19">
        <f t="shared" ca="1" si="1042"/>
        <v>0</v>
      </c>
      <c r="GI127" s="19">
        <f t="shared" ca="1" si="1042"/>
        <v>0</v>
      </c>
      <c r="GJ127" s="19">
        <f t="shared" ca="1" si="1042"/>
        <v>0</v>
      </c>
      <c r="GK127" s="19">
        <f t="shared" ca="1" si="1042"/>
        <v>0</v>
      </c>
      <c r="GL127" s="19">
        <f t="shared" ca="1" si="1042"/>
        <v>0</v>
      </c>
      <c r="GM127" s="19">
        <f t="shared" ca="1" si="1042"/>
        <v>0</v>
      </c>
      <c r="GN127" s="19">
        <f t="shared" ca="1" si="1042"/>
        <v>0</v>
      </c>
      <c r="GO127" s="19">
        <f t="shared" ca="1" si="1042"/>
        <v>0</v>
      </c>
      <c r="GP127" s="19">
        <f t="shared" ca="1" si="1042"/>
        <v>0</v>
      </c>
      <c r="GQ127" s="19">
        <f t="shared" ca="1" si="1042"/>
        <v>0</v>
      </c>
      <c r="GR127" s="19">
        <f t="shared" ca="1" si="1042"/>
        <v>0</v>
      </c>
      <c r="GS127" s="19">
        <f t="shared" ca="1" si="1042"/>
        <v>0</v>
      </c>
      <c r="GT127" s="19">
        <f t="shared" ca="1" si="1042"/>
        <v>0</v>
      </c>
      <c r="GU127" s="19">
        <f t="shared" ca="1" si="1042"/>
        <v>0</v>
      </c>
      <c r="GV127" s="19">
        <f t="shared" ca="1" si="1042"/>
        <v>0</v>
      </c>
      <c r="GW127" s="19">
        <f t="shared" ca="1" si="1042"/>
        <v>0</v>
      </c>
      <c r="GX127" s="19">
        <f t="shared" ca="1" si="1042"/>
        <v>0</v>
      </c>
      <c r="GY127" s="19">
        <f t="shared" ca="1" si="1042"/>
        <v>0</v>
      </c>
      <c r="GZ127" s="19">
        <f t="shared" ca="1" si="1042"/>
        <v>0</v>
      </c>
      <c r="HA127" s="19">
        <f t="shared" ca="1" si="1042"/>
        <v>0</v>
      </c>
      <c r="HB127" s="19">
        <f t="shared" ca="1" si="1042"/>
        <v>0</v>
      </c>
      <c r="HC127" s="19">
        <f t="shared" ca="1" si="1042"/>
        <v>0</v>
      </c>
      <c r="HD127" s="19">
        <f t="shared" ca="1" si="1042"/>
        <v>0</v>
      </c>
      <c r="HE127" s="19">
        <f t="shared" ca="1" si="1042"/>
        <v>0</v>
      </c>
      <c r="HF127" s="19">
        <f t="shared" ca="1" si="1042"/>
        <v>0</v>
      </c>
      <c r="HG127" s="19">
        <f t="shared" ca="1" si="1042"/>
        <v>0</v>
      </c>
      <c r="HH127" s="19">
        <f t="shared" ca="1" si="1042"/>
        <v>0</v>
      </c>
      <c r="HI127" s="19">
        <f t="shared" ca="1" si="1042"/>
        <v>0</v>
      </c>
      <c r="HJ127" s="19">
        <f t="shared" ca="1" si="1042"/>
        <v>0</v>
      </c>
      <c r="HK127" s="19">
        <f t="shared" ca="1" si="1042"/>
        <v>0</v>
      </c>
      <c r="HL127" s="19">
        <f t="shared" ca="1" si="1043"/>
        <v>0</v>
      </c>
      <c r="HM127" s="19">
        <f t="shared" ca="1" si="1043"/>
        <v>0</v>
      </c>
      <c r="HN127" s="19">
        <f t="shared" ca="1" si="1043"/>
        <v>0</v>
      </c>
      <c r="HO127" s="19">
        <f t="shared" ca="1" si="1043"/>
        <v>0</v>
      </c>
      <c r="HP127" s="19">
        <f t="shared" ca="1" si="1043"/>
        <v>0</v>
      </c>
      <c r="HQ127" s="19">
        <f t="shared" ca="1" si="1043"/>
        <v>0</v>
      </c>
      <c r="HR127" s="19">
        <f t="shared" ca="1" si="1043"/>
        <v>0</v>
      </c>
      <c r="HS127" s="19">
        <f t="shared" ca="1" si="1043"/>
        <v>0</v>
      </c>
      <c r="HT127" s="19">
        <f t="shared" ca="1" si="1043"/>
        <v>0</v>
      </c>
      <c r="HU127" s="19">
        <f t="shared" ca="1" si="1043"/>
        <v>0</v>
      </c>
      <c r="HV127" s="19">
        <f t="shared" ca="1" si="1043"/>
        <v>0</v>
      </c>
      <c r="HW127" s="19">
        <f t="shared" ca="1" si="1043"/>
        <v>0</v>
      </c>
      <c r="HX127" s="19">
        <f t="shared" ca="1" si="1043"/>
        <v>0</v>
      </c>
      <c r="HY127" s="19">
        <f t="shared" ca="1" si="1043"/>
        <v>0</v>
      </c>
      <c r="HZ127" s="19">
        <f t="shared" ca="1" si="1043"/>
        <v>0</v>
      </c>
      <c r="IA127" s="19">
        <f t="shared" ca="1" si="1043"/>
        <v>0</v>
      </c>
      <c r="IB127" s="19">
        <f t="shared" ca="1" si="1043"/>
        <v>0</v>
      </c>
      <c r="IC127" s="19">
        <f t="shared" ca="1" si="1043"/>
        <v>0</v>
      </c>
      <c r="ID127" s="19">
        <f t="shared" ca="1" si="1043"/>
        <v>0</v>
      </c>
      <c r="IE127" s="5">
        <f t="shared" ca="1" si="1044"/>
        <v>67</v>
      </c>
      <c r="IF127" s="9"/>
      <c r="IG127" s="5">
        <f t="shared" ca="1" si="1045"/>
        <v>1</v>
      </c>
      <c r="IH127" s="12" t="b">
        <v>1</v>
      </c>
      <c r="II127" s="19">
        <f t="shared" ca="1" si="1046"/>
        <v>0</v>
      </c>
      <c r="IJ127" s="5">
        <f t="shared" ca="1" si="1045"/>
        <v>55</v>
      </c>
      <c r="IK127" s="19">
        <f t="shared" ca="1" si="1046"/>
        <v>1</v>
      </c>
      <c r="IL127" s="19">
        <f t="shared" ca="1" si="1046"/>
        <v>0</v>
      </c>
      <c r="IM127" s="19">
        <f t="shared" ca="1" si="1046"/>
        <v>0</v>
      </c>
      <c r="IN127" s="19">
        <f t="shared" ca="1" si="1046"/>
        <v>0</v>
      </c>
      <c r="IO127" s="19">
        <f t="shared" ca="1" si="1046"/>
        <v>0</v>
      </c>
      <c r="IP127" s="19">
        <f t="shared" ca="1" si="1046"/>
        <v>0</v>
      </c>
      <c r="IQ127" s="19">
        <f t="shared" ca="1" si="1046"/>
        <v>0</v>
      </c>
      <c r="IR127" s="19">
        <f t="shared" ca="1" si="1046"/>
        <v>0</v>
      </c>
      <c r="IS127" s="19">
        <f t="shared" ca="1" si="1046"/>
        <v>0</v>
      </c>
      <c r="IT127" s="19">
        <f t="shared" ca="1" si="1046"/>
        <v>0</v>
      </c>
      <c r="IU127" s="19">
        <f t="shared" ca="1" si="1046"/>
        <v>0</v>
      </c>
      <c r="IV127" s="19">
        <f t="shared" ca="1" si="1046"/>
        <v>0</v>
      </c>
      <c r="IW127" s="19">
        <f t="shared" ca="1" si="1046"/>
        <v>0</v>
      </c>
      <c r="IX127" s="19">
        <f t="shared" ca="1" si="1046"/>
        <v>0</v>
      </c>
      <c r="IY127" s="19">
        <f t="shared" ca="1" si="1046"/>
        <v>0</v>
      </c>
      <c r="IZ127" s="19">
        <f t="shared" ca="1" si="1046"/>
        <v>0</v>
      </c>
      <c r="JA127" s="19">
        <f t="shared" ca="1" si="1046"/>
        <v>0</v>
      </c>
      <c r="JB127" s="19">
        <f t="shared" ca="1" si="1046"/>
        <v>0</v>
      </c>
      <c r="JC127" s="19">
        <f t="shared" ca="1" si="1046"/>
        <v>0</v>
      </c>
      <c r="JD127" s="19">
        <f t="shared" ca="1" si="1046"/>
        <v>0</v>
      </c>
      <c r="JE127" s="19">
        <f t="shared" ca="1" si="1046"/>
        <v>0</v>
      </c>
      <c r="JF127" s="19">
        <f t="shared" ca="1" si="1046"/>
        <v>0</v>
      </c>
      <c r="JG127" s="5">
        <f t="shared" ca="1" si="1047"/>
        <v>1.2500000000000001E-2</v>
      </c>
      <c r="JH127" s="567">
        <f t="shared" ca="1" si="1047"/>
        <v>0</v>
      </c>
      <c r="JI127" s="5">
        <f t="shared" ca="1" si="1047"/>
        <v>6.25E-2</v>
      </c>
      <c r="JJ127" s="5">
        <f t="shared" ca="1" si="1047"/>
        <v>6.25E-2</v>
      </c>
      <c r="JK127" s="5">
        <f t="shared" ca="1" si="1047"/>
        <v>6.25E-2</v>
      </c>
      <c r="JL127" s="19">
        <f t="shared" ca="1" si="1046"/>
        <v>1</v>
      </c>
      <c r="JM127" s="19">
        <f t="shared" ca="1" si="1046"/>
        <v>0</v>
      </c>
      <c r="JN127" s="19">
        <f t="shared" ca="1" si="1046"/>
        <v>1</v>
      </c>
      <c r="JO127" s="9"/>
      <c r="JP127" s="5" t="b">
        <f t="shared" ca="1" si="1048"/>
        <v>0</v>
      </c>
      <c r="JQ127" s="19" t="str">
        <f t="shared" ca="1" si="1049"/>
        <v>-</v>
      </c>
      <c r="JR127" s="19" t="str">
        <f t="shared" ca="1" si="1049"/>
        <v>-</v>
      </c>
      <c r="JS127" s="5" t="b">
        <f t="shared" ca="1" si="1050"/>
        <v>0</v>
      </c>
      <c r="JT127" s="5" t="b">
        <f t="shared" ca="1" si="1050"/>
        <v>0</v>
      </c>
      <c r="JU127" s="5" t="b">
        <f t="shared" ca="1" si="1050"/>
        <v>1</v>
      </c>
      <c r="JV127" s="144">
        <f t="shared" ref="JV127:JW131" ca="1" si="1068">$O127</f>
        <v>1</v>
      </c>
      <c r="JW127" s="144">
        <f t="shared" ca="1" si="1068"/>
        <v>1</v>
      </c>
      <c r="JX127" s="19" t="str">
        <f t="shared" ref="JX127:KD131" ca="1" si="1069">OFFSET(JX$5,$B127,0)</f>
        <v>-</v>
      </c>
      <c r="JY127" s="19" t="str">
        <f t="shared" ca="1" si="1069"/>
        <v>-</v>
      </c>
      <c r="JZ127" s="19" t="str">
        <f t="shared" ca="1" si="1069"/>
        <v>-</v>
      </c>
      <c r="KA127" s="19" t="str">
        <f t="shared" ca="1" si="1069"/>
        <v>-</v>
      </c>
      <c r="KB127" s="19">
        <f t="shared" ca="1" si="1069"/>
        <v>1</v>
      </c>
      <c r="KC127" s="19">
        <f t="shared" ca="1" si="1069"/>
        <v>0.66</v>
      </c>
      <c r="KD127" s="19" t="str">
        <f t="shared" ca="1" si="1069"/>
        <v>-</v>
      </c>
      <c r="KE127" s="5" t="b">
        <v>0</v>
      </c>
      <c r="KF127" s="237">
        <f ca="1">OFFSET(KF127,-1,0)</f>
        <v>2</v>
      </c>
      <c r="KG127" s="237">
        <f t="shared" ref="KG127:KM127" ca="1" si="1070">OFFSET(KG127,-1,0)</f>
        <v>2</v>
      </c>
      <c r="KH127" s="237">
        <f t="shared" ca="1" si="1070"/>
        <v>2</v>
      </c>
      <c r="KI127" s="237">
        <f t="shared" ca="1" si="1070"/>
        <v>2</v>
      </c>
      <c r="KJ127" s="237">
        <f t="shared" ca="1" si="1070"/>
        <v>2</v>
      </c>
      <c r="KK127" s="237">
        <f t="shared" ca="1" si="1070"/>
        <v>2</v>
      </c>
      <c r="KL127" s="237">
        <f t="shared" ca="1" si="1070"/>
        <v>2</v>
      </c>
      <c r="KM127" s="237">
        <f t="shared" ca="1" si="1070"/>
        <v>2</v>
      </c>
      <c r="KN127" s="5" t="str">
        <f t="array" aca="1" ref="KN127" ca="1">IF(OR(KO127:KU127&lt;&gt;"-"),TRUE,"-")</f>
        <v>-</v>
      </c>
      <c r="KO127" s="19" t="str">
        <f t="shared" ref="KO127:KZ131" ca="1" si="1071">OFFSET(KO$5,$B127,0)</f>
        <v>-</v>
      </c>
      <c r="KP127" s="19" t="str">
        <f t="shared" ca="1" si="1071"/>
        <v>-</v>
      </c>
      <c r="KQ127" s="19" t="str">
        <f t="shared" ca="1" si="1071"/>
        <v>-</v>
      </c>
      <c r="KR127" s="19" t="str">
        <f t="shared" ca="1" si="1071"/>
        <v>-</v>
      </c>
      <c r="KS127" s="19" t="str">
        <f t="shared" ca="1" si="1071"/>
        <v>-</v>
      </c>
      <c r="KT127" s="19" t="str">
        <f t="shared" ca="1" si="1071"/>
        <v>-</v>
      </c>
      <c r="KU127" s="19" t="str">
        <f t="shared" ca="1" si="1071"/>
        <v>-</v>
      </c>
      <c r="KV127" s="19" t="b">
        <f t="shared" ca="1" si="1071"/>
        <v>0</v>
      </c>
      <c r="KW127" s="144">
        <f t="shared" ca="1" si="1052"/>
        <v>2</v>
      </c>
      <c r="KX127" s="19">
        <f t="shared" ca="1" si="1071"/>
        <v>2</v>
      </c>
      <c r="KY127" s="19" t="b">
        <f t="shared" ca="1" si="1071"/>
        <v>0</v>
      </c>
      <c r="KZ127" s="19" t="str">
        <f t="shared" ca="1" si="1071"/>
        <v>-</v>
      </c>
      <c r="LA127" s="5" t="str">
        <f t="shared" ca="1" si="1053"/>
        <v>-</v>
      </c>
      <c r="LB127" s="5" t="str">
        <f t="shared" ca="1" si="1053"/>
        <v>-</v>
      </c>
      <c r="LC127" s="5" t="str">
        <f t="shared" ca="1" si="1053"/>
        <v>-</v>
      </c>
      <c r="LD127" s="5" t="str">
        <f t="shared" ca="1" si="1053"/>
        <v>-</v>
      </c>
      <c r="LE127" s="19" t="b">
        <f t="shared" ref="LE127:LO131" ca="1" si="1072">OFFSET(LE$5,$B127,0)</f>
        <v>0</v>
      </c>
      <c r="LF127" s="19" t="str">
        <f t="shared" ca="1" si="1072"/>
        <v>-</v>
      </c>
      <c r="LG127" s="19" t="str">
        <f ca="1">OFFSET(LG$5,$B127,0)</f>
        <v>-</v>
      </c>
      <c r="LH127" s="19" t="b">
        <f ca="1">OFFSET(LH$5,$B127,0)</f>
        <v>1</v>
      </c>
      <c r="LI127" s="19">
        <f t="shared" ca="1" si="1072"/>
        <v>0.75</v>
      </c>
      <c r="LJ127" s="19">
        <f t="shared" ca="1" si="1072"/>
        <v>0.75</v>
      </c>
      <c r="LK127" s="19">
        <f t="shared" ca="1" si="1072"/>
        <v>0.99</v>
      </c>
      <c r="LL127" s="19">
        <f t="shared" ca="1" si="1072"/>
        <v>0.5</v>
      </c>
      <c r="LM127" s="19">
        <f t="shared" ca="1" si="1072"/>
        <v>0</v>
      </c>
      <c r="LN127" s="19">
        <f t="shared" ca="1" si="1072"/>
        <v>0</v>
      </c>
      <c r="LO127" s="19" t="str">
        <f t="shared" ca="1" si="1072"/>
        <v>-</v>
      </c>
      <c r="LP127" s="5" t="str" cm="1">
        <f t="array" aca="1" ref="LP127" ca="1">INDEX(i.meatgrid,$Q127,LP$7)</f>
        <v>-</v>
      </c>
      <c r="LQ127" s="5" t="str" cm="1">
        <f t="array" aca="1" ref="LQ127" ca="1">INDEX(i.meatgrid,$Q127,LQ$7)</f>
        <v>-</v>
      </c>
      <c r="LR127" s="19" t="str">
        <f t="shared" ca="1" si="1054"/>
        <v>-</v>
      </c>
      <c r="LS127" s="5">
        <f t="shared" ca="1" si="1055"/>
        <v>1</v>
      </c>
      <c r="LT127" s="9"/>
      <c r="LU127" s="19">
        <f t="shared" ca="1" si="1054"/>
        <v>70</v>
      </c>
      <c r="LV127" s="19">
        <f t="shared" ca="1" si="1056"/>
        <v>50</v>
      </c>
      <c r="LW127" s="19">
        <f t="shared" ca="1" si="1056"/>
        <v>80</v>
      </c>
      <c r="LX127" s="19">
        <f t="shared" ca="1" si="1056"/>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57"/>
        <v>1</v>
      </c>
      <c r="MD127" s="5">
        <f t="shared" ca="1" si="1058"/>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59"/>
        <v>1</v>
      </c>
      <c r="MN127" s="9"/>
      <c r="MO127" s="19" t="b">
        <f t="shared" ca="1" si="1060"/>
        <v>0</v>
      </c>
      <c r="MP127" s="19" t="b">
        <f t="shared" ca="1" si="1060"/>
        <v>0</v>
      </c>
      <c r="MQ127" s="19">
        <f t="shared" ca="1" si="1060"/>
        <v>1</v>
      </c>
      <c r="MR127" s="19">
        <f t="shared" ca="1" si="1060"/>
        <v>0.75</v>
      </c>
      <c r="MS127" s="19">
        <f t="shared" ca="1" si="1060"/>
        <v>0.75</v>
      </c>
      <c r="MT127" s="19">
        <f t="shared" ca="1" si="1060"/>
        <v>0.8</v>
      </c>
      <c r="MU127" s="19">
        <f t="shared" ca="1" si="1060"/>
        <v>0.82499999999999996</v>
      </c>
      <c r="MV127" s="19">
        <f t="shared" ca="1" si="1060"/>
        <v>0.875</v>
      </c>
      <c r="MW127" s="19">
        <f t="shared" ca="1" si="1060"/>
        <v>0.9</v>
      </c>
      <c r="MX127" s="19">
        <f t="shared" ca="1" si="1060"/>
        <v>1</v>
      </c>
      <c r="MY127" s="19">
        <f t="shared" ca="1" si="1060"/>
        <v>0.875</v>
      </c>
      <c r="MZ127" s="19" t="b">
        <f t="shared" ca="1" si="1060"/>
        <v>1</v>
      </c>
      <c r="NA127" s="19">
        <f t="shared" ca="1" si="1061"/>
        <v>74.989999999999995</v>
      </c>
      <c r="NB127" s="19" t="str">
        <f t="shared" ca="1" si="1061"/>
        <v>-</v>
      </c>
      <c r="NC127" s="19" t="str">
        <f t="shared" ca="1" si="1061"/>
        <v>-</v>
      </c>
      <c r="ND127" s="19" t="str">
        <f t="shared" ca="1" si="1061"/>
        <v>-</v>
      </c>
      <c r="NE127" s="19" t="str">
        <f t="shared" ca="1" si="1061"/>
        <v>-</v>
      </c>
      <c r="NF127" s="19" t="str">
        <f t="shared" ca="1" si="1061"/>
        <v>-</v>
      </c>
      <c r="NG127" s="19" t="str">
        <f t="shared" ca="1" si="1061"/>
        <v>-</v>
      </c>
      <c r="NH127" s="19" t="str">
        <f t="shared" ca="1" si="1061"/>
        <v>-</v>
      </c>
      <c r="NI127" s="19">
        <f t="shared" ca="1" si="1061"/>
        <v>36.99</v>
      </c>
      <c r="NJ127" s="19">
        <f t="shared" ca="1" si="1061"/>
        <v>36.99</v>
      </c>
      <c r="NK127" s="19" t="str">
        <f t="shared" ca="1" si="1061"/>
        <v>-</v>
      </c>
      <c r="NL127" s="19" t="str">
        <f t="shared" ca="1" si="1061"/>
        <v>-</v>
      </c>
      <c r="NM127" s="19" t="str">
        <f t="shared" ca="1" si="1061"/>
        <v>-</v>
      </c>
      <c r="NN127" s="19" t="str">
        <f t="shared" ca="1" si="1061"/>
        <v>-</v>
      </c>
      <c r="NO127" s="19" t="str">
        <f t="shared" ca="1" si="1061"/>
        <v>-</v>
      </c>
      <c r="NP127" s="19">
        <f t="shared" ca="1" si="1061"/>
        <v>49.99</v>
      </c>
      <c r="NQ127" s="19">
        <f t="shared" ca="1" si="1061"/>
        <v>49.99</v>
      </c>
      <c r="NR127" s="19">
        <f t="shared" ca="1" si="1061"/>
        <v>49.99</v>
      </c>
      <c r="NS127" s="19">
        <f t="shared" ca="1" si="1061"/>
        <v>49.99</v>
      </c>
      <c r="NT127" s="19">
        <f t="shared" ca="1" si="1061"/>
        <v>49.99</v>
      </c>
      <c r="NU127" s="19">
        <f t="shared" ca="1" si="1061"/>
        <v>49.99</v>
      </c>
      <c r="NV127" s="19">
        <f t="shared" ca="1" si="1061"/>
        <v>49.99</v>
      </c>
      <c r="NW127" s="19">
        <f t="shared" ca="1" si="1061"/>
        <v>49.99</v>
      </c>
      <c r="NX127" s="19">
        <f t="shared" ca="1" si="1061"/>
        <v>412.99</v>
      </c>
      <c r="NY127" s="19">
        <f t="shared" ca="1" si="1061"/>
        <v>412.99</v>
      </c>
      <c r="NZ127" s="19" t="str">
        <f t="shared" ca="1" si="1061"/>
        <v>-</v>
      </c>
      <c r="OA127" s="19" t="str">
        <f t="shared" ca="1" si="1061"/>
        <v>-</v>
      </c>
      <c r="OB127" s="19" t="str">
        <f t="shared" ca="1" si="1061"/>
        <v>-</v>
      </c>
      <c r="OC127" s="19" t="str">
        <f t="shared" ca="1" si="1061"/>
        <v>-</v>
      </c>
      <c r="OD127" s="19" t="str">
        <f t="shared" ca="1" si="1061"/>
        <v>-</v>
      </c>
      <c r="OE127" s="19">
        <f t="shared" ca="1" si="1061"/>
        <v>6.8900000000000006</v>
      </c>
      <c r="OF127" s="19">
        <f t="shared" ca="1" si="1061"/>
        <v>6.8900000000000006</v>
      </c>
      <c r="OG127" s="19">
        <f t="shared" ca="1" si="1061"/>
        <v>6.8900000000000006</v>
      </c>
      <c r="OH127" s="19">
        <f t="shared" ca="1" si="1061"/>
        <v>6.8900000000000006</v>
      </c>
      <c r="OI127" s="19">
        <f t="shared" ca="1" si="1061"/>
        <v>6.8900000000000006</v>
      </c>
      <c r="OJ127" s="19">
        <f t="shared" ca="1" si="1061"/>
        <v>6.8900000000000006</v>
      </c>
      <c r="OK127" s="19">
        <f t="shared" ca="1" si="1061"/>
        <v>6.8900000000000006</v>
      </c>
      <c r="OL127" s="19">
        <f t="shared" ca="1" si="1061"/>
        <v>6.8900000000000006</v>
      </c>
      <c r="OM127" s="19">
        <f t="shared" ca="1" si="1061"/>
        <v>346.99</v>
      </c>
      <c r="ON127" s="19">
        <f t="shared" ca="1" si="1061"/>
        <v>346.99</v>
      </c>
      <c r="OO127" s="19" t="str">
        <f t="shared" ca="1" si="1061"/>
        <v>-</v>
      </c>
      <c r="OP127" s="19" t="str">
        <f t="shared" ca="1" si="1061"/>
        <v>-</v>
      </c>
      <c r="OQ127" s="19" t="str">
        <f t="shared" ca="1" si="1061"/>
        <v>-</v>
      </c>
      <c r="OR127" s="19" t="str">
        <f t="shared" ca="1" si="1061"/>
        <v>-</v>
      </c>
      <c r="OS127" s="19" t="str">
        <f t="shared" ca="1" si="1061"/>
        <v>-</v>
      </c>
      <c r="OT127" s="19">
        <f t="shared" ca="1" si="1061"/>
        <v>0</v>
      </c>
      <c r="OU127" s="24">
        <v>0</v>
      </c>
    </row>
    <row r="128" spans="1:411" outlineLevel="2">
      <c r="A128" s="21">
        <f t="shared" si="158"/>
        <v>123</v>
      </c>
      <c r="B128" s="222">
        <f t="shared" ref="B128:B131" ca="1" si="1073">OFFSET(B128,-1,0)</f>
        <v>121</v>
      </c>
      <c r="C128">
        <v>205</v>
      </c>
      <c r="D128" s="144" t="str">
        <f t="shared" ca="1" si="1023"/>
        <v>GSM</v>
      </c>
      <c r="E128" t="b">
        <v>0</v>
      </c>
      <c r="F128" t="b">
        <v>0</v>
      </c>
      <c r="G128" t="b">
        <f t="shared" si="1024"/>
        <v>0</v>
      </c>
      <c r="H128" s="237">
        <f t="shared" ref="H128:T131" ca="1" si="1074">OFFSET(H128,-1,0)</f>
        <v>2</v>
      </c>
      <c r="I128" s="237">
        <f t="shared" ca="1" si="1074"/>
        <v>1</v>
      </c>
      <c r="J128" s="237" t="str">
        <f t="shared" ca="1" si="1074"/>
        <v/>
      </c>
      <c r="K128" s="237">
        <f t="shared" ca="1" si="1074"/>
        <v>2</v>
      </c>
      <c r="L128" s="237">
        <f t="shared" ca="1" si="1062"/>
        <v>2</v>
      </c>
      <c r="M128" s="237">
        <f t="shared" ca="1" si="1062"/>
        <v>3</v>
      </c>
      <c r="N128" s="237">
        <f t="shared" ca="1" si="1062"/>
        <v>3</v>
      </c>
      <c r="O128" s="237">
        <f t="shared" ca="1" si="1062"/>
        <v>1</v>
      </c>
      <c r="P128" s="237">
        <f t="shared" ca="1" si="1062"/>
        <v>1</v>
      </c>
      <c r="Q128" s="237">
        <f t="shared" ca="1" si="1062"/>
        <v>4</v>
      </c>
      <c r="R128" s="237">
        <f t="shared" ca="1" si="1062"/>
        <v>1</v>
      </c>
      <c r="S128" s="237">
        <f t="shared" ca="1" si="1062"/>
        <v>1</v>
      </c>
      <c r="T128" s="237">
        <f t="shared" ca="1" si="1062"/>
        <v>1</v>
      </c>
      <c r="U128" s="275"/>
      <c r="V128" s="275"/>
      <c r="W128" s="237">
        <f t="shared" ca="1" si="1063"/>
        <v>0</v>
      </c>
      <c r="X128" s="275"/>
      <c r="Y128" s="275">
        <f t="shared" ca="1" si="1064"/>
        <v>0</v>
      </c>
      <c r="Z128" s="275">
        <f t="shared" ca="1" si="1064"/>
        <v>0</v>
      </c>
      <c r="AA128" s="275">
        <f t="shared" ca="1" si="1064"/>
        <v>0</v>
      </c>
      <c r="AB128" s="275">
        <f t="shared" ca="1" si="1064"/>
        <v>0</v>
      </c>
      <c r="AC128" s="275">
        <f t="shared" ca="1" si="1064"/>
        <v>0</v>
      </c>
      <c r="AD128" s="275">
        <f t="shared" ca="1" si="1064"/>
        <v>0</v>
      </c>
      <c r="AE128" s="275">
        <f t="shared" ca="1" si="1064"/>
        <v>0</v>
      </c>
      <c r="AF128" s="144">
        <f ca="1">INDEX(CHOOSE($N128,DataAutumn!i.AdultDrys,DataWinter!i.AdultDrys,DataSpring!i.AdultDrys),1,$M128)</f>
        <v>3</v>
      </c>
      <c r="AG128" s="5">
        <f t="shared" ca="1" si="1025"/>
        <v>1</v>
      </c>
      <c r="AH128" s="5">
        <f t="shared" ca="1" si="1025"/>
        <v>1</v>
      </c>
      <c r="AI128" s="5">
        <f t="shared" ca="1" si="1026"/>
        <v>1</v>
      </c>
      <c r="AJ128">
        <f t="shared" ca="1" si="1027"/>
        <v>2</v>
      </c>
      <c r="AL128" s="231" t="str">
        <f ca="1">TEXT(LEFT(OFFSET(AL128,-1,0),5)+1,"00000")&amp;MID(OFFSET(AL128,-1,0),6,FIND(" ",OFFSET(AL128,-1,0),7)-5)
&amp; $D128           &amp; IF($IG128=0," FWM","")&amp;IF($IG128=1," MWM","")&amp;IF($IG128=5," Mat","")&amp;IF($IH128=TRUE,"&amp;BBT","    ")          &amp; " Day"&amp;INDEX(i.DOY,$N128,1)
&amp; " Scan"&amp;TEXT($O128,"0")        &amp;" "&amp; INDEX(DataMaster!$B$98:$B$105,$Q128,0)
&amp; " WP"&amp;TEXT($MC128*100,"000p")           &amp; " MP"&amp;TEXT($MD128*100,"000p")           &amp; " GP"&amp;TEXT($MM128*100,"000p")
&amp; " T_" &amp; IF(AND($CC128,$CE128),"TRUE ")        &amp; " (F"&amp;3+COUNTIF($CV128:$CY128,TRUE)&amp;3&amp;"N"&amp;$DM128&amp;$DN128&amp;")"</f>
        <v>00003 FeedSupply_DSP GSM MWM&amp;BBT Day204 Scan1 Prime WP100p MP100p GP100p T_TRUE  (F33N33)</v>
      </c>
      <c r="AM128" s="9" t="str">
        <f ca="1">IF(COUNTIF(AL$5:AL128,AL128)=1,"-","Dup")</f>
        <v>-</v>
      </c>
      <c r="AN128" s="9"/>
      <c r="AO128" s="237" t="str">
        <f t="shared" ref="AO128:AV131" ca="1" si="1075">OFFSET(AO128,-1,0)</f>
        <v>-</v>
      </c>
      <c r="AP128" s="237" t="str">
        <f t="shared" ca="1" si="1075"/>
        <v>-</v>
      </c>
      <c r="AQ128" s="237" t="str">
        <f t="shared" ca="1" si="1075"/>
        <v>-</v>
      </c>
      <c r="AR128" s="237" t="str">
        <f t="shared" ca="1" si="1075"/>
        <v>-</v>
      </c>
      <c r="AS128" s="237" t="str">
        <f t="shared" ca="1" si="1075"/>
        <v>-</v>
      </c>
      <c r="AT128" s="237" t="str">
        <f t="shared" ca="1" si="1075"/>
        <v>-</v>
      </c>
      <c r="AU128" s="237" t="str">
        <f t="shared" ca="1" si="1075"/>
        <v>-</v>
      </c>
      <c r="AV128" s="237" t="str">
        <f t="shared" ca="1" si="1075"/>
        <v>-</v>
      </c>
      <c r="AW128" s="9"/>
      <c r="AX128" s="5" t="b">
        <f t="shared" ca="1" si="1028"/>
        <v>0</v>
      </c>
      <c r="AY128" s="5" t="str">
        <f t="shared" ca="1" si="1028"/>
        <v>-</v>
      </c>
      <c r="AZ128" s="5" t="b">
        <f t="shared" ca="1" si="1028"/>
        <v>0</v>
      </c>
      <c r="BA128" s="5" t="b">
        <f t="shared" ca="1" si="1028"/>
        <v>1</v>
      </c>
      <c r="BB128" s="5" t="b">
        <f t="shared" ca="1" si="1028"/>
        <v>1</v>
      </c>
      <c r="BC128" s="144">
        <f t="shared" ca="1" si="1028"/>
        <v>0</v>
      </c>
      <c r="BD128" s="19" t="b">
        <f t="shared" ca="1" si="1029"/>
        <v>1</v>
      </c>
      <c r="BE128" s="9"/>
      <c r="BF128" s="5" t="str">
        <f t="shared" ca="1" si="1030"/>
        <v>-</v>
      </c>
      <c r="BG128" s="19" t="str">
        <f t="shared" ca="1" si="1031"/>
        <v>-</v>
      </c>
      <c r="BH128" s="19" t="str">
        <f t="shared" ca="1" si="1031"/>
        <v>-</v>
      </c>
      <c r="BI128" s="19" t="str">
        <f t="shared" ca="1" si="1031"/>
        <v>-</v>
      </c>
      <c r="BJ128" s="5" t="str">
        <f t="shared" ca="1" si="1032"/>
        <v>-</v>
      </c>
      <c r="BK128" s="19" t="str">
        <f t="shared" ca="1" si="1033"/>
        <v>-</v>
      </c>
      <c r="BL128" s="5" t="str">
        <f t="shared" ca="1" si="1034"/>
        <v>-</v>
      </c>
      <c r="BM128" s="19" t="str">
        <f t="shared" ca="1" si="1035"/>
        <v>-</v>
      </c>
      <c r="BN128" s="19" t="str">
        <f t="shared" ca="1" si="1035"/>
        <v>-</v>
      </c>
      <c r="BO128" s="19" t="str">
        <f t="shared" ca="1" si="1035"/>
        <v>-</v>
      </c>
      <c r="BP128" s="5" t="str">
        <f t="shared" ca="1" si="1036"/>
        <v>-</v>
      </c>
      <c r="BQ128" s="9"/>
      <c r="BR128" s="19" t="str">
        <f t="shared" ca="1" si="1037"/>
        <v>-</v>
      </c>
      <c r="BS128" s="19" t="str">
        <f t="shared" ca="1" si="1037"/>
        <v>-</v>
      </c>
      <c r="BT128" s="19" t="str">
        <f t="shared" ca="1" si="1037"/>
        <v>-</v>
      </c>
      <c r="BU128" s="19" t="str">
        <f t="shared" ca="1" si="1037"/>
        <v>-</v>
      </c>
      <c r="BV128" s="19" t="str">
        <f t="shared" ca="1" si="1037"/>
        <v>-</v>
      </c>
      <c r="BW128" s="19" t="str">
        <f t="shared" ca="1" si="1037"/>
        <v>-</v>
      </c>
      <c r="BX128" s="19" t="str">
        <f t="shared" ca="1" si="1037"/>
        <v>-</v>
      </c>
      <c r="BY128" s="19" t="str">
        <f t="shared" ca="1" si="1037"/>
        <v>-</v>
      </c>
      <c r="BZ128" s="19" t="str">
        <f t="shared" ca="1" si="1037"/>
        <v>-</v>
      </c>
      <c r="CA128" s="19" t="str">
        <f t="shared" ca="1" si="1037"/>
        <v>-</v>
      </c>
      <c r="CB128" s="9"/>
      <c r="CC128" s="237" t="b">
        <f ca="1">OFFSET(CC128,-1,0)</f>
        <v>1</v>
      </c>
      <c r="CD128" s="12" t="b">
        <v>0</v>
      </c>
      <c r="CE128" s="237" t="b">
        <f ca="1">OFFSET(CE128,-1,0)</f>
        <v>1</v>
      </c>
      <c r="CF128" s="251">
        <f t="shared" ref="CF128:CF131" ca="1" si="1076">IF(OFFSET($E128,-1,0),OFFSET($CJ128,-1,0),OFFSET(CF128,-1,0))</f>
        <v>2334102</v>
      </c>
      <c r="CG128" s="237" t="b">
        <f ca="1">OFFSET(CG128,-1,0)</f>
        <v>0</v>
      </c>
      <c r="CH128" s="12" t="s">
        <v>34</v>
      </c>
      <c r="CI128" s="19" t="b">
        <f t="shared" ca="1" si="1065"/>
        <v>1</v>
      </c>
      <c r="CJ128" s="237">
        <f t="shared" ref="CJ128:CJ131" ca="1" si="1077">OFFSET(CJ128,-1,0)+1</f>
        <v>2334103</v>
      </c>
      <c r="CK128" s="19" t="str">
        <f t="shared" ca="1" si="1065"/>
        <v>-</v>
      </c>
      <c r="CL128" s="19">
        <f t="shared" ca="1" si="1065"/>
        <v>1</v>
      </c>
      <c r="CM128" s="19">
        <f t="shared" ca="1" si="1065"/>
        <v>1</v>
      </c>
      <c r="CN128" s="9"/>
      <c r="CO128" s="444">
        <v>652</v>
      </c>
      <c r="CP128" s="444">
        <v>686</v>
      </c>
      <c r="CQ128" s="444">
        <v>721</v>
      </c>
      <c r="CR128" s="152">
        <v>378</v>
      </c>
      <c r="CS128" s="152">
        <v>413</v>
      </c>
      <c r="CT128" s="152">
        <v>448</v>
      </c>
      <c r="CU128" s="19" t="str">
        <f t="shared" ca="1" si="1039"/>
        <v>-</v>
      </c>
      <c r="CV128" s="12" t="b">
        <v>0</v>
      </c>
      <c r="CW128" s="12" t="b">
        <v>0</v>
      </c>
      <c r="CX128" s="12" t="b">
        <v>0</v>
      </c>
      <c r="CY128" s="12" t="b">
        <v>0</v>
      </c>
      <c r="CZ128" s="19" t="b">
        <f t="shared" ca="1" si="1039"/>
        <v>1</v>
      </c>
      <c r="DA128" s="19">
        <f t="shared" ca="1" si="1039"/>
        <v>0</v>
      </c>
      <c r="DB128" s="19">
        <f t="shared" ca="1" si="1039"/>
        <v>0</v>
      </c>
      <c r="DC128" s="19">
        <f t="shared" ca="1" si="1039"/>
        <v>0</v>
      </c>
      <c r="DD128" s="19">
        <f t="shared" ca="1" si="1039"/>
        <v>0</v>
      </c>
      <c r="DE128" s="19">
        <f t="shared" ca="1" si="1039"/>
        <v>0</v>
      </c>
      <c r="DF128" s="19">
        <f t="shared" ca="1" si="1039"/>
        <v>0</v>
      </c>
      <c r="DG128" s="19">
        <f t="shared" ca="1" si="1039"/>
        <v>0</v>
      </c>
      <c r="DH128" s="19">
        <f t="shared" ca="1" si="1039"/>
        <v>0</v>
      </c>
      <c r="DI128" s="19">
        <f t="shared" ca="1" si="1039"/>
        <v>0</v>
      </c>
      <c r="DJ128" s="19">
        <f t="shared" ca="1" si="1039"/>
        <v>0</v>
      </c>
      <c r="DK128" s="19">
        <f t="shared" ca="1" si="1039"/>
        <v>0</v>
      </c>
      <c r="DL128" s="19">
        <f t="shared" ca="1" si="1040"/>
        <v>0</v>
      </c>
      <c r="DM128" s="12">
        <v>3</v>
      </c>
      <c r="DN128" s="12">
        <v>3</v>
      </c>
      <c r="DO128" s="19">
        <f t="shared" ref="DO128:DR131" ca="1" si="1078">OFFSET(DO$5,$B128,0)</f>
        <v>0</v>
      </c>
      <c r="DP128" s="12">
        <v>2</v>
      </c>
      <c r="DQ128" s="12">
        <v>-2</v>
      </c>
      <c r="DR128" s="19" t="str">
        <f t="shared" ca="1" si="1040"/>
        <v>-</v>
      </c>
      <c r="DS128" s="19" t="str">
        <f t="shared" ca="1" si="1040"/>
        <v>-</v>
      </c>
      <c r="DT128" s="19" t="str">
        <f t="shared" ca="1" si="1040"/>
        <v>-</v>
      </c>
      <c r="DU128" s="251">
        <f t="shared" ca="1" si="1066"/>
        <v>0</v>
      </c>
      <c r="DV128" s="251">
        <f t="shared" ref="DV128:DV130" si="1079">DP128</f>
        <v>2</v>
      </c>
      <c r="DW128" s="251">
        <f t="shared" si="1067"/>
        <v>-2</v>
      </c>
      <c r="DX128" s="19" t="str">
        <f t="shared" ca="1" si="1040"/>
        <v>-</v>
      </c>
      <c r="DY128" s="19" t="str">
        <f t="shared" ca="1" si="1040"/>
        <v>-</v>
      </c>
      <c r="DZ128" s="19" t="str">
        <f t="shared" ca="1" si="1040"/>
        <v>-</v>
      </c>
      <c r="EA128" s="19" t="str">
        <f t="shared" ca="1" si="1040"/>
        <v>-</v>
      </c>
      <c r="EB128" s="19" t="str">
        <f t="shared" ca="1" si="1040"/>
        <v>-</v>
      </c>
      <c r="EC128" s="19" t="str">
        <f t="shared" ca="1" si="1040"/>
        <v>-</v>
      </c>
      <c r="ED128" s="19">
        <f t="shared" ca="1" si="1040"/>
        <v>0</v>
      </c>
      <c r="EE128" s="19">
        <f t="shared" ca="1" si="1040"/>
        <v>0</v>
      </c>
      <c r="EF128" s="19">
        <f t="shared" ca="1" si="1040"/>
        <v>0</v>
      </c>
      <c r="EG128" s="19">
        <f t="shared" ca="1" si="1040"/>
        <v>0</v>
      </c>
      <c r="EH128" s="19">
        <f t="shared" ca="1" si="1040"/>
        <v>0</v>
      </c>
      <c r="EI128" s="19">
        <f t="shared" ca="1" si="1040"/>
        <v>0</v>
      </c>
      <c r="EJ128" s="19">
        <f t="shared" ca="1" si="1040"/>
        <v>0</v>
      </c>
      <c r="EK128" s="19">
        <f t="shared" ca="1" si="1040"/>
        <v>0</v>
      </c>
      <c r="EL128" s="19">
        <f t="shared" ca="1" si="1040"/>
        <v>0</v>
      </c>
      <c r="EM128" s="19">
        <f t="shared" ca="1" si="1040"/>
        <v>0</v>
      </c>
      <c r="EN128" s="19">
        <f t="shared" ca="1" si="1040"/>
        <v>0</v>
      </c>
      <c r="EO128" s="19">
        <f t="shared" ca="1" si="1040"/>
        <v>0</v>
      </c>
      <c r="EP128" s="19">
        <f t="shared" ca="1" si="1040"/>
        <v>0</v>
      </c>
      <c r="EQ128" s="19">
        <f t="shared" ca="1" si="1040"/>
        <v>0</v>
      </c>
      <c r="ER128" s="19">
        <f t="shared" ca="1" si="1040"/>
        <v>0</v>
      </c>
      <c r="ES128" s="19">
        <f t="shared" ca="1" si="1040"/>
        <v>0</v>
      </c>
      <c r="ET128" s="19">
        <f t="shared" ca="1" si="1041"/>
        <v>0</v>
      </c>
      <c r="EU128" s="19">
        <f t="shared" ca="1" si="1041"/>
        <v>0</v>
      </c>
      <c r="EV128" s="19">
        <f t="shared" ca="1" si="1041"/>
        <v>0</v>
      </c>
      <c r="EW128" s="19">
        <f t="shared" ca="1" si="1041"/>
        <v>0</v>
      </c>
      <c r="EX128" s="19">
        <f t="shared" ca="1" si="1041"/>
        <v>0</v>
      </c>
      <c r="EY128" s="19">
        <f t="shared" ca="1" si="1041"/>
        <v>0</v>
      </c>
      <c r="EZ128" s="19">
        <f t="shared" ca="1" si="1041"/>
        <v>0</v>
      </c>
      <c r="FA128" s="19">
        <f t="shared" ca="1" si="1041"/>
        <v>0</v>
      </c>
      <c r="FB128" s="19">
        <f t="shared" ca="1" si="1041"/>
        <v>0</v>
      </c>
      <c r="FC128" s="19">
        <f t="shared" ca="1" si="1041"/>
        <v>0</v>
      </c>
      <c r="FD128" s="19">
        <f t="shared" ca="1" si="1041"/>
        <v>0</v>
      </c>
      <c r="FE128" s="19">
        <f t="shared" ca="1" si="1041"/>
        <v>0</v>
      </c>
      <c r="FF128" s="19">
        <f t="shared" ca="1" si="1041"/>
        <v>0</v>
      </c>
      <c r="FG128" s="19">
        <f t="shared" ca="1" si="1041"/>
        <v>0</v>
      </c>
      <c r="FH128" s="19">
        <f t="shared" ca="1" si="1041"/>
        <v>0</v>
      </c>
      <c r="FI128" s="19">
        <f t="shared" ca="1" si="1041"/>
        <v>0</v>
      </c>
      <c r="FJ128" s="19">
        <f t="shared" ca="1" si="1042"/>
        <v>0</v>
      </c>
      <c r="FK128" s="19">
        <f t="shared" ca="1" si="1042"/>
        <v>0</v>
      </c>
      <c r="FL128" s="19">
        <f t="shared" ca="1" si="1042"/>
        <v>0</v>
      </c>
      <c r="FM128" s="19">
        <f t="shared" ca="1" si="1042"/>
        <v>0</v>
      </c>
      <c r="FN128" s="19">
        <f t="shared" ca="1" si="1042"/>
        <v>0</v>
      </c>
      <c r="FO128" s="19">
        <f t="shared" ca="1" si="1042"/>
        <v>0</v>
      </c>
      <c r="FP128" s="19">
        <f t="shared" ca="1" si="1042"/>
        <v>0</v>
      </c>
      <c r="FQ128" s="19">
        <f t="shared" ca="1" si="1042"/>
        <v>0</v>
      </c>
      <c r="FR128" s="19">
        <f t="shared" ca="1" si="1042"/>
        <v>0</v>
      </c>
      <c r="FS128" s="19">
        <f t="shared" ca="1" si="1042"/>
        <v>0</v>
      </c>
      <c r="FT128" s="19">
        <f t="shared" ca="1" si="1042"/>
        <v>0</v>
      </c>
      <c r="FU128" s="19">
        <f t="shared" ca="1" si="1042"/>
        <v>0</v>
      </c>
      <c r="FV128" s="19">
        <f t="shared" ca="1" si="1042"/>
        <v>0</v>
      </c>
      <c r="FW128" s="19">
        <f t="shared" ca="1" si="1042"/>
        <v>0</v>
      </c>
      <c r="FX128" s="19">
        <f t="shared" ca="1" si="1042"/>
        <v>0</v>
      </c>
      <c r="FY128" s="19">
        <f t="shared" ca="1" si="1042"/>
        <v>0</v>
      </c>
      <c r="FZ128" s="19">
        <f t="shared" ca="1" si="1042"/>
        <v>0</v>
      </c>
      <c r="GA128" s="19">
        <f t="shared" ca="1" si="1042"/>
        <v>0</v>
      </c>
      <c r="GB128" s="19">
        <f t="shared" ca="1" si="1042"/>
        <v>0</v>
      </c>
      <c r="GC128" s="19">
        <f t="shared" ca="1" si="1042"/>
        <v>0</v>
      </c>
      <c r="GD128" s="19">
        <f t="shared" ca="1" si="1042"/>
        <v>0</v>
      </c>
      <c r="GE128" s="19">
        <f t="shared" ca="1" si="1042"/>
        <v>0</v>
      </c>
      <c r="GF128" s="19">
        <f t="shared" ca="1" si="1042"/>
        <v>0</v>
      </c>
      <c r="GG128" s="19">
        <f t="shared" ca="1" si="1042"/>
        <v>0</v>
      </c>
      <c r="GH128" s="19">
        <f t="shared" ca="1" si="1042"/>
        <v>0</v>
      </c>
      <c r="GI128" s="19">
        <f t="shared" ca="1" si="1042"/>
        <v>0</v>
      </c>
      <c r="GJ128" s="19">
        <f t="shared" ca="1" si="1042"/>
        <v>0</v>
      </c>
      <c r="GK128" s="19">
        <f t="shared" ca="1" si="1042"/>
        <v>0</v>
      </c>
      <c r="GL128" s="19">
        <f t="shared" ca="1" si="1042"/>
        <v>0</v>
      </c>
      <c r="GM128" s="19">
        <f t="shared" ca="1" si="1042"/>
        <v>0</v>
      </c>
      <c r="GN128" s="19">
        <f t="shared" ca="1" si="1042"/>
        <v>0</v>
      </c>
      <c r="GO128" s="19">
        <f t="shared" ca="1" si="1042"/>
        <v>0</v>
      </c>
      <c r="GP128" s="19">
        <f t="shared" ca="1" si="1042"/>
        <v>0</v>
      </c>
      <c r="GQ128" s="19">
        <f t="shared" ca="1" si="1042"/>
        <v>0</v>
      </c>
      <c r="GR128" s="19">
        <f t="shared" ca="1" si="1042"/>
        <v>0</v>
      </c>
      <c r="GS128" s="19">
        <f t="shared" ca="1" si="1042"/>
        <v>0</v>
      </c>
      <c r="GT128" s="19">
        <f t="shared" ca="1" si="1042"/>
        <v>0</v>
      </c>
      <c r="GU128" s="19">
        <f t="shared" ca="1" si="1042"/>
        <v>0</v>
      </c>
      <c r="GV128" s="19">
        <f t="shared" ca="1" si="1042"/>
        <v>0</v>
      </c>
      <c r="GW128" s="19">
        <f t="shared" ca="1" si="1042"/>
        <v>0</v>
      </c>
      <c r="GX128" s="19">
        <f t="shared" ca="1" si="1042"/>
        <v>0</v>
      </c>
      <c r="GY128" s="19">
        <f t="shared" ca="1" si="1042"/>
        <v>0</v>
      </c>
      <c r="GZ128" s="19">
        <f t="shared" ca="1" si="1042"/>
        <v>0</v>
      </c>
      <c r="HA128" s="19">
        <f t="shared" ca="1" si="1042"/>
        <v>0</v>
      </c>
      <c r="HB128" s="19">
        <f t="shared" ca="1" si="1042"/>
        <v>0</v>
      </c>
      <c r="HC128" s="19">
        <f t="shared" ca="1" si="1042"/>
        <v>0</v>
      </c>
      <c r="HD128" s="19">
        <f t="shared" ca="1" si="1042"/>
        <v>0</v>
      </c>
      <c r="HE128" s="19">
        <f t="shared" ca="1" si="1042"/>
        <v>0</v>
      </c>
      <c r="HF128" s="19">
        <f t="shared" ca="1" si="1042"/>
        <v>0</v>
      </c>
      <c r="HG128" s="19">
        <f t="shared" ca="1" si="1042"/>
        <v>0</v>
      </c>
      <c r="HH128" s="19">
        <f t="shared" ca="1" si="1042"/>
        <v>0</v>
      </c>
      <c r="HI128" s="19">
        <f t="shared" ca="1" si="1042"/>
        <v>0</v>
      </c>
      <c r="HJ128" s="19">
        <f t="shared" ca="1" si="1042"/>
        <v>0</v>
      </c>
      <c r="HK128" s="19">
        <f t="shared" ca="1" si="1042"/>
        <v>0</v>
      </c>
      <c r="HL128" s="19">
        <f t="shared" ca="1" si="1043"/>
        <v>0</v>
      </c>
      <c r="HM128" s="19">
        <f t="shared" ca="1" si="1043"/>
        <v>0</v>
      </c>
      <c r="HN128" s="19">
        <f t="shared" ca="1" si="1043"/>
        <v>0</v>
      </c>
      <c r="HO128" s="19">
        <f t="shared" ca="1" si="1043"/>
        <v>0</v>
      </c>
      <c r="HP128" s="19">
        <f t="shared" ca="1" si="1043"/>
        <v>0</v>
      </c>
      <c r="HQ128" s="19">
        <f t="shared" ca="1" si="1043"/>
        <v>0</v>
      </c>
      <c r="HR128" s="19">
        <f t="shared" ca="1" si="1043"/>
        <v>0</v>
      </c>
      <c r="HS128" s="19">
        <f t="shared" ca="1" si="1043"/>
        <v>0</v>
      </c>
      <c r="HT128" s="19">
        <f t="shared" ca="1" si="1043"/>
        <v>0</v>
      </c>
      <c r="HU128" s="19">
        <f t="shared" ca="1" si="1043"/>
        <v>0</v>
      </c>
      <c r="HV128" s="19">
        <f t="shared" ca="1" si="1043"/>
        <v>0</v>
      </c>
      <c r="HW128" s="19">
        <f t="shared" ca="1" si="1043"/>
        <v>0</v>
      </c>
      <c r="HX128" s="19">
        <f t="shared" ca="1" si="1043"/>
        <v>0</v>
      </c>
      <c r="HY128" s="19">
        <f t="shared" ca="1" si="1043"/>
        <v>0</v>
      </c>
      <c r="HZ128" s="19">
        <f t="shared" ca="1" si="1043"/>
        <v>0</v>
      </c>
      <c r="IA128" s="19">
        <f t="shared" ca="1" si="1043"/>
        <v>0</v>
      </c>
      <c r="IB128" s="19">
        <f t="shared" ca="1" si="1043"/>
        <v>0</v>
      </c>
      <c r="IC128" s="19">
        <f t="shared" ca="1" si="1043"/>
        <v>0</v>
      </c>
      <c r="ID128" s="19">
        <f t="shared" ca="1" si="1043"/>
        <v>0</v>
      </c>
      <c r="IE128" s="5">
        <f t="shared" ca="1" si="1044"/>
        <v>67</v>
      </c>
      <c r="IF128" s="9"/>
      <c r="IG128" s="5">
        <f t="shared" ca="1" si="1045"/>
        <v>1</v>
      </c>
      <c r="IH128" s="12" t="b">
        <v>1</v>
      </c>
      <c r="II128" s="19">
        <f t="shared" ca="1" si="1046"/>
        <v>0</v>
      </c>
      <c r="IJ128" s="5">
        <f t="shared" ca="1" si="1045"/>
        <v>55</v>
      </c>
      <c r="IK128" s="19">
        <f t="shared" ca="1" si="1046"/>
        <v>1</v>
      </c>
      <c r="IL128" s="19">
        <f t="shared" ca="1" si="1046"/>
        <v>0</v>
      </c>
      <c r="IM128" s="19">
        <f t="shared" ca="1" si="1046"/>
        <v>0</v>
      </c>
      <c r="IN128" s="19">
        <f t="shared" ca="1" si="1046"/>
        <v>0</v>
      </c>
      <c r="IO128" s="19">
        <f t="shared" ca="1" si="1046"/>
        <v>0</v>
      </c>
      <c r="IP128" s="19">
        <f t="shared" ca="1" si="1046"/>
        <v>0</v>
      </c>
      <c r="IQ128" s="19">
        <f t="shared" ca="1" si="1046"/>
        <v>0</v>
      </c>
      <c r="IR128" s="19">
        <f t="shared" ca="1" si="1046"/>
        <v>0</v>
      </c>
      <c r="IS128" s="19">
        <f t="shared" ca="1" si="1046"/>
        <v>0</v>
      </c>
      <c r="IT128" s="19">
        <f t="shared" ca="1" si="1046"/>
        <v>0</v>
      </c>
      <c r="IU128" s="19">
        <f t="shared" ca="1" si="1046"/>
        <v>0</v>
      </c>
      <c r="IV128" s="19">
        <f t="shared" ca="1" si="1046"/>
        <v>0</v>
      </c>
      <c r="IW128" s="19">
        <f t="shared" ca="1" si="1046"/>
        <v>0</v>
      </c>
      <c r="IX128" s="19">
        <f t="shared" ca="1" si="1046"/>
        <v>0</v>
      </c>
      <c r="IY128" s="19">
        <f t="shared" ca="1" si="1046"/>
        <v>0</v>
      </c>
      <c r="IZ128" s="19">
        <f t="shared" ca="1" si="1046"/>
        <v>0</v>
      </c>
      <c r="JA128" s="19">
        <f t="shared" ca="1" si="1046"/>
        <v>0</v>
      </c>
      <c r="JB128" s="19">
        <f t="shared" ca="1" si="1046"/>
        <v>0</v>
      </c>
      <c r="JC128" s="19">
        <f t="shared" ca="1" si="1046"/>
        <v>0</v>
      </c>
      <c r="JD128" s="19">
        <f t="shared" ca="1" si="1046"/>
        <v>0</v>
      </c>
      <c r="JE128" s="19">
        <f t="shared" ca="1" si="1046"/>
        <v>0</v>
      </c>
      <c r="JF128" s="19">
        <f t="shared" ca="1" si="1046"/>
        <v>0</v>
      </c>
      <c r="JG128" s="5">
        <f t="shared" ca="1" si="1047"/>
        <v>1.2500000000000001E-2</v>
      </c>
      <c r="JH128" s="567">
        <f t="shared" ca="1" si="1047"/>
        <v>0</v>
      </c>
      <c r="JI128" s="5">
        <f t="shared" ca="1" si="1047"/>
        <v>6.25E-2</v>
      </c>
      <c r="JJ128" s="5">
        <f t="shared" ca="1" si="1047"/>
        <v>6.25E-2</v>
      </c>
      <c r="JK128" s="5">
        <f t="shared" ca="1" si="1047"/>
        <v>6.25E-2</v>
      </c>
      <c r="JL128" s="19">
        <f t="shared" ca="1" si="1046"/>
        <v>1</v>
      </c>
      <c r="JM128" s="19">
        <f t="shared" ca="1" si="1046"/>
        <v>0</v>
      </c>
      <c r="JN128" s="19">
        <f t="shared" ca="1" si="1046"/>
        <v>1</v>
      </c>
      <c r="JO128" s="9"/>
      <c r="JP128" s="5" t="b">
        <f t="shared" ca="1" si="1048"/>
        <v>0</v>
      </c>
      <c r="JQ128" s="19" t="str">
        <f t="shared" ca="1" si="1049"/>
        <v>-</v>
      </c>
      <c r="JR128" s="19" t="str">
        <f t="shared" ca="1" si="1049"/>
        <v>-</v>
      </c>
      <c r="JS128" s="5" t="b">
        <f t="shared" ca="1" si="1050"/>
        <v>0</v>
      </c>
      <c r="JT128" s="5" t="b">
        <f t="shared" ca="1" si="1050"/>
        <v>0</v>
      </c>
      <c r="JU128" s="5" t="b">
        <f t="shared" ca="1" si="1050"/>
        <v>1</v>
      </c>
      <c r="JV128" s="144">
        <f t="shared" ca="1" si="1068"/>
        <v>1</v>
      </c>
      <c r="JW128" s="144">
        <f t="shared" ca="1" si="1068"/>
        <v>1</v>
      </c>
      <c r="JX128" s="19" t="str">
        <f t="shared" ca="1" si="1069"/>
        <v>-</v>
      </c>
      <c r="JY128" s="19" t="str">
        <f t="shared" ca="1" si="1069"/>
        <v>-</v>
      </c>
      <c r="JZ128" s="19" t="str">
        <f t="shared" ca="1" si="1069"/>
        <v>-</v>
      </c>
      <c r="KA128" s="19" t="str">
        <f t="shared" ca="1" si="1069"/>
        <v>-</v>
      </c>
      <c r="KB128" s="19">
        <f t="shared" ca="1" si="1069"/>
        <v>1</v>
      </c>
      <c r="KC128" s="19">
        <f t="shared" ca="1" si="1069"/>
        <v>0.66</v>
      </c>
      <c r="KD128" s="19" t="str">
        <f t="shared" ca="1" si="1069"/>
        <v>-</v>
      </c>
      <c r="KE128" s="5" t="b">
        <v>0</v>
      </c>
      <c r="KF128" s="237">
        <f t="shared" ref="KF128:KM131" ca="1" si="1080">OFFSET(KF128,-1,0)</f>
        <v>2</v>
      </c>
      <c r="KG128" s="237">
        <f t="shared" ca="1" si="1080"/>
        <v>2</v>
      </c>
      <c r="KH128" s="237">
        <f t="shared" ca="1" si="1080"/>
        <v>2</v>
      </c>
      <c r="KI128" s="237">
        <f t="shared" ca="1" si="1080"/>
        <v>2</v>
      </c>
      <c r="KJ128" s="237">
        <f t="shared" ca="1" si="1080"/>
        <v>2</v>
      </c>
      <c r="KK128" s="237">
        <f t="shared" ca="1" si="1080"/>
        <v>2</v>
      </c>
      <c r="KL128" s="237">
        <f t="shared" ca="1" si="1080"/>
        <v>2</v>
      </c>
      <c r="KM128" s="237">
        <f t="shared" ca="1" si="1080"/>
        <v>2</v>
      </c>
      <c r="KN128" s="5" t="str">
        <f t="array" aca="1" ref="KN128" ca="1">IF(OR(KO128:KU128&lt;&gt;"-"),TRUE,"-")</f>
        <v>-</v>
      </c>
      <c r="KO128" s="19" t="str">
        <f t="shared" ca="1" si="1071"/>
        <v>-</v>
      </c>
      <c r="KP128" s="19" t="str">
        <f t="shared" ca="1" si="1071"/>
        <v>-</v>
      </c>
      <c r="KQ128" s="19" t="str">
        <f t="shared" ca="1" si="1071"/>
        <v>-</v>
      </c>
      <c r="KR128" s="19" t="str">
        <f t="shared" ca="1" si="1071"/>
        <v>-</v>
      </c>
      <c r="KS128" s="19" t="str">
        <f t="shared" ca="1" si="1071"/>
        <v>-</v>
      </c>
      <c r="KT128" s="19" t="str">
        <f t="shared" ca="1" si="1071"/>
        <v>-</v>
      </c>
      <c r="KU128" s="19" t="str">
        <f t="shared" ca="1" si="1071"/>
        <v>-</v>
      </c>
      <c r="KV128" s="19" t="b">
        <f t="shared" ca="1" si="1071"/>
        <v>0</v>
      </c>
      <c r="KW128" s="144">
        <f t="shared" ca="1" si="1052"/>
        <v>2</v>
      </c>
      <c r="KX128" s="19">
        <f t="shared" ca="1" si="1071"/>
        <v>2</v>
      </c>
      <c r="KY128" s="19" t="b">
        <f t="shared" ca="1" si="1071"/>
        <v>0</v>
      </c>
      <c r="KZ128" s="19" t="str">
        <f t="shared" ca="1" si="1071"/>
        <v>-</v>
      </c>
      <c r="LA128" s="5" t="str">
        <f t="shared" ca="1" si="1053"/>
        <v>-</v>
      </c>
      <c r="LB128" s="5" t="str">
        <f t="shared" ca="1" si="1053"/>
        <v>-</v>
      </c>
      <c r="LC128" s="5" t="str">
        <f t="shared" ca="1" si="1053"/>
        <v>-</v>
      </c>
      <c r="LD128" s="5" t="str">
        <f t="shared" ca="1" si="1053"/>
        <v>-</v>
      </c>
      <c r="LE128" s="19" t="b">
        <f t="shared" ca="1" si="1072"/>
        <v>0</v>
      </c>
      <c r="LF128" s="19" t="str">
        <f t="shared" ca="1" si="1072"/>
        <v>-</v>
      </c>
      <c r="LG128" s="19" t="str">
        <f ca="1">OFFSET(LG$5,$B128,0)</f>
        <v>-</v>
      </c>
      <c r="LH128" s="19" t="b">
        <f ca="1">OFFSET(LH$5,$B128,0)</f>
        <v>1</v>
      </c>
      <c r="LI128" s="19">
        <f t="shared" ca="1" si="1072"/>
        <v>0.75</v>
      </c>
      <c r="LJ128" s="19">
        <f t="shared" ca="1" si="1072"/>
        <v>0.75</v>
      </c>
      <c r="LK128" s="19">
        <f t="shared" ca="1" si="1072"/>
        <v>0.99</v>
      </c>
      <c r="LL128" s="19">
        <f t="shared" ca="1" si="1072"/>
        <v>0.5</v>
      </c>
      <c r="LM128" s="19">
        <f t="shared" ca="1" si="1072"/>
        <v>0</v>
      </c>
      <c r="LN128" s="19">
        <f t="shared" ca="1" si="1072"/>
        <v>0</v>
      </c>
      <c r="LO128" s="19" t="str">
        <f t="shared" ca="1" si="1072"/>
        <v>-</v>
      </c>
      <c r="LP128" s="5" t="str" cm="1">
        <f t="array" aca="1" ref="LP128" ca="1">INDEX(i.meatgrid,$Q128,LP$7)</f>
        <v>-</v>
      </c>
      <c r="LQ128" s="5" t="str" cm="1">
        <f t="array" aca="1" ref="LQ128" ca="1">INDEX(i.meatgrid,$Q128,LQ$7)</f>
        <v>-</v>
      </c>
      <c r="LR128" s="19" t="str">
        <f t="shared" ca="1" si="1054"/>
        <v>-</v>
      </c>
      <c r="LS128" s="5">
        <f t="shared" ca="1" si="1055"/>
        <v>1</v>
      </c>
      <c r="LT128" s="9"/>
      <c r="LU128" s="19">
        <f t="shared" ca="1" si="1054"/>
        <v>70</v>
      </c>
      <c r="LV128" s="19">
        <f t="shared" ca="1" si="1056"/>
        <v>50</v>
      </c>
      <c r="LW128" s="19">
        <f t="shared" ca="1" si="1056"/>
        <v>80</v>
      </c>
      <c r="LX128" s="19">
        <f t="shared" ca="1" si="1056"/>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57"/>
        <v>1</v>
      </c>
      <c r="MD128" s="5">
        <f t="shared" ca="1" si="1058"/>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59"/>
        <v>1</v>
      </c>
      <c r="MN128" s="9"/>
      <c r="MO128" s="19" t="b">
        <f t="shared" ca="1" si="1060"/>
        <v>0</v>
      </c>
      <c r="MP128" s="19" t="b">
        <f t="shared" ca="1" si="1060"/>
        <v>0</v>
      </c>
      <c r="MQ128" s="19">
        <f t="shared" ca="1" si="1060"/>
        <v>1</v>
      </c>
      <c r="MR128" s="19">
        <f t="shared" ca="1" si="1060"/>
        <v>0.75</v>
      </c>
      <c r="MS128" s="19">
        <f t="shared" ca="1" si="1060"/>
        <v>0.75</v>
      </c>
      <c r="MT128" s="19">
        <f t="shared" ca="1" si="1060"/>
        <v>0.8</v>
      </c>
      <c r="MU128" s="19">
        <f t="shared" ca="1" si="1060"/>
        <v>0.82499999999999996</v>
      </c>
      <c r="MV128" s="19">
        <f t="shared" ca="1" si="1060"/>
        <v>0.875</v>
      </c>
      <c r="MW128" s="19">
        <f t="shared" ca="1" si="1060"/>
        <v>0.9</v>
      </c>
      <c r="MX128" s="19">
        <f t="shared" ca="1" si="1060"/>
        <v>1</v>
      </c>
      <c r="MY128" s="19">
        <f t="shared" ca="1" si="1060"/>
        <v>0.875</v>
      </c>
      <c r="MZ128" s="19" t="b">
        <f t="shared" ca="1" si="1060"/>
        <v>1</v>
      </c>
      <c r="NA128" s="19">
        <f t="shared" ca="1" si="1060"/>
        <v>74.989999999999995</v>
      </c>
      <c r="NB128" s="19" t="str">
        <f t="shared" ca="1" si="1060"/>
        <v>-</v>
      </c>
      <c r="NC128" s="19" t="str">
        <f t="shared" ca="1" si="1060"/>
        <v>-</v>
      </c>
      <c r="ND128" s="19" t="str">
        <f t="shared" ca="1" si="1060"/>
        <v>-</v>
      </c>
      <c r="NE128" s="19" t="str">
        <f t="shared" ca="1" si="1061"/>
        <v>-</v>
      </c>
      <c r="NF128" s="19" t="str">
        <f t="shared" ca="1" si="1061"/>
        <v>-</v>
      </c>
      <c r="NG128" s="19" t="str">
        <f t="shared" ca="1" si="1061"/>
        <v>-</v>
      </c>
      <c r="NH128" s="19" t="str">
        <f t="shared" ca="1" si="1061"/>
        <v>-</v>
      </c>
      <c r="NI128" s="19">
        <f t="shared" ca="1" si="1061"/>
        <v>36.99</v>
      </c>
      <c r="NJ128" s="19">
        <f t="shared" ca="1" si="1061"/>
        <v>36.99</v>
      </c>
      <c r="NK128" s="19" t="str">
        <f t="shared" ca="1" si="1061"/>
        <v>-</v>
      </c>
      <c r="NL128" s="19" t="str">
        <f t="shared" ca="1" si="1061"/>
        <v>-</v>
      </c>
      <c r="NM128" s="19" t="str">
        <f t="shared" ca="1" si="1061"/>
        <v>-</v>
      </c>
      <c r="NN128" s="19" t="str">
        <f t="shared" ca="1" si="1061"/>
        <v>-</v>
      </c>
      <c r="NO128" s="19" t="str">
        <f t="shared" ca="1" si="1061"/>
        <v>-</v>
      </c>
      <c r="NP128" s="19">
        <f t="shared" ca="1" si="1061"/>
        <v>49.99</v>
      </c>
      <c r="NQ128" s="19">
        <f t="shared" ca="1" si="1061"/>
        <v>49.99</v>
      </c>
      <c r="NR128" s="19">
        <f t="shared" ca="1" si="1061"/>
        <v>49.99</v>
      </c>
      <c r="NS128" s="19">
        <f t="shared" ca="1" si="1061"/>
        <v>49.99</v>
      </c>
      <c r="NT128" s="19">
        <f t="shared" ca="1" si="1061"/>
        <v>49.99</v>
      </c>
      <c r="NU128" s="19">
        <f t="shared" ca="1" si="1061"/>
        <v>49.99</v>
      </c>
      <c r="NV128" s="19">
        <f t="shared" ca="1" si="1061"/>
        <v>49.99</v>
      </c>
      <c r="NW128" s="19">
        <f t="shared" ca="1" si="1061"/>
        <v>49.99</v>
      </c>
      <c r="NX128" s="19">
        <f t="shared" ca="1" si="1061"/>
        <v>412.99</v>
      </c>
      <c r="NY128" s="19">
        <f t="shared" ca="1" si="1061"/>
        <v>412.99</v>
      </c>
      <c r="NZ128" s="19" t="str">
        <f t="shared" ca="1" si="1061"/>
        <v>-</v>
      </c>
      <c r="OA128" s="19" t="str">
        <f t="shared" ca="1" si="1061"/>
        <v>-</v>
      </c>
      <c r="OB128" s="19" t="str">
        <f t="shared" ca="1" si="1061"/>
        <v>-</v>
      </c>
      <c r="OC128" s="19" t="str">
        <f t="shared" ca="1" si="1061"/>
        <v>-</v>
      </c>
      <c r="OD128" s="19" t="str">
        <f t="shared" ca="1" si="1061"/>
        <v>-</v>
      </c>
      <c r="OE128" s="19">
        <f t="shared" ca="1" si="1061"/>
        <v>6.8900000000000006</v>
      </c>
      <c r="OF128" s="19">
        <f t="shared" ca="1" si="1061"/>
        <v>6.8900000000000006</v>
      </c>
      <c r="OG128" s="19">
        <f t="shared" ca="1" si="1061"/>
        <v>6.8900000000000006</v>
      </c>
      <c r="OH128" s="19">
        <f t="shared" ca="1" si="1061"/>
        <v>6.8900000000000006</v>
      </c>
      <c r="OI128" s="19">
        <f t="shared" ca="1" si="1061"/>
        <v>6.8900000000000006</v>
      </c>
      <c r="OJ128" s="19">
        <f t="shared" ca="1" si="1061"/>
        <v>6.8900000000000006</v>
      </c>
      <c r="OK128" s="19">
        <f t="shared" ca="1" si="1061"/>
        <v>6.8900000000000006</v>
      </c>
      <c r="OL128" s="19">
        <f t="shared" ca="1" si="1061"/>
        <v>6.8900000000000006</v>
      </c>
      <c r="OM128" s="19">
        <f t="shared" ca="1" si="1061"/>
        <v>346.99</v>
      </c>
      <c r="ON128" s="19">
        <f t="shared" ca="1" si="1061"/>
        <v>346.99</v>
      </c>
      <c r="OO128" s="19" t="str">
        <f t="shared" ca="1" si="1061"/>
        <v>-</v>
      </c>
      <c r="OP128" s="19" t="str">
        <f t="shared" ca="1" si="1061"/>
        <v>-</v>
      </c>
      <c r="OQ128" s="19" t="str">
        <f t="shared" ca="1" si="1061"/>
        <v>-</v>
      </c>
      <c r="OR128" s="19" t="str">
        <f t="shared" ca="1" si="1061"/>
        <v>-</v>
      </c>
      <c r="OS128" s="19" t="str">
        <f t="shared" ca="1" si="1061"/>
        <v>-</v>
      </c>
      <c r="OT128" s="19">
        <f t="shared" ca="1" si="1061"/>
        <v>0</v>
      </c>
      <c r="OU128" s="24">
        <v>0</v>
      </c>
    </row>
    <row r="129" spans="1:411" outlineLevel="2">
      <c r="A129" s="21">
        <f t="shared" si="158"/>
        <v>124</v>
      </c>
      <c r="B129" s="222">
        <f t="shared" ca="1" si="1073"/>
        <v>121</v>
      </c>
      <c r="C129">
        <v>205</v>
      </c>
      <c r="D129" s="144" t="str">
        <f t="shared" ca="1" si="1023"/>
        <v>GSM</v>
      </c>
      <c r="E129" t="b">
        <v>0</v>
      </c>
      <c r="F129" t="b">
        <v>0</v>
      </c>
      <c r="G129" t="b">
        <f t="shared" si="1024"/>
        <v>0</v>
      </c>
      <c r="H129" s="237">
        <f t="shared" ca="1" si="1074"/>
        <v>2</v>
      </c>
      <c r="I129" s="237">
        <f t="shared" ca="1" si="1074"/>
        <v>1</v>
      </c>
      <c r="J129" s="237" t="str">
        <f t="shared" ca="1" si="1074"/>
        <v/>
      </c>
      <c r="K129" s="237">
        <f t="shared" ca="1" si="1074"/>
        <v>2</v>
      </c>
      <c r="L129" s="237">
        <f t="shared" ca="1" si="1062"/>
        <v>2</v>
      </c>
      <c r="M129" s="237">
        <f t="shared" ca="1" si="1062"/>
        <v>3</v>
      </c>
      <c r="N129" s="237">
        <f t="shared" ca="1" si="1062"/>
        <v>3</v>
      </c>
      <c r="O129" s="237">
        <f t="shared" ca="1" si="1062"/>
        <v>1</v>
      </c>
      <c r="P129" s="237">
        <f t="shared" ca="1" si="1062"/>
        <v>1</v>
      </c>
      <c r="Q129" s="237">
        <f t="shared" ca="1" si="1062"/>
        <v>4</v>
      </c>
      <c r="R129" s="237">
        <f t="shared" ca="1" si="1062"/>
        <v>1</v>
      </c>
      <c r="S129" s="237">
        <f t="shared" ca="1" si="1062"/>
        <v>1</v>
      </c>
      <c r="T129" s="237">
        <f t="shared" ca="1" si="1062"/>
        <v>1</v>
      </c>
      <c r="U129" s="275"/>
      <c r="V129" s="275"/>
      <c r="W129" s="237">
        <f t="shared" ca="1" si="1063"/>
        <v>0</v>
      </c>
      <c r="X129" s="275"/>
      <c r="Y129" s="275">
        <f t="shared" ca="1" si="1064"/>
        <v>0</v>
      </c>
      <c r="Z129" s="275">
        <f t="shared" ca="1" si="1064"/>
        <v>0</v>
      </c>
      <c r="AA129" s="275">
        <f t="shared" ca="1" si="1064"/>
        <v>0</v>
      </c>
      <c r="AB129" s="275">
        <f t="shared" ca="1" si="1064"/>
        <v>0</v>
      </c>
      <c r="AC129" s="275">
        <f t="shared" ca="1" si="1064"/>
        <v>0</v>
      </c>
      <c r="AD129" s="275">
        <f t="shared" ca="1" si="1064"/>
        <v>0</v>
      </c>
      <c r="AE129" s="275">
        <f t="shared" ca="1" si="1064"/>
        <v>0</v>
      </c>
      <c r="AF129" s="144">
        <f ca="1">INDEX(CHOOSE($N129,DataAutumn!i.AdultDrys,DataWinter!i.AdultDrys,DataSpring!i.AdultDrys),1,$M129)</f>
        <v>3</v>
      </c>
      <c r="AG129" s="5">
        <f t="shared" ca="1" si="1025"/>
        <v>1</v>
      </c>
      <c r="AH129" s="5">
        <f t="shared" ca="1" si="1025"/>
        <v>1</v>
      </c>
      <c r="AI129" s="5">
        <f t="shared" ca="1" si="1026"/>
        <v>1</v>
      </c>
      <c r="AJ129">
        <f t="shared" ca="1" si="1027"/>
        <v>2</v>
      </c>
      <c r="AL129" s="231" t="str">
        <f ca="1">TEXT(LEFT(OFFSET(AL129,-1,0),5)+1,"00000")&amp;MID(OFFSET(AL129,-1,0),6,FIND(" ",OFFSET(AL129,-1,0),7)-5)
&amp; $D129           &amp; IF($IG129=0," FWM","")&amp;IF($IG129=1," MWM","")&amp;IF($IG129=5," Mat","")&amp;IF($IH129=TRUE,"&amp;BBT","    ")          &amp; " Day"&amp;INDEX(i.DOY,$N129,1)
&amp; " Scan"&amp;TEXT($O129,"0")        &amp;" "&amp; INDEX(DataMaster!$B$98:$B$105,$Q129,0)
&amp; " WP"&amp;TEXT($MC129*100,"000p")           &amp; " MP"&amp;TEXT($MD129*100,"000p")           &amp; " GP"&amp;TEXT($MM129*100,"000p")
&amp; " T_" &amp; IF(AND($CC129,$CE129),"TRUE ")        &amp; " (F"&amp;3+COUNTIF($CV129:$CY129,TRUE)&amp;3&amp;"N"&amp;$DM129&amp;$DN129&amp;")"</f>
        <v>00004 FeedSupply_DSP GSM MWM&amp;BBT Day204 Scan1 Prime WP100p MP100p GP100p T_TRUE  (F33N33)</v>
      </c>
      <c r="AM129" s="9" t="str">
        <f ca="1">IF(COUNTIF(AL$5:AL129,AL129)=1,"-","Dup")</f>
        <v>-</v>
      </c>
      <c r="AN129" s="9"/>
      <c r="AO129" s="237" t="str">
        <f t="shared" ca="1" si="1075"/>
        <v>-</v>
      </c>
      <c r="AP129" s="237" t="str">
        <f t="shared" ca="1" si="1075"/>
        <v>-</v>
      </c>
      <c r="AQ129" s="237" t="str">
        <f t="shared" ca="1" si="1075"/>
        <v>-</v>
      </c>
      <c r="AR129" s="237" t="str">
        <f t="shared" ca="1" si="1075"/>
        <v>-</v>
      </c>
      <c r="AS129" s="237" t="str">
        <f t="shared" ca="1" si="1075"/>
        <v>-</v>
      </c>
      <c r="AT129" s="237" t="str">
        <f t="shared" ca="1" si="1075"/>
        <v>-</v>
      </c>
      <c r="AU129" s="237" t="str">
        <f t="shared" ca="1" si="1075"/>
        <v>-</v>
      </c>
      <c r="AV129" s="237" t="str">
        <f t="shared" ca="1" si="1075"/>
        <v>-</v>
      </c>
      <c r="AW129" s="9"/>
      <c r="AX129" s="5" t="b">
        <f t="shared" ca="1" si="1028"/>
        <v>0</v>
      </c>
      <c r="AY129" s="5" t="str">
        <f t="shared" ca="1" si="1028"/>
        <v>-</v>
      </c>
      <c r="AZ129" s="5" t="b">
        <f t="shared" ca="1" si="1028"/>
        <v>0</v>
      </c>
      <c r="BA129" s="5" t="b">
        <f t="shared" ca="1" si="1028"/>
        <v>1</v>
      </c>
      <c r="BB129" s="5" t="b">
        <f t="shared" ca="1" si="1028"/>
        <v>1</v>
      </c>
      <c r="BC129" s="144">
        <f t="shared" ca="1" si="1028"/>
        <v>0</v>
      </c>
      <c r="BD129" s="19" t="b">
        <f t="shared" ca="1" si="1029"/>
        <v>1</v>
      </c>
      <c r="BE129" s="9"/>
      <c r="BF129" s="5" t="str">
        <f t="shared" ca="1" si="1030"/>
        <v>-</v>
      </c>
      <c r="BG129" s="19" t="str">
        <f t="shared" ca="1" si="1031"/>
        <v>-</v>
      </c>
      <c r="BH129" s="19" t="str">
        <f t="shared" ca="1" si="1031"/>
        <v>-</v>
      </c>
      <c r="BI129" s="19" t="str">
        <f t="shared" ca="1" si="1031"/>
        <v>-</v>
      </c>
      <c r="BJ129" s="5" t="str">
        <f t="shared" ca="1" si="1032"/>
        <v>-</v>
      </c>
      <c r="BK129" s="19" t="str">
        <f t="shared" ca="1" si="1033"/>
        <v>-</v>
      </c>
      <c r="BL129" s="5" t="str">
        <f t="shared" ca="1" si="1034"/>
        <v>-</v>
      </c>
      <c r="BM129" s="19" t="str">
        <f t="shared" ca="1" si="1035"/>
        <v>-</v>
      </c>
      <c r="BN129" s="19" t="str">
        <f t="shared" ca="1" si="1035"/>
        <v>-</v>
      </c>
      <c r="BO129" s="19" t="str">
        <f t="shared" ca="1" si="1035"/>
        <v>-</v>
      </c>
      <c r="BP129" s="5" t="str">
        <f t="shared" ca="1" si="1036"/>
        <v>-</v>
      </c>
      <c r="BQ129" s="9"/>
      <c r="BR129" s="19" t="str">
        <f t="shared" ca="1" si="1037"/>
        <v>-</v>
      </c>
      <c r="BS129" s="19" t="str">
        <f t="shared" ca="1" si="1037"/>
        <v>-</v>
      </c>
      <c r="BT129" s="19" t="str">
        <f t="shared" ca="1" si="1037"/>
        <v>-</v>
      </c>
      <c r="BU129" s="19" t="str">
        <f t="shared" ca="1" si="1037"/>
        <v>-</v>
      </c>
      <c r="BV129" s="19" t="str">
        <f t="shared" ca="1" si="1037"/>
        <v>-</v>
      </c>
      <c r="BW129" s="19" t="str">
        <f t="shared" ca="1" si="1037"/>
        <v>-</v>
      </c>
      <c r="BX129" s="19" t="str">
        <f t="shared" ca="1" si="1037"/>
        <v>-</v>
      </c>
      <c r="BY129" s="19" t="str">
        <f t="shared" ca="1" si="1037"/>
        <v>-</v>
      </c>
      <c r="BZ129" s="19" t="str">
        <f t="shared" ca="1" si="1037"/>
        <v>-</v>
      </c>
      <c r="CA129" s="19" t="str">
        <f t="shared" ca="1" si="1037"/>
        <v>-</v>
      </c>
      <c r="CB129" s="9"/>
      <c r="CC129" s="237" t="b">
        <f t="shared" ref="CC129:CG131" ca="1" si="1081">OFFSET(CC129,-1,0)</f>
        <v>1</v>
      </c>
      <c r="CD129" s="12" t="b">
        <v>0</v>
      </c>
      <c r="CE129" s="237" t="b">
        <f t="shared" ca="1" si="1081"/>
        <v>1</v>
      </c>
      <c r="CF129" s="251">
        <f t="shared" ca="1" si="1076"/>
        <v>2334102</v>
      </c>
      <c r="CG129" s="237" t="b">
        <f t="shared" ca="1" si="1081"/>
        <v>0</v>
      </c>
      <c r="CH129" s="12" t="s">
        <v>34</v>
      </c>
      <c r="CI129" s="19" t="b">
        <f t="shared" ca="1" si="1065"/>
        <v>1</v>
      </c>
      <c r="CJ129" s="237">
        <f t="shared" ca="1" si="1077"/>
        <v>2334104</v>
      </c>
      <c r="CK129" s="19" t="str">
        <f t="shared" ca="1" si="1065"/>
        <v>-</v>
      </c>
      <c r="CL129" s="19">
        <f t="shared" ca="1" si="1065"/>
        <v>1</v>
      </c>
      <c r="CM129" s="19">
        <f t="shared" ca="1" si="1065"/>
        <v>1</v>
      </c>
      <c r="CN129" s="9"/>
      <c r="CO129" s="444">
        <v>652</v>
      </c>
      <c r="CP129" s="444">
        <v>686</v>
      </c>
      <c r="CQ129" s="444">
        <v>721</v>
      </c>
      <c r="CR129" s="152">
        <v>378</v>
      </c>
      <c r="CS129" s="152">
        <v>413</v>
      </c>
      <c r="CT129" s="152">
        <v>448</v>
      </c>
      <c r="CU129" s="19" t="str">
        <f t="shared" ca="1" si="1039"/>
        <v>-</v>
      </c>
      <c r="CV129" s="12" t="b">
        <v>0</v>
      </c>
      <c r="CW129" s="12" t="b">
        <v>0</v>
      </c>
      <c r="CX129" s="12" t="b">
        <v>0</v>
      </c>
      <c r="CY129" s="12" t="b">
        <v>0</v>
      </c>
      <c r="CZ129" s="19" t="b">
        <f t="shared" ca="1" si="1039"/>
        <v>1</v>
      </c>
      <c r="DA129" s="19">
        <f t="shared" ca="1" si="1039"/>
        <v>0</v>
      </c>
      <c r="DB129" s="19">
        <f t="shared" ca="1" si="1039"/>
        <v>0</v>
      </c>
      <c r="DC129" s="19">
        <f t="shared" ca="1" si="1039"/>
        <v>0</v>
      </c>
      <c r="DD129" s="19">
        <f t="shared" ca="1" si="1039"/>
        <v>0</v>
      </c>
      <c r="DE129" s="19">
        <f t="shared" ca="1" si="1039"/>
        <v>0</v>
      </c>
      <c r="DF129" s="19">
        <f t="shared" ca="1" si="1039"/>
        <v>0</v>
      </c>
      <c r="DG129" s="19">
        <f t="shared" ca="1" si="1039"/>
        <v>0</v>
      </c>
      <c r="DH129" s="19">
        <f t="shared" ca="1" si="1039"/>
        <v>0</v>
      </c>
      <c r="DI129" s="19">
        <f t="shared" ca="1" si="1039"/>
        <v>0</v>
      </c>
      <c r="DJ129" s="19">
        <f t="shared" ca="1" si="1039"/>
        <v>0</v>
      </c>
      <c r="DK129" s="19">
        <f t="shared" ca="1" si="1039"/>
        <v>0</v>
      </c>
      <c r="DL129" s="19">
        <f t="shared" ca="1" si="1040"/>
        <v>0</v>
      </c>
      <c r="DM129" s="12">
        <v>3</v>
      </c>
      <c r="DN129" s="12">
        <v>3</v>
      </c>
      <c r="DO129" s="19">
        <f t="shared" ca="1" si="1078"/>
        <v>0</v>
      </c>
      <c r="DP129" s="12">
        <v>1</v>
      </c>
      <c r="DQ129" s="12">
        <v>-1</v>
      </c>
      <c r="DR129" s="19" t="str">
        <f t="shared" ca="1" si="1040"/>
        <v>-</v>
      </c>
      <c r="DS129" s="19" t="str">
        <f t="shared" ca="1" si="1040"/>
        <v>-</v>
      </c>
      <c r="DT129" s="19" t="str">
        <f t="shared" ca="1" si="1040"/>
        <v>-</v>
      </c>
      <c r="DU129" s="251">
        <f t="shared" ca="1" si="1066"/>
        <v>0</v>
      </c>
      <c r="DV129" s="251">
        <f t="shared" si="1079"/>
        <v>1</v>
      </c>
      <c r="DW129" s="251">
        <f t="shared" si="1067"/>
        <v>-1</v>
      </c>
      <c r="DX129" s="19" t="str">
        <f t="shared" ca="1" si="1040"/>
        <v>-</v>
      </c>
      <c r="DY129" s="19" t="str">
        <f t="shared" ca="1" si="1040"/>
        <v>-</v>
      </c>
      <c r="DZ129" s="19" t="str">
        <f t="shared" ca="1" si="1040"/>
        <v>-</v>
      </c>
      <c r="EA129" s="19" t="str">
        <f t="shared" ca="1" si="1040"/>
        <v>-</v>
      </c>
      <c r="EB129" s="19" t="str">
        <f t="shared" ca="1" si="1040"/>
        <v>-</v>
      </c>
      <c r="EC129" s="19" t="str">
        <f t="shared" ca="1" si="1040"/>
        <v>-</v>
      </c>
      <c r="ED129" s="19">
        <f t="shared" ca="1" si="1040"/>
        <v>0</v>
      </c>
      <c r="EE129" s="19">
        <f t="shared" ca="1" si="1040"/>
        <v>0</v>
      </c>
      <c r="EF129" s="19">
        <f t="shared" ca="1" si="1040"/>
        <v>0</v>
      </c>
      <c r="EG129" s="19">
        <f t="shared" ca="1" si="1040"/>
        <v>0</v>
      </c>
      <c r="EH129" s="19">
        <f t="shared" ca="1" si="1040"/>
        <v>0</v>
      </c>
      <c r="EI129" s="19">
        <f t="shared" ca="1" si="1040"/>
        <v>0</v>
      </c>
      <c r="EJ129" s="19">
        <f t="shared" ca="1" si="1040"/>
        <v>0</v>
      </c>
      <c r="EK129" s="19">
        <f t="shared" ca="1" si="1040"/>
        <v>0</v>
      </c>
      <c r="EL129" s="19">
        <f t="shared" ca="1" si="1040"/>
        <v>0</v>
      </c>
      <c r="EM129" s="19">
        <f t="shared" ca="1" si="1040"/>
        <v>0</v>
      </c>
      <c r="EN129" s="19">
        <f t="shared" ca="1" si="1040"/>
        <v>0</v>
      </c>
      <c r="EO129" s="19">
        <f t="shared" ca="1" si="1040"/>
        <v>0</v>
      </c>
      <c r="EP129" s="19">
        <f t="shared" ca="1" si="1040"/>
        <v>0</v>
      </c>
      <c r="EQ129" s="19">
        <f t="shared" ca="1" si="1040"/>
        <v>0</v>
      </c>
      <c r="ER129" s="19">
        <f t="shared" ca="1" si="1040"/>
        <v>0</v>
      </c>
      <c r="ES129" s="19">
        <f t="shared" ca="1" si="1040"/>
        <v>0</v>
      </c>
      <c r="ET129" s="19">
        <f t="shared" ca="1" si="1041"/>
        <v>0</v>
      </c>
      <c r="EU129" s="19">
        <f t="shared" ca="1" si="1041"/>
        <v>0</v>
      </c>
      <c r="EV129" s="19">
        <f t="shared" ca="1" si="1041"/>
        <v>0</v>
      </c>
      <c r="EW129" s="19">
        <f t="shared" ca="1" si="1041"/>
        <v>0</v>
      </c>
      <c r="EX129" s="19">
        <f t="shared" ca="1" si="1041"/>
        <v>0</v>
      </c>
      <c r="EY129" s="19">
        <f t="shared" ca="1" si="1041"/>
        <v>0</v>
      </c>
      <c r="EZ129" s="19">
        <f t="shared" ca="1" si="1041"/>
        <v>0</v>
      </c>
      <c r="FA129" s="19">
        <f t="shared" ca="1" si="1041"/>
        <v>0</v>
      </c>
      <c r="FB129" s="19">
        <f t="shared" ca="1" si="1041"/>
        <v>0</v>
      </c>
      <c r="FC129" s="19">
        <f t="shared" ca="1" si="1041"/>
        <v>0</v>
      </c>
      <c r="FD129" s="19">
        <f t="shared" ca="1" si="1041"/>
        <v>0</v>
      </c>
      <c r="FE129" s="19">
        <f t="shared" ca="1" si="1041"/>
        <v>0</v>
      </c>
      <c r="FF129" s="19">
        <f t="shared" ca="1" si="1041"/>
        <v>0</v>
      </c>
      <c r="FG129" s="19">
        <f t="shared" ca="1" si="1041"/>
        <v>0</v>
      </c>
      <c r="FH129" s="19">
        <f t="shared" ca="1" si="1041"/>
        <v>0</v>
      </c>
      <c r="FI129" s="19">
        <f t="shared" ca="1" si="1041"/>
        <v>0</v>
      </c>
      <c r="FJ129" s="19">
        <f t="shared" ca="1" si="1042"/>
        <v>0</v>
      </c>
      <c r="FK129" s="19">
        <f t="shared" ca="1" si="1042"/>
        <v>0</v>
      </c>
      <c r="FL129" s="19">
        <f t="shared" ca="1" si="1042"/>
        <v>0</v>
      </c>
      <c r="FM129" s="19">
        <f t="shared" ca="1" si="1042"/>
        <v>0</v>
      </c>
      <c r="FN129" s="19">
        <f t="shared" ca="1" si="1042"/>
        <v>0</v>
      </c>
      <c r="FO129" s="19">
        <f t="shared" ca="1" si="1042"/>
        <v>0</v>
      </c>
      <c r="FP129" s="19">
        <f t="shared" ca="1" si="1042"/>
        <v>0</v>
      </c>
      <c r="FQ129" s="19">
        <f t="shared" ca="1" si="1042"/>
        <v>0</v>
      </c>
      <c r="FR129" s="19">
        <f t="shared" ca="1" si="1042"/>
        <v>0</v>
      </c>
      <c r="FS129" s="19">
        <f t="shared" ca="1" si="1042"/>
        <v>0</v>
      </c>
      <c r="FT129" s="19">
        <f t="shared" ca="1" si="1042"/>
        <v>0</v>
      </c>
      <c r="FU129" s="19">
        <f t="shared" ca="1" si="1042"/>
        <v>0</v>
      </c>
      <c r="FV129" s="19">
        <f t="shared" ca="1" si="1042"/>
        <v>0</v>
      </c>
      <c r="FW129" s="19">
        <f t="shared" ca="1" si="1042"/>
        <v>0</v>
      </c>
      <c r="FX129" s="19">
        <f t="shared" ca="1" si="1042"/>
        <v>0</v>
      </c>
      <c r="FY129" s="19">
        <f t="shared" ca="1" si="1042"/>
        <v>0</v>
      </c>
      <c r="FZ129" s="19">
        <f t="shared" ca="1" si="1042"/>
        <v>0</v>
      </c>
      <c r="GA129" s="19">
        <f t="shared" ca="1" si="1042"/>
        <v>0</v>
      </c>
      <c r="GB129" s="19">
        <f t="shared" ca="1" si="1042"/>
        <v>0</v>
      </c>
      <c r="GC129" s="19">
        <f t="shared" ca="1" si="1042"/>
        <v>0</v>
      </c>
      <c r="GD129" s="19">
        <f t="shared" ca="1" si="1042"/>
        <v>0</v>
      </c>
      <c r="GE129" s="19">
        <f t="shared" ca="1" si="1042"/>
        <v>0</v>
      </c>
      <c r="GF129" s="19">
        <f t="shared" ca="1" si="1042"/>
        <v>0</v>
      </c>
      <c r="GG129" s="19">
        <f t="shared" ca="1" si="1042"/>
        <v>0</v>
      </c>
      <c r="GH129" s="19">
        <f t="shared" ca="1" si="1042"/>
        <v>0</v>
      </c>
      <c r="GI129" s="19">
        <f t="shared" ca="1" si="1042"/>
        <v>0</v>
      </c>
      <c r="GJ129" s="19">
        <f t="shared" ca="1" si="1042"/>
        <v>0</v>
      </c>
      <c r="GK129" s="19">
        <f t="shared" ca="1" si="1042"/>
        <v>0</v>
      </c>
      <c r="GL129" s="19">
        <f t="shared" ca="1" si="1042"/>
        <v>0</v>
      </c>
      <c r="GM129" s="19">
        <f t="shared" ca="1" si="1042"/>
        <v>0</v>
      </c>
      <c r="GN129" s="19">
        <f t="shared" ca="1" si="1042"/>
        <v>0</v>
      </c>
      <c r="GO129" s="19">
        <f t="shared" ca="1" si="1042"/>
        <v>0</v>
      </c>
      <c r="GP129" s="19">
        <f t="shared" ca="1" si="1042"/>
        <v>0</v>
      </c>
      <c r="GQ129" s="19">
        <f t="shared" ca="1" si="1042"/>
        <v>0</v>
      </c>
      <c r="GR129" s="19">
        <f t="shared" ca="1" si="1042"/>
        <v>0</v>
      </c>
      <c r="GS129" s="19">
        <f t="shared" ca="1" si="1042"/>
        <v>0</v>
      </c>
      <c r="GT129" s="19">
        <f t="shared" ca="1" si="1042"/>
        <v>0</v>
      </c>
      <c r="GU129" s="19">
        <f t="shared" ca="1" si="1042"/>
        <v>0</v>
      </c>
      <c r="GV129" s="19">
        <f t="shared" ca="1" si="1042"/>
        <v>0</v>
      </c>
      <c r="GW129" s="19">
        <f t="shared" ca="1" si="1042"/>
        <v>0</v>
      </c>
      <c r="GX129" s="19">
        <f t="shared" ca="1" si="1042"/>
        <v>0</v>
      </c>
      <c r="GY129" s="19">
        <f t="shared" ca="1" si="1042"/>
        <v>0</v>
      </c>
      <c r="GZ129" s="19">
        <f t="shared" ca="1" si="1042"/>
        <v>0</v>
      </c>
      <c r="HA129" s="19">
        <f t="shared" ca="1" si="1042"/>
        <v>0</v>
      </c>
      <c r="HB129" s="19">
        <f t="shared" ca="1" si="1042"/>
        <v>0</v>
      </c>
      <c r="HC129" s="19">
        <f t="shared" ca="1" si="1042"/>
        <v>0</v>
      </c>
      <c r="HD129" s="19">
        <f t="shared" ca="1" si="1042"/>
        <v>0</v>
      </c>
      <c r="HE129" s="19">
        <f t="shared" ca="1" si="1042"/>
        <v>0</v>
      </c>
      <c r="HF129" s="19">
        <f t="shared" ca="1" si="1042"/>
        <v>0</v>
      </c>
      <c r="HG129" s="19">
        <f t="shared" ca="1" si="1042"/>
        <v>0</v>
      </c>
      <c r="HH129" s="19">
        <f t="shared" ca="1" si="1042"/>
        <v>0</v>
      </c>
      <c r="HI129" s="19">
        <f t="shared" ca="1" si="1042"/>
        <v>0</v>
      </c>
      <c r="HJ129" s="19">
        <f t="shared" ca="1" si="1042"/>
        <v>0</v>
      </c>
      <c r="HK129" s="19">
        <f t="shared" ca="1" si="1042"/>
        <v>0</v>
      </c>
      <c r="HL129" s="19">
        <f t="shared" ca="1" si="1043"/>
        <v>0</v>
      </c>
      <c r="HM129" s="19">
        <f t="shared" ca="1" si="1043"/>
        <v>0</v>
      </c>
      <c r="HN129" s="19">
        <f t="shared" ca="1" si="1043"/>
        <v>0</v>
      </c>
      <c r="HO129" s="19">
        <f t="shared" ca="1" si="1043"/>
        <v>0</v>
      </c>
      <c r="HP129" s="19">
        <f t="shared" ca="1" si="1043"/>
        <v>0</v>
      </c>
      <c r="HQ129" s="19">
        <f t="shared" ca="1" si="1043"/>
        <v>0</v>
      </c>
      <c r="HR129" s="19">
        <f t="shared" ca="1" si="1043"/>
        <v>0</v>
      </c>
      <c r="HS129" s="19">
        <f t="shared" ca="1" si="1043"/>
        <v>0</v>
      </c>
      <c r="HT129" s="19">
        <f t="shared" ca="1" si="1043"/>
        <v>0</v>
      </c>
      <c r="HU129" s="19">
        <f t="shared" ca="1" si="1043"/>
        <v>0</v>
      </c>
      <c r="HV129" s="19">
        <f t="shared" ca="1" si="1043"/>
        <v>0</v>
      </c>
      <c r="HW129" s="19">
        <f t="shared" ca="1" si="1043"/>
        <v>0</v>
      </c>
      <c r="HX129" s="19">
        <f t="shared" ca="1" si="1043"/>
        <v>0</v>
      </c>
      <c r="HY129" s="19">
        <f t="shared" ca="1" si="1043"/>
        <v>0</v>
      </c>
      <c r="HZ129" s="19">
        <f t="shared" ca="1" si="1043"/>
        <v>0</v>
      </c>
      <c r="IA129" s="19">
        <f t="shared" ca="1" si="1043"/>
        <v>0</v>
      </c>
      <c r="IB129" s="19">
        <f t="shared" ca="1" si="1043"/>
        <v>0</v>
      </c>
      <c r="IC129" s="19">
        <f t="shared" ca="1" si="1043"/>
        <v>0</v>
      </c>
      <c r="ID129" s="19">
        <f t="shared" ca="1" si="1043"/>
        <v>0</v>
      </c>
      <c r="IE129" s="5">
        <f t="shared" ca="1" si="1044"/>
        <v>67</v>
      </c>
      <c r="IF129" s="9"/>
      <c r="IG129" s="5">
        <f t="shared" ca="1" si="1045"/>
        <v>1</v>
      </c>
      <c r="IH129" s="12" t="b">
        <v>1</v>
      </c>
      <c r="II129" s="19">
        <f t="shared" ca="1" si="1046"/>
        <v>0</v>
      </c>
      <c r="IJ129" s="5">
        <f t="shared" ca="1" si="1045"/>
        <v>55</v>
      </c>
      <c r="IK129" s="19">
        <f t="shared" ca="1" si="1046"/>
        <v>1</v>
      </c>
      <c r="IL129" s="19">
        <f t="shared" ca="1" si="1046"/>
        <v>0</v>
      </c>
      <c r="IM129" s="19">
        <f t="shared" ca="1" si="1046"/>
        <v>0</v>
      </c>
      <c r="IN129" s="19">
        <f t="shared" ca="1" si="1046"/>
        <v>0</v>
      </c>
      <c r="IO129" s="19">
        <f t="shared" ca="1" si="1046"/>
        <v>0</v>
      </c>
      <c r="IP129" s="19">
        <f t="shared" ca="1" si="1046"/>
        <v>0</v>
      </c>
      <c r="IQ129" s="19">
        <f t="shared" ca="1" si="1046"/>
        <v>0</v>
      </c>
      <c r="IR129" s="19">
        <f t="shared" ca="1" si="1046"/>
        <v>0</v>
      </c>
      <c r="IS129" s="19">
        <f t="shared" ca="1" si="1046"/>
        <v>0</v>
      </c>
      <c r="IT129" s="19">
        <f t="shared" ca="1" si="1046"/>
        <v>0</v>
      </c>
      <c r="IU129" s="19">
        <f t="shared" ca="1" si="1046"/>
        <v>0</v>
      </c>
      <c r="IV129" s="19">
        <f t="shared" ca="1" si="1046"/>
        <v>0</v>
      </c>
      <c r="IW129" s="19">
        <f t="shared" ca="1" si="1046"/>
        <v>0</v>
      </c>
      <c r="IX129" s="19">
        <f t="shared" ca="1" si="1046"/>
        <v>0</v>
      </c>
      <c r="IY129" s="19">
        <f t="shared" ca="1" si="1046"/>
        <v>0</v>
      </c>
      <c r="IZ129" s="19">
        <f t="shared" ca="1" si="1046"/>
        <v>0</v>
      </c>
      <c r="JA129" s="19">
        <f t="shared" ca="1" si="1046"/>
        <v>0</v>
      </c>
      <c r="JB129" s="19">
        <f t="shared" ca="1" si="1046"/>
        <v>0</v>
      </c>
      <c r="JC129" s="19">
        <f t="shared" ca="1" si="1046"/>
        <v>0</v>
      </c>
      <c r="JD129" s="19">
        <f t="shared" ca="1" si="1046"/>
        <v>0</v>
      </c>
      <c r="JE129" s="19">
        <f t="shared" ca="1" si="1046"/>
        <v>0</v>
      </c>
      <c r="JF129" s="19">
        <f t="shared" ca="1" si="1046"/>
        <v>0</v>
      </c>
      <c r="JG129" s="5">
        <f t="shared" ca="1" si="1047"/>
        <v>1.2500000000000001E-2</v>
      </c>
      <c r="JH129" s="567">
        <f t="shared" ca="1" si="1047"/>
        <v>0</v>
      </c>
      <c r="JI129" s="5">
        <f t="shared" ca="1" si="1047"/>
        <v>6.25E-2</v>
      </c>
      <c r="JJ129" s="5">
        <f t="shared" ca="1" si="1047"/>
        <v>6.25E-2</v>
      </c>
      <c r="JK129" s="5">
        <f t="shared" ca="1" si="1047"/>
        <v>6.25E-2</v>
      </c>
      <c r="JL129" s="19">
        <f t="shared" ca="1" si="1046"/>
        <v>1</v>
      </c>
      <c r="JM129" s="19">
        <f t="shared" ca="1" si="1046"/>
        <v>0</v>
      </c>
      <c r="JN129" s="19">
        <f t="shared" ca="1" si="1046"/>
        <v>1</v>
      </c>
      <c r="JO129" s="9"/>
      <c r="JP129" s="5" t="b">
        <f t="shared" ca="1" si="1048"/>
        <v>0</v>
      </c>
      <c r="JQ129" s="19" t="str">
        <f t="shared" ca="1" si="1049"/>
        <v>-</v>
      </c>
      <c r="JR129" s="19" t="str">
        <f t="shared" ca="1" si="1049"/>
        <v>-</v>
      </c>
      <c r="JS129" s="5" t="b">
        <f t="shared" ca="1" si="1050"/>
        <v>0</v>
      </c>
      <c r="JT129" s="5" t="b">
        <f t="shared" ca="1" si="1050"/>
        <v>0</v>
      </c>
      <c r="JU129" s="5" t="b">
        <f t="shared" ca="1" si="1050"/>
        <v>1</v>
      </c>
      <c r="JV129" s="144">
        <f t="shared" ca="1" si="1068"/>
        <v>1</v>
      </c>
      <c r="JW129" s="144">
        <f t="shared" ca="1" si="1068"/>
        <v>1</v>
      </c>
      <c r="JX129" s="19" t="str">
        <f t="shared" ca="1" si="1069"/>
        <v>-</v>
      </c>
      <c r="JY129" s="19" t="str">
        <f t="shared" ca="1" si="1069"/>
        <v>-</v>
      </c>
      <c r="JZ129" s="19" t="str">
        <f t="shared" ca="1" si="1069"/>
        <v>-</v>
      </c>
      <c r="KA129" s="19" t="str">
        <f t="shared" ca="1" si="1069"/>
        <v>-</v>
      </c>
      <c r="KB129" s="19">
        <f t="shared" ca="1" si="1069"/>
        <v>1</v>
      </c>
      <c r="KC129" s="19">
        <f t="shared" ca="1" si="1069"/>
        <v>0.66</v>
      </c>
      <c r="KD129" s="19" t="str">
        <f t="shared" ca="1" si="1069"/>
        <v>-</v>
      </c>
      <c r="KE129" s="5" t="b">
        <v>0</v>
      </c>
      <c r="KF129" s="237">
        <f t="shared" ca="1" si="1080"/>
        <v>2</v>
      </c>
      <c r="KG129" s="237">
        <f t="shared" ca="1" si="1080"/>
        <v>2</v>
      </c>
      <c r="KH129" s="237">
        <f t="shared" ca="1" si="1080"/>
        <v>2</v>
      </c>
      <c r="KI129" s="237">
        <f t="shared" ca="1" si="1080"/>
        <v>2</v>
      </c>
      <c r="KJ129" s="237">
        <f t="shared" ca="1" si="1080"/>
        <v>2</v>
      </c>
      <c r="KK129" s="237">
        <f t="shared" ca="1" si="1080"/>
        <v>2</v>
      </c>
      <c r="KL129" s="237">
        <f t="shared" ca="1" si="1080"/>
        <v>2</v>
      </c>
      <c r="KM129" s="237">
        <f t="shared" ca="1" si="1080"/>
        <v>2</v>
      </c>
      <c r="KN129" s="5" t="str">
        <f t="array" aca="1" ref="KN129" ca="1">IF(OR(KO129:KU129&lt;&gt;"-"),TRUE,"-")</f>
        <v>-</v>
      </c>
      <c r="KO129" s="19" t="str">
        <f t="shared" ca="1" si="1071"/>
        <v>-</v>
      </c>
      <c r="KP129" s="19" t="str">
        <f t="shared" ca="1" si="1071"/>
        <v>-</v>
      </c>
      <c r="KQ129" s="19" t="str">
        <f t="shared" ca="1" si="1071"/>
        <v>-</v>
      </c>
      <c r="KR129" s="19" t="str">
        <f t="shared" ca="1" si="1071"/>
        <v>-</v>
      </c>
      <c r="KS129" s="19" t="str">
        <f t="shared" ca="1" si="1071"/>
        <v>-</v>
      </c>
      <c r="KT129" s="19" t="str">
        <f t="shared" ca="1" si="1071"/>
        <v>-</v>
      </c>
      <c r="KU129" s="19" t="str">
        <f t="shared" ca="1" si="1071"/>
        <v>-</v>
      </c>
      <c r="KV129" s="19" t="b">
        <f t="shared" ca="1" si="1071"/>
        <v>0</v>
      </c>
      <c r="KW129" s="144">
        <f t="shared" ca="1" si="1052"/>
        <v>2</v>
      </c>
      <c r="KX129" s="19">
        <f t="shared" ca="1" si="1071"/>
        <v>2</v>
      </c>
      <c r="KY129" s="19" t="b">
        <f t="shared" ca="1" si="1071"/>
        <v>0</v>
      </c>
      <c r="KZ129" s="19" t="str">
        <f t="shared" ca="1" si="1071"/>
        <v>-</v>
      </c>
      <c r="LA129" s="5" t="str">
        <f t="shared" ca="1" si="1053"/>
        <v>-</v>
      </c>
      <c r="LB129" s="5" t="str">
        <f t="shared" ca="1" si="1053"/>
        <v>-</v>
      </c>
      <c r="LC129" s="5" t="str">
        <f t="shared" ca="1" si="1053"/>
        <v>-</v>
      </c>
      <c r="LD129" s="5" t="str">
        <f t="shared" ca="1" si="1053"/>
        <v>-</v>
      </c>
      <c r="LE129" s="19" t="b">
        <f t="shared" ca="1" si="1072"/>
        <v>0</v>
      </c>
      <c r="LF129" s="19" t="str">
        <f t="shared" ca="1" si="1072"/>
        <v>-</v>
      </c>
      <c r="LG129" s="19" t="str">
        <f t="shared" ca="1" si="1072"/>
        <v>-</v>
      </c>
      <c r="LH129" s="19" t="b">
        <f t="shared" ca="1" si="1072"/>
        <v>1</v>
      </c>
      <c r="LI129" s="19">
        <f t="shared" ca="1" si="1072"/>
        <v>0.75</v>
      </c>
      <c r="LJ129" s="19">
        <f t="shared" ca="1" si="1072"/>
        <v>0.75</v>
      </c>
      <c r="LK129" s="19">
        <f t="shared" ca="1" si="1072"/>
        <v>0.99</v>
      </c>
      <c r="LL129" s="19">
        <f t="shared" ca="1" si="1072"/>
        <v>0.5</v>
      </c>
      <c r="LM129" s="19">
        <f t="shared" ca="1" si="1072"/>
        <v>0</v>
      </c>
      <c r="LN129" s="19">
        <f t="shared" ca="1" si="1072"/>
        <v>0</v>
      </c>
      <c r="LO129" s="19" t="str">
        <f t="shared" ca="1" si="1072"/>
        <v>-</v>
      </c>
      <c r="LP129" s="5" t="str" cm="1">
        <f t="array" aca="1" ref="LP129" ca="1">INDEX(i.meatgrid,$Q129,LP$7)</f>
        <v>-</v>
      </c>
      <c r="LQ129" s="5" t="str" cm="1">
        <f t="array" aca="1" ref="LQ129" ca="1">INDEX(i.meatgrid,$Q129,LQ$7)</f>
        <v>-</v>
      </c>
      <c r="LR129" s="19" t="str">
        <f t="shared" ca="1" si="1054"/>
        <v>-</v>
      </c>
      <c r="LS129" s="5">
        <f t="shared" ca="1" si="1055"/>
        <v>1</v>
      </c>
      <c r="LT129" s="9"/>
      <c r="LU129" s="19">
        <f t="shared" ca="1" si="1054"/>
        <v>70</v>
      </c>
      <c r="LV129" s="19">
        <f t="shared" ca="1" si="1056"/>
        <v>50</v>
      </c>
      <c r="LW129" s="19">
        <f t="shared" ca="1" si="1056"/>
        <v>80</v>
      </c>
      <c r="LX129" s="19">
        <f t="shared" ca="1" si="1056"/>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57"/>
        <v>1</v>
      </c>
      <c r="MD129" s="5">
        <f t="shared" ca="1" si="1058"/>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59"/>
        <v>1</v>
      </c>
      <c r="MN129" s="9"/>
      <c r="MO129" s="19" t="b">
        <f t="shared" ca="1" si="1060"/>
        <v>0</v>
      </c>
      <c r="MP129" s="19" t="b">
        <f t="shared" ca="1" si="1060"/>
        <v>0</v>
      </c>
      <c r="MQ129" s="19">
        <f t="shared" ca="1" si="1060"/>
        <v>1</v>
      </c>
      <c r="MR129" s="19">
        <f t="shared" ca="1" si="1060"/>
        <v>0.75</v>
      </c>
      <c r="MS129" s="19">
        <f t="shared" ca="1" si="1060"/>
        <v>0.75</v>
      </c>
      <c r="MT129" s="19">
        <f t="shared" ca="1" si="1060"/>
        <v>0.8</v>
      </c>
      <c r="MU129" s="19">
        <f t="shared" ca="1" si="1060"/>
        <v>0.82499999999999996</v>
      </c>
      <c r="MV129" s="19">
        <f t="shared" ca="1" si="1060"/>
        <v>0.875</v>
      </c>
      <c r="MW129" s="19">
        <f t="shared" ca="1" si="1060"/>
        <v>0.9</v>
      </c>
      <c r="MX129" s="19">
        <f t="shared" ca="1" si="1060"/>
        <v>1</v>
      </c>
      <c r="MY129" s="19">
        <f t="shared" ca="1" si="1060"/>
        <v>0.875</v>
      </c>
      <c r="MZ129" s="19" t="b">
        <f t="shared" ca="1" si="1060"/>
        <v>1</v>
      </c>
      <c r="NA129" s="19">
        <f t="shared" ca="1" si="1060"/>
        <v>74.989999999999995</v>
      </c>
      <c r="NB129" s="19" t="str">
        <f t="shared" ca="1" si="1060"/>
        <v>-</v>
      </c>
      <c r="NC129" s="19" t="str">
        <f t="shared" ca="1" si="1060"/>
        <v>-</v>
      </c>
      <c r="ND129" s="19" t="str">
        <f t="shared" ca="1" si="1060"/>
        <v>-</v>
      </c>
      <c r="NE129" s="19" t="str">
        <f t="shared" ca="1" si="1061"/>
        <v>-</v>
      </c>
      <c r="NF129" s="19" t="str">
        <f t="shared" ca="1" si="1061"/>
        <v>-</v>
      </c>
      <c r="NG129" s="19" t="str">
        <f t="shared" ca="1" si="1061"/>
        <v>-</v>
      </c>
      <c r="NH129" s="19" t="str">
        <f t="shared" ca="1" si="1061"/>
        <v>-</v>
      </c>
      <c r="NI129" s="19">
        <f t="shared" ca="1" si="1061"/>
        <v>36.99</v>
      </c>
      <c r="NJ129" s="19">
        <f t="shared" ca="1" si="1061"/>
        <v>36.99</v>
      </c>
      <c r="NK129" s="19" t="str">
        <f t="shared" ca="1" si="1061"/>
        <v>-</v>
      </c>
      <c r="NL129" s="19" t="str">
        <f t="shared" ca="1" si="1061"/>
        <v>-</v>
      </c>
      <c r="NM129" s="19" t="str">
        <f t="shared" ca="1" si="1061"/>
        <v>-</v>
      </c>
      <c r="NN129" s="19" t="str">
        <f t="shared" ca="1" si="1061"/>
        <v>-</v>
      </c>
      <c r="NO129" s="19" t="str">
        <f t="shared" ca="1" si="1061"/>
        <v>-</v>
      </c>
      <c r="NP129" s="19">
        <f t="shared" ca="1" si="1061"/>
        <v>49.99</v>
      </c>
      <c r="NQ129" s="19">
        <f t="shared" ca="1" si="1061"/>
        <v>49.99</v>
      </c>
      <c r="NR129" s="19">
        <f t="shared" ca="1" si="1061"/>
        <v>49.99</v>
      </c>
      <c r="NS129" s="19">
        <f t="shared" ca="1" si="1061"/>
        <v>49.99</v>
      </c>
      <c r="NT129" s="19">
        <f t="shared" ca="1" si="1061"/>
        <v>49.99</v>
      </c>
      <c r="NU129" s="19">
        <f t="shared" ca="1" si="1061"/>
        <v>49.99</v>
      </c>
      <c r="NV129" s="19">
        <f t="shared" ca="1" si="1061"/>
        <v>49.99</v>
      </c>
      <c r="NW129" s="19">
        <f t="shared" ca="1" si="1061"/>
        <v>49.99</v>
      </c>
      <c r="NX129" s="19">
        <f t="shared" ca="1" si="1061"/>
        <v>412.99</v>
      </c>
      <c r="NY129" s="19">
        <f t="shared" ca="1" si="1061"/>
        <v>412.99</v>
      </c>
      <c r="NZ129" s="19" t="str">
        <f t="shared" ca="1" si="1061"/>
        <v>-</v>
      </c>
      <c r="OA129" s="19" t="str">
        <f t="shared" ca="1" si="1061"/>
        <v>-</v>
      </c>
      <c r="OB129" s="19" t="str">
        <f t="shared" ca="1" si="1061"/>
        <v>-</v>
      </c>
      <c r="OC129" s="19" t="str">
        <f t="shared" ca="1" si="1061"/>
        <v>-</v>
      </c>
      <c r="OD129" s="19" t="str">
        <f t="shared" ca="1" si="1061"/>
        <v>-</v>
      </c>
      <c r="OE129" s="19">
        <f t="shared" ca="1" si="1061"/>
        <v>6.8900000000000006</v>
      </c>
      <c r="OF129" s="19">
        <f t="shared" ca="1" si="1061"/>
        <v>6.8900000000000006</v>
      </c>
      <c r="OG129" s="19">
        <f t="shared" ca="1" si="1061"/>
        <v>6.8900000000000006</v>
      </c>
      <c r="OH129" s="19">
        <f t="shared" ca="1" si="1061"/>
        <v>6.8900000000000006</v>
      </c>
      <c r="OI129" s="19">
        <f t="shared" ca="1" si="1061"/>
        <v>6.8900000000000006</v>
      </c>
      <c r="OJ129" s="19">
        <f t="shared" ca="1" si="1061"/>
        <v>6.8900000000000006</v>
      </c>
      <c r="OK129" s="19">
        <f t="shared" ca="1" si="1061"/>
        <v>6.8900000000000006</v>
      </c>
      <c r="OL129" s="19">
        <f t="shared" ca="1" si="1061"/>
        <v>6.8900000000000006</v>
      </c>
      <c r="OM129" s="19">
        <f t="shared" ca="1" si="1061"/>
        <v>346.99</v>
      </c>
      <c r="ON129" s="19">
        <f t="shared" ca="1" si="1061"/>
        <v>346.99</v>
      </c>
      <c r="OO129" s="19" t="str">
        <f t="shared" ca="1" si="1061"/>
        <v>-</v>
      </c>
      <c r="OP129" s="19" t="str">
        <f t="shared" ca="1" si="1061"/>
        <v>-</v>
      </c>
      <c r="OQ129" s="19" t="str">
        <f t="shared" ca="1" si="1061"/>
        <v>-</v>
      </c>
      <c r="OR129" s="19" t="str">
        <f t="shared" ca="1" si="1061"/>
        <v>-</v>
      </c>
      <c r="OS129" s="19" t="str">
        <f t="shared" ca="1" si="1061"/>
        <v>-</v>
      </c>
      <c r="OT129" s="19">
        <f t="shared" ca="1" si="1061"/>
        <v>0</v>
      </c>
      <c r="OU129" s="24">
        <v>0</v>
      </c>
    </row>
    <row r="130" spans="1:411" outlineLevel="2">
      <c r="A130" s="21">
        <f t="shared" si="158"/>
        <v>125</v>
      </c>
      <c r="B130" s="222">
        <f t="shared" ca="1" si="1073"/>
        <v>121</v>
      </c>
      <c r="C130">
        <v>205</v>
      </c>
      <c r="D130" s="144" t="str">
        <f t="shared" ca="1" si="1023"/>
        <v>GSM</v>
      </c>
      <c r="E130" t="b">
        <v>1</v>
      </c>
      <c r="F130" t="b">
        <v>0</v>
      </c>
      <c r="G130" t="b">
        <f t="shared" si="1024"/>
        <v>1</v>
      </c>
      <c r="H130" s="237">
        <f t="shared" ca="1" si="1074"/>
        <v>2</v>
      </c>
      <c r="I130" s="237">
        <f t="shared" ca="1" si="1074"/>
        <v>1</v>
      </c>
      <c r="J130" s="237" t="str">
        <f t="shared" ca="1" si="1074"/>
        <v/>
      </c>
      <c r="K130" s="237">
        <f t="shared" ca="1" si="1074"/>
        <v>2</v>
      </c>
      <c r="L130" s="237">
        <f t="shared" ca="1" si="1062"/>
        <v>2</v>
      </c>
      <c r="M130" s="237">
        <f t="shared" ca="1" si="1062"/>
        <v>3</v>
      </c>
      <c r="N130" s="237">
        <f t="shared" ca="1" si="1062"/>
        <v>3</v>
      </c>
      <c r="O130" s="237">
        <f t="shared" ca="1" si="1062"/>
        <v>1</v>
      </c>
      <c r="P130" s="237">
        <f t="shared" ca="1" si="1062"/>
        <v>1</v>
      </c>
      <c r="Q130" s="237">
        <f t="shared" ca="1" si="1062"/>
        <v>4</v>
      </c>
      <c r="R130" s="237">
        <f t="shared" ca="1" si="1062"/>
        <v>1</v>
      </c>
      <c r="S130" s="237">
        <f t="shared" ca="1" si="1062"/>
        <v>1</v>
      </c>
      <c r="T130" s="237">
        <f t="shared" ca="1" si="1062"/>
        <v>1</v>
      </c>
      <c r="U130" s="275"/>
      <c r="V130" s="275"/>
      <c r="W130" s="237">
        <f t="shared" ca="1" si="1063"/>
        <v>0</v>
      </c>
      <c r="X130" s="275"/>
      <c r="Y130" s="275">
        <f t="shared" ca="1" si="1064"/>
        <v>0</v>
      </c>
      <c r="Z130" s="275">
        <f t="shared" ca="1" si="1064"/>
        <v>0</v>
      </c>
      <c r="AA130" s="275">
        <f t="shared" ca="1" si="1064"/>
        <v>0</v>
      </c>
      <c r="AB130" s="275">
        <f t="shared" ca="1" si="1064"/>
        <v>0</v>
      </c>
      <c r="AC130" s="275">
        <f t="shared" ca="1" si="1064"/>
        <v>0</v>
      </c>
      <c r="AD130" s="275">
        <f t="shared" ca="1" si="1064"/>
        <v>0</v>
      </c>
      <c r="AE130" s="275">
        <f t="shared" ca="1" si="1064"/>
        <v>0</v>
      </c>
      <c r="AF130" s="144">
        <f ca="1">INDEX(CHOOSE($N130,DataAutumn!i.AdultDrys,DataWinter!i.AdultDrys,DataSpring!i.AdultDrys),1,$M130)</f>
        <v>3</v>
      </c>
      <c r="AG130" s="5">
        <f t="shared" ca="1" si="1025"/>
        <v>1</v>
      </c>
      <c r="AH130" s="5">
        <f t="shared" ca="1" si="1025"/>
        <v>1</v>
      </c>
      <c r="AI130" s="5">
        <f t="shared" ca="1" si="1026"/>
        <v>1</v>
      </c>
      <c r="AJ130">
        <f t="shared" ca="1" si="1027"/>
        <v>2</v>
      </c>
      <c r="AL130" s="231" t="str">
        <f ca="1">TEXT(LEFT(OFFSET(AL130,-1,0),5)+1,"00000")&amp;MID(OFFSET(AL130,-1,0),6,FIND(" ",OFFSET(AL130,-1,0),7)-5)
&amp; $D130           &amp; IF($IG130=0," FWM","")&amp;IF($IG130=1," MWM","")&amp;IF($IG130=5," Mat","")&amp;IF($IH130=TRUE,"&amp;BBT","    ")          &amp; " Day"&amp;INDEX(i.DOY,$N130,1)
&amp; " Scan"&amp;TEXT($O130,"0")        &amp;" "&amp; INDEX(DataMaster!$B$98:$B$105,$Q130,0)
&amp; " WP"&amp;TEXT($MC130*100,"000p")           &amp; " MP"&amp;TEXT($MD130*100,"000p")           &amp; " GP"&amp;TEXT($MM130*100,"000p")
&amp; " T_" &amp; IF(AND($CC130,$CE130),"TRUE ")        &amp; " (F"&amp;3+COUNTIF($CV130:$CY130,TRUE)&amp;3&amp;"N"&amp;$DM130&amp;$DN130&amp;")"</f>
        <v>00005 FeedSupply_DSP GSM MWM&amp;BBT Day204 Scan1 Prime WP100p MP100p GP100p T_TRUE  (F33N33)</v>
      </c>
      <c r="AM130" s="9" t="str">
        <f ca="1">IF(COUNTIF(AL$5:AL130,AL130)=1,"-","Dup")</f>
        <v>-</v>
      </c>
      <c r="AN130" s="9"/>
      <c r="AO130" s="237" t="str">
        <f t="shared" ca="1" si="1075"/>
        <v>-</v>
      </c>
      <c r="AP130" s="237" t="str">
        <f t="shared" ca="1" si="1075"/>
        <v>-</v>
      </c>
      <c r="AQ130" s="237" t="str">
        <f t="shared" ca="1" si="1075"/>
        <v>-</v>
      </c>
      <c r="AR130" s="237" t="str">
        <f t="shared" ca="1" si="1075"/>
        <v>-</v>
      </c>
      <c r="AS130" s="237" t="str">
        <f t="shared" ca="1" si="1075"/>
        <v>-</v>
      </c>
      <c r="AT130" s="237" t="str">
        <f t="shared" ca="1" si="1075"/>
        <v>-</v>
      </c>
      <c r="AU130" s="237" t="str">
        <f t="shared" ca="1" si="1075"/>
        <v>-</v>
      </c>
      <c r="AV130" s="237" t="str">
        <f t="shared" ca="1" si="1075"/>
        <v>-</v>
      </c>
      <c r="AW130" s="9"/>
      <c r="AX130" s="5" t="b">
        <f t="shared" ca="1" si="1028"/>
        <v>0</v>
      </c>
      <c r="AY130" s="5" t="str">
        <f t="shared" ca="1" si="1028"/>
        <v>-</v>
      </c>
      <c r="AZ130" s="5" t="b">
        <f t="shared" ca="1" si="1028"/>
        <v>0</v>
      </c>
      <c r="BA130" s="5" t="b">
        <f t="shared" ca="1" si="1028"/>
        <v>1</v>
      </c>
      <c r="BB130" s="5" t="b">
        <f t="shared" ca="1" si="1028"/>
        <v>1</v>
      </c>
      <c r="BC130" s="144">
        <f t="shared" ca="1" si="1028"/>
        <v>0</v>
      </c>
      <c r="BD130" s="19" t="b">
        <f t="shared" ca="1" si="1029"/>
        <v>1</v>
      </c>
      <c r="BE130" s="9"/>
      <c r="BF130" s="5" t="str">
        <f t="shared" ca="1" si="1030"/>
        <v>-</v>
      </c>
      <c r="BG130" s="19" t="str">
        <f t="shared" ca="1" si="1031"/>
        <v>-</v>
      </c>
      <c r="BH130" s="19" t="str">
        <f t="shared" ca="1" si="1031"/>
        <v>-</v>
      </c>
      <c r="BI130" s="19" t="str">
        <f t="shared" ca="1" si="1031"/>
        <v>-</v>
      </c>
      <c r="BJ130" s="5" t="str">
        <f t="shared" ca="1" si="1032"/>
        <v>-</v>
      </c>
      <c r="BK130" s="19" t="str">
        <f t="shared" ca="1" si="1033"/>
        <v>-</v>
      </c>
      <c r="BL130" s="5" t="str">
        <f t="shared" ca="1" si="1034"/>
        <v>-</v>
      </c>
      <c r="BM130" s="19" t="str">
        <f t="shared" ca="1" si="1035"/>
        <v>-</v>
      </c>
      <c r="BN130" s="19" t="str">
        <f t="shared" ca="1" si="1035"/>
        <v>-</v>
      </c>
      <c r="BO130" s="19" t="str">
        <f t="shared" ca="1" si="1035"/>
        <v>-</v>
      </c>
      <c r="BP130" s="5" t="str">
        <f t="shared" ca="1" si="1036"/>
        <v>-</v>
      </c>
      <c r="BQ130" s="9"/>
      <c r="BR130" s="19" t="str">
        <f t="shared" ca="1" si="1037"/>
        <v>-</v>
      </c>
      <c r="BS130" s="19" t="str">
        <f t="shared" ca="1" si="1037"/>
        <v>-</v>
      </c>
      <c r="BT130" s="19" t="str">
        <f t="shared" ca="1" si="1037"/>
        <v>-</v>
      </c>
      <c r="BU130" s="19" t="str">
        <f t="shared" ca="1" si="1037"/>
        <v>-</v>
      </c>
      <c r="BV130" s="19" t="str">
        <f t="shared" ca="1" si="1037"/>
        <v>-</v>
      </c>
      <c r="BW130" s="19" t="str">
        <f t="shared" ca="1" si="1037"/>
        <v>-</v>
      </c>
      <c r="BX130" s="19" t="str">
        <f t="shared" ca="1" si="1037"/>
        <v>-</v>
      </c>
      <c r="BY130" s="19" t="str">
        <f t="shared" ca="1" si="1037"/>
        <v>-</v>
      </c>
      <c r="BZ130" s="19" t="str">
        <f t="shared" ca="1" si="1037"/>
        <v>-</v>
      </c>
      <c r="CA130" s="19" t="str">
        <f t="shared" ca="1" si="1037"/>
        <v>-</v>
      </c>
      <c r="CB130" s="9"/>
      <c r="CC130" s="237" t="b">
        <f t="shared" ca="1" si="1081"/>
        <v>1</v>
      </c>
      <c r="CD130" s="12" t="b">
        <v>1</v>
      </c>
      <c r="CE130" s="237" t="b">
        <f t="shared" ca="1" si="1081"/>
        <v>1</v>
      </c>
      <c r="CF130" s="251">
        <f t="shared" ca="1" si="1076"/>
        <v>2334102</v>
      </c>
      <c r="CG130" s="237" t="b">
        <f t="shared" ca="1" si="1081"/>
        <v>0</v>
      </c>
      <c r="CH130" s="12" t="s">
        <v>34</v>
      </c>
      <c r="CI130" s="19" t="b">
        <f t="shared" ca="1" si="1065"/>
        <v>1</v>
      </c>
      <c r="CJ130" s="237">
        <f ca="1">OFFSET(CJ130,-1,0)+1</f>
        <v>2334105</v>
      </c>
      <c r="CK130" s="19" t="str">
        <f t="shared" ca="1" si="1065"/>
        <v>-</v>
      </c>
      <c r="CL130" s="19">
        <f t="shared" ca="1" si="1065"/>
        <v>1</v>
      </c>
      <c r="CM130" s="19">
        <f t="shared" ca="1" si="1065"/>
        <v>1</v>
      </c>
      <c r="CN130" s="9"/>
      <c r="CO130" s="444">
        <v>652</v>
      </c>
      <c r="CP130" s="444">
        <v>686</v>
      </c>
      <c r="CQ130" s="444">
        <v>721</v>
      </c>
      <c r="CR130" s="152">
        <v>378</v>
      </c>
      <c r="CS130" s="152">
        <v>413</v>
      </c>
      <c r="CT130" s="152">
        <v>448</v>
      </c>
      <c r="CU130" s="19" t="str">
        <f t="shared" ca="1" si="1039"/>
        <v>-</v>
      </c>
      <c r="CV130" s="12" t="b">
        <v>0</v>
      </c>
      <c r="CW130" s="12" t="b">
        <v>0</v>
      </c>
      <c r="CX130" s="12" t="b">
        <v>0</v>
      </c>
      <c r="CY130" s="12" t="b">
        <v>0</v>
      </c>
      <c r="CZ130" s="19" t="b">
        <f t="shared" ca="1" si="1039"/>
        <v>1</v>
      </c>
      <c r="DA130" s="19">
        <f t="shared" ca="1" si="1039"/>
        <v>0</v>
      </c>
      <c r="DB130" s="19">
        <f t="shared" ca="1" si="1039"/>
        <v>0</v>
      </c>
      <c r="DC130" s="19">
        <f t="shared" ca="1" si="1039"/>
        <v>0</v>
      </c>
      <c r="DD130" s="19">
        <f t="shared" ca="1" si="1039"/>
        <v>0</v>
      </c>
      <c r="DE130" s="19">
        <f t="shared" ca="1" si="1039"/>
        <v>0</v>
      </c>
      <c r="DF130" s="19">
        <f t="shared" ca="1" si="1039"/>
        <v>0</v>
      </c>
      <c r="DG130" s="19">
        <f t="shared" ca="1" si="1039"/>
        <v>0</v>
      </c>
      <c r="DH130" s="19">
        <f t="shared" ca="1" si="1039"/>
        <v>0</v>
      </c>
      <c r="DI130" s="19">
        <f t="shared" ca="1" si="1039"/>
        <v>0</v>
      </c>
      <c r="DJ130" s="19">
        <f t="shared" ca="1" si="1039"/>
        <v>0</v>
      </c>
      <c r="DK130" s="19">
        <f t="shared" ca="1" si="1039"/>
        <v>0</v>
      </c>
      <c r="DL130" s="19">
        <f t="shared" ca="1" si="1040"/>
        <v>0</v>
      </c>
      <c r="DM130" s="12">
        <v>3</v>
      </c>
      <c r="DN130" s="12">
        <v>3</v>
      </c>
      <c r="DO130" s="19">
        <f t="shared" ca="1" si="1078"/>
        <v>0</v>
      </c>
      <c r="DP130" s="12">
        <v>1</v>
      </c>
      <c r="DQ130" s="12">
        <v>-1</v>
      </c>
      <c r="DR130" s="19" t="str">
        <f t="shared" ca="1" si="1040"/>
        <v>-</v>
      </c>
      <c r="DS130" s="19" t="str">
        <f t="shared" ca="1" si="1040"/>
        <v>-</v>
      </c>
      <c r="DT130" s="19" t="str">
        <f t="shared" ca="1" si="1040"/>
        <v>-</v>
      </c>
      <c r="DU130" s="251">
        <f t="shared" ca="1" si="1066"/>
        <v>0</v>
      </c>
      <c r="DV130" s="251">
        <f t="shared" si="1079"/>
        <v>1</v>
      </c>
      <c r="DW130" s="251">
        <f t="shared" si="1067"/>
        <v>-1</v>
      </c>
      <c r="DX130" s="19" t="str">
        <f t="shared" ca="1" si="1040"/>
        <v>-</v>
      </c>
      <c r="DY130" s="19" t="str">
        <f t="shared" ca="1" si="1040"/>
        <v>-</v>
      </c>
      <c r="DZ130" s="19" t="str">
        <f t="shared" ca="1" si="1040"/>
        <v>-</v>
      </c>
      <c r="EA130" s="19" t="str">
        <f t="shared" ca="1" si="1040"/>
        <v>-</v>
      </c>
      <c r="EB130" s="19" t="str">
        <f t="shared" ca="1" si="1040"/>
        <v>-</v>
      </c>
      <c r="EC130" s="19" t="str">
        <f t="shared" ca="1" si="1040"/>
        <v>-</v>
      </c>
      <c r="ED130" s="19">
        <f t="shared" ca="1" si="1040"/>
        <v>0</v>
      </c>
      <c r="EE130" s="19">
        <f t="shared" ca="1" si="1040"/>
        <v>0</v>
      </c>
      <c r="EF130" s="19">
        <f t="shared" ca="1" si="1040"/>
        <v>0</v>
      </c>
      <c r="EG130" s="19">
        <f t="shared" ca="1" si="1040"/>
        <v>0</v>
      </c>
      <c r="EH130" s="19">
        <f t="shared" ca="1" si="1040"/>
        <v>0</v>
      </c>
      <c r="EI130" s="19">
        <f t="shared" ca="1" si="1040"/>
        <v>0</v>
      </c>
      <c r="EJ130" s="19">
        <f t="shared" ca="1" si="1040"/>
        <v>0</v>
      </c>
      <c r="EK130" s="19">
        <f t="shared" ca="1" si="1040"/>
        <v>0</v>
      </c>
      <c r="EL130" s="19">
        <f t="shared" ca="1" si="1040"/>
        <v>0</v>
      </c>
      <c r="EM130" s="19">
        <f t="shared" ca="1" si="1040"/>
        <v>0</v>
      </c>
      <c r="EN130" s="19">
        <f t="shared" ca="1" si="1040"/>
        <v>0</v>
      </c>
      <c r="EO130" s="19">
        <f t="shared" ca="1" si="1040"/>
        <v>0</v>
      </c>
      <c r="EP130" s="19">
        <f t="shared" ca="1" si="1040"/>
        <v>0</v>
      </c>
      <c r="EQ130" s="19">
        <f t="shared" ca="1" si="1040"/>
        <v>0</v>
      </c>
      <c r="ER130" s="19">
        <f t="shared" ca="1" si="1040"/>
        <v>0</v>
      </c>
      <c r="ES130" s="19">
        <f t="shared" ca="1" si="1040"/>
        <v>0</v>
      </c>
      <c r="ET130" s="19">
        <f t="shared" ca="1" si="1041"/>
        <v>0</v>
      </c>
      <c r="EU130" s="19">
        <f t="shared" ca="1" si="1041"/>
        <v>0</v>
      </c>
      <c r="EV130" s="19">
        <f t="shared" ca="1" si="1041"/>
        <v>0</v>
      </c>
      <c r="EW130" s="19">
        <f t="shared" ca="1" si="1041"/>
        <v>0</v>
      </c>
      <c r="EX130" s="19">
        <f t="shared" ca="1" si="1041"/>
        <v>0</v>
      </c>
      <c r="EY130" s="19">
        <f t="shared" ca="1" si="1041"/>
        <v>0</v>
      </c>
      <c r="EZ130" s="19">
        <f t="shared" ca="1" si="1041"/>
        <v>0</v>
      </c>
      <c r="FA130" s="19">
        <f t="shared" ca="1" si="1041"/>
        <v>0</v>
      </c>
      <c r="FB130" s="19">
        <f t="shared" ca="1" si="1041"/>
        <v>0</v>
      </c>
      <c r="FC130" s="19">
        <f t="shared" ca="1" si="1041"/>
        <v>0</v>
      </c>
      <c r="FD130" s="19">
        <f t="shared" ca="1" si="1041"/>
        <v>0</v>
      </c>
      <c r="FE130" s="19">
        <f t="shared" ca="1" si="1041"/>
        <v>0</v>
      </c>
      <c r="FF130" s="19">
        <f t="shared" ca="1" si="1041"/>
        <v>0</v>
      </c>
      <c r="FG130" s="19">
        <f t="shared" ca="1" si="1041"/>
        <v>0</v>
      </c>
      <c r="FH130" s="19">
        <f t="shared" ca="1" si="1041"/>
        <v>0</v>
      </c>
      <c r="FI130" s="19">
        <f t="shared" ca="1" si="1041"/>
        <v>0</v>
      </c>
      <c r="FJ130" s="19">
        <f t="shared" ca="1" si="1042"/>
        <v>0</v>
      </c>
      <c r="FK130" s="19">
        <f t="shared" ca="1" si="1042"/>
        <v>0</v>
      </c>
      <c r="FL130" s="19">
        <f t="shared" ca="1" si="1042"/>
        <v>0</v>
      </c>
      <c r="FM130" s="19">
        <f t="shared" ca="1" si="1042"/>
        <v>0</v>
      </c>
      <c r="FN130" s="19">
        <f t="shared" ca="1" si="1042"/>
        <v>0</v>
      </c>
      <c r="FO130" s="19">
        <f t="shared" ca="1" si="1042"/>
        <v>0</v>
      </c>
      <c r="FP130" s="19">
        <f t="shared" ca="1" si="1042"/>
        <v>0</v>
      </c>
      <c r="FQ130" s="19">
        <f t="shared" ca="1" si="1042"/>
        <v>0</v>
      </c>
      <c r="FR130" s="19">
        <f t="shared" ca="1" si="1042"/>
        <v>0</v>
      </c>
      <c r="FS130" s="19">
        <f t="shared" ca="1" si="1042"/>
        <v>0</v>
      </c>
      <c r="FT130" s="19">
        <f t="shared" ca="1" si="1042"/>
        <v>0</v>
      </c>
      <c r="FU130" s="19">
        <f t="shared" ca="1" si="1042"/>
        <v>0</v>
      </c>
      <c r="FV130" s="19">
        <f t="shared" ca="1" si="1042"/>
        <v>0</v>
      </c>
      <c r="FW130" s="19">
        <f t="shared" ca="1" si="1042"/>
        <v>0</v>
      </c>
      <c r="FX130" s="19">
        <f t="shared" ca="1" si="1042"/>
        <v>0</v>
      </c>
      <c r="FY130" s="19">
        <f t="shared" ca="1" si="1042"/>
        <v>0</v>
      </c>
      <c r="FZ130" s="19">
        <f t="shared" ca="1" si="1042"/>
        <v>0</v>
      </c>
      <c r="GA130" s="19">
        <f t="shared" ca="1" si="1042"/>
        <v>0</v>
      </c>
      <c r="GB130" s="19">
        <f t="shared" ca="1" si="1042"/>
        <v>0</v>
      </c>
      <c r="GC130" s="19">
        <f t="shared" ca="1" si="1042"/>
        <v>0</v>
      </c>
      <c r="GD130" s="19">
        <f t="shared" ca="1" si="1042"/>
        <v>0</v>
      </c>
      <c r="GE130" s="19">
        <f t="shared" ca="1" si="1042"/>
        <v>0</v>
      </c>
      <c r="GF130" s="19">
        <f t="shared" ca="1" si="1042"/>
        <v>0</v>
      </c>
      <c r="GG130" s="19">
        <f t="shared" ca="1" si="1042"/>
        <v>0</v>
      </c>
      <c r="GH130" s="19">
        <f t="shared" ca="1" si="1042"/>
        <v>0</v>
      </c>
      <c r="GI130" s="19">
        <f t="shared" ca="1" si="1042"/>
        <v>0</v>
      </c>
      <c r="GJ130" s="19">
        <f t="shared" ca="1" si="1042"/>
        <v>0</v>
      </c>
      <c r="GK130" s="19">
        <f t="shared" ca="1" si="1042"/>
        <v>0</v>
      </c>
      <c r="GL130" s="19">
        <f t="shared" ca="1" si="1042"/>
        <v>0</v>
      </c>
      <c r="GM130" s="19">
        <f t="shared" ca="1" si="1042"/>
        <v>0</v>
      </c>
      <c r="GN130" s="19">
        <f t="shared" ca="1" si="1042"/>
        <v>0</v>
      </c>
      <c r="GO130" s="19">
        <f t="shared" ca="1" si="1042"/>
        <v>0</v>
      </c>
      <c r="GP130" s="19">
        <f t="shared" ca="1" si="1042"/>
        <v>0</v>
      </c>
      <c r="GQ130" s="19">
        <f t="shared" ca="1" si="1042"/>
        <v>0</v>
      </c>
      <c r="GR130" s="19">
        <f t="shared" ca="1" si="1042"/>
        <v>0</v>
      </c>
      <c r="GS130" s="19">
        <f t="shared" ca="1" si="1042"/>
        <v>0</v>
      </c>
      <c r="GT130" s="19">
        <f t="shared" ca="1" si="1042"/>
        <v>0</v>
      </c>
      <c r="GU130" s="19">
        <f t="shared" ca="1" si="1042"/>
        <v>0</v>
      </c>
      <c r="GV130" s="19">
        <f t="shared" ca="1" si="1042"/>
        <v>0</v>
      </c>
      <c r="GW130" s="19">
        <f t="shared" ref="GW130:HP130" ca="1" si="1082">OFFSET(GW$5,$B130,0)</f>
        <v>0</v>
      </c>
      <c r="GX130" s="19">
        <f t="shared" ca="1" si="1082"/>
        <v>0</v>
      </c>
      <c r="GY130" s="19">
        <f t="shared" ca="1" si="1082"/>
        <v>0</v>
      </c>
      <c r="GZ130" s="19">
        <f t="shared" ca="1" si="1082"/>
        <v>0</v>
      </c>
      <c r="HA130" s="19">
        <f t="shared" ca="1" si="1082"/>
        <v>0</v>
      </c>
      <c r="HB130" s="19">
        <f t="shared" ca="1" si="1082"/>
        <v>0</v>
      </c>
      <c r="HC130" s="19">
        <f t="shared" ca="1" si="1082"/>
        <v>0</v>
      </c>
      <c r="HD130" s="19">
        <f t="shared" ca="1" si="1082"/>
        <v>0</v>
      </c>
      <c r="HE130" s="19">
        <f t="shared" ca="1" si="1082"/>
        <v>0</v>
      </c>
      <c r="HF130" s="19">
        <f t="shared" ca="1" si="1082"/>
        <v>0</v>
      </c>
      <c r="HG130" s="19">
        <f t="shared" ca="1" si="1082"/>
        <v>0</v>
      </c>
      <c r="HH130" s="19">
        <f t="shared" ca="1" si="1082"/>
        <v>0</v>
      </c>
      <c r="HI130" s="19">
        <f t="shared" ca="1" si="1082"/>
        <v>0</v>
      </c>
      <c r="HJ130" s="19">
        <f t="shared" ca="1" si="1082"/>
        <v>0</v>
      </c>
      <c r="HK130" s="19">
        <f t="shared" ca="1" si="1082"/>
        <v>0</v>
      </c>
      <c r="HL130" s="19">
        <f t="shared" ca="1" si="1082"/>
        <v>0</v>
      </c>
      <c r="HM130" s="19">
        <f t="shared" ca="1" si="1082"/>
        <v>0</v>
      </c>
      <c r="HN130" s="19">
        <f t="shared" ca="1" si="1082"/>
        <v>0</v>
      </c>
      <c r="HO130" s="19">
        <f t="shared" ca="1" si="1082"/>
        <v>0</v>
      </c>
      <c r="HP130" s="19">
        <f t="shared" ca="1" si="1082"/>
        <v>0</v>
      </c>
      <c r="HQ130" s="19">
        <f t="shared" ca="1" si="1043"/>
        <v>0</v>
      </c>
      <c r="HR130" s="19">
        <f t="shared" ca="1" si="1043"/>
        <v>0</v>
      </c>
      <c r="HS130" s="19">
        <f t="shared" ca="1" si="1043"/>
        <v>0</v>
      </c>
      <c r="HT130" s="19">
        <f t="shared" ca="1" si="1043"/>
        <v>0</v>
      </c>
      <c r="HU130" s="19">
        <f t="shared" ca="1" si="1043"/>
        <v>0</v>
      </c>
      <c r="HV130" s="19">
        <f t="shared" ca="1" si="1043"/>
        <v>0</v>
      </c>
      <c r="HW130" s="19">
        <f t="shared" ca="1" si="1043"/>
        <v>0</v>
      </c>
      <c r="HX130" s="19">
        <f t="shared" ca="1" si="1043"/>
        <v>0</v>
      </c>
      <c r="HY130" s="19">
        <f t="shared" ca="1" si="1043"/>
        <v>0</v>
      </c>
      <c r="HZ130" s="19">
        <f t="shared" ca="1" si="1043"/>
        <v>0</v>
      </c>
      <c r="IA130" s="19">
        <f t="shared" ca="1" si="1043"/>
        <v>0</v>
      </c>
      <c r="IB130" s="19">
        <f t="shared" ca="1" si="1043"/>
        <v>0</v>
      </c>
      <c r="IC130" s="19">
        <f t="shared" ca="1" si="1043"/>
        <v>0</v>
      </c>
      <c r="ID130" s="19">
        <f t="shared" ca="1" si="1043"/>
        <v>0</v>
      </c>
      <c r="IE130" s="5">
        <f t="shared" ca="1" si="1044"/>
        <v>67</v>
      </c>
      <c r="IF130" s="9"/>
      <c r="IG130" s="5">
        <f t="shared" ca="1" si="1045"/>
        <v>1</v>
      </c>
      <c r="IH130" s="12" t="b">
        <v>1</v>
      </c>
      <c r="II130" s="19">
        <f t="shared" ca="1" si="1046"/>
        <v>0</v>
      </c>
      <c r="IJ130" s="5">
        <f t="shared" ca="1" si="1045"/>
        <v>55</v>
      </c>
      <c r="IK130" s="19">
        <f t="shared" ca="1" si="1046"/>
        <v>1</v>
      </c>
      <c r="IL130" s="19">
        <f t="shared" ca="1" si="1046"/>
        <v>0</v>
      </c>
      <c r="IM130" s="19">
        <f t="shared" ca="1" si="1046"/>
        <v>0</v>
      </c>
      <c r="IN130" s="19">
        <f t="shared" ca="1" si="1046"/>
        <v>0</v>
      </c>
      <c r="IO130" s="19">
        <f t="shared" ca="1" si="1046"/>
        <v>0</v>
      </c>
      <c r="IP130" s="19">
        <f t="shared" ca="1" si="1046"/>
        <v>0</v>
      </c>
      <c r="IQ130" s="19">
        <f t="shared" ca="1" si="1046"/>
        <v>0</v>
      </c>
      <c r="IR130" s="19">
        <f t="shared" ca="1" si="1046"/>
        <v>0</v>
      </c>
      <c r="IS130" s="19">
        <f t="shared" ca="1" si="1046"/>
        <v>0</v>
      </c>
      <c r="IT130" s="19">
        <f t="shared" ca="1" si="1046"/>
        <v>0</v>
      </c>
      <c r="IU130" s="19">
        <f t="shared" ca="1" si="1046"/>
        <v>0</v>
      </c>
      <c r="IV130" s="19">
        <f t="shared" ca="1" si="1046"/>
        <v>0</v>
      </c>
      <c r="IW130" s="19">
        <f t="shared" ca="1" si="1046"/>
        <v>0</v>
      </c>
      <c r="IX130" s="19">
        <f t="shared" ca="1" si="1046"/>
        <v>0</v>
      </c>
      <c r="IY130" s="19">
        <f t="shared" ca="1" si="1046"/>
        <v>0</v>
      </c>
      <c r="IZ130" s="19">
        <f t="shared" ca="1" si="1046"/>
        <v>0</v>
      </c>
      <c r="JA130" s="19">
        <f t="shared" ca="1" si="1046"/>
        <v>0</v>
      </c>
      <c r="JB130" s="19">
        <f t="shared" ca="1" si="1046"/>
        <v>0</v>
      </c>
      <c r="JC130" s="19">
        <f t="shared" ca="1" si="1046"/>
        <v>0</v>
      </c>
      <c r="JD130" s="19">
        <f t="shared" ca="1" si="1046"/>
        <v>0</v>
      </c>
      <c r="JE130" s="19">
        <f t="shared" ca="1" si="1046"/>
        <v>0</v>
      </c>
      <c r="JF130" s="19">
        <f t="shared" ca="1" si="1046"/>
        <v>0</v>
      </c>
      <c r="JG130" s="5">
        <f t="shared" ca="1" si="1047"/>
        <v>1.2500000000000001E-2</v>
      </c>
      <c r="JH130" s="567">
        <f t="shared" ca="1" si="1047"/>
        <v>0</v>
      </c>
      <c r="JI130" s="5">
        <f t="shared" ca="1" si="1047"/>
        <v>6.25E-2</v>
      </c>
      <c r="JJ130" s="5">
        <f t="shared" ca="1" si="1047"/>
        <v>6.25E-2</v>
      </c>
      <c r="JK130" s="5">
        <f t="shared" ca="1" si="1047"/>
        <v>6.25E-2</v>
      </c>
      <c r="JL130" s="19">
        <f t="shared" ca="1" si="1046"/>
        <v>1</v>
      </c>
      <c r="JM130" s="19">
        <f t="shared" ca="1" si="1046"/>
        <v>0</v>
      </c>
      <c r="JN130" s="19">
        <f t="shared" ca="1" si="1046"/>
        <v>1</v>
      </c>
      <c r="JO130" s="9"/>
      <c r="JP130" s="5" t="b">
        <f t="shared" ca="1" si="1048"/>
        <v>0</v>
      </c>
      <c r="JQ130" s="19" t="str">
        <f t="shared" ca="1" si="1049"/>
        <v>-</v>
      </c>
      <c r="JR130" s="19" t="str">
        <f t="shared" ca="1" si="1049"/>
        <v>-</v>
      </c>
      <c r="JS130" s="5" t="b">
        <f t="shared" ca="1" si="1050"/>
        <v>0</v>
      </c>
      <c r="JT130" s="5" t="b">
        <f t="shared" ca="1" si="1050"/>
        <v>0</v>
      </c>
      <c r="JU130" s="5" t="b">
        <f t="shared" ca="1" si="1050"/>
        <v>1</v>
      </c>
      <c r="JV130" s="144">
        <f t="shared" ca="1" si="1068"/>
        <v>1</v>
      </c>
      <c r="JW130" s="144">
        <f t="shared" ca="1" si="1068"/>
        <v>1</v>
      </c>
      <c r="JX130" s="19" t="str">
        <f t="shared" ca="1" si="1069"/>
        <v>-</v>
      </c>
      <c r="JY130" s="19" t="str">
        <f t="shared" ca="1" si="1069"/>
        <v>-</v>
      </c>
      <c r="JZ130" s="19" t="str">
        <f t="shared" ca="1" si="1069"/>
        <v>-</v>
      </c>
      <c r="KA130" s="19" t="str">
        <f t="shared" ca="1" si="1069"/>
        <v>-</v>
      </c>
      <c r="KB130" s="19">
        <f t="shared" ca="1" si="1069"/>
        <v>1</v>
      </c>
      <c r="KC130" s="19">
        <f t="shared" ca="1" si="1069"/>
        <v>0.66</v>
      </c>
      <c r="KD130" s="19" t="str">
        <f t="shared" ca="1" si="1069"/>
        <v>-</v>
      </c>
      <c r="KE130" s="5" t="b">
        <v>0</v>
      </c>
      <c r="KF130" s="237">
        <f t="shared" ca="1" si="1080"/>
        <v>2</v>
      </c>
      <c r="KG130" s="237">
        <f t="shared" ca="1" si="1080"/>
        <v>2</v>
      </c>
      <c r="KH130" s="237">
        <f t="shared" ca="1" si="1080"/>
        <v>2</v>
      </c>
      <c r="KI130" s="237">
        <f t="shared" ca="1" si="1080"/>
        <v>2</v>
      </c>
      <c r="KJ130" s="237">
        <f t="shared" ca="1" si="1080"/>
        <v>2</v>
      </c>
      <c r="KK130" s="237">
        <f t="shared" ca="1" si="1080"/>
        <v>2</v>
      </c>
      <c r="KL130" s="237">
        <f t="shared" ca="1" si="1080"/>
        <v>2</v>
      </c>
      <c r="KM130" s="237">
        <f t="shared" ca="1" si="1080"/>
        <v>2</v>
      </c>
      <c r="KN130" s="5" t="str">
        <f t="array" aca="1" ref="KN130" ca="1">IF(OR(KO130:KU130&lt;&gt;"-"),TRUE,"-")</f>
        <v>-</v>
      </c>
      <c r="KO130" s="19" t="str">
        <f t="shared" ca="1" si="1071"/>
        <v>-</v>
      </c>
      <c r="KP130" s="19" t="str">
        <f t="shared" ca="1" si="1071"/>
        <v>-</v>
      </c>
      <c r="KQ130" s="19" t="str">
        <f t="shared" ca="1" si="1071"/>
        <v>-</v>
      </c>
      <c r="KR130" s="19" t="str">
        <f t="shared" ca="1" si="1071"/>
        <v>-</v>
      </c>
      <c r="KS130" s="19" t="str">
        <f t="shared" ca="1" si="1071"/>
        <v>-</v>
      </c>
      <c r="KT130" s="19" t="str">
        <f t="shared" ca="1" si="1071"/>
        <v>-</v>
      </c>
      <c r="KU130" s="19" t="str">
        <f t="shared" ca="1" si="1071"/>
        <v>-</v>
      </c>
      <c r="KV130" s="19" t="b">
        <f t="shared" ca="1" si="1071"/>
        <v>0</v>
      </c>
      <c r="KW130" s="144">
        <f t="shared" ca="1" si="1052"/>
        <v>2</v>
      </c>
      <c r="KX130" s="19">
        <f t="shared" ca="1" si="1071"/>
        <v>2</v>
      </c>
      <c r="KY130" s="19" t="b">
        <f t="shared" ca="1" si="1071"/>
        <v>0</v>
      </c>
      <c r="KZ130" s="19" t="str">
        <f t="shared" ca="1" si="1071"/>
        <v>-</v>
      </c>
      <c r="LA130" s="5" t="str">
        <f t="shared" ca="1" si="1053"/>
        <v>-</v>
      </c>
      <c r="LB130" s="5" t="str">
        <f t="shared" ca="1" si="1053"/>
        <v>-</v>
      </c>
      <c r="LC130" s="5" t="str">
        <f t="shared" ca="1" si="1053"/>
        <v>-</v>
      </c>
      <c r="LD130" s="5" t="str">
        <f t="shared" ca="1" si="1053"/>
        <v>-</v>
      </c>
      <c r="LE130" s="19" t="b">
        <f t="shared" ca="1" si="1072"/>
        <v>0</v>
      </c>
      <c r="LF130" s="19" t="str">
        <f t="shared" ca="1" si="1072"/>
        <v>-</v>
      </c>
      <c r="LG130" s="19" t="str">
        <f t="shared" ca="1" si="1072"/>
        <v>-</v>
      </c>
      <c r="LH130" s="19" t="b">
        <f t="shared" ca="1" si="1072"/>
        <v>1</v>
      </c>
      <c r="LI130" s="19">
        <f t="shared" ca="1" si="1072"/>
        <v>0.75</v>
      </c>
      <c r="LJ130" s="19">
        <f t="shared" ca="1" si="1072"/>
        <v>0.75</v>
      </c>
      <c r="LK130" s="19">
        <f t="shared" ca="1" si="1072"/>
        <v>0.99</v>
      </c>
      <c r="LL130" s="19">
        <f t="shared" ca="1" si="1072"/>
        <v>0.5</v>
      </c>
      <c r="LM130" s="19">
        <f t="shared" ca="1" si="1072"/>
        <v>0</v>
      </c>
      <c r="LN130" s="19">
        <f t="shared" ca="1" si="1072"/>
        <v>0</v>
      </c>
      <c r="LO130" s="19" t="str">
        <f t="shared" ca="1" si="1072"/>
        <v>-</v>
      </c>
      <c r="LP130" s="5" t="str" cm="1">
        <f t="array" aca="1" ref="LP130" ca="1">INDEX(i.meatgrid,$Q130,LP$7)</f>
        <v>-</v>
      </c>
      <c r="LQ130" s="5" t="str" cm="1">
        <f t="array" aca="1" ref="LQ130" ca="1">INDEX(i.meatgrid,$Q130,LQ$7)</f>
        <v>-</v>
      </c>
      <c r="LR130" s="19" t="str">
        <f t="shared" ca="1" si="1054"/>
        <v>-</v>
      </c>
      <c r="LS130" s="5">
        <f t="shared" ca="1" si="1055"/>
        <v>1</v>
      </c>
      <c r="LT130" s="9"/>
      <c r="LU130" s="19">
        <f t="shared" ca="1" si="1054"/>
        <v>70</v>
      </c>
      <c r="LV130" s="19">
        <f t="shared" ca="1" si="1056"/>
        <v>50</v>
      </c>
      <c r="LW130" s="19">
        <f t="shared" ca="1" si="1056"/>
        <v>80</v>
      </c>
      <c r="LX130" s="19">
        <f t="shared" ca="1" si="1056"/>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19">
        <f t="shared" ca="1" si="1057"/>
        <v>1</v>
      </c>
      <c r="MD130" s="5">
        <f t="shared" ca="1" si="1058"/>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19">
        <f t="shared" ca="1" si="1059"/>
        <v>1</v>
      </c>
      <c r="MN130" s="9"/>
      <c r="MO130" s="19" t="b">
        <f t="shared" ca="1" si="1060"/>
        <v>0</v>
      </c>
      <c r="MP130" s="19" t="b">
        <f t="shared" ca="1" si="1060"/>
        <v>0</v>
      </c>
      <c r="MQ130" s="19">
        <f t="shared" ca="1" si="1060"/>
        <v>1</v>
      </c>
      <c r="MR130" s="19">
        <f t="shared" ca="1" si="1060"/>
        <v>0.75</v>
      </c>
      <c r="MS130" s="19">
        <f t="shared" ca="1" si="1060"/>
        <v>0.75</v>
      </c>
      <c r="MT130" s="19">
        <f t="shared" ca="1" si="1060"/>
        <v>0.8</v>
      </c>
      <c r="MU130" s="19">
        <f t="shared" ca="1" si="1060"/>
        <v>0.82499999999999996</v>
      </c>
      <c r="MV130" s="19">
        <f t="shared" ca="1" si="1060"/>
        <v>0.875</v>
      </c>
      <c r="MW130" s="19">
        <f t="shared" ca="1" si="1060"/>
        <v>0.9</v>
      </c>
      <c r="MX130" s="19">
        <f t="shared" ca="1" si="1060"/>
        <v>1</v>
      </c>
      <c r="MY130" s="19">
        <f t="shared" ca="1" si="1060"/>
        <v>0.875</v>
      </c>
      <c r="MZ130" s="19" t="b">
        <f t="shared" ca="1" si="1060"/>
        <v>1</v>
      </c>
      <c r="NA130" s="19">
        <f t="shared" ca="1" si="1060"/>
        <v>74.989999999999995</v>
      </c>
      <c r="NB130" s="19" t="str">
        <f t="shared" ca="1" si="1060"/>
        <v>-</v>
      </c>
      <c r="NC130" s="19" t="str">
        <f t="shared" ca="1" si="1060"/>
        <v>-</v>
      </c>
      <c r="ND130" s="19" t="str">
        <f t="shared" ca="1" si="1060"/>
        <v>-</v>
      </c>
      <c r="NE130" s="19" t="str">
        <f t="shared" ca="1" si="1061"/>
        <v>-</v>
      </c>
      <c r="NF130" s="19" t="str">
        <f t="shared" ca="1" si="1061"/>
        <v>-</v>
      </c>
      <c r="NG130" s="19" t="str">
        <f t="shared" ca="1" si="1061"/>
        <v>-</v>
      </c>
      <c r="NH130" s="19" t="str">
        <f t="shared" ca="1" si="1061"/>
        <v>-</v>
      </c>
      <c r="NI130" s="19">
        <f t="shared" ca="1" si="1061"/>
        <v>36.99</v>
      </c>
      <c r="NJ130" s="19">
        <f t="shared" ca="1" si="1061"/>
        <v>36.99</v>
      </c>
      <c r="NK130" s="19" t="str">
        <f t="shared" ca="1" si="1061"/>
        <v>-</v>
      </c>
      <c r="NL130" s="19" t="str">
        <f t="shared" ca="1" si="1061"/>
        <v>-</v>
      </c>
      <c r="NM130" s="19" t="str">
        <f t="shared" ca="1" si="1061"/>
        <v>-</v>
      </c>
      <c r="NN130" s="19" t="str">
        <f t="shared" ca="1" si="1061"/>
        <v>-</v>
      </c>
      <c r="NO130" s="19" t="str">
        <f t="shared" ca="1" si="1061"/>
        <v>-</v>
      </c>
      <c r="NP130" s="19">
        <f t="shared" ca="1" si="1061"/>
        <v>49.99</v>
      </c>
      <c r="NQ130" s="19">
        <f t="shared" ca="1" si="1061"/>
        <v>49.99</v>
      </c>
      <c r="NR130" s="19">
        <f t="shared" ca="1" si="1061"/>
        <v>49.99</v>
      </c>
      <c r="NS130" s="19">
        <f t="shared" ca="1" si="1061"/>
        <v>49.99</v>
      </c>
      <c r="NT130" s="19">
        <f t="shared" ca="1" si="1061"/>
        <v>49.99</v>
      </c>
      <c r="NU130" s="19">
        <f t="shared" ca="1" si="1061"/>
        <v>49.99</v>
      </c>
      <c r="NV130" s="19">
        <f t="shared" ca="1" si="1061"/>
        <v>49.99</v>
      </c>
      <c r="NW130" s="19">
        <f t="shared" ca="1" si="1061"/>
        <v>49.99</v>
      </c>
      <c r="NX130" s="19">
        <f t="shared" ca="1" si="1061"/>
        <v>412.99</v>
      </c>
      <c r="NY130" s="19">
        <f t="shared" ca="1" si="1061"/>
        <v>412.99</v>
      </c>
      <c r="NZ130" s="19" t="str">
        <f t="shared" ca="1" si="1061"/>
        <v>-</v>
      </c>
      <c r="OA130" s="19" t="str">
        <f t="shared" ca="1" si="1061"/>
        <v>-</v>
      </c>
      <c r="OB130" s="19" t="str">
        <f t="shared" ca="1" si="1061"/>
        <v>-</v>
      </c>
      <c r="OC130" s="19" t="str">
        <f t="shared" ca="1" si="1061"/>
        <v>-</v>
      </c>
      <c r="OD130" s="19" t="str">
        <f t="shared" ca="1" si="1061"/>
        <v>-</v>
      </c>
      <c r="OE130" s="19">
        <f t="shared" ca="1" si="1061"/>
        <v>6.8900000000000006</v>
      </c>
      <c r="OF130" s="19">
        <f t="shared" ca="1" si="1061"/>
        <v>6.8900000000000006</v>
      </c>
      <c r="OG130" s="19">
        <f t="shared" ca="1" si="1061"/>
        <v>6.8900000000000006</v>
      </c>
      <c r="OH130" s="19">
        <f t="shared" ca="1" si="1061"/>
        <v>6.8900000000000006</v>
      </c>
      <c r="OI130" s="19">
        <f t="shared" ca="1" si="1061"/>
        <v>6.8900000000000006</v>
      </c>
      <c r="OJ130" s="19">
        <f t="shared" ca="1" si="1061"/>
        <v>6.8900000000000006</v>
      </c>
      <c r="OK130" s="19">
        <f t="shared" ca="1" si="1061"/>
        <v>6.8900000000000006</v>
      </c>
      <c r="OL130" s="19">
        <f t="shared" ca="1" si="1061"/>
        <v>6.8900000000000006</v>
      </c>
      <c r="OM130" s="19">
        <f t="shared" ca="1" si="1061"/>
        <v>346.99</v>
      </c>
      <c r="ON130" s="19">
        <f t="shared" ca="1" si="1061"/>
        <v>346.99</v>
      </c>
      <c r="OO130" s="19" t="str">
        <f t="shared" ca="1" si="1061"/>
        <v>-</v>
      </c>
      <c r="OP130" s="19" t="str">
        <f t="shared" ca="1" si="1061"/>
        <v>-</v>
      </c>
      <c r="OQ130" s="19" t="str">
        <f t="shared" ca="1" si="1061"/>
        <v>-</v>
      </c>
      <c r="OR130" s="19" t="str">
        <f t="shared" ca="1" si="1061"/>
        <v>-</v>
      </c>
      <c r="OS130" s="19" t="str">
        <f t="shared" ca="1" si="1061"/>
        <v>-</v>
      </c>
      <c r="OT130" s="19">
        <f t="shared" ca="1" si="1061"/>
        <v>0</v>
      </c>
      <c r="OU130" s="24">
        <v>0</v>
      </c>
    </row>
    <row r="131" spans="1:411" outlineLevel="2">
      <c r="A131" s="21">
        <f t="shared" si="158"/>
        <v>126</v>
      </c>
      <c r="B131" s="222">
        <f t="shared" ca="1" si="1073"/>
        <v>121</v>
      </c>
      <c r="C131">
        <v>205</v>
      </c>
      <c r="D131" s="549" t="str">
        <f t="shared" ca="1" si="1023"/>
        <v>GSM</v>
      </c>
      <c r="E131" t="b">
        <v>0</v>
      </c>
      <c r="F131" t="b">
        <v>0</v>
      </c>
      <c r="G131" t="b">
        <f t="shared" si="1024"/>
        <v>0</v>
      </c>
      <c r="H131" s="237">
        <f t="shared" ca="1" si="1074"/>
        <v>2</v>
      </c>
      <c r="I131" s="237">
        <f t="shared" ca="1" si="1074"/>
        <v>1</v>
      </c>
      <c r="J131" s="237" t="str">
        <f t="shared" ca="1" si="1074"/>
        <v/>
      </c>
      <c r="K131" s="237">
        <f t="shared" ca="1" si="1074"/>
        <v>2</v>
      </c>
      <c r="L131" s="237">
        <f t="shared" ca="1" si="1062"/>
        <v>2</v>
      </c>
      <c r="M131" s="237">
        <f t="shared" ca="1" si="1062"/>
        <v>3</v>
      </c>
      <c r="N131" s="237">
        <f t="shared" ca="1" si="1074"/>
        <v>3</v>
      </c>
      <c r="O131" s="237">
        <f t="shared" ca="1" si="1062"/>
        <v>1</v>
      </c>
      <c r="P131" s="237">
        <f t="shared" ca="1" si="1074"/>
        <v>1</v>
      </c>
      <c r="Q131" s="237">
        <f t="shared" ca="1" si="1074"/>
        <v>4</v>
      </c>
      <c r="R131" s="237">
        <f t="shared" ca="1" si="1074"/>
        <v>1</v>
      </c>
      <c r="S131" s="237">
        <f t="shared" ca="1" si="1074"/>
        <v>1</v>
      </c>
      <c r="T131" s="237">
        <f t="shared" ca="1" si="1074"/>
        <v>1</v>
      </c>
      <c r="U131" s="275"/>
      <c r="V131" s="275"/>
      <c r="W131" s="237">
        <f t="shared" ca="1" si="1063"/>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25"/>
        <v>1</v>
      </c>
      <c r="AH131" s="5">
        <f t="shared" ca="1" si="1025"/>
        <v>1</v>
      </c>
      <c r="AI131" s="5">
        <f t="shared" ca="1" si="1026"/>
        <v>1</v>
      </c>
      <c r="AJ131">
        <f t="shared" ca="1" si="1027"/>
        <v>5</v>
      </c>
      <c r="AK131">
        <v>1</v>
      </c>
      <c r="AL131" s="231" t="str">
        <f ca="1">TEXT(LEFT(OFFSET(AL131,-1,0),5)+1,"00000")&amp;MID(OFFSET(AL131,-1,0),6,FIND(" ",OFFSET(AL131,-1,0),7)-5)
&amp; $D131           &amp; IF($IG131=0," FWM","")&amp;IF($IG131=1," MWM","")&amp;IF($IG131=5," Mat","")&amp;IF($IH131=TRUE,"&amp;BBT","    ")          &amp; " Day"&amp;INDEX(i.DOY,$N131,1)
&amp; " Scan"&amp;TEXT($O131,"0")        &amp;" "&amp; INDEX(DataMaster!$B$98:$B$105,$Q131,0)
&amp; " WP"&amp;TEXT($MC131*100,"000p")           &amp; " MP"&amp;TEXT($MD131*100,"000p")           &amp; " GP"&amp;TEXT($MM131*100,"000p")
&amp; " T_" &amp; IF(AND($CC131,$CE131),"TRUE ")        &amp; " (F"&amp;3+COUNTIF($CV131:$CY131,TRUE)&amp;3&amp;"N"&amp;$DM131&amp;$DN131&amp;")"</f>
        <v>00006 FeedSupply_DSP GSM MWM&amp;BBT Day204 Scan1 Prime WP100p MP100p GP100p T_TRUE  (F33N11)</v>
      </c>
      <c r="AM131" s="9" t="str">
        <f ca="1">IF(COUNTIF(AL$5:AL131,AL131)=1,"-","Dup")</f>
        <v>-</v>
      </c>
      <c r="AN131" s="9"/>
      <c r="AO131" s="237" t="str">
        <f t="shared" ca="1" si="1075"/>
        <v>-</v>
      </c>
      <c r="AP131" s="237" t="str">
        <f t="shared" ca="1" si="1075"/>
        <v>-</v>
      </c>
      <c r="AQ131" s="237" t="str">
        <f t="shared" ca="1" si="1075"/>
        <v>-</v>
      </c>
      <c r="AR131" s="237" t="str">
        <f t="shared" ca="1" si="1075"/>
        <v>-</v>
      </c>
      <c r="AS131" s="237" t="str">
        <f t="shared" ca="1" si="1075"/>
        <v>-</v>
      </c>
      <c r="AT131" s="237" t="str">
        <f t="shared" ca="1" si="1075"/>
        <v>-</v>
      </c>
      <c r="AU131" s="237" t="str">
        <f t="shared" ca="1" si="1075"/>
        <v>-</v>
      </c>
      <c r="AV131" s="237" t="str">
        <f t="shared" ca="1" si="1075"/>
        <v>-</v>
      </c>
      <c r="AW131" s="9"/>
      <c r="AX131" s="5" t="b">
        <f t="shared" ca="1" si="1028"/>
        <v>0</v>
      </c>
      <c r="AY131" s="5" t="str">
        <f t="shared" ca="1" si="1028"/>
        <v>-</v>
      </c>
      <c r="AZ131" s="5" t="b">
        <f t="shared" ca="1" si="1028"/>
        <v>0</v>
      </c>
      <c r="BA131" s="5" t="b">
        <f t="shared" ca="1" si="1028"/>
        <v>1</v>
      </c>
      <c r="BB131" s="5" t="b">
        <f t="shared" ca="1" si="1028"/>
        <v>1</v>
      </c>
      <c r="BC131" s="144">
        <f t="shared" ca="1" si="1028"/>
        <v>0</v>
      </c>
      <c r="BD131" s="19" t="b">
        <f t="shared" ca="1" si="1029"/>
        <v>1</v>
      </c>
      <c r="BE131" s="9"/>
      <c r="BF131" s="5" t="str">
        <f t="shared" ca="1" si="1030"/>
        <v>-</v>
      </c>
      <c r="BG131" s="19" t="str">
        <f t="shared" ca="1" si="1031"/>
        <v>-</v>
      </c>
      <c r="BH131" s="19" t="str">
        <f t="shared" ca="1" si="1031"/>
        <v>-</v>
      </c>
      <c r="BI131" s="19" t="str">
        <f t="shared" ca="1" si="1031"/>
        <v>-</v>
      </c>
      <c r="BJ131" s="5" t="str">
        <f t="shared" ca="1" si="1032"/>
        <v>-</v>
      </c>
      <c r="BK131" s="19" t="str">
        <f t="shared" ca="1" si="1033"/>
        <v>-</v>
      </c>
      <c r="BL131" s="5" t="str">
        <f t="shared" ca="1" si="1034"/>
        <v>-</v>
      </c>
      <c r="BM131" s="19" t="str">
        <f t="shared" ca="1" si="1035"/>
        <v>-</v>
      </c>
      <c r="BN131" s="19" t="str">
        <f t="shared" ca="1" si="1035"/>
        <v>-</v>
      </c>
      <c r="BO131" s="19" t="str">
        <f t="shared" ca="1" si="1035"/>
        <v>-</v>
      </c>
      <c r="BP131" s="5" t="str">
        <f t="shared" ca="1" si="1036"/>
        <v>-</v>
      </c>
      <c r="BQ131" s="9"/>
      <c r="BR131" s="19" t="str">
        <f t="shared" ca="1" si="1037"/>
        <v>-</v>
      </c>
      <c r="BS131" s="19" t="str">
        <f t="shared" ca="1" si="1037"/>
        <v>-</v>
      </c>
      <c r="BT131" s="19" t="str">
        <f t="shared" ca="1" si="1037"/>
        <v>-</v>
      </c>
      <c r="BU131" s="19" t="str">
        <f t="shared" ca="1" si="1037"/>
        <v>-</v>
      </c>
      <c r="BV131" s="19" t="str">
        <f t="shared" ca="1" si="1037"/>
        <v>-</v>
      </c>
      <c r="BW131" s="19" t="str">
        <f t="shared" ca="1" si="1037"/>
        <v>-</v>
      </c>
      <c r="BX131" s="19" t="str">
        <f t="shared" ca="1" si="1037"/>
        <v>-</v>
      </c>
      <c r="BY131" s="19" t="str">
        <f t="shared" ca="1" si="1037"/>
        <v>-</v>
      </c>
      <c r="BZ131" s="19" t="str">
        <f t="shared" ca="1" si="1037"/>
        <v>-</v>
      </c>
      <c r="CA131" s="19" t="str">
        <f t="shared" ca="1" si="1037"/>
        <v>-</v>
      </c>
      <c r="CB131" s="9"/>
      <c r="CC131" s="237" t="b">
        <f t="shared" ca="1" si="1081"/>
        <v>1</v>
      </c>
      <c r="CD131" s="12" t="b">
        <v>1</v>
      </c>
      <c r="CE131" s="237" t="b">
        <f t="shared" ca="1" si="1081"/>
        <v>1</v>
      </c>
      <c r="CF131" s="251">
        <f t="shared" ca="1" si="1076"/>
        <v>2334105</v>
      </c>
      <c r="CG131" s="12" t="b">
        <v>1</v>
      </c>
      <c r="CH131" s="12">
        <v>0</v>
      </c>
      <c r="CI131" s="12" t="b">
        <v>0</v>
      </c>
      <c r="CJ131" s="237">
        <f t="shared" ca="1" si="1077"/>
        <v>2334106</v>
      </c>
      <c r="CK131" s="19" t="str">
        <f t="shared" ca="1" si="1065"/>
        <v>-</v>
      </c>
      <c r="CL131" s="12">
        <v>1</v>
      </c>
      <c r="CM131" s="12">
        <v>1</v>
      </c>
      <c r="CN131" s="9"/>
      <c r="CO131" s="444">
        <v>652</v>
      </c>
      <c r="CP131" s="444">
        <v>686</v>
      </c>
      <c r="CQ131" s="444">
        <v>721</v>
      </c>
      <c r="CR131" s="152">
        <v>378</v>
      </c>
      <c r="CS131" s="152">
        <v>413</v>
      </c>
      <c r="CT131" s="152">
        <v>448</v>
      </c>
      <c r="CU131" s="19" t="str">
        <f t="shared" ca="1" si="1039"/>
        <v>-</v>
      </c>
      <c r="CV131" s="19" t="str">
        <f t="shared" ca="1" si="1039"/>
        <v>-</v>
      </c>
      <c r="CW131" s="19" t="str">
        <f t="shared" ca="1" si="1039"/>
        <v>-</v>
      </c>
      <c r="CX131" s="19" t="str">
        <f t="shared" ca="1" si="1039"/>
        <v>-</v>
      </c>
      <c r="CY131" s="19" t="str">
        <f t="shared" ca="1" si="1039"/>
        <v>-</v>
      </c>
      <c r="CZ131" s="19" t="b">
        <f t="shared" ca="1" si="1039"/>
        <v>1</v>
      </c>
      <c r="DA131" s="19">
        <f t="shared" ca="1" si="1039"/>
        <v>0</v>
      </c>
      <c r="DB131" s="19">
        <f t="shared" ca="1" si="1039"/>
        <v>0</v>
      </c>
      <c r="DC131" s="19">
        <f t="shared" ca="1" si="1039"/>
        <v>0</v>
      </c>
      <c r="DD131" s="19">
        <f t="shared" ca="1" si="1039"/>
        <v>0</v>
      </c>
      <c r="DE131" s="19">
        <f t="shared" ca="1" si="1039"/>
        <v>0</v>
      </c>
      <c r="DF131" s="19">
        <f t="shared" ca="1" si="1039"/>
        <v>0</v>
      </c>
      <c r="DG131" s="19">
        <f t="shared" ca="1" si="1039"/>
        <v>0</v>
      </c>
      <c r="DH131" s="19">
        <f t="shared" ca="1" si="1039"/>
        <v>0</v>
      </c>
      <c r="DI131" s="19">
        <f t="shared" ca="1" si="1039"/>
        <v>0</v>
      </c>
      <c r="DJ131" s="19">
        <f t="shared" ca="1" si="1039"/>
        <v>0</v>
      </c>
      <c r="DK131" s="19">
        <f t="shared" ca="1" si="1039"/>
        <v>0</v>
      </c>
      <c r="DL131" s="19">
        <f t="shared" ca="1" si="1040"/>
        <v>0</v>
      </c>
      <c r="DM131" s="12">
        <v>1</v>
      </c>
      <c r="DN131" s="12">
        <v>1</v>
      </c>
      <c r="DO131" s="19">
        <f t="shared" ca="1" si="1078"/>
        <v>0</v>
      </c>
      <c r="DP131" s="19" t="str">
        <f t="shared" ca="1" si="1078"/>
        <v>-</v>
      </c>
      <c r="DQ131" s="19" t="str">
        <f t="shared" ca="1" si="1078"/>
        <v>-</v>
      </c>
      <c r="DR131" s="19" t="str">
        <f t="shared" ca="1" si="1078"/>
        <v>-</v>
      </c>
      <c r="DS131" s="19" t="str">
        <f t="shared" ca="1" si="1040"/>
        <v>-</v>
      </c>
      <c r="DT131" s="19" t="str">
        <f t="shared" ca="1" si="1040"/>
        <v>-</v>
      </c>
      <c r="DU131" s="19">
        <f t="shared" ca="1" si="1040"/>
        <v>0</v>
      </c>
      <c r="DV131" s="19" t="str">
        <f t="shared" ca="1" si="1040"/>
        <v>-</v>
      </c>
      <c r="DW131" s="19" t="str">
        <f t="shared" ca="1" si="1040"/>
        <v>-</v>
      </c>
      <c r="DX131" s="19" t="str">
        <f t="shared" ca="1" si="1040"/>
        <v>-</v>
      </c>
      <c r="DY131" s="19" t="str">
        <f t="shared" ca="1" si="1040"/>
        <v>-</v>
      </c>
      <c r="DZ131" s="19" t="str">
        <f t="shared" ca="1" si="1040"/>
        <v>-</v>
      </c>
      <c r="EA131" s="19" t="str">
        <f t="shared" ca="1" si="1040"/>
        <v>-</v>
      </c>
      <c r="EB131" s="19" t="str">
        <f t="shared" ca="1" si="1040"/>
        <v>-</v>
      </c>
      <c r="EC131" s="19" t="str">
        <f t="shared" ca="1" si="1040"/>
        <v>-</v>
      </c>
      <c r="ED131" s="19">
        <f t="shared" ca="1" si="1040"/>
        <v>0</v>
      </c>
      <c r="EE131" s="19">
        <f t="shared" ca="1" si="1040"/>
        <v>0</v>
      </c>
      <c r="EF131" s="19">
        <f t="shared" ca="1" si="1040"/>
        <v>0</v>
      </c>
      <c r="EG131" s="124">
        <f t="shared" ref="EG131:EX131" ca="1" si="1083">IF(AND($K131=EG$9,$N131=EG$11,$AB131=EG$8,$AI131=EG$12),INDEX(i.FS_Strategy,$AC131+1,$AB131),0)</f>
        <v>0</v>
      </c>
      <c r="EH131" s="124">
        <f t="shared" ca="1" si="1083"/>
        <v>0</v>
      </c>
      <c r="EI131" s="124">
        <f t="shared" ca="1" si="1083"/>
        <v>0</v>
      </c>
      <c r="EJ131" s="124">
        <f t="shared" ca="1" si="1083"/>
        <v>0</v>
      </c>
      <c r="EK131" s="124">
        <f t="shared" ca="1" si="1083"/>
        <v>0</v>
      </c>
      <c r="EL131" s="124">
        <f t="shared" ca="1" si="1083"/>
        <v>0</v>
      </c>
      <c r="EM131" s="124">
        <f t="shared" ca="1" si="1083"/>
        <v>0</v>
      </c>
      <c r="EN131" s="124">
        <f t="shared" ca="1" si="1083"/>
        <v>0</v>
      </c>
      <c r="EO131" s="124">
        <f t="shared" ca="1" si="1083"/>
        <v>0</v>
      </c>
      <c r="EP131" s="124">
        <f t="shared" ca="1" si="1083"/>
        <v>0</v>
      </c>
      <c r="EQ131" s="124">
        <f t="shared" ca="1" si="1083"/>
        <v>0</v>
      </c>
      <c r="ER131" s="124">
        <f t="shared" ca="1" si="1083"/>
        <v>0</v>
      </c>
      <c r="ES131" s="124">
        <f t="shared" ca="1" si="1083"/>
        <v>0</v>
      </c>
      <c r="ET131" s="124">
        <f t="shared" ca="1" si="1083"/>
        <v>0</v>
      </c>
      <c r="EU131" s="124">
        <f t="shared" ca="1" si="1083"/>
        <v>0</v>
      </c>
      <c r="EV131" s="124">
        <f t="shared" ca="1" si="1083"/>
        <v>0</v>
      </c>
      <c r="EW131" s="124">
        <f t="shared" ca="1" si="1083"/>
        <v>0</v>
      </c>
      <c r="EX131" s="124">
        <f t="shared" ca="1" si="1083"/>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84">IF(AND($K131=FB$9,$N131=FB$11,$AB131=FB$8),INDEX(i.FS_Strategy,$AE131+1,$AB131),0)</f>
        <v>0</v>
      </c>
      <c r="FC131" s="125">
        <f t="shared" ca="1" si="1084"/>
        <v>0</v>
      </c>
      <c r="FD131" s="125">
        <f t="shared" ca="1" si="1084"/>
        <v>0</v>
      </c>
      <c r="FE131" s="125">
        <f t="shared" ca="1" si="1084"/>
        <v>0</v>
      </c>
      <c r="FF131" s="125">
        <f t="shared" ca="1" si="1084"/>
        <v>0</v>
      </c>
      <c r="FG131" s="125">
        <f t="shared" ca="1" si="1084"/>
        <v>0</v>
      </c>
      <c r="FH131" s="125">
        <f t="shared" ca="1" si="1084"/>
        <v>0</v>
      </c>
      <c r="FI131" s="125">
        <f t="shared" ca="1" si="1084"/>
        <v>0</v>
      </c>
      <c r="FJ131" s="125">
        <f t="shared" ca="1" si="1084"/>
        <v>0</v>
      </c>
      <c r="FK131" s="125">
        <f t="shared" ca="1" si="1084"/>
        <v>0</v>
      </c>
      <c r="FL131" s="125">
        <f t="shared" ca="1" si="1084"/>
        <v>0</v>
      </c>
      <c r="FM131" s="125">
        <f t="shared" ca="1" si="1084"/>
        <v>0</v>
      </c>
      <c r="FN131" s="125">
        <f t="shared" ca="1" si="1084"/>
        <v>0</v>
      </c>
      <c r="FO131" s="124">
        <f t="shared" ref="FO131:GF131" ca="1" si="1085">IF(AND($K131=FO$9,$N131=FO$11,$AB131=FO$8,$AI131=FO$12),INDEX(i.FS_Strategy,$AC131+1,$AB131),0)</f>
        <v>0</v>
      </c>
      <c r="FP131" s="124">
        <f t="shared" ca="1" si="1085"/>
        <v>0</v>
      </c>
      <c r="FQ131" s="124">
        <f t="shared" ca="1" si="1085"/>
        <v>0</v>
      </c>
      <c r="FR131" s="124">
        <f t="shared" ca="1" si="1085"/>
        <v>0</v>
      </c>
      <c r="FS131" s="124">
        <f t="shared" ca="1" si="1085"/>
        <v>0</v>
      </c>
      <c r="FT131" s="124">
        <f t="shared" ca="1" si="1085"/>
        <v>0</v>
      </c>
      <c r="FU131" s="124">
        <f t="shared" ca="1" si="1085"/>
        <v>0</v>
      </c>
      <c r="FV131" s="124">
        <f t="shared" ca="1" si="1085"/>
        <v>0</v>
      </c>
      <c r="FW131" s="124">
        <f t="shared" ca="1" si="1085"/>
        <v>0</v>
      </c>
      <c r="FX131" s="124">
        <f t="shared" ca="1" si="1085"/>
        <v>0</v>
      </c>
      <c r="FY131" s="124">
        <f t="shared" ca="1" si="1085"/>
        <v>0</v>
      </c>
      <c r="FZ131" s="124">
        <f t="shared" ca="1" si="1085"/>
        <v>0</v>
      </c>
      <c r="GA131" s="124">
        <f t="shared" ca="1" si="1085"/>
        <v>0</v>
      </c>
      <c r="GB131" s="124">
        <f t="shared" ca="1" si="1085"/>
        <v>0</v>
      </c>
      <c r="GC131" s="124">
        <f t="shared" ca="1" si="1085"/>
        <v>0</v>
      </c>
      <c r="GD131" s="124">
        <f t="shared" ca="1" si="1085"/>
        <v>0</v>
      </c>
      <c r="GE131" s="124">
        <f t="shared" ca="1" si="1085"/>
        <v>0</v>
      </c>
      <c r="GF131" s="124">
        <f t="shared" ca="1" si="1085"/>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86">IF(AND($K131=GJ$9,$N131=GJ$11,$AB131=GJ$8),INDEX(i.FS_Strategy,$AE131+1,$AB131),0)</f>
        <v>0</v>
      </c>
      <c r="GK131" s="125">
        <f t="shared" ca="1" si="1086"/>
        <v>0</v>
      </c>
      <c r="GL131" s="125">
        <f t="shared" ca="1" si="1086"/>
        <v>0</v>
      </c>
      <c r="GM131" s="125">
        <f t="shared" ca="1" si="1086"/>
        <v>0</v>
      </c>
      <c r="GN131" s="125">
        <f t="shared" ca="1" si="1086"/>
        <v>0</v>
      </c>
      <c r="GO131" s="125">
        <f t="shared" ca="1" si="1086"/>
        <v>0</v>
      </c>
      <c r="GP131" s="125">
        <f t="shared" ca="1" si="1086"/>
        <v>0</v>
      </c>
      <c r="GQ131" s="125">
        <f t="shared" ca="1" si="1086"/>
        <v>0</v>
      </c>
      <c r="GR131" s="125">
        <f t="shared" ca="1" si="1086"/>
        <v>0</v>
      </c>
      <c r="GS131" s="125">
        <f t="shared" ca="1" si="1086"/>
        <v>0</v>
      </c>
      <c r="GT131" s="125">
        <f t="shared" ca="1" si="1086"/>
        <v>0</v>
      </c>
      <c r="GU131" s="125">
        <f t="shared" ca="1" si="1086"/>
        <v>0</v>
      </c>
      <c r="GV131" s="125">
        <f t="shared" ca="1" si="1086"/>
        <v>0</v>
      </c>
      <c r="GW131" s="124">
        <f t="shared" ref="GW131:HN131" ca="1" si="1087">IF(AND($K131=GW$9,$N131=GW$11,$AB131=GW$8,$AI131=GW$12),INDEX(i.FS_Strategy,$AC131+1,$AB131),0)</f>
        <v>0</v>
      </c>
      <c r="GX131" s="124">
        <f t="shared" ca="1" si="1087"/>
        <v>0</v>
      </c>
      <c r="GY131" s="124">
        <f t="shared" ca="1" si="1087"/>
        <v>0</v>
      </c>
      <c r="GZ131" s="124">
        <f t="shared" ca="1" si="1087"/>
        <v>0</v>
      </c>
      <c r="HA131" s="124">
        <f t="shared" ca="1" si="1087"/>
        <v>0</v>
      </c>
      <c r="HB131" s="124">
        <f t="shared" ca="1" si="1087"/>
        <v>0</v>
      </c>
      <c r="HC131" s="124">
        <f t="shared" ca="1" si="1087"/>
        <v>0</v>
      </c>
      <c r="HD131" s="124">
        <f t="shared" ca="1" si="1087"/>
        <v>0</v>
      </c>
      <c r="HE131" s="124">
        <f t="shared" ca="1" si="1087"/>
        <v>0</v>
      </c>
      <c r="HF131" s="124">
        <f t="shared" ca="1" si="1087"/>
        <v>0</v>
      </c>
      <c r="HG131" s="124">
        <f t="shared" ca="1" si="1087"/>
        <v>0</v>
      </c>
      <c r="HH131" s="124">
        <f t="shared" ca="1" si="1087"/>
        <v>0</v>
      </c>
      <c r="HI131" s="124">
        <f t="shared" ca="1" si="1087"/>
        <v>0</v>
      </c>
      <c r="HJ131" s="124">
        <f t="shared" ca="1" si="1087"/>
        <v>0</v>
      </c>
      <c r="HK131" s="124">
        <f t="shared" ca="1" si="1087"/>
        <v>0</v>
      </c>
      <c r="HL131" s="124">
        <f t="shared" ca="1" si="1087"/>
        <v>0</v>
      </c>
      <c r="HM131" s="124">
        <f t="shared" ca="1" si="1087"/>
        <v>0</v>
      </c>
      <c r="HN131" s="124">
        <f t="shared" ca="1" si="1087"/>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88">IF(AND($K131=HR$9,$N131=HR$11,$AB131=HR$8),INDEX(i.FS_Strategy,$AE131+1,$AB131),0)</f>
        <v>0</v>
      </c>
      <c r="HS131" s="125">
        <f t="shared" ca="1" si="1088"/>
        <v>0</v>
      </c>
      <c r="HT131" s="125">
        <f t="shared" ca="1" si="1088"/>
        <v>0</v>
      </c>
      <c r="HU131" s="125">
        <f t="shared" ca="1" si="1088"/>
        <v>0</v>
      </c>
      <c r="HV131" s="125">
        <f t="shared" ca="1" si="1088"/>
        <v>0</v>
      </c>
      <c r="HW131" s="125">
        <f t="shared" ca="1" si="1088"/>
        <v>0</v>
      </c>
      <c r="HX131" s="125">
        <f t="shared" ca="1" si="1088"/>
        <v>0</v>
      </c>
      <c r="HY131" s="125">
        <f t="shared" ca="1" si="1088"/>
        <v>0</v>
      </c>
      <c r="HZ131" s="125">
        <f t="shared" ca="1" si="1088"/>
        <v>0</v>
      </c>
      <c r="IA131" s="125">
        <f t="shared" ca="1" si="1088"/>
        <v>0</v>
      </c>
      <c r="IB131" s="125">
        <f t="shared" ca="1" si="1088"/>
        <v>0</v>
      </c>
      <c r="IC131" s="125">
        <f t="shared" ca="1" si="1088"/>
        <v>0</v>
      </c>
      <c r="ID131" s="125">
        <f t="shared" ca="1" si="1088"/>
        <v>0</v>
      </c>
      <c r="IE131" s="5">
        <f t="shared" ca="1" si="1044"/>
        <v>67</v>
      </c>
      <c r="IF131" s="9"/>
      <c r="IG131" s="5">
        <f t="shared" ca="1" si="1045"/>
        <v>1</v>
      </c>
      <c r="IH131" s="12" t="b">
        <v>1</v>
      </c>
      <c r="II131" s="19">
        <f t="shared" ca="1" si="1046"/>
        <v>0</v>
      </c>
      <c r="IJ131" s="5">
        <f t="shared" ca="1" si="1045"/>
        <v>55</v>
      </c>
      <c r="IK131" s="19">
        <f t="shared" ca="1" si="1046"/>
        <v>1</v>
      </c>
      <c r="IL131" s="19">
        <f t="shared" ca="1" si="1046"/>
        <v>0</v>
      </c>
      <c r="IM131" s="19">
        <f t="shared" ca="1" si="1046"/>
        <v>0</v>
      </c>
      <c r="IN131" s="19">
        <f t="shared" ca="1" si="1046"/>
        <v>0</v>
      </c>
      <c r="IO131" s="19">
        <f t="shared" ca="1" si="1046"/>
        <v>0</v>
      </c>
      <c r="IP131" s="19">
        <f t="shared" ca="1" si="1046"/>
        <v>0</v>
      </c>
      <c r="IQ131" s="19">
        <f t="shared" ca="1" si="1046"/>
        <v>0</v>
      </c>
      <c r="IR131" s="19">
        <f t="shared" ca="1" si="1046"/>
        <v>0</v>
      </c>
      <c r="IS131" s="19">
        <f t="shared" ca="1" si="1046"/>
        <v>0</v>
      </c>
      <c r="IT131" s="19">
        <f t="shared" ca="1" si="1046"/>
        <v>0</v>
      </c>
      <c r="IU131" s="19">
        <f t="shared" ca="1" si="1046"/>
        <v>0</v>
      </c>
      <c r="IV131" s="19">
        <f t="shared" ca="1" si="1046"/>
        <v>0</v>
      </c>
      <c r="IW131" s="19">
        <f t="shared" ca="1" si="1046"/>
        <v>0</v>
      </c>
      <c r="IX131" s="19">
        <f t="shared" ca="1" si="1046"/>
        <v>0</v>
      </c>
      <c r="IY131" s="19">
        <f t="shared" ca="1" si="1046"/>
        <v>0</v>
      </c>
      <c r="IZ131" s="19">
        <f t="shared" ca="1" si="1046"/>
        <v>0</v>
      </c>
      <c r="JA131" s="19">
        <f t="shared" ca="1" si="1046"/>
        <v>0</v>
      </c>
      <c r="JB131" s="19">
        <f t="shared" ca="1" si="1046"/>
        <v>0</v>
      </c>
      <c r="JC131" s="19">
        <f t="shared" ca="1" si="1046"/>
        <v>0</v>
      </c>
      <c r="JD131" s="19">
        <f t="shared" ca="1" si="1046"/>
        <v>0</v>
      </c>
      <c r="JE131" s="19">
        <f t="shared" ca="1" si="1046"/>
        <v>0</v>
      </c>
      <c r="JF131" s="19">
        <f t="shared" ca="1" si="1046"/>
        <v>0</v>
      </c>
      <c r="JG131" s="5">
        <f t="shared" ca="1" si="1047"/>
        <v>1.2500000000000001E-2</v>
      </c>
      <c r="JH131" s="567">
        <f t="shared" ca="1" si="1047"/>
        <v>0</v>
      </c>
      <c r="JI131" s="5">
        <f t="shared" ca="1" si="1047"/>
        <v>6.25E-2</v>
      </c>
      <c r="JJ131" s="5">
        <f t="shared" ca="1" si="1047"/>
        <v>6.25E-2</v>
      </c>
      <c r="JK131" s="5">
        <f t="shared" ca="1" si="1047"/>
        <v>6.25E-2</v>
      </c>
      <c r="JL131" s="19">
        <f t="shared" ca="1" si="1046"/>
        <v>1</v>
      </c>
      <c r="JM131" s="19">
        <f t="shared" ca="1" si="1046"/>
        <v>0</v>
      </c>
      <c r="JN131" s="19">
        <f t="shared" ca="1" si="1046"/>
        <v>1</v>
      </c>
      <c r="JO131" s="9"/>
      <c r="JP131" s="5" t="b">
        <f t="shared" ca="1" si="1048"/>
        <v>0</v>
      </c>
      <c r="JQ131" s="19" t="str">
        <f t="shared" ca="1" si="1049"/>
        <v>-</v>
      </c>
      <c r="JR131" s="19" t="str">
        <f t="shared" ca="1" si="1049"/>
        <v>-</v>
      </c>
      <c r="JS131" s="5" t="b">
        <f t="shared" ca="1" si="1050"/>
        <v>0</v>
      </c>
      <c r="JT131" s="5" t="b">
        <f t="shared" ca="1" si="1050"/>
        <v>0</v>
      </c>
      <c r="JU131" s="5" t="b">
        <f t="shared" ca="1" si="1050"/>
        <v>1</v>
      </c>
      <c r="JV131" s="144">
        <f t="shared" ca="1" si="1068"/>
        <v>1</v>
      </c>
      <c r="JW131" s="144">
        <f t="shared" ca="1" si="1068"/>
        <v>1</v>
      </c>
      <c r="JX131" s="19" t="str">
        <f t="shared" ca="1" si="1069"/>
        <v>-</v>
      </c>
      <c r="JY131" s="19" t="str">
        <f t="shared" ca="1" si="1069"/>
        <v>-</v>
      </c>
      <c r="JZ131" s="19" t="str">
        <f t="shared" ca="1" si="1069"/>
        <v>-</v>
      </c>
      <c r="KA131" s="19" t="str">
        <f t="shared" ca="1" si="1069"/>
        <v>-</v>
      </c>
      <c r="KB131" s="19">
        <f t="shared" ca="1" si="1069"/>
        <v>1</v>
      </c>
      <c r="KC131" s="19">
        <f t="shared" ca="1" si="1069"/>
        <v>0.66</v>
      </c>
      <c r="KD131" s="19" t="str">
        <f t="shared" ca="1" si="1069"/>
        <v>-</v>
      </c>
      <c r="KE131" s="5" t="b">
        <v>0</v>
      </c>
      <c r="KF131" s="237">
        <f t="shared" ca="1" si="1080"/>
        <v>2</v>
      </c>
      <c r="KG131" s="237">
        <f t="shared" ca="1" si="1080"/>
        <v>2</v>
      </c>
      <c r="KH131" s="237">
        <f t="shared" ca="1" si="1080"/>
        <v>2</v>
      </c>
      <c r="KI131" s="237">
        <f t="shared" ca="1" si="1080"/>
        <v>2</v>
      </c>
      <c r="KJ131" s="237">
        <f t="shared" ca="1" si="1080"/>
        <v>2</v>
      </c>
      <c r="KK131" s="237">
        <f t="shared" ca="1" si="1080"/>
        <v>2</v>
      </c>
      <c r="KL131" s="237">
        <f t="shared" ca="1" si="1080"/>
        <v>2</v>
      </c>
      <c r="KM131" s="237">
        <f t="shared" ca="1" si="1080"/>
        <v>2</v>
      </c>
      <c r="KN131" s="5" t="str">
        <f t="array" aca="1" ref="KN131" ca="1">IF(OR(KO131:KU131&lt;&gt;"-"),TRUE,"-")</f>
        <v>-</v>
      </c>
      <c r="KO131" s="19" t="str">
        <f t="shared" ca="1" si="1071"/>
        <v>-</v>
      </c>
      <c r="KP131" s="19" t="str">
        <f t="shared" ca="1" si="1071"/>
        <v>-</v>
      </c>
      <c r="KQ131" s="19" t="str">
        <f t="shared" ca="1" si="1071"/>
        <v>-</v>
      </c>
      <c r="KR131" s="19" t="str">
        <f t="shared" ca="1" si="1071"/>
        <v>-</v>
      </c>
      <c r="KS131" s="19" t="str">
        <f t="shared" ca="1" si="1071"/>
        <v>-</v>
      </c>
      <c r="KT131" s="19" t="str">
        <f t="shared" ca="1" si="1071"/>
        <v>-</v>
      </c>
      <c r="KU131" s="19" t="str">
        <f t="shared" ca="1" si="1071"/>
        <v>-</v>
      </c>
      <c r="KV131" s="19" t="b">
        <f t="shared" ca="1" si="1071"/>
        <v>0</v>
      </c>
      <c r="KW131" s="144">
        <f t="shared" ca="1" si="1052"/>
        <v>2</v>
      </c>
      <c r="KX131" s="19">
        <f t="shared" ca="1" si="1071"/>
        <v>2</v>
      </c>
      <c r="KY131" s="19" t="b">
        <f t="shared" ca="1" si="1071"/>
        <v>0</v>
      </c>
      <c r="KZ131" s="19" t="str">
        <f t="shared" ca="1" si="1071"/>
        <v>-</v>
      </c>
      <c r="LA131" s="5" t="str">
        <f t="shared" ca="1" si="1053"/>
        <v>-</v>
      </c>
      <c r="LB131" s="5" t="str">
        <f t="shared" ca="1" si="1053"/>
        <v>-</v>
      </c>
      <c r="LC131" s="5" t="str">
        <f t="shared" ca="1" si="1053"/>
        <v>-</v>
      </c>
      <c r="LD131" s="5" t="str">
        <f t="shared" ca="1" si="1053"/>
        <v>-</v>
      </c>
      <c r="LE131" s="19" t="b">
        <f t="shared" ca="1" si="1072"/>
        <v>0</v>
      </c>
      <c r="LF131" s="19" t="str">
        <f t="shared" ca="1" si="1072"/>
        <v>-</v>
      </c>
      <c r="LG131" s="19" t="str">
        <f t="shared" ca="1" si="1072"/>
        <v>-</v>
      </c>
      <c r="LH131" s="19" t="b">
        <f t="shared" ca="1" si="1072"/>
        <v>1</v>
      </c>
      <c r="LI131" s="19">
        <f t="shared" ca="1" si="1072"/>
        <v>0.75</v>
      </c>
      <c r="LJ131" s="19">
        <f t="shared" ca="1" si="1072"/>
        <v>0.75</v>
      </c>
      <c r="LK131" s="19">
        <f t="shared" ca="1" si="1072"/>
        <v>0.99</v>
      </c>
      <c r="LL131" s="19">
        <f t="shared" ca="1" si="1072"/>
        <v>0.5</v>
      </c>
      <c r="LM131" s="19">
        <f t="shared" ca="1" si="1072"/>
        <v>0</v>
      </c>
      <c r="LN131" s="19">
        <f t="shared" ca="1" si="1072"/>
        <v>0</v>
      </c>
      <c r="LO131" s="19" t="str">
        <f t="shared" ca="1" si="1072"/>
        <v>-</v>
      </c>
      <c r="LP131" s="5" t="str" cm="1">
        <f t="array" aca="1" ref="LP131" ca="1">INDEX(i.meatgrid,$Q131,LP$7)</f>
        <v>-</v>
      </c>
      <c r="LQ131" s="5" t="str" cm="1">
        <f t="array" aca="1" ref="LQ131" ca="1">INDEX(i.meatgrid,$Q131,LQ$7)</f>
        <v>-</v>
      </c>
      <c r="LR131" s="19" t="str">
        <f t="shared" ca="1" si="1054"/>
        <v>-</v>
      </c>
      <c r="LS131" s="5">
        <f t="shared" ca="1" si="1055"/>
        <v>1</v>
      </c>
      <c r="LT131" s="9"/>
      <c r="LU131" s="19">
        <f t="shared" ca="1" si="1054"/>
        <v>70</v>
      </c>
      <c r="LV131" s="19">
        <f t="shared" ca="1" si="1056"/>
        <v>50</v>
      </c>
      <c r="LW131" s="19">
        <f t="shared" ca="1" si="1056"/>
        <v>80</v>
      </c>
      <c r="LX131" s="19">
        <f t="shared" ca="1" si="1056"/>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19">
        <f t="shared" ca="1" si="1057"/>
        <v>1</v>
      </c>
      <c r="MD131" s="5">
        <f t="shared" ca="1" si="1058"/>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19">
        <f t="shared" ca="1" si="1059"/>
        <v>1</v>
      </c>
      <c r="MN131" s="9"/>
      <c r="MO131" s="19" t="b">
        <f t="shared" ca="1" si="1060"/>
        <v>0</v>
      </c>
      <c r="MP131" s="19" t="b">
        <f t="shared" ca="1" si="1060"/>
        <v>0</v>
      </c>
      <c r="MQ131" s="19">
        <f t="shared" ca="1" si="1060"/>
        <v>1</v>
      </c>
      <c r="MR131" s="19">
        <f t="shared" ca="1" si="1060"/>
        <v>0.75</v>
      </c>
      <c r="MS131" s="19">
        <f t="shared" ca="1" si="1060"/>
        <v>0.75</v>
      </c>
      <c r="MT131" s="19">
        <f t="shared" ca="1" si="1060"/>
        <v>0.8</v>
      </c>
      <c r="MU131" s="19">
        <f t="shared" ca="1" si="1060"/>
        <v>0.82499999999999996</v>
      </c>
      <c r="MV131" s="19">
        <f t="shared" ca="1" si="1060"/>
        <v>0.875</v>
      </c>
      <c r="MW131" s="19">
        <f t="shared" ca="1" si="1060"/>
        <v>0.9</v>
      </c>
      <c r="MX131" s="19">
        <f t="shared" ca="1" si="1060"/>
        <v>1</v>
      </c>
      <c r="MY131" s="19">
        <f t="shared" ca="1" si="1060"/>
        <v>0.875</v>
      </c>
      <c r="MZ131" s="19" t="b">
        <f t="shared" ca="1" si="1060"/>
        <v>1</v>
      </c>
      <c r="NA131" s="19">
        <f t="shared" ca="1" si="1060"/>
        <v>74.989999999999995</v>
      </c>
      <c r="NB131" s="19" t="str">
        <f t="shared" ca="1" si="1060"/>
        <v>-</v>
      </c>
      <c r="NC131" s="19" t="str">
        <f t="shared" ca="1" si="1060"/>
        <v>-</v>
      </c>
      <c r="ND131" s="19" t="str">
        <f t="shared" ca="1" si="1060"/>
        <v>-</v>
      </c>
      <c r="NE131" s="19" t="str">
        <f t="shared" ca="1" si="1061"/>
        <v>-</v>
      </c>
      <c r="NF131" s="19" t="str">
        <f t="shared" ca="1" si="1061"/>
        <v>-</v>
      </c>
      <c r="NG131" s="19" t="str">
        <f t="shared" ca="1" si="1061"/>
        <v>-</v>
      </c>
      <c r="NH131" s="19" t="str">
        <f t="shared" ca="1" si="1061"/>
        <v>-</v>
      </c>
      <c r="NI131" s="19">
        <f t="shared" ca="1" si="1061"/>
        <v>36.99</v>
      </c>
      <c r="NJ131" s="19">
        <f t="shared" ca="1" si="1061"/>
        <v>36.99</v>
      </c>
      <c r="NK131" s="19" t="str">
        <f t="shared" ca="1" si="1061"/>
        <v>-</v>
      </c>
      <c r="NL131" s="19" t="str">
        <f t="shared" ca="1" si="1061"/>
        <v>-</v>
      </c>
      <c r="NM131" s="19" t="str">
        <f t="shared" ca="1" si="1061"/>
        <v>-</v>
      </c>
      <c r="NN131" s="19" t="str">
        <f t="shared" ca="1" si="1061"/>
        <v>-</v>
      </c>
      <c r="NO131" s="19" t="str">
        <f t="shared" ca="1" si="1061"/>
        <v>-</v>
      </c>
      <c r="NP131" s="19">
        <f t="shared" ca="1" si="1061"/>
        <v>49.99</v>
      </c>
      <c r="NQ131" s="19">
        <f t="shared" ca="1" si="1061"/>
        <v>49.99</v>
      </c>
      <c r="NR131" s="19">
        <f t="shared" ca="1" si="1061"/>
        <v>49.99</v>
      </c>
      <c r="NS131" s="19">
        <f t="shared" ca="1" si="1061"/>
        <v>49.99</v>
      </c>
      <c r="NT131" s="19">
        <f t="shared" ca="1" si="1061"/>
        <v>49.99</v>
      </c>
      <c r="NU131" s="19">
        <f t="shared" ca="1" si="1061"/>
        <v>49.99</v>
      </c>
      <c r="NV131" s="19">
        <f t="shared" ca="1" si="1061"/>
        <v>49.99</v>
      </c>
      <c r="NW131" s="19">
        <f t="shared" ca="1" si="1061"/>
        <v>49.99</v>
      </c>
      <c r="NX131" s="19">
        <f t="shared" ca="1" si="1061"/>
        <v>412.99</v>
      </c>
      <c r="NY131" s="19">
        <f t="shared" ca="1" si="1061"/>
        <v>412.99</v>
      </c>
      <c r="NZ131" s="19" t="str">
        <f t="shared" ca="1" si="1061"/>
        <v>-</v>
      </c>
      <c r="OA131" s="19" t="str">
        <f t="shared" ca="1" si="1061"/>
        <v>-</v>
      </c>
      <c r="OB131" s="19" t="str">
        <f t="shared" ca="1" si="1061"/>
        <v>-</v>
      </c>
      <c r="OC131" s="19" t="str">
        <f t="shared" ca="1" si="1061"/>
        <v>-</v>
      </c>
      <c r="OD131" s="19" t="str">
        <f t="shared" ca="1" si="1061"/>
        <v>-</v>
      </c>
      <c r="OE131" s="19">
        <f t="shared" ca="1" si="1061"/>
        <v>6.8900000000000006</v>
      </c>
      <c r="OF131" s="19">
        <f t="shared" ca="1" si="1061"/>
        <v>6.8900000000000006</v>
      </c>
      <c r="OG131" s="19">
        <f t="shared" ref="OG131:OT131" ca="1" si="1089">OFFSET(OG$5,$B131,0)</f>
        <v>6.8900000000000006</v>
      </c>
      <c r="OH131" s="19">
        <f t="shared" ca="1" si="1089"/>
        <v>6.8900000000000006</v>
      </c>
      <c r="OI131" s="19">
        <f t="shared" ca="1" si="1089"/>
        <v>6.8900000000000006</v>
      </c>
      <c r="OJ131" s="19">
        <f t="shared" ca="1" si="1089"/>
        <v>6.8900000000000006</v>
      </c>
      <c r="OK131" s="19">
        <f t="shared" ca="1" si="1089"/>
        <v>6.8900000000000006</v>
      </c>
      <c r="OL131" s="19">
        <f t="shared" ca="1" si="1089"/>
        <v>6.8900000000000006</v>
      </c>
      <c r="OM131" s="19">
        <f t="shared" ca="1" si="1089"/>
        <v>346.99</v>
      </c>
      <c r="ON131" s="19">
        <f t="shared" ca="1" si="1089"/>
        <v>346.99</v>
      </c>
      <c r="OO131" s="19" t="str">
        <f t="shared" ca="1" si="1089"/>
        <v>-</v>
      </c>
      <c r="OP131" s="19" t="str">
        <f t="shared" ca="1" si="1089"/>
        <v>-</v>
      </c>
      <c r="OQ131" s="19" t="str">
        <f t="shared" ca="1" si="1089"/>
        <v>-</v>
      </c>
      <c r="OR131" s="19" t="str">
        <f t="shared" ca="1" si="1089"/>
        <v>-</v>
      </c>
      <c r="OS131" s="19" t="str">
        <f t="shared" ca="1" si="1089"/>
        <v>-</v>
      </c>
      <c r="OT131" s="19">
        <f t="shared" ca="1" si="1089"/>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0.751</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90">INDEX(i.Region_Desc,$K135,1)</f>
        <v>GSM</v>
      </c>
      <c r="E135" t="b">
        <v>0</v>
      </c>
      <c r="F135" t="b">
        <v>0</v>
      </c>
      <c r="G135" t="b">
        <f t="shared" ref="G135:G140" si="1091">E135</f>
        <v>0</v>
      </c>
      <c r="H135" s="325">
        <v>2</v>
      </c>
      <c r="I135" s="325">
        <v>1</v>
      </c>
      <c r="J135" s="29" t="str">
        <f>""</f>
        <v/>
      </c>
      <c r="K135" s="29">
        <f>d.Region</f>
        <v>2</v>
      </c>
      <c r="L135" s="29">
        <v>2</v>
      </c>
      <c r="M135" s="29">
        <v>2</v>
      </c>
      <c r="N135" s="325">
        <v>3</v>
      </c>
      <c r="O135" s="325">
        <v>1</v>
      </c>
      <c r="P135" s="29">
        <v>1</v>
      </c>
      <c r="Q135" s="29">
        <v>2</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92">INDEX(i.FlkStrctr,$M135,AG$7)</f>
        <v>2</v>
      </c>
      <c r="AH135" s="5">
        <f t="shared" si="1092"/>
        <v>0</v>
      </c>
      <c r="AI135" s="5">
        <f t="shared" ref="AI135:AI140" si="1093">INDEX(i.StdELMan,($K135-1)*12+($M135-1)*3+$N135,AI$7)</f>
        <v>1</v>
      </c>
      <c r="AJ135">
        <f t="shared" ref="AJ135:AJ140" si="1094">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Only export SR10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95">INDEX(i.model_structure,$H135,AX$7)</f>
        <v>0</v>
      </c>
      <c r="AY135" s="5" t="str">
        <f t="shared" si="1095"/>
        <v>-</v>
      </c>
      <c r="AZ135" s="5" t="b">
        <f t="shared" si="1095"/>
        <v>0</v>
      </c>
      <c r="BA135" s="5" t="b">
        <f t="shared" si="1095"/>
        <v>1</v>
      </c>
      <c r="BB135" s="5" t="b">
        <f t="shared" si="1095"/>
        <v>1</v>
      </c>
      <c r="BC135" s="144">
        <f t="shared" si="1095"/>
        <v>0</v>
      </c>
      <c r="BD135" s="19" t="b">
        <f t="shared" ref="BD135:BD140" ca="1" si="1096">OFFSET(BD$5,$B135,0)</f>
        <v>1</v>
      </c>
      <c r="BE135" s="9"/>
      <c r="BF135" s="5" t="str">
        <f t="shared" ref="BF135:BF140" ca="1" si="1097">IF($M135&lt;&gt;4,OFFSET(BF$5,$B135,0),1)</f>
        <v>-</v>
      </c>
      <c r="BG135" s="19" t="str">
        <f t="shared" ref="BG135:BI140" ca="1" si="1098">OFFSET(BG$5,$B135,0)</f>
        <v>-</v>
      </c>
      <c r="BH135" s="19" t="str">
        <f t="shared" ca="1" si="1098"/>
        <v>-</v>
      </c>
      <c r="BI135" s="19" t="str">
        <f t="shared" ca="1" si="1098"/>
        <v>-</v>
      </c>
      <c r="BJ135" s="5" t="str">
        <f t="shared" ref="BJ135:BJ140" ca="1" si="1099">IF($M135&lt;&gt;4,OFFSET(BJ$5,$B135,0),1)</f>
        <v>-</v>
      </c>
      <c r="BK135" s="19" t="str">
        <f t="shared" ref="BK135:BK140" ca="1" si="1100">OFFSET(BK$5,$B135,0)</f>
        <v>-</v>
      </c>
      <c r="BL135" s="5" t="str">
        <f t="shared" ref="BL135:BL140" ca="1" si="1101">IF($M135&lt;&gt;4,OFFSET(BL$5,$B135,0),1)</f>
        <v>-</v>
      </c>
      <c r="BM135" s="19" t="str">
        <f t="shared" ref="BM135:BO140" ca="1" si="1102">OFFSET(BM$5,$B135,0)</f>
        <v>-</v>
      </c>
      <c r="BN135" s="19" t="str">
        <f t="shared" ca="1" si="1102"/>
        <v>-</v>
      </c>
      <c r="BO135" s="19" t="str">
        <f t="shared" ca="1" si="1102"/>
        <v>-</v>
      </c>
      <c r="BP135" s="5" t="str">
        <f t="shared" ref="BP135:BP140" ca="1" si="1103">IF($M135&lt;&gt;4,OFFSET(BP$5,$B135,0),1)</f>
        <v>-</v>
      </c>
      <c r="BQ135" s="9"/>
      <c r="BR135" s="19" t="str">
        <f t="shared" ref="BR135:CA140" ca="1" si="1104">OFFSET(BR$5,$B135,0)</f>
        <v>-</v>
      </c>
      <c r="BS135" s="19" t="str">
        <f t="shared" ca="1" si="1104"/>
        <v>-</v>
      </c>
      <c r="BT135" s="19" t="str">
        <f t="shared" ca="1" si="1104"/>
        <v>-</v>
      </c>
      <c r="BU135" s="19" t="str">
        <f t="shared" ca="1" si="1104"/>
        <v>-</v>
      </c>
      <c r="BV135" s="19" t="str">
        <f t="shared" ca="1" si="1104"/>
        <v>-</v>
      </c>
      <c r="BW135" s="19" t="str">
        <f t="shared" ca="1" si="1104"/>
        <v>-</v>
      </c>
      <c r="BX135" s="19" t="str">
        <f t="shared" ca="1" si="1104"/>
        <v>-</v>
      </c>
      <c r="BY135" s="19" t="str">
        <f t="shared" ca="1" si="1104"/>
        <v>-</v>
      </c>
      <c r="BZ135" s="19" t="str">
        <f t="shared" ca="1" si="1104"/>
        <v>-</v>
      </c>
      <c r="CA135" s="19" t="str">
        <f t="shared" ca="1" si="1104"/>
        <v>-</v>
      </c>
      <c r="CB135" s="9"/>
      <c r="CC135" s="12" t="b">
        <v>0</v>
      </c>
      <c r="CD135" s="12" t="b">
        <v>0</v>
      </c>
      <c r="CE135" s="12" t="b">
        <v>0</v>
      </c>
      <c r="CF135" s="12">
        <f>VALUE($K135&amp;$M135&amp;$N135&amp;$O135&amp;"1")</f>
        <v>22311</v>
      </c>
      <c r="CG135" s="144" t="b">
        <f>NOT(CE135)</f>
        <v>1</v>
      </c>
      <c r="CH135" s="12" t="s">
        <v>34</v>
      </c>
      <c r="CI135" s="12" t="b">
        <v>1</v>
      </c>
      <c r="CJ135" s="12">
        <f>VALUE($Q135&amp;$S135&amp;"01")</f>
        <v>2101</v>
      </c>
      <c r="CK135" s="19" t="str">
        <f t="shared" ref="CK135:CM135" ca="1" si="1105">OFFSET(CK$5,$B135,0)</f>
        <v>-</v>
      </c>
      <c r="CL135" s="19">
        <f t="shared" ca="1" si="1105"/>
        <v>1</v>
      </c>
      <c r="CM135" s="19">
        <f t="shared" ca="1" si="1105"/>
        <v>1</v>
      </c>
      <c r="CN135" s="9"/>
      <c r="CO135" s="444">
        <f t="shared" ref="CO135:CQ140" si="1106">INDEX(i.UserPeriod0,$AI135,CO$7)</f>
        <v>652</v>
      </c>
      <c r="CP135" s="444">
        <f t="shared" si="1106"/>
        <v>686</v>
      </c>
      <c r="CQ135" s="444">
        <f t="shared" si="1106"/>
        <v>721</v>
      </c>
      <c r="CR135" s="152">
        <f t="shared" ref="CR135:CT140" si="1107">7*INDEX(i.end_joining,1,CR$7+($AI135-1)*3)</f>
        <v>378</v>
      </c>
      <c r="CS135" s="152">
        <f t="shared" si="1107"/>
        <v>413</v>
      </c>
      <c r="CT135" s="152">
        <f t="shared" si="1107"/>
        <v>448</v>
      </c>
      <c r="CU135" s="19" t="str">
        <f t="shared" ref="CU135:DK140" ca="1" si="1108">OFFSET(CU$5,$B135,0)</f>
        <v>-</v>
      </c>
      <c r="CV135" s="19" t="str">
        <f t="shared" ca="1" si="1108"/>
        <v>-</v>
      </c>
      <c r="CW135" s="19" t="str">
        <f t="shared" ca="1" si="1108"/>
        <v>-</v>
      </c>
      <c r="CX135" s="19" t="str">
        <f t="shared" ca="1" si="1108"/>
        <v>-</v>
      </c>
      <c r="CY135" s="19" t="str">
        <f t="shared" ca="1" si="1108"/>
        <v>-</v>
      </c>
      <c r="CZ135" s="19" t="b">
        <f t="shared" ca="1" si="1108"/>
        <v>1</v>
      </c>
      <c r="DA135" s="19">
        <f t="shared" ca="1" si="1108"/>
        <v>0</v>
      </c>
      <c r="DB135" s="19">
        <f t="shared" ca="1" si="1108"/>
        <v>0</v>
      </c>
      <c r="DC135" s="19">
        <f t="shared" ca="1" si="1108"/>
        <v>0</v>
      </c>
      <c r="DD135" s="19">
        <f t="shared" ca="1" si="1108"/>
        <v>0</v>
      </c>
      <c r="DE135" s="19">
        <f t="shared" ca="1" si="1108"/>
        <v>0</v>
      </c>
      <c r="DF135" s="19">
        <f t="shared" ca="1" si="1108"/>
        <v>0</v>
      </c>
      <c r="DG135" s="19">
        <f t="shared" ca="1" si="1108"/>
        <v>0</v>
      </c>
      <c r="DH135" s="19">
        <f t="shared" ca="1" si="1108"/>
        <v>0</v>
      </c>
      <c r="DI135" s="19">
        <f t="shared" ca="1" si="1108"/>
        <v>0</v>
      </c>
      <c r="DJ135" s="19">
        <f t="shared" ca="1" si="1108"/>
        <v>0</v>
      </c>
      <c r="DK135" s="19">
        <f t="shared" ca="1" si="1108"/>
        <v>0</v>
      </c>
      <c r="DL135" s="19">
        <f t="shared" ref="DL135:ES140" ca="1" si="1109">OFFSET(DL$5,$B135,0)</f>
        <v>0</v>
      </c>
      <c r="DM135" s="19">
        <f t="shared" ca="1" si="1109"/>
        <v>1</v>
      </c>
      <c r="DN135" s="19">
        <f t="shared" ca="1" si="1109"/>
        <v>1</v>
      </c>
      <c r="DO135" s="19">
        <f t="shared" ca="1" si="1109"/>
        <v>0</v>
      </c>
      <c r="DP135" s="19" t="str">
        <f t="shared" ca="1" si="1109"/>
        <v>-</v>
      </c>
      <c r="DQ135" s="19" t="str">
        <f t="shared" ca="1" si="1109"/>
        <v>-</v>
      </c>
      <c r="DR135" s="19" t="str">
        <f t="shared" ca="1" si="1109"/>
        <v>-</v>
      </c>
      <c r="DS135" s="19" t="str">
        <f t="shared" ca="1" si="1109"/>
        <v>-</v>
      </c>
      <c r="DT135" s="19" t="str">
        <f t="shared" ca="1" si="1109"/>
        <v>-</v>
      </c>
      <c r="DU135" s="19">
        <f t="shared" ca="1" si="1109"/>
        <v>0</v>
      </c>
      <c r="DV135" s="19" t="str">
        <f t="shared" ca="1" si="1109"/>
        <v>-</v>
      </c>
      <c r="DW135" s="19" t="str">
        <f t="shared" ca="1" si="1109"/>
        <v>-</v>
      </c>
      <c r="DX135" s="19" t="str">
        <f t="shared" ca="1" si="1109"/>
        <v>-</v>
      </c>
      <c r="DY135" s="19" t="str">
        <f t="shared" ca="1" si="1109"/>
        <v>-</v>
      </c>
      <c r="DZ135" s="19" t="str">
        <f t="shared" ca="1" si="1109"/>
        <v>-</v>
      </c>
      <c r="EA135" s="19" t="str">
        <f t="shared" ca="1" si="1109"/>
        <v>-</v>
      </c>
      <c r="EB135" s="19" t="str">
        <f t="shared" ca="1" si="1109"/>
        <v>-</v>
      </c>
      <c r="EC135" s="19" t="str">
        <f t="shared" ca="1" si="1109"/>
        <v>-</v>
      </c>
      <c r="ED135" s="19">
        <f t="shared" ca="1" si="1109"/>
        <v>0</v>
      </c>
      <c r="EE135" s="19">
        <f t="shared" ca="1" si="1109"/>
        <v>0</v>
      </c>
      <c r="EF135" s="19">
        <f t="shared" ca="1" si="1109"/>
        <v>0</v>
      </c>
      <c r="EG135" s="19">
        <f t="shared" ca="1" si="1109"/>
        <v>0</v>
      </c>
      <c r="EH135" s="19">
        <f t="shared" ca="1" si="1109"/>
        <v>0</v>
      </c>
      <c r="EI135" s="19">
        <f t="shared" ca="1" si="1109"/>
        <v>0</v>
      </c>
      <c r="EJ135" s="19">
        <f t="shared" ca="1" si="1109"/>
        <v>0</v>
      </c>
      <c r="EK135" s="19">
        <f t="shared" ca="1" si="1109"/>
        <v>0</v>
      </c>
      <c r="EL135" s="19">
        <f t="shared" ca="1" si="1109"/>
        <v>0</v>
      </c>
      <c r="EM135" s="19">
        <f t="shared" ca="1" si="1109"/>
        <v>0</v>
      </c>
      <c r="EN135" s="19">
        <f t="shared" ca="1" si="1109"/>
        <v>0</v>
      </c>
      <c r="EO135" s="19">
        <f t="shared" ca="1" si="1109"/>
        <v>0</v>
      </c>
      <c r="EP135" s="19">
        <f t="shared" ca="1" si="1109"/>
        <v>0</v>
      </c>
      <c r="EQ135" s="19">
        <f t="shared" ca="1" si="1109"/>
        <v>0</v>
      </c>
      <c r="ER135" s="19">
        <f t="shared" ca="1" si="1109"/>
        <v>0</v>
      </c>
      <c r="ES135" s="19">
        <f t="shared" ca="1" si="1109"/>
        <v>0</v>
      </c>
      <c r="ET135" s="19">
        <f t="shared" ref="ET135:FI139" ca="1" si="1110">OFFSET(ET$5,$B135,0)</f>
        <v>0</v>
      </c>
      <c r="EU135" s="19">
        <f t="shared" ca="1" si="1110"/>
        <v>0</v>
      </c>
      <c r="EV135" s="19">
        <f t="shared" ca="1" si="1110"/>
        <v>0</v>
      </c>
      <c r="EW135" s="19">
        <f t="shared" ca="1" si="1110"/>
        <v>0</v>
      </c>
      <c r="EX135" s="19">
        <f t="shared" ca="1" si="1110"/>
        <v>0</v>
      </c>
      <c r="EY135" s="19">
        <f t="shared" ca="1" si="1110"/>
        <v>0</v>
      </c>
      <c r="EZ135" s="19">
        <f t="shared" ca="1" si="1110"/>
        <v>0</v>
      </c>
      <c r="FA135" s="19">
        <f t="shared" ca="1" si="1110"/>
        <v>0</v>
      </c>
      <c r="FB135" s="19">
        <f t="shared" ca="1" si="1110"/>
        <v>0</v>
      </c>
      <c r="FC135" s="19">
        <f t="shared" ca="1" si="1110"/>
        <v>0</v>
      </c>
      <c r="FD135" s="19">
        <f t="shared" ca="1" si="1110"/>
        <v>0</v>
      </c>
      <c r="FE135" s="19">
        <f t="shared" ca="1" si="1110"/>
        <v>0</v>
      </c>
      <c r="FF135" s="19">
        <f t="shared" ca="1" si="1110"/>
        <v>0</v>
      </c>
      <c r="FG135" s="19">
        <f t="shared" ca="1" si="1110"/>
        <v>0</v>
      </c>
      <c r="FH135" s="19">
        <f t="shared" ca="1" si="1110"/>
        <v>0</v>
      </c>
      <c r="FI135" s="19">
        <f t="shared" ca="1" si="1110"/>
        <v>0</v>
      </c>
      <c r="FJ135" s="19">
        <f t="shared" ref="FJ135:HK139" ca="1" si="1111">OFFSET(FJ$5,$B135,0)</f>
        <v>0</v>
      </c>
      <c r="FK135" s="19">
        <f t="shared" ca="1" si="1111"/>
        <v>0</v>
      </c>
      <c r="FL135" s="19">
        <f t="shared" ca="1" si="1111"/>
        <v>0</v>
      </c>
      <c r="FM135" s="19">
        <f t="shared" ca="1" si="1111"/>
        <v>0</v>
      </c>
      <c r="FN135" s="19">
        <f t="shared" ca="1" si="1111"/>
        <v>0</v>
      </c>
      <c r="FO135" s="19">
        <f t="shared" ca="1" si="1111"/>
        <v>0</v>
      </c>
      <c r="FP135" s="19">
        <f t="shared" ca="1" si="1111"/>
        <v>0</v>
      </c>
      <c r="FQ135" s="19">
        <f t="shared" ca="1" si="1111"/>
        <v>0</v>
      </c>
      <c r="FR135" s="19">
        <f t="shared" ca="1" si="1111"/>
        <v>0</v>
      </c>
      <c r="FS135" s="19">
        <f t="shared" ca="1" si="1111"/>
        <v>0</v>
      </c>
      <c r="FT135" s="19">
        <f t="shared" ca="1" si="1111"/>
        <v>0</v>
      </c>
      <c r="FU135" s="19">
        <f t="shared" ca="1" si="1111"/>
        <v>0</v>
      </c>
      <c r="FV135" s="19">
        <f t="shared" ca="1" si="1111"/>
        <v>0</v>
      </c>
      <c r="FW135" s="19">
        <f t="shared" ca="1" si="1111"/>
        <v>0</v>
      </c>
      <c r="FX135" s="19">
        <f t="shared" ca="1" si="1111"/>
        <v>0</v>
      </c>
      <c r="FY135" s="19">
        <f t="shared" ca="1" si="1111"/>
        <v>0</v>
      </c>
      <c r="FZ135" s="19">
        <f t="shared" ca="1" si="1111"/>
        <v>0</v>
      </c>
      <c r="GA135" s="19">
        <f t="shared" ca="1" si="1111"/>
        <v>0</v>
      </c>
      <c r="GB135" s="19">
        <f t="shared" ca="1" si="1111"/>
        <v>0</v>
      </c>
      <c r="GC135" s="19">
        <f t="shared" ca="1" si="1111"/>
        <v>0</v>
      </c>
      <c r="GD135" s="19">
        <f t="shared" ca="1" si="1111"/>
        <v>0</v>
      </c>
      <c r="GE135" s="19">
        <f t="shared" ca="1" si="1111"/>
        <v>0</v>
      </c>
      <c r="GF135" s="19">
        <f t="shared" ca="1" si="1111"/>
        <v>0</v>
      </c>
      <c r="GG135" s="19">
        <f t="shared" ca="1" si="1111"/>
        <v>0</v>
      </c>
      <c r="GH135" s="19">
        <f t="shared" ca="1" si="1111"/>
        <v>0</v>
      </c>
      <c r="GI135" s="19">
        <f t="shared" ca="1" si="1111"/>
        <v>0</v>
      </c>
      <c r="GJ135" s="19">
        <f t="shared" ca="1" si="1111"/>
        <v>0</v>
      </c>
      <c r="GK135" s="19">
        <f t="shared" ca="1" si="1111"/>
        <v>0</v>
      </c>
      <c r="GL135" s="19">
        <f t="shared" ca="1" si="1111"/>
        <v>0</v>
      </c>
      <c r="GM135" s="19">
        <f t="shared" ca="1" si="1111"/>
        <v>0</v>
      </c>
      <c r="GN135" s="19">
        <f t="shared" ca="1" si="1111"/>
        <v>0</v>
      </c>
      <c r="GO135" s="19">
        <f t="shared" ca="1" si="1111"/>
        <v>0</v>
      </c>
      <c r="GP135" s="19">
        <f t="shared" ca="1" si="1111"/>
        <v>0</v>
      </c>
      <c r="GQ135" s="19">
        <f t="shared" ca="1" si="1111"/>
        <v>0</v>
      </c>
      <c r="GR135" s="19">
        <f t="shared" ca="1" si="1111"/>
        <v>0</v>
      </c>
      <c r="GS135" s="19">
        <f t="shared" ca="1" si="1111"/>
        <v>0</v>
      </c>
      <c r="GT135" s="19">
        <f t="shared" ca="1" si="1111"/>
        <v>0</v>
      </c>
      <c r="GU135" s="19">
        <f t="shared" ca="1" si="1111"/>
        <v>0</v>
      </c>
      <c r="GV135" s="19">
        <f t="shared" ca="1" si="1111"/>
        <v>0</v>
      </c>
      <c r="GW135" s="19">
        <f t="shared" ca="1" si="1111"/>
        <v>0</v>
      </c>
      <c r="GX135" s="19">
        <f t="shared" ca="1" si="1111"/>
        <v>0</v>
      </c>
      <c r="GY135" s="19">
        <f t="shared" ca="1" si="1111"/>
        <v>0</v>
      </c>
      <c r="GZ135" s="19">
        <f t="shared" ca="1" si="1111"/>
        <v>0</v>
      </c>
      <c r="HA135" s="19">
        <f t="shared" ca="1" si="1111"/>
        <v>0</v>
      </c>
      <c r="HB135" s="19">
        <f t="shared" ca="1" si="1111"/>
        <v>0</v>
      </c>
      <c r="HC135" s="19">
        <f t="shared" ca="1" si="1111"/>
        <v>0</v>
      </c>
      <c r="HD135" s="19">
        <f t="shared" ca="1" si="1111"/>
        <v>0</v>
      </c>
      <c r="HE135" s="19">
        <f t="shared" ca="1" si="1111"/>
        <v>0</v>
      </c>
      <c r="HF135" s="19">
        <f t="shared" ca="1" si="1111"/>
        <v>0</v>
      </c>
      <c r="HG135" s="19">
        <f t="shared" ca="1" si="1111"/>
        <v>0</v>
      </c>
      <c r="HH135" s="19">
        <f t="shared" ca="1" si="1111"/>
        <v>0</v>
      </c>
      <c r="HI135" s="19">
        <f t="shared" ca="1" si="1111"/>
        <v>0</v>
      </c>
      <c r="HJ135" s="19">
        <f t="shared" ca="1" si="1111"/>
        <v>0</v>
      </c>
      <c r="HK135" s="19">
        <f t="shared" ca="1" si="1111"/>
        <v>0</v>
      </c>
      <c r="HL135" s="19">
        <f t="shared" ref="HL135:ID139" ca="1" si="1112">OFFSET(HL$5,$B135,0)</f>
        <v>0</v>
      </c>
      <c r="HM135" s="19">
        <f t="shared" ca="1" si="1112"/>
        <v>0</v>
      </c>
      <c r="HN135" s="19">
        <f t="shared" ca="1" si="1112"/>
        <v>0</v>
      </c>
      <c r="HO135" s="19">
        <f t="shared" ca="1" si="1112"/>
        <v>0</v>
      </c>
      <c r="HP135" s="19">
        <f t="shared" ca="1" si="1112"/>
        <v>0</v>
      </c>
      <c r="HQ135" s="19">
        <f t="shared" ca="1" si="1112"/>
        <v>0</v>
      </c>
      <c r="HR135" s="19">
        <f t="shared" ca="1" si="1112"/>
        <v>0</v>
      </c>
      <c r="HS135" s="19">
        <f t="shared" ca="1" si="1112"/>
        <v>0</v>
      </c>
      <c r="HT135" s="19">
        <f t="shared" ca="1" si="1112"/>
        <v>0</v>
      </c>
      <c r="HU135" s="19">
        <f t="shared" ca="1" si="1112"/>
        <v>0</v>
      </c>
      <c r="HV135" s="19">
        <f t="shared" ca="1" si="1112"/>
        <v>0</v>
      </c>
      <c r="HW135" s="19">
        <f t="shared" ca="1" si="1112"/>
        <v>0</v>
      </c>
      <c r="HX135" s="19">
        <f t="shared" ca="1" si="1112"/>
        <v>0</v>
      </c>
      <c r="HY135" s="19">
        <f t="shared" ca="1" si="1112"/>
        <v>0</v>
      </c>
      <c r="HZ135" s="19">
        <f t="shared" ca="1" si="1112"/>
        <v>0</v>
      </c>
      <c r="IA135" s="19">
        <f t="shared" ca="1" si="1112"/>
        <v>0</v>
      </c>
      <c r="IB135" s="19">
        <f t="shared" ca="1" si="1112"/>
        <v>0</v>
      </c>
      <c r="IC135" s="19">
        <f t="shared" ca="1" si="1112"/>
        <v>0</v>
      </c>
      <c r="ID135" s="19">
        <f t="shared" ca="1" si="1112"/>
        <v>0</v>
      </c>
      <c r="IE135" s="5">
        <f t="shared" ref="IE135:IE140" si="1113">INDEX(i.TOL,$N135,IE$7)</f>
        <v>67</v>
      </c>
      <c r="IF135" s="9"/>
      <c r="IG135" s="5">
        <f t="shared" ref="IG135:IJ140" si="1114">INDEX(i.FlkStrctr,$M135,IG$7)</f>
        <v>1</v>
      </c>
      <c r="IH135" s="5" t="b">
        <f t="shared" si="1114"/>
        <v>0</v>
      </c>
      <c r="II135" s="19">
        <f t="shared" ref="II135:JN140" ca="1" si="1115">OFFSET(II$5,$B135,0)</f>
        <v>0</v>
      </c>
      <c r="IJ135" s="5">
        <f t="shared" si="1114"/>
        <v>55</v>
      </c>
      <c r="IK135" s="19">
        <f t="shared" ca="1" si="1115"/>
        <v>1</v>
      </c>
      <c r="IL135" s="19">
        <f t="shared" ca="1" si="1115"/>
        <v>0</v>
      </c>
      <c r="IM135" s="19">
        <f t="shared" ca="1" si="1115"/>
        <v>0</v>
      </c>
      <c r="IN135" s="19">
        <f t="shared" ca="1" si="1115"/>
        <v>0</v>
      </c>
      <c r="IO135" s="19">
        <f t="shared" ca="1" si="1115"/>
        <v>0</v>
      </c>
      <c r="IP135" s="19">
        <f t="shared" ca="1" si="1115"/>
        <v>0</v>
      </c>
      <c r="IQ135" s="19">
        <f t="shared" ca="1" si="1115"/>
        <v>0</v>
      </c>
      <c r="IR135" s="19">
        <f t="shared" ca="1" si="1115"/>
        <v>0</v>
      </c>
      <c r="IS135" s="19">
        <f t="shared" ca="1" si="1115"/>
        <v>0</v>
      </c>
      <c r="IT135" s="19">
        <f t="shared" ca="1" si="1115"/>
        <v>0</v>
      </c>
      <c r="IU135" s="19">
        <f t="shared" ca="1" si="1115"/>
        <v>0</v>
      </c>
      <c r="IV135" s="19">
        <f t="shared" ca="1" si="1115"/>
        <v>0</v>
      </c>
      <c r="IW135" s="19">
        <f t="shared" ca="1" si="1115"/>
        <v>0</v>
      </c>
      <c r="IX135" s="19">
        <f t="shared" ca="1" si="1115"/>
        <v>0</v>
      </c>
      <c r="IY135" s="19">
        <f t="shared" ca="1" si="1115"/>
        <v>0</v>
      </c>
      <c r="IZ135" s="19">
        <f t="shared" ca="1" si="1115"/>
        <v>0</v>
      </c>
      <c r="JA135" s="19">
        <f t="shared" ca="1" si="1115"/>
        <v>0</v>
      </c>
      <c r="JB135" s="19">
        <f t="shared" ca="1" si="1115"/>
        <v>0</v>
      </c>
      <c r="JC135" s="19">
        <f t="shared" ca="1" si="1115"/>
        <v>0</v>
      </c>
      <c r="JD135" s="19">
        <f t="shared" ca="1" si="1115"/>
        <v>0</v>
      </c>
      <c r="JE135" s="19">
        <f t="shared" ca="1" si="1115"/>
        <v>0</v>
      </c>
      <c r="JF135" s="19">
        <f t="shared" ca="1" si="1115"/>
        <v>0</v>
      </c>
      <c r="JG135" s="5">
        <f t="shared" ref="JG135:JK140" si="1116">INDEX(i_dryman,($AF135-1)*4+INDEX(i.StdELMan,($K135-1)*12+($M135-1)*3+$N135,JG$8),JG$7)</f>
        <v>1.2500000000000001E-2</v>
      </c>
      <c r="JH135" s="567">
        <f t="shared" si="1116"/>
        <v>0</v>
      </c>
      <c r="JI135" s="5">
        <f t="shared" si="1116"/>
        <v>6.25E-2</v>
      </c>
      <c r="JJ135" s="5">
        <f t="shared" si="1116"/>
        <v>6.25E-2</v>
      </c>
      <c r="JK135" s="5">
        <f t="shared" si="1116"/>
        <v>6.25E-2</v>
      </c>
      <c r="JL135" s="19">
        <f t="shared" ca="1" si="1115"/>
        <v>1</v>
      </c>
      <c r="JM135" s="19">
        <f t="shared" ca="1" si="1115"/>
        <v>0</v>
      </c>
      <c r="JN135" s="19">
        <f t="shared" ca="1" si="1115"/>
        <v>1</v>
      </c>
      <c r="JO135" s="9"/>
      <c r="JP135" s="5" t="b">
        <f t="shared" ref="JP135:JP140" ca="1" si="1117">IF($L135&lt;&gt;0,INDEX(i.cropgraze_inc,$L135,JP$7),OFFSET(JP$5,$B135,0))</f>
        <v>0</v>
      </c>
      <c r="JQ135" s="477" t="b">
        <v>1</v>
      </c>
      <c r="JR135" s="477">
        <v>10</v>
      </c>
      <c r="JS135" s="5" t="b">
        <f t="shared" ref="JS135:JU140" si="1118">($N135=JS$11)</f>
        <v>0</v>
      </c>
      <c r="JT135" s="5" t="b">
        <f t="shared" si="1118"/>
        <v>0</v>
      </c>
      <c r="JU135" s="5" t="b">
        <f t="shared" si="1118"/>
        <v>1</v>
      </c>
      <c r="JV135" s="144">
        <f>$O135</f>
        <v>1</v>
      </c>
      <c r="JW135" s="144">
        <f t="shared" ref="JW135" si="1119">$O135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120">IF($AI135=6,0,$KX135)</f>
        <v>2</v>
      </c>
      <c r="KX135" s="12">
        <v>2</v>
      </c>
      <c r="KY135" s="12" t="b">
        <v>0</v>
      </c>
      <c r="KZ135" s="12" t="s">
        <v>34</v>
      </c>
      <c r="LA135" s="5" t="str">
        <f t="shared" ref="LA135:LD140" si="1121">INDEX(i.FlkStrctr,$M135,LA$7)</f>
        <v>-</v>
      </c>
      <c r="LB135" s="5" t="str">
        <f t="shared" si="1121"/>
        <v>-</v>
      </c>
      <c r="LC135" s="5" t="str">
        <f t="shared" si="1121"/>
        <v>-</v>
      </c>
      <c r="LD135" s="5" t="str">
        <f t="shared" si="1121"/>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22">OFFSET(LR$5,$B135,0)</f>
        <v>-</v>
      </c>
      <c r="LS135" s="5">
        <f t="shared" ref="LS135:LS140" si="1123">INDEX(i.conservation,$W135+1,$N135)</f>
        <v>1</v>
      </c>
      <c r="LT135" s="9"/>
      <c r="LU135" s="19">
        <f t="shared" ref="LU135:LX140" ca="1" si="1124">OFFSET(LU$5,$B135,0)</f>
        <v>70</v>
      </c>
      <c r="LV135" s="19">
        <f t="shared" ca="1" si="1124"/>
        <v>50</v>
      </c>
      <c r="LW135" s="19">
        <f t="shared" ca="1" si="1124"/>
        <v>80</v>
      </c>
      <c r="LX135" s="19">
        <f t="shared" ca="1" si="1124"/>
        <v>50</v>
      </c>
      <c r="LY135" s="5" t="b" cm="1">
        <f t="array" ref="LY135">INDEX(i.meatgrid,$Q135,LY$7)</f>
        <v>0</v>
      </c>
      <c r="LZ135" s="5" t="b" cm="1">
        <f t="array" ref="LZ135">INDEX(i.meatgrid,$Q135,LZ$7)</f>
        <v>0</v>
      </c>
      <c r="MA135" s="5" t="str" cm="1">
        <f t="array" ref="MA135">INDEX(i.meatgrid,$Q135,MA$7)</f>
        <v>-</v>
      </c>
      <c r="MB135" s="5" t="str" cm="1">
        <f t="array" ref="MB135">INDEX(i.meatgrid,$Q135,MB$7)</f>
        <v>-</v>
      </c>
      <c r="MC135" s="19">
        <f t="shared" ref="MC135:MC140" ca="1" si="1125">OFFSET(MC$5,$B135,0)</f>
        <v>1</v>
      </c>
      <c r="MD135" s="5">
        <f t="shared" ref="MD135:MD140" si="1126">INDEX(i.MeatPrices,$S135,MD$7)</f>
        <v>1</v>
      </c>
      <c r="ME135" s="5" cm="1">
        <f t="array" ref="ME135">INDEX(i.meatgrid,$Q135,ME$7)</f>
        <v>0</v>
      </c>
      <c r="MF135" s="5" cm="1">
        <f t="array" ref="MF135">INDEX(i.meatgrid,$Q135,MF$7)</f>
        <v>0</v>
      </c>
      <c r="MG135" s="5" cm="1">
        <f t="array" ref="MG135">INDEX(i.meatgrid,$Q135,MG$7)</f>
        <v>0</v>
      </c>
      <c r="MH135" s="5" cm="1">
        <f t="array" ref="MH135">INDEX(i.meatgrid,$Q135,MH$7)</f>
        <v>0</v>
      </c>
      <c r="MI135" s="5" cm="1">
        <f t="array" ref="MI135">INDEX(i.meatgrid,$Q135,MI$7)</f>
        <v>1</v>
      </c>
      <c r="MJ135" s="5" cm="1">
        <f t="array" ref="MJ135">INDEX(i.meatgrid,$Q135,MJ$7)</f>
        <v>1</v>
      </c>
      <c r="MK135" s="5" cm="1">
        <f t="array" ref="MK135">INDEX(i.meatgrid,$Q135,MK$7)</f>
        <v>1</v>
      </c>
      <c r="ML135" s="5" cm="1">
        <f t="array" ref="ML135">INDEX(i.meatgrid,$Q135,ML$7)</f>
        <v>1</v>
      </c>
      <c r="MM135" s="19">
        <f t="shared" ref="MM135:MM140" ca="1" si="1127">OFFSET(MM$5,$B135,0)</f>
        <v>1</v>
      </c>
      <c r="MN135" s="9"/>
      <c r="MO135" s="19" t="b">
        <f t="shared" ref="MO135:ND140" ca="1" si="1128">OFFSET(MO$5,$B135,0)</f>
        <v>0</v>
      </c>
      <c r="MP135" s="19" t="b">
        <f t="shared" ca="1" si="1128"/>
        <v>0</v>
      </c>
      <c r="MQ135" s="19">
        <f ca="1">OFFSET(MQ$5,$B135,0)</f>
        <v>1</v>
      </c>
      <c r="MR135" s="19">
        <f t="shared" ref="MR135:OT140" ca="1" si="1129">OFFSET(MR$5,$B135,0)</f>
        <v>0.75</v>
      </c>
      <c r="MS135" s="19">
        <f t="shared" ca="1" si="1129"/>
        <v>0.75</v>
      </c>
      <c r="MT135" s="19">
        <f t="shared" ca="1" si="1129"/>
        <v>0.8</v>
      </c>
      <c r="MU135" s="19">
        <f t="shared" ca="1" si="1129"/>
        <v>0.82499999999999996</v>
      </c>
      <c r="MV135" s="19">
        <f t="shared" ca="1" si="1129"/>
        <v>0.875</v>
      </c>
      <c r="MW135" s="19">
        <f t="shared" ca="1" si="1129"/>
        <v>0.9</v>
      </c>
      <c r="MX135" s="19">
        <f t="shared" ca="1" si="1129"/>
        <v>1</v>
      </c>
      <c r="MY135" s="19">
        <f t="shared" ca="1" si="1129"/>
        <v>0.875</v>
      </c>
      <c r="MZ135" s="19" t="b">
        <f t="shared" ca="1" si="1129"/>
        <v>1</v>
      </c>
      <c r="NA135" s="19">
        <f t="shared" ca="1" si="1129"/>
        <v>74.989999999999995</v>
      </c>
      <c r="NB135" s="19" t="str">
        <f t="shared" ca="1" si="1129"/>
        <v>-</v>
      </c>
      <c r="NC135" s="19" t="str">
        <f t="shared" ca="1" si="1129"/>
        <v>-</v>
      </c>
      <c r="ND135" s="19" t="str">
        <f t="shared" ca="1" si="1129"/>
        <v>-</v>
      </c>
      <c r="NE135" s="19" t="str">
        <f t="shared" ca="1" si="1129"/>
        <v>-</v>
      </c>
      <c r="NF135" s="19" t="str">
        <f t="shared" ca="1" si="1129"/>
        <v>-</v>
      </c>
      <c r="NG135" s="19" t="str">
        <f t="shared" ca="1" si="1129"/>
        <v>-</v>
      </c>
      <c r="NH135" s="19" t="str">
        <f t="shared" ca="1" si="1129"/>
        <v>-</v>
      </c>
      <c r="NI135" s="19">
        <f t="shared" ca="1" si="1129"/>
        <v>36.99</v>
      </c>
      <c r="NJ135" s="19">
        <f t="shared" ca="1" si="1129"/>
        <v>36.99</v>
      </c>
      <c r="NK135" s="19" t="str">
        <f t="shared" ca="1" si="1129"/>
        <v>-</v>
      </c>
      <c r="NL135" s="19" t="str">
        <f t="shared" ca="1" si="1129"/>
        <v>-</v>
      </c>
      <c r="NM135" s="19" t="str">
        <f t="shared" ca="1" si="1129"/>
        <v>-</v>
      </c>
      <c r="NN135" s="19" t="str">
        <f t="shared" ca="1" si="1129"/>
        <v>-</v>
      </c>
      <c r="NO135" s="19" t="str">
        <f t="shared" ca="1" si="1129"/>
        <v>-</v>
      </c>
      <c r="NP135" s="19">
        <f t="shared" ca="1" si="1129"/>
        <v>49.99</v>
      </c>
      <c r="NQ135" s="19">
        <f t="shared" ca="1" si="1129"/>
        <v>49.99</v>
      </c>
      <c r="NR135" s="19">
        <f t="shared" ca="1" si="1129"/>
        <v>49.99</v>
      </c>
      <c r="NS135" s="19">
        <f t="shared" ca="1" si="1129"/>
        <v>49.99</v>
      </c>
      <c r="NT135" s="19">
        <f t="shared" ca="1" si="1129"/>
        <v>49.99</v>
      </c>
      <c r="NU135" s="19">
        <f t="shared" ca="1" si="1129"/>
        <v>49.99</v>
      </c>
      <c r="NV135" s="19">
        <f t="shared" ca="1" si="1129"/>
        <v>49.99</v>
      </c>
      <c r="NW135" s="19">
        <f t="shared" ca="1" si="1129"/>
        <v>49.99</v>
      </c>
      <c r="NX135" s="19">
        <f t="shared" ca="1" si="1129"/>
        <v>412.99</v>
      </c>
      <c r="NY135" s="19">
        <f t="shared" ca="1" si="1129"/>
        <v>412.99</v>
      </c>
      <c r="NZ135" s="19" t="str">
        <f t="shared" ca="1" si="1129"/>
        <v>-</v>
      </c>
      <c r="OA135" s="19" t="str">
        <f t="shared" ca="1" si="1129"/>
        <v>-</v>
      </c>
      <c r="OB135" s="19" t="str">
        <f t="shared" ca="1" si="1129"/>
        <v>-</v>
      </c>
      <c r="OC135" s="19" t="str">
        <f t="shared" ca="1" si="1129"/>
        <v>-</v>
      </c>
      <c r="OD135" s="19" t="str">
        <f t="shared" ca="1" si="1129"/>
        <v>-</v>
      </c>
      <c r="OE135" s="19">
        <f t="shared" ca="1" si="1129"/>
        <v>6.8900000000000006</v>
      </c>
      <c r="OF135" s="19">
        <f t="shared" ca="1" si="1129"/>
        <v>6.8900000000000006</v>
      </c>
      <c r="OG135" s="19">
        <f t="shared" ca="1" si="1129"/>
        <v>6.8900000000000006</v>
      </c>
      <c r="OH135" s="19">
        <f t="shared" ca="1" si="1129"/>
        <v>6.8900000000000006</v>
      </c>
      <c r="OI135" s="19">
        <f t="shared" ca="1" si="1129"/>
        <v>6.8900000000000006</v>
      </c>
      <c r="OJ135" s="19">
        <f t="shared" ca="1" si="1129"/>
        <v>6.8900000000000006</v>
      </c>
      <c r="OK135" s="19">
        <f t="shared" ca="1" si="1129"/>
        <v>6.8900000000000006</v>
      </c>
      <c r="OL135" s="19">
        <f t="shared" ca="1" si="1129"/>
        <v>6.8900000000000006</v>
      </c>
      <c r="OM135" s="19">
        <f t="shared" ca="1" si="1129"/>
        <v>346.99</v>
      </c>
      <c r="ON135" s="19">
        <f t="shared" ca="1" si="1129"/>
        <v>346.99</v>
      </c>
      <c r="OO135" s="19" t="str">
        <f t="shared" ca="1" si="1129"/>
        <v>-</v>
      </c>
      <c r="OP135" s="19" t="str">
        <f t="shared" ca="1" si="1129"/>
        <v>-</v>
      </c>
      <c r="OQ135" s="19" t="str">
        <f t="shared" ca="1" si="1129"/>
        <v>-</v>
      </c>
      <c r="OR135" s="19" t="str">
        <f t="shared" ca="1" si="1129"/>
        <v>-</v>
      </c>
      <c r="OS135" s="19" t="str">
        <f t="shared" ca="1" si="1129"/>
        <v>-</v>
      </c>
      <c r="OT135" s="19">
        <f t="shared" ca="1" si="1129"/>
        <v>0</v>
      </c>
      <c r="OU135" s="24">
        <v>0</v>
      </c>
    </row>
    <row r="136" spans="1:411" outlineLevel="2">
      <c r="A136" s="21">
        <f t="shared" si="158"/>
        <v>131</v>
      </c>
      <c r="B136" s="29">
        <f ca="1">OFFSET(B136,-1,-1)</f>
        <v>130</v>
      </c>
      <c r="C136">
        <v>204</v>
      </c>
      <c r="D136" s="144" t="str">
        <f t="shared" ca="1" si="1090"/>
        <v>GSM</v>
      </c>
      <c r="E136" t="b">
        <v>0</v>
      </c>
      <c r="F136" t="b">
        <v>0</v>
      </c>
      <c r="G136" t="b">
        <f t="shared" si="1091"/>
        <v>0</v>
      </c>
      <c r="H136" s="237">
        <f ca="1">OFFSET(H136,-1,0)</f>
        <v>2</v>
      </c>
      <c r="I136" s="237">
        <f t="shared" ref="I136:T140" ca="1" si="1130">OFFSET(I136,-1,0)</f>
        <v>1</v>
      </c>
      <c r="J136" s="237" t="str">
        <f t="shared" ca="1" si="1130"/>
        <v/>
      </c>
      <c r="K136" s="237">
        <f t="shared" ca="1" si="1130"/>
        <v>2</v>
      </c>
      <c r="L136" s="237">
        <f t="shared" ca="1" si="1130"/>
        <v>2</v>
      </c>
      <c r="M136" s="237">
        <f t="shared" ca="1" si="1130"/>
        <v>2</v>
      </c>
      <c r="N136" s="237">
        <f t="shared" ca="1" si="1130"/>
        <v>3</v>
      </c>
      <c r="O136" s="237">
        <f t="shared" ca="1" si="1130"/>
        <v>1</v>
      </c>
      <c r="P136" s="237">
        <f t="shared" ca="1" si="1130"/>
        <v>1</v>
      </c>
      <c r="Q136" s="237">
        <f t="shared" ca="1" si="1130"/>
        <v>2</v>
      </c>
      <c r="R136" s="237">
        <f t="shared" ca="1" si="1130"/>
        <v>1</v>
      </c>
      <c r="S136" s="237">
        <f t="shared" ca="1" si="1130"/>
        <v>1</v>
      </c>
      <c r="T136" s="237">
        <f t="shared" ca="1" si="1130"/>
        <v>1</v>
      </c>
      <c r="U136" s="275"/>
      <c r="V136" s="275"/>
      <c r="W136" s="237">
        <f t="shared" ref="W136:W140" ca="1" si="1131">OFFSET(W136,-1,0)</f>
        <v>0</v>
      </c>
      <c r="X136" s="275"/>
      <c r="Y136" s="275">
        <f t="shared" ref="Y136:AE139" ca="1" si="1132">OFFSET(Y136,-1,0)</f>
        <v>0</v>
      </c>
      <c r="Z136" s="275">
        <f t="shared" ca="1" si="1132"/>
        <v>0</v>
      </c>
      <c r="AA136" s="275">
        <f t="shared" ca="1" si="1132"/>
        <v>0</v>
      </c>
      <c r="AB136" s="275">
        <f t="shared" ca="1" si="1132"/>
        <v>0</v>
      </c>
      <c r="AC136" s="275">
        <f t="shared" ca="1" si="1132"/>
        <v>0</v>
      </c>
      <c r="AD136" s="275">
        <f t="shared" ca="1" si="1132"/>
        <v>0</v>
      </c>
      <c r="AE136" s="275">
        <f t="shared" ca="1" si="1132"/>
        <v>0</v>
      </c>
      <c r="AF136" s="144">
        <f ca="1">INDEX(CHOOSE($N136,DataAutumn!i.AdultDrys,DataWinter!i.AdultDrys,DataSpring!i.AdultDrys),1,$M136)</f>
        <v>3</v>
      </c>
      <c r="AG136" s="5">
        <f t="shared" ca="1" si="1092"/>
        <v>2</v>
      </c>
      <c r="AH136" s="5">
        <f t="shared" ca="1" si="1092"/>
        <v>0</v>
      </c>
      <c r="AI136" s="5">
        <f t="shared" ca="1" si="1093"/>
        <v>1</v>
      </c>
      <c r="AJ136">
        <f t="shared" ca="1" si="1094"/>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Only export SR10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95"/>
        <v>0</v>
      </c>
      <c r="AY136" s="5" t="str">
        <f t="shared" ca="1" si="1095"/>
        <v>-</v>
      </c>
      <c r="AZ136" s="5" t="b">
        <f t="shared" ca="1" si="1095"/>
        <v>0</v>
      </c>
      <c r="BA136" s="5" t="b">
        <f t="shared" ca="1" si="1095"/>
        <v>1</v>
      </c>
      <c r="BB136" s="5" t="b">
        <f t="shared" ca="1" si="1095"/>
        <v>1</v>
      </c>
      <c r="BC136" s="144">
        <f t="shared" ca="1" si="1095"/>
        <v>0</v>
      </c>
      <c r="BD136" s="19" t="b">
        <f t="shared" ca="1" si="1096"/>
        <v>1</v>
      </c>
      <c r="BE136" s="9"/>
      <c r="BF136" s="5" t="str">
        <f t="shared" ca="1" si="1097"/>
        <v>-</v>
      </c>
      <c r="BG136" s="19" t="str">
        <f t="shared" ca="1" si="1098"/>
        <v>-</v>
      </c>
      <c r="BH136" s="19" t="str">
        <f t="shared" ca="1" si="1098"/>
        <v>-</v>
      </c>
      <c r="BI136" s="19" t="str">
        <f t="shared" ca="1" si="1098"/>
        <v>-</v>
      </c>
      <c r="BJ136" s="5" t="str">
        <f t="shared" ca="1" si="1099"/>
        <v>-</v>
      </c>
      <c r="BK136" s="19" t="str">
        <f t="shared" ca="1" si="1100"/>
        <v>-</v>
      </c>
      <c r="BL136" s="5" t="str">
        <f t="shared" ca="1" si="1101"/>
        <v>-</v>
      </c>
      <c r="BM136" s="19" t="str">
        <f t="shared" ca="1" si="1102"/>
        <v>-</v>
      </c>
      <c r="BN136" s="19" t="str">
        <f t="shared" ca="1" si="1102"/>
        <v>-</v>
      </c>
      <c r="BO136" s="19" t="str">
        <f t="shared" ca="1" si="1102"/>
        <v>-</v>
      </c>
      <c r="BP136" s="5" t="str">
        <f t="shared" ca="1" si="1103"/>
        <v>-</v>
      </c>
      <c r="BQ136" s="9"/>
      <c r="BR136" s="19" t="str">
        <f t="shared" ca="1" si="1104"/>
        <v>-</v>
      </c>
      <c r="BS136" s="19" t="str">
        <f t="shared" ca="1" si="1104"/>
        <v>-</v>
      </c>
      <c r="BT136" s="19" t="str">
        <f t="shared" ca="1" si="1104"/>
        <v>-</v>
      </c>
      <c r="BU136" s="19" t="str">
        <f t="shared" ca="1" si="1104"/>
        <v>-</v>
      </c>
      <c r="BV136" s="19" t="str">
        <f t="shared" ca="1" si="1104"/>
        <v>-</v>
      </c>
      <c r="BW136" s="19" t="str">
        <f t="shared" ca="1" si="1104"/>
        <v>-</v>
      </c>
      <c r="BX136" s="19" t="str">
        <f t="shared" ca="1" si="1104"/>
        <v>-</v>
      </c>
      <c r="BY136" s="19" t="str">
        <f t="shared" ca="1" si="1104"/>
        <v>-</v>
      </c>
      <c r="BZ136" s="19" t="str">
        <f t="shared" ca="1" si="1104"/>
        <v>-</v>
      </c>
      <c r="CA136" s="19" t="str">
        <f t="shared" ca="1" si="1104"/>
        <v>-</v>
      </c>
      <c r="CB136" s="9"/>
      <c r="CC136" s="12" t="b">
        <v>1</v>
      </c>
      <c r="CD136" s="12" t="b">
        <v>0</v>
      </c>
      <c r="CE136" s="12" t="b">
        <v>1</v>
      </c>
      <c r="CF136" s="12">
        <f t="shared" ref="CF136" ca="1" si="1133">VALUE($K136&amp;$M136&amp;$N136&amp;$Q136&amp;"1"&amp;"05")</f>
        <v>2232105</v>
      </c>
      <c r="CG136" s="12" t="b">
        <v>0</v>
      </c>
      <c r="CH136" s="12" t="s">
        <v>34</v>
      </c>
      <c r="CI136" s="19" t="b">
        <f t="shared" ref="CI136:CM140" ca="1" si="1134">OFFSET(CI$5,$B136,0)</f>
        <v>1</v>
      </c>
      <c r="CJ136" s="12">
        <f ca="1">VALUE($Q136&amp;$S136&amp;"02")</f>
        <v>2102</v>
      </c>
      <c r="CK136" s="19" t="str">
        <f t="shared" ca="1" si="1134"/>
        <v>-</v>
      </c>
      <c r="CL136" s="19">
        <f t="shared" ca="1" si="1134"/>
        <v>1</v>
      </c>
      <c r="CM136" s="19">
        <f t="shared" ca="1" si="1134"/>
        <v>1</v>
      </c>
      <c r="CN136" s="9"/>
      <c r="CO136" s="444">
        <f t="shared" ca="1" si="1106"/>
        <v>652</v>
      </c>
      <c r="CP136" s="444">
        <f t="shared" ca="1" si="1106"/>
        <v>686</v>
      </c>
      <c r="CQ136" s="444">
        <f t="shared" ca="1" si="1106"/>
        <v>721</v>
      </c>
      <c r="CR136" s="152">
        <f t="shared" ca="1" si="1107"/>
        <v>378</v>
      </c>
      <c r="CS136" s="152">
        <f t="shared" ca="1" si="1107"/>
        <v>413</v>
      </c>
      <c r="CT136" s="152">
        <f t="shared" ca="1" si="1107"/>
        <v>448</v>
      </c>
      <c r="CU136" s="19" t="str">
        <f t="shared" ca="1" si="1108"/>
        <v>-</v>
      </c>
      <c r="CV136" s="12" t="b">
        <v>0</v>
      </c>
      <c r="CW136" s="12" t="b">
        <v>0</v>
      </c>
      <c r="CX136" s="12" t="b">
        <v>0</v>
      </c>
      <c r="CY136" s="12" t="b">
        <v>0</v>
      </c>
      <c r="CZ136" s="19" t="b">
        <f t="shared" ca="1" si="1108"/>
        <v>1</v>
      </c>
      <c r="DA136" s="19">
        <f t="shared" ca="1" si="1108"/>
        <v>0</v>
      </c>
      <c r="DB136" s="19">
        <f t="shared" ca="1" si="1108"/>
        <v>0</v>
      </c>
      <c r="DC136" s="19">
        <f t="shared" ca="1" si="1108"/>
        <v>0</v>
      </c>
      <c r="DD136" s="19">
        <f t="shared" ca="1" si="1108"/>
        <v>0</v>
      </c>
      <c r="DE136" s="19">
        <f t="shared" ca="1" si="1108"/>
        <v>0</v>
      </c>
      <c r="DF136" s="19">
        <f t="shared" ca="1" si="1108"/>
        <v>0</v>
      </c>
      <c r="DG136" s="19">
        <f t="shared" ca="1" si="1108"/>
        <v>0</v>
      </c>
      <c r="DH136" s="19">
        <f t="shared" ca="1" si="1108"/>
        <v>0</v>
      </c>
      <c r="DI136" s="19">
        <f t="shared" ca="1" si="1108"/>
        <v>0</v>
      </c>
      <c r="DJ136" s="19">
        <f t="shared" ca="1" si="1108"/>
        <v>0</v>
      </c>
      <c r="DK136" s="19">
        <f t="shared" ca="1" si="1108"/>
        <v>0</v>
      </c>
      <c r="DL136" s="19">
        <f t="shared" ca="1" si="1109"/>
        <v>0</v>
      </c>
      <c r="DM136" s="12">
        <v>3</v>
      </c>
      <c r="DN136" s="12">
        <v>3</v>
      </c>
      <c r="DO136" s="12">
        <v>0</v>
      </c>
      <c r="DP136" s="12">
        <v>2</v>
      </c>
      <c r="DQ136" s="12">
        <v>-2</v>
      </c>
      <c r="DR136" s="19" t="str">
        <f t="shared" ca="1" si="1109"/>
        <v>-</v>
      </c>
      <c r="DS136" s="19" t="str">
        <f t="shared" ca="1" si="1109"/>
        <v>-</v>
      </c>
      <c r="DT136" s="19" t="str">
        <f t="shared" ca="1" si="1109"/>
        <v>-</v>
      </c>
      <c r="DU136" s="251">
        <f t="shared" ref="DU136:DU139" si="1135">DO136</f>
        <v>0</v>
      </c>
      <c r="DV136" s="251">
        <f>DP136</f>
        <v>2</v>
      </c>
      <c r="DW136" s="251">
        <f t="shared" ref="DW136:DW139" si="1136">DQ136</f>
        <v>-2</v>
      </c>
      <c r="DX136" s="19" t="str">
        <f t="shared" ca="1" si="1109"/>
        <v>-</v>
      </c>
      <c r="DY136" s="19" t="str">
        <f t="shared" ca="1" si="1109"/>
        <v>-</v>
      </c>
      <c r="DZ136" s="19" t="str">
        <f t="shared" ca="1" si="1109"/>
        <v>-</v>
      </c>
      <c r="EA136" s="19" t="str">
        <f t="shared" ca="1" si="1109"/>
        <v>-</v>
      </c>
      <c r="EB136" s="19" t="str">
        <f t="shared" ca="1" si="1109"/>
        <v>-</v>
      </c>
      <c r="EC136" s="19" t="str">
        <f t="shared" ca="1" si="1109"/>
        <v>-</v>
      </c>
      <c r="ED136" s="19">
        <f t="shared" ca="1" si="1109"/>
        <v>0</v>
      </c>
      <c r="EE136" s="19">
        <f t="shared" ca="1" si="1109"/>
        <v>0</v>
      </c>
      <c r="EF136" s="19">
        <f t="shared" ca="1" si="1109"/>
        <v>0</v>
      </c>
      <c r="EG136" s="19">
        <f t="shared" ca="1" si="1109"/>
        <v>0</v>
      </c>
      <c r="EH136" s="19">
        <f t="shared" ca="1" si="1109"/>
        <v>0</v>
      </c>
      <c r="EI136" s="19">
        <f t="shared" ca="1" si="1109"/>
        <v>0</v>
      </c>
      <c r="EJ136" s="19">
        <f t="shared" ca="1" si="1109"/>
        <v>0</v>
      </c>
      <c r="EK136" s="19">
        <f t="shared" ca="1" si="1109"/>
        <v>0</v>
      </c>
      <c r="EL136" s="19">
        <f t="shared" ca="1" si="1109"/>
        <v>0</v>
      </c>
      <c r="EM136" s="19">
        <f t="shared" ca="1" si="1109"/>
        <v>0</v>
      </c>
      <c r="EN136" s="19">
        <f t="shared" ca="1" si="1109"/>
        <v>0</v>
      </c>
      <c r="EO136" s="19">
        <f t="shared" ca="1" si="1109"/>
        <v>0</v>
      </c>
      <c r="EP136" s="19">
        <f t="shared" ca="1" si="1109"/>
        <v>0</v>
      </c>
      <c r="EQ136" s="19">
        <f t="shared" ca="1" si="1109"/>
        <v>0</v>
      </c>
      <c r="ER136" s="19">
        <f t="shared" ca="1" si="1109"/>
        <v>0</v>
      </c>
      <c r="ES136" s="19">
        <f t="shared" ca="1" si="1109"/>
        <v>0</v>
      </c>
      <c r="ET136" s="19">
        <f t="shared" ca="1" si="1110"/>
        <v>0</v>
      </c>
      <c r="EU136" s="19">
        <f t="shared" ca="1" si="1110"/>
        <v>0</v>
      </c>
      <c r="EV136" s="19">
        <f t="shared" ca="1" si="1110"/>
        <v>0</v>
      </c>
      <c r="EW136" s="19">
        <f t="shared" ca="1" si="1110"/>
        <v>0</v>
      </c>
      <c r="EX136" s="19">
        <f t="shared" ca="1" si="1110"/>
        <v>0</v>
      </c>
      <c r="EY136" s="19">
        <f t="shared" ca="1" si="1110"/>
        <v>0</v>
      </c>
      <c r="EZ136" s="19">
        <f t="shared" ca="1" si="1110"/>
        <v>0</v>
      </c>
      <c r="FA136" s="19">
        <f t="shared" ca="1" si="1110"/>
        <v>0</v>
      </c>
      <c r="FB136" s="19">
        <f t="shared" ca="1" si="1110"/>
        <v>0</v>
      </c>
      <c r="FC136" s="19">
        <f t="shared" ca="1" si="1110"/>
        <v>0</v>
      </c>
      <c r="FD136" s="19">
        <f t="shared" ca="1" si="1110"/>
        <v>0</v>
      </c>
      <c r="FE136" s="19">
        <f t="shared" ca="1" si="1110"/>
        <v>0</v>
      </c>
      <c r="FF136" s="19">
        <f t="shared" ca="1" si="1110"/>
        <v>0</v>
      </c>
      <c r="FG136" s="19">
        <f t="shared" ca="1" si="1110"/>
        <v>0</v>
      </c>
      <c r="FH136" s="19">
        <f t="shared" ca="1" si="1110"/>
        <v>0</v>
      </c>
      <c r="FI136" s="19">
        <f t="shared" ca="1" si="1110"/>
        <v>0</v>
      </c>
      <c r="FJ136" s="19">
        <f t="shared" ca="1" si="1111"/>
        <v>0</v>
      </c>
      <c r="FK136" s="19">
        <f t="shared" ca="1" si="1111"/>
        <v>0</v>
      </c>
      <c r="FL136" s="19">
        <f t="shared" ca="1" si="1111"/>
        <v>0</v>
      </c>
      <c r="FM136" s="19">
        <f t="shared" ca="1" si="1111"/>
        <v>0</v>
      </c>
      <c r="FN136" s="19">
        <f t="shared" ca="1" si="1111"/>
        <v>0</v>
      </c>
      <c r="FO136" s="19">
        <f t="shared" ca="1" si="1111"/>
        <v>0</v>
      </c>
      <c r="FP136" s="19">
        <f t="shared" ca="1" si="1111"/>
        <v>0</v>
      </c>
      <c r="FQ136" s="19">
        <f t="shared" ca="1" si="1111"/>
        <v>0</v>
      </c>
      <c r="FR136" s="19">
        <f t="shared" ca="1" si="1111"/>
        <v>0</v>
      </c>
      <c r="FS136" s="19">
        <f t="shared" ca="1" si="1111"/>
        <v>0</v>
      </c>
      <c r="FT136" s="19">
        <f t="shared" ca="1" si="1111"/>
        <v>0</v>
      </c>
      <c r="FU136" s="19">
        <f t="shared" ca="1" si="1111"/>
        <v>0</v>
      </c>
      <c r="FV136" s="19">
        <f t="shared" ca="1" si="1111"/>
        <v>0</v>
      </c>
      <c r="FW136" s="19">
        <f t="shared" ca="1" si="1111"/>
        <v>0</v>
      </c>
      <c r="FX136" s="19">
        <f t="shared" ca="1" si="1111"/>
        <v>0</v>
      </c>
      <c r="FY136" s="19">
        <f t="shared" ca="1" si="1111"/>
        <v>0</v>
      </c>
      <c r="FZ136" s="19">
        <f t="shared" ca="1" si="1111"/>
        <v>0</v>
      </c>
      <c r="GA136" s="19">
        <f t="shared" ca="1" si="1111"/>
        <v>0</v>
      </c>
      <c r="GB136" s="19">
        <f t="shared" ca="1" si="1111"/>
        <v>0</v>
      </c>
      <c r="GC136" s="19">
        <f t="shared" ca="1" si="1111"/>
        <v>0</v>
      </c>
      <c r="GD136" s="19">
        <f t="shared" ca="1" si="1111"/>
        <v>0</v>
      </c>
      <c r="GE136" s="19">
        <f t="shared" ca="1" si="1111"/>
        <v>0</v>
      </c>
      <c r="GF136" s="19">
        <f t="shared" ca="1" si="1111"/>
        <v>0</v>
      </c>
      <c r="GG136" s="19">
        <f t="shared" ca="1" si="1111"/>
        <v>0</v>
      </c>
      <c r="GH136" s="19">
        <f t="shared" ca="1" si="1111"/>
        <v>0</v>
      </c>
      <c r="GI136" s="19">
        <f t="shared" ca="1" si="1111"/>
        <v>0</v>
      </c>
      <c r="GJ136" s="19">
        <f t="shared" ca="1" si="1111"/>
        <v>0</v>
      </c>
      <c r="GK136" s="19">
        <f t="shared" ca="1" si="1111"/>
        <v>0</v>
      </c>
      <c r="GL136" s="19">
        <f t="shared" ca="1" si="1111"/>
        <v>0</v>
      </c>
      <c r="GM136" s="19">
        <f t="shared" ca="1" si="1111"/>
        <v>0</v>
      </c>
      <c r="GN136" s="19">
        <f t="shared" ca="1" si="1111"/>
        <v>0</v>
      </c>
      <c r="GO136" s="19">
        <f t="shared" ca="1" si="1111"/>
        <v>0</v>
      </c>
      <c r="GP136" s="19">
        <f t="shared" ca="1" si="1111"/>
        <v>0</v>
      </c>
      <c r="GQ136" s="19">
        <f t="shared" ca="1" si="1111"/>
        <v>0</v>
      </c>
      <c r="GR136" s="19">
        <f t="shared" ca="1" si="1111"/>
        <v>0</v>
      </c>
      <c r="GS136" s="19">
        <f t="shared" ca="1" si="1111"/>
        <v>0</v>
      </c>
      <c r="GT136" s="19">
        <f t="shared" ca="1" si="1111"/>
        <v>0</v>
      </c>
      <c r="GU136" s="19">
        <f t="shared" ca="1" si="1111"/>
        <v>0</v>
      </c>
      <c r="GV136" s="19">
        <f t="shared" ca="1" si="1111"/>
        <v>0</v>
      </c>
      <c r="GW136" s="19">
        <f t="shared" ca="1" si="1111"/>
        <v>0</v>
      </c>
      <c r="GX136" s="19">
        <f t="shared" ca="1" si="1111"/>
        <v>0</v>
      </c>
      <c r="GY136" s="19">
        <f t="shared" ca="1" si="1111"/>
        <v>0</v>
      </c>
      <c r="GZ136" s="19">
        <f t="shared" ca="1" si="1111"/>
        <v>0</v>
      </c>
      <c r="HA136" s="19">
        <f t="shared" ca="1" si="1111"/>
        <v>0</v>
      </c>
      <c r="HB136" s="19">
        <f t="shared" ca="1" si="1111"/>
        <v>0</v>
      </c>
      <c r="HC136" s="19">
        <f t="shared" ca="1" si="1111"/>
        <v>0</v>
      </c>
      <c r="HD136" s="19">
        <f t="shared" ca="1" si="1111"/>
        <v>0</v>
      </c>
      <c r="HE136" s="19">
        <f t="shared" ca="1" si="1111"/>
        <v>0</v>
      </c>
      <c r="HF136" s="19">
        <f t="shared" ca="1" si="1111"/>
        <v>0</v>
      </c>
      <c r="HG136" s="19">
        <f t="shared" ca="1" si="1111"/>
        <v>0</v>
      </c>
      <c r="HH136" s="19">
        <f t="shared" ca="1" si="1111"/>
        <v>0</v>
      </c>
      <c r="HI136" s="19">
        <f t="shared" ca="1" si="1111"/>
        <v>0</v>
      </c>
      <c r="HJ136" s="19">
        <f t="shared" ca="1" si="1111"/>
        <v>0</v>
      </c>
      <c r="HK136" s="19">
        <f t="shared" ca="1" si="1111"/>
        <v>0</v>
      </c>
      <c r="HL136" s="19">
        <f t="shared" ca="1" si="1112"/>
        <v>0</v>
      </c>
      <c r="HM136" s="19">
        <f t="shared" ca="1" si="1112"/>
        <v>0</v>
      </c>
      <c r="HN136" s="19">
        <f t="shared" ca="1" si="1112"/>
        <v>0</v>
      </c>
      <c r="HO136" s="19">
        <f t="shared" ca="1" si="1112"/>
        <v>0</v>
      </c>
      <c r="HP136" s="19">
        <f t="shared" ca="1" si="1112"/>
        <v>0</v>
      </c>
      <c r="HQ136" s="19">
        <f t="shared" ca="1" si="1112"/>
        <v>0</v>
      </c>
      <c r="HR136" s="19">
        <f t="shared" ca="1" si="1112"/>
        <v>0</v>
      </c>
      <c r="HS136" s="19">
        <f t="shared" ca="1" si="1112"/>
        <v>0</v>
      </c>
      <c r="HT136" s="19">
        <f t="shared" ca="1" si="1112"/>
        <v>0</v>
      </c>
      <c r="HU136" s="19">
        <f t="shared" ca="1" si="1112"/>
        <v>0</v>
      </c>
      <c r="HV136" s="19">
        <f t="shared" ca="1" si="1112"/>
        <v>0</v>
      </c>
      <c r="HW136" s="19">
        <f t="shared" ca="1" si="1112"/>
        <v>0</v>
      </c>
      <c r="HX136" s="19">
        <f t="shared" ca="1" si="1112"/>
        <v>0</v>
      </c>
      <c r="HY136" s="19">
        <f t="shared" ca="1" si="1112"/>
        <v>0</v>
      </c>
      <c r="HZ136" s="19">
        <f t="shared" ca="1" si="1112"/>
        <v>0</v>
      </c>
      <c r="IA136" s="19">
        <f t="shared" ca="1" si="1112"/>
        <v>0</v>
      </c>
      <c r="IB136" s="19">
        <f t="shared" ca="1" si="1112"/>
        <v>0</v>
      </c>
      <c r="IC136" s="19">
        <f t="shared" ca="1" si="1112"/>
        <v>0</v>
      </c>
      <c r="ID136" s="19">
        <f t="shared" ca="1" si="1112"/>
        <v>0</v>
      </c>
      <c r="IE136" s="5">
        <f t="shared" ca="1" si="1113"/>
        <v>67</v>
      </c>
      <c r="IF136" s="9"/>
      <c r="IG136" s="5">
        <f t="shared" ca="1" si="1114"/>
        <v>1</v>
      </c>
      <c r="IH136" s="5" t="b">
        <f t="shared" ca="1" si="1114"/>
        <v>0</v>
      </c>
      <c r="II136" s="19">
        <f t="shared" ca="1" si="1115"/>
        <v>0</v>
      </c>
      <c r="IJ136" s="5">
        <f t="shared" ca="1" si="1114"/>
        <v>55</v>
      </c>
      <c r="IK136" s="19">
        <f t="shared" ca="1" si="1115"/>
        <v>1</v>
      </c>
      <c r="IL136" s="19">
        <f t="shared" ca="1" si="1115"/>
        <v>0</v>
      </c>
      <c r="IM136" s="19">
        <f t="shared" ca="1" si="1115"/>
        <v>0</v>
      </c>
      <c r="IN136" s="19">
        <f t="shared" ca="1" si="1115"/>
        <v>0</v>
      </c>
      <c r="IO136" s="19">
        <f t="shared" ca="1" si="1115"/>
        <v>0</v>
      </c>
      <c r="IP136" s="19">
        <f t="shared" ca="1" si="1115"/>
        <v>0</v>
      </c>
      <c r="IQ136" s="19">
        <f t="shared" ca="1" si="1115"/>
        <v>0</v>
      </c>
      <c r="IR136" s="19">
        <f t="shared" ca="1" si="1115"/>
        <v>0</v>
      </c>
      <c r="IS136" s="19">
        <f t="shared" ca="1" si="1115"/>
        <v>0</v>
      </c>
      <c r="IT136" s="19">
        <f t="shared" ca="1" si="1115"/>
        <v>0</v>
      </c>
      <c r="IU136" s="19">
        <f t="shared" ca="1" si="1115"/>
        <v>0</v>
      </c>
      <c r="IV136" s="19">
        <f t="shared" ca="1" si="1115"/>
        <v>0</v>
      </c>
      <c r="IW136" s="19">
        <f t="shared" ca="1" si="1115"/>
        <v>0</v>
      </c>
      <c r="IX136" s="19">
        <f t="shared" ca="1" si="1115"/>
        <v>0</v>
      </c>
      <c r="IY136" s="19">
        <f t="shared" ca="1" si="1115"/>
        <v>0</v>
      </c>
      <c r="IZ136" s="19">
        <f t="shared" ca="1" si="1115"/>
        <v>0</v>
      </c>
      <c r="JA136" s="19">
        <f t="shared" ca="1" si="1115"/>
        <v>0</v>
      </c>
      <c r="JB136" s="19">
        <f t="shared" ca="1" si="1115"/>
        <v>0</v>
      </c>
      <c r="JC136" s="19">
        <f t="shared" ca="1" si="1115"/>
        <v>0</v>
      </c>
      <c r="JD136" s="19">
        <f t="shared" ca="1" si="1115"/>
        <v>0</v>
      </c>
      <c r="JE136" s="19">
        <f t="shared" ca="1" si="1115"/>
        <v>0</v>
      </c>
      <c r="JF136" s="19">
        <f t="shared" ca="1" si="1115"/>
        <v>0</v>
      </c>
      <c r="JG136" s="5">
        <f t="shared" ca="1" si="1116"/>
        <v>1.2500000000000001E-2</v>
      </c>
      <c r="JH136" s="567">
        <f t="shared" ca="1" si="1116"/>
        <v>0</v>
      </c>
      <c r="JI136" s="5">
        <f t="shared" ca="1" si="1116"/>
        <v>6.25E-2</v>
      </c>
      <c r="JJ136" s="5">
        <f t="shared" ca="1" si="1116"/>
        <v>6.25E-2</v>
      </c>
      <c r="JK136" s="5">
        <f t="shared" ca="1" si="1116"/>
        <v>6.25E-2</v>
      </c>
      <c r="JL136" s="19">
        <f t="shared" ca="1" si="1115"/>
        <v>1</v>
      </c>
      <c r="JM136" s="19">
        <f t="shared" ca="1" si="1115"/>
        <v>0</v>
      </c>
      <c r="JN136" s="19">
        <f t="shared" ca="1" si="1115"/>
        <v>1</v>
      </c>
      <c r="JO136" s="9"/>
      <c r="JP136" s="5" t="b">
        <f t="shared" ca="1" si="1117"/>
        <v>0</v>
      </c>
      <c r="JQ136" s="19" t="b">
        <f t="shared" ref="JQ136:JR140" ca="1" si="1137">OFFSET(JQ$5,$B136,0)</f>
        <v>1</v>
      </c>
      <c r="JR136" s="19">
        <f t="shared" ca="1" si="1137"/>
        <v>10</v>
      </c>
      <c r="JS136" s="5" t="b">
        <f t="shared" ca="1" si="1118"/>
        <v>0</v>
      </c>
      <c r="JT136" s="5" t="b">
        <f t="shared" ca="1" si="1118"/>
        <v>0</v>
      </c>
      <c r="JU136" s="5" t="b">
        <f t="shared" ca="1" si="1118"/>
        <v>1</v>
      </c>
      <c r="JV136" s="144">
        <f t="shared" ref="JV136:JW140" ca="1" si="1138">$O136</f>
        <v>1</v>
      </c>
      <c r="JW136" s="144">
        <f t="shared" ca="1" si="1138"/>
        <v>1</v>
      </c>
      <c r="JX136" s="19" t="str">
        <f t="shared" ref="JX136:KD140" ca="1" si="1139">OFFSET(JX$5,$B136,0)</f>
        <v>-</v>
      </c>
      <c r="JY136" s="19" t="str">
        <f t="shared" ca="1" si="1139"/>
        <v>-</v>
      </c>
      <c r="JZ136" s="19" t="str">
        <f t="shared" ca="1" si="1139"/>
        <v>-</v>
      </c>
      <c r="KA136" s="19" t="str">
        <f t="shared" ca="1" si="1139"/>
        <v>-</v>
      </c>
      <c r="KB136" s="19">
        <f t="shared" ca="1" si="1139"/>
        <v>1</v>
      </c>
      <c r="KC136" s="19">
        <f t="shared" ca="1" si="1139"/>
        <v>0.66</v>
      </c>
      <c r="KD136" s="19" t="str">
        <f t="shared" ca="1" si="1139"/>
        <v>-</v>
      </c>
      <c r="KE136" s="5" t="b" cm="1">
        <f t="array" aca="1" ref="KE136" ca="1">IF(OR(KF136:KM136&lt;&gt;"-"),TRUE,"-")</f>
        <v>1</v>
      </c>
      <c r="KF136" s="237">
        <f ca="1">OFFSET(KF136,-1,0)</f>
        <v>2</v>
      </c>
      <c r="KG136" s="237">
        <f t="shared" ref="KG136:KM136" ca="1" si="1140">OFFSET(KG136,-1,0)</f>
        <v>2</v>
      </c>
      <c r="KH136" s="237">
        <f t="shared" ca="1" si="1140"/>
        <v>2</v>
      </c>
      <c r="KI136" s="237">
        <f t="shared" ca="1" si="1140"/>
        <v>2</v>
      </c>
      <c r="KJ136" s="237">
        <f t="shared" ca="1" si="1140"/>
        <v>2</v>
      </c>
      <c r="KK136" s="237">
        <f t="shared" ca="1" si="1140"/>
        <v>2</v>
      </c>
      <c r="KL136" s="237">
        <f t="shared" ca="1" si="1140"/>
        <v>2</v>
      </c>
      <c r="KM136" s="237">
        <f t="shared" ca="1" si="1140"/>
        <v>2</v>
      </c>
      <c r="KN136" s="5" t="str">
        <f t="array" aca="1" ref="KN136" ca="1">IF(OR(KO136:KU136&lt;&gt;"-"),TRUE,"-")</f>
        <v>-</v>
      </c>
      <c r="KO136" s="19" t="str">
        <f t="shared" ref="KO136:KZ140" ca="1" si="1141">OFFSET(KO$5,$B136,0)</f>
        <v>-</v>
      </c>
      <c r="KP136" s="19" t="str">
        <f t="shared" ca="1" si="1141"/>
        <v>-</v>
      </c>
      <c r="KQ136" s="19" t="str">
        <f t="shared" ca="1" si="1141"/>
        <v>-</v>
      </c>
      <c r="KR136" s="19" t="str">
        <f t="shared" ca="1" si="1141"/>
        <v>-</v>
      </c>
      <c r="KS136" s="19" t="str">
        <f t="shared" ca="1" si="1141"/>
        <v>-</v>
      </c>
      <c r="KT136" s="19" t="str">
        <f t="shared" ca="1" si="1141"/>
        <v>-</v>
      </c>
      <c r="KU136" s="19" t="str">
        <f t="shared" ca="1" si="1141"/>
        <v>-</v>
      </c>
      <c r="KV136" s="19" t="b">
        <f t="shared" ca="1" si="1141"/>
        <v>0</v>
      </c>
      <c r="KW136" s="144">
        <f t="shared" ca="1" si="1120"/>
        <v>2</v>
      </c>
      <c r="KX136" s="19">
        <f t="shared" ca="1" si="1141"/>
        <v>2</v>
      </c>
      <c r="KY136" s="19" t="b">
        <f t="shared" ca="1" si="1141"/>
        <v>0</v>
      </c>
      <c r="KZ136" s="19" t="str">
        <f t="shared" ca="1" si="1141"/>
        <v>-</v>
      </c>
      <c r="LA136" s="5" t="str">
        <f t="shared" ca="1" si="1121"/>
        <v>-</v>
      </c>
      <c r="LB136" s="5" t="str">
        <f t="shared" ca="1" si="1121"/>
        <v>-</v>
      </c>
      <c r="LC136" s="5" t="str">
        <f t="shared" ca="1" si="1121"/>
        <v>-</v>
      </c>
      <c r="LD136" s="5" t="str">
        <f t="shared" ca="1" si="1121"/>
        <v>-</v>
      </c>
      <c r="LE136" s="19" t="b">
        <f t="shared" ref="LE136:LU140" ca="1" si="1142">OFFSET(LE$5,$B136,0)</f>
        <v>0</v>
      </c>
      <c r="LF136" s="19" t="str">
        <f t="shared" ca="1" si="1142"/>
        <v>-</v>
      </c>
      <c r="LG136" s="19" t="str">
        <f ca="1">OFFSET(LG$5,$B136,0)</f>
        <v>-</v>
      </c>
      <c r="LH136" s="19" t="b">
        <f ca="1">OFFSET(LH$5,$B136,0)</f>
        <v>1</v>
      </c>
      <c r="LI136" s="19">
        <f t="shared" ca="1" si="1142"/>
        <v>0.75</v>
      </c>
      <c r="LJ136" s="19">
        <f t="shared" ca="1" si="1142"/>
        <v>0.75</v>
      </c>
      <c r="LK136" s="19">
        <f t="shared" ca="1" si="1142"/>
        <v>0.99</v>
      </c>
      <c r="LL136" s="19">
        <f t="shared" ca="1" si="1142"/>
        <v>0.5</v>
      </c>
      <c r="LM136" s="19">
        <f t="shared" ca="1" si="1142"/>
        <v>0</v>
      </c>
      <c r="LN136" s="19">
        <f t="shared" ca="1" si="1142"/>
        <v>0</v>
      </c>
      <c r="LO136" s="19" t="str">
        <f t="shared" ca="1" si="1142"/>
        <v>-</v>
      </c>
      <c r="LP136" s="5" t="str" cm="1">
        <f t="array" aca="1" ref="LP136" ca="1">INDEX(i.meatgrid,$Q136,LP$7)</f>
        <v>-</v>
      </c>
      <c r="LQ136" s="5" t="str" cm="1">
        <f t="array" aca="1" ref="LQ136" ca="1">INDEX(i.meatgrid,$Q136,LQ$7)</f>
        <v>-</v>
      </c>
      <c r="LR136" s="19" t="str">
        <f t="shared" ca="1" si="1142"/>
        <v>-</v>
      </c>
      <c r="LS136" s="5">
        <f t="shared" ca="1" si="1123"/>
        <v>1</v>
      </c>
      <c r="LT136" s="9"/>
      <c r="LU136" s="19">
        <f t="shared" ca="1" si="1142"/>
        <v>70</v>
      </c>
      <c r="LV136" s="19">
        <f t="shared" ca="1" si="1124"/>
        <v>50</v>
      </c>
      <c r="LW136" s="19">
        <f t="shared" ca="1" si="1124"/>
        <v>80</v>
      </c>
      <c r="LX136" s="19">
        <f t="shared" ca="1" si="1124"/>
        <v>50</v>
      </c>
      <c r="LY136" s="5" t="b" cm="1">
        <f t="array" aca="1" ref="LY136" ca="1">INDEX(i.meatgrid,$Q136,LY$7)</f>
        <v>0</v>
      </c>
      <c r="LZ136" s="5" t="b" cm="1">
        <f t="array" aca="1" ref="LZ136" ca="1">INDEX(i.meatgrid,$Q136,LZ$7)</f>
        <v>0</v>
      </c>
      <c r="MA136" s="5" t="str" cm="1">
        <f t="array" aca="1" ref="MA136" ca="1">INDEX(i.meatgrid,$Q136,MA$7)</f>
        <v>-</v>
      </c>
      <c r="MB136" s="5" t="str" cm="1">
        <f t="array" aca="1" ref="MB136" ca="1">INDEX(i.meatgrid,$Q136,MB$7)</f>
        <v>-</v>
      </c>
      <c r="MC136" s="19">
        <f t="shared" ca="1" si="1125"/>
        <v>1</v>
      </c>
      <c r="MD136" s="5">
        <f t="shared" ca="1" si="1126"/>
        <v>1</v>
      </c>
      <c r="ME136" s="5" cm="1">
        <f t="array" aca="1" ref="ME136" ca="1">INDEX(i.meatgrid,$Q136,ME$7)</f>
        <v>0</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1</v>
      </c>
      <c r="MJ136" s="5" cm="1">
        <f t="array" aca="1" ref="MJ136" ca="1">INDEX(i.meatgrid,$Q136,MJ$7)</f>
        <v>1</v>
      </c>
      <c r="MK136" s="5" cm="1">
        <f t="array" aca="1" ref="MK136" ca="1">INDEX(i.meatgrid,$Q136,MK$7)</f>
        <v>1</v>
      </c>
      <c r="ML136" s="5" cm="1">
        <f t="array" aca="1" ref="ML136" ca="1">INDEX(i.meatgrid,$Q136,ML$7)</f>
        <v>1</v>
      </c>
      <c r="MM136" s="19">
        <f t="shared" ca="1" si="1127"/>
        <v>1</v>
      </c>
      <c r="MN136" s="9"/>
      <c r="MO136" s="19" t="b">
        <f t="shared" ca="1" si="1128"/>
        <v>0</v>
      </c>
      <c r="MP136" s="19" t="b">
        <f t="shared" ca="1" si="1128"/>
        <v>0</v>
      </c>
      <c r="MQ136" s="19">
        <f t="shared" ca="1" si="1128"/>
        <v>1</v>
      </c>
      <c r="MR136" s="19">
        <f t="shared" ca="1" si="1128"/>
        <v>0.75</v>
      </c>
      <c r="MS136" s="19">
        <f t="shared" ca="1" si="1128"/>
        <v>0.75</v>
      </c>
      <c r="MT136" s="19">
        <f t="shared" ca="1" si="1128"/>
        <v>0.8</v>
      </c>
      <c r="MU136" s="19">
        <f t="shared" ca="1" si="1128"/>
        <v>0.82499999999999996</v>
      </c>
      <c r="MV136" s="19">
        <f t="shared" ca="1" si="1128"/>
        <v>0.875</v>
      </c>
      <c r="MW136" s="19">
        <f t="shared" ca="1" si="1128"/>
        <v>0.9</v>
      </c>
      <c r="MX136" s="19">
        <f t="shared" ca="1" si="1128"/>
        <v>1</v>
      </c>
      <c r="MY136" s="19">
        <f t="shared" ca="1" si="1128"/>
        <v>0.875</v>
      </c>
      <c r="MZ136" s="19" t="b">
        <f t="shared" ca="1" si="1128"/>
        <v>1</v>
      </c>
      <c r="NA136" s="19">
        <f t="shared" ca="1" si="1129"/>
        <v>74.989999999999995</v>
      </c>
      <c r="NB136" s="19" t="str">
        <f t="shared" ca="1" si="1129"/>
        <v>-</v>
      </c>
      <c r="NC136" s="19" t="str">
        <f t="shared" ca="1" si="1129"/>
        <v>-</v>
      </c>
      <c r="ND136" s="19" t="str">
        <f t="shared" ca="1" si="1129"/>
        <v>-</v>
      </c>
      <c r="NE136" s="19" t="str">
        <f t="shared" ca="1" si="1129"/>
        <v>-</v>
      </c>
      <c r="NF136" s="19" t="str">
        <f t="shared" ca="1" si="1129"/>
        <v>-</v>
      </c>
      <c r="NG136" s="19" t="str">
        <f t="shared" ca="1" si="1129"/>
        <v>-</v>
      </c>
      <c r="NH136" s="19" t="str">
        <f t="shared" ca="1" si="1129"/>
        <v>-</v>
      </c>
      <c r="NI136" s="19">
        <f t="shared" ca="1" si="1129"/>
        <v>36.99</v>
      </c>
      <c r="NJ136" s="19">
        <f t="shared" ca="1" si="1129"/>
        <v>36.99</v>
      </c>
      <c r="NK136" s="19" t="str">
        <f t="shared" ca="1" si="1129"/>
        <v>-</v>
      </c>
      <c r="NL136" s="19" t="str">
        <f t="shared" ca="1" si="1129"/>
        <v>-</v>
      </c>
      <c r="NM136" s="19" t="str">
        <f t="shared" ca="1" si="1129"/>
        <v>-</v>
      </c>
      <c r="NN136" s="19" t="str">
        <f t="shared" ca="1" si="1129"/>
        <v>-</v>
      </c>
      <c r="NO136" s="19" t="str">
        <f t="shared" ca="1" si="1129"/>
        <v>-</v>
      </c>
      <c r="NP136" s="19">
        <f t="shared" ca="1" si="1129"/>
        <v>49.99</v>
      </c>
      <c r="NQ136" s="19">
        <f t="shared" ca="1" si="1129"/>
        <v>49.99</v>
      </c>
      <c r="NR136" s="19">
        <f t="shared" ca="1" si="1129"/>
        <v>49.99</v>
      </c>
      <c r="NS136" s="19">
        <f t="shared" ca="1" si="1129"/>
        <v>49.99</v>
      </c>
      <c r="NT136" s="19">
        <f t="shared" ca="1" si="1129"/>
        <v>49.99</v>
      </c>
      <c r="NU136" s="19">
        <f t="shared" ca="1" si="1129"/>
        <v>49.99</v>
      </c>
      <c r="NV136" s="19">
        <f t="shared" ca="1" si="1129"/>
        <v>49.99</v>
      </c>
      <c r="NW136" s="19">
        <f t="shared" ca="1" si="1129"/>
        <v>49.99</v>
      </c>
      <c r="NX136" s="19">
        <f t="shared" ca="1" si="1129"/>
        <v>412.99</v>
      </c>
      <c r="NY136" s="19">
        <f t="shared" ca="1" si="1129"/>
        <v>412.99</v>
      </c>
      <c r="NZ136" s="19" t="str">
        <f t="shared" ca="1" si="1129"/>
        <v>-</v>
      </c>
      <c r="OA136" s="19" t="str">
        <f t="shared" ca="1" si="1129"/>
        <v>-</v>
      </c>
      <c r="OB136" s="19" t="str">
        <f t="shared" ca="1" si="1129"/>
        <v>-</v>
      </c>
      <c r="OC136" s="19" t="str">
        <f t="shared" ca="1" si="1129"/>
        <v>-</v>
      </c>
      <c r="OD136" s="19" t="str">
        <f t="shared" ca="1" si="1129"/>
        <v>-</v>
      </c>
      <c r="OE136" s="19">
        <f t="shared" ca="1" si="1129"/>
        <v>6.8900000000000006</v>
      </c>
      <c r="OF136" s="19">
        <f t="shared" ca="1" si="1129"/>
        <v>6.8900000000000006</v>
      </c>
      <c r="OG136" s="19">
        <f t="shared" ca="1" si="1129"/>
        <v>6.8900000000000006</v>
      </c>
      <c r="OH136" s="19">
        <f t="shared" ca="1" si="1129"/>
        <v>6.8900000000000006</v>
      </c>
      <c r="OI136" s="19">
        <f t="shared" ca="1" si="1129"/>
        <v>6.8900000000000006</v>
      </c>
      <c r="OJ136" s="19">
        <f t="shared" ca="1" si="1129"/>
        <v>6.8900000000000006</v>
      </c>
      <c r="OK136" s="19">
        <f t="shared" ca="1" si="1129"/>
        <v>6.8900000000000006</v>
      </c>
      <c r="OL136" s="19">
        <f t="shared" ca="1" si="1129"/>
        <v>6.8900000000000006</v>
      </c>
      <c r="OM136" s="19">
        <f t="shared" ca="1" si="1129"/>
        <v>346.99</v>
      </c>
      <c r="ON136" s="19">
        <f t="shared" ca="1" si="1129"/>
        <v>346.99</v>
      </c>
      <c r="OO136" s="19" t="str">
        <f t="shared" ca="1" si="1129"/>
        <v>-</v>
      </c>
      <c r="OP136" s="19" t="str">
        <f t="shared" ca="1" si="1129"/>
        <v>-</v>
      </c>
      <c r="OQ136" s="19" t="str">
        <f t="shared" ca="1" si="1129"/>
        <v>-</v>
      </c>
      <c r="OR136" s="19" t="str">
        <f t="shared" ca="1" si="1129"/>
        <v>-</v>
      </c>
      <c r="OS136" s="19" t="str">
        <f t="shared" ca="1" si="1129"/>
        <v>-</v>
      </c>
      <c r="OT136" s="19">
        <f t="shared" ca="1" si="1129"/>
        <v>0</v>
      </c>
      <c r="OU136" s="24">
        <v>0</v>
      </c>
    </row>
    <row r="137" spans="1:411" outlineLevel="2">
      <c r="A137" s="21">
        <f t="shared" si="158"/>
        <v>132</v>
      </c>
      <c r="B137" s="222">
        <f t="shared" ref="B137:B140" ca="1" si="1143">OFFSET(B137,-1,0)</f>
        <v>130</v>
      </c>
      <c r="C137">
        <v>204</v>
      </c>
      <c r="D137" s="144" t="str">
        <f t="shared" ca="1" si="1090"/>
        <v>GSM</v>
      </c>
      <c r="E137" t="b">
        <v>0</v>
      </c>
      <c r="F137" t="b">
        <v>0</v>
      </c>
      <c r="G137" t="b">
        <f t="shared" si="1091"/>
        <v>0</v>
      </c>
      <c r="H137" s="237">
        <f t="shared" ref="H137:T140" ca="1" si="1144">OFFSET(H137,-1,0)</f>
        <v>2</v>
      </c>
      <c r="I137" s="237">
        <f t="shared" ca="1" si="1144"/>
        <v>1</v>
      </c>
      <c r="J137" s="237" t="str">
        <f t="shared" ca="1" si="1144"/>
        <v/>
      </c>
      <c r="K137" s="237">
        <f t="shared" ca="1" si="1144"/>
        <v>2</v>
      </c>
      <c r="L137" s="237">
        <f t="shared" ca="1" si="1130"/>
        <v>2</v>
      </c>
      <c r="M137" s="237">
        <f t="shared" ca="1" si="1130"/>
        <v>2</v>
      </c>
      <c r="N137" s="237">
        <f t="shared" ca="1" si="1130"/>
        <v>3</v>
      </c>
      <c r="O137" s="237">
        <f t="shared" ca="1" si="1130"/>
        <v>1</v>
      </c>
      <c r="P137" s="237">
        <f t="shared" ca="1" si="1130"/>
        <v>1</v>
      </c>
      <c r="Q137" s="237">
        <f t="shared" ca="1" si="1130"/>
        <v>2</v>
      </c>
      <c r="R137" s="237">
        <f t="shared" ca="1" si="1130"/>
        <v>1</v>
      </c>
      <c r="S137" s="237">
        <f t="shared" ca="1" si="1130"/>
        <v>1</v>
      </c>
      <c r="T137" s="237">
        <f t="shared" ca="1" si="1130"/>
        <v>1</v>
      </c>
      <c r="U137" s="275"/>
      <c r="V137" s="275"/>
      <c r="W137" s="237">
        <f t="shared" ca="1" si="1131"/>
        <v>0</v>
      </c>
      <c r="X137" s="275"/>
      <c r="Y137" s="275">
        <f t="shared" ca="1" si="1132"/>
        <v>0</v>
      </c>
      <c r="Z137" s="275">
        <f t="shared" ca="1" si="1132"/>
        <v>0</v>
      </c>
      <c r="AA137" s="275">
        <f t="shared" ca="1" si="1132"/>
        <v>0</v>
      </c>
      <c r="AB137" s="275">
        <f t="shared" ca="1" si="1132"/>
        <v>0</v>
      </c>
      <c r="AC137" s="275">
        <f t="shared" ca="1" si="1132"/>
        <v>0</v>
      </c>
      <c r="AD137" s="275">
        <f t="shared" ca="1" si="1132"/>
        <v>0</v>
      </c>
      <c r="AE137" s="275">
        <f t="shared" ca="1" si="1132"/>
        <v>0</v>
      </c>
      <c r="AF137" s="144">
        <f ca="1">INDEX(CHOOSE($N137,DataAutumn!i.AdultDrys,DataWinter!i.AdultDrys,DataSpring!i.AdultDrys),1,$M137)</f>
        <v>3</v>
      </c>
      <c r="AG137" s="5">
        <f t="shared" ca="1" si="1092"/>
        <v>2</v>
      </c>
      <c r="AH137" s="5">
        <f t="shared" ca="1" si="1092"/>
        <v>0</v>
      </c>
      <c r="AI137" s="5">
        <f t="shared" ca="1" si="1093"/>
        <v>1</v>
      </c>
      <c r="AJ137">
        <f t="shared" ca="1" si="1094"/>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Only export SR10 WP100p MP100p GP100p (F33N33)</v>
      </c>
      <c r="AM137" s="9" t="str">
        <f ca="1">IF(COUNTIF(AL$5:AL137,AL137)=1,"-","Dup")</f>
        <v>-</v>
      </c>
      <c r="AN137" s="9"/>
      <c r="AO137" s="237" t="str">
        <f t="shared" ref="AO137:AV140" ca="1" si="1145">OFFSET(AO137,-1,0)</f>
        <v>-</v>
      </c>
      <c r="AP137" s="237" t="str">
        <f t="shared" ca="1" si="1145"/>
        <v>-</v>
      </c>
      <c r="AQ137" s="237" t="str">
        <f t="shared" ca="1" si="1145"/>
        <v>-</v>
      </c>
      <c r="AR137" s="237" t="str">
        <f t="shared" ca="1" si="1145"/>
        <v>-</v>
      </c>
      <c r="AS137" s="237" t="str">
        <f t="shared" ca="1" si="1145"/>
        <v>-</v>
      </c>
      <c r="AT137" s="237" t="str">
        <f t="shared" ca="1" si="1145"/>
        <v>-</v>
      </c>
      <c r="AU137" s="237" t="str">
        <f t="shared" ca="1" si="1145"/>
        <v>-</v>
      </c>
      <c r="AV137" s="237" t="str">
        <f t="shared" ca="1" si="1145"/>
        <v>-</v>
      </c>
      <c r="AW137" s="9"/>
      <c r="AX137" s="5" t="b">
        <f t="shared" ca="1" si="1095"/>
        <v>0</v>
      </c>
      <c r="AY137" s="5" t="str">
        <f t="shared" ca="1" si="1095"/>
        <v>-</v>
      </c>
      <c r="AZ137" s="5" t="b">
        <f t="shared" ca="1" si="1095"/>
        <v>0</v>
      </c>
      <c r="BA137" s="5" t="b">
        <f t="shared" ca="1" si="1095"/>
        <v>1</v>
      </c>
      <c r="BB137" s="5" t="b">
        <f t="shared" ca="1" si="1095"/>
        <v>1</v>
      </c>
      <c r="BC137" s="144">
        <f t="shared" ca="1" si="1095"/>
        <v>0</v>
      </c>
      <c r="BD137" s="19" t="b">
        <f t="shared" ca="1" si="1096"/>
        <v>1</v>
      </c>
      <c r="BE137" s="9"/>
      <c r="BF137" s="5" t="str">
        <f t="shared" ca="1" si="1097"/>
        <v>-</v>
      </c>
      <c r="BG137" s="19" t="str">
        <f t="shared" ca="1" si="1098"/>
        <v>-</v>
      </c>
      <c r="BH137" s="19" t="str">
        <f t="shared" ca="1" si="1098"/>
        <v>-</v>
      </c>
      <c r="BI137" s="19" t="str">
        <f t="shared" ca="1" si="1098"/>
        <v>-</v>
      </c>
      <c r="BJ137" s="5" t="str">
        <f t="shared" ca="1" si="1099"/>
        <v>-</v>
      </c>
      <c r="BK137" s="19" t="str">
        <f t="shared" ca="1" si="1100"/>
        <v>-</v>
      </c>
      <c r="BL137" s="5" t="str">
        <f t="shared" ca="1" si="1101"/>
        <v>-</v>
      </c>
      <c r="BM137" s="19" t="str">
        <f t="shared" ca="1" si="1102"/>
        <v>-</v>
      </c>
      <c r="BN137" s="19" t="str">
        <f t="shared" ca="1" si="1102"/>
        <v>-</v>
      </c>
      <c r="BO137" s="19" t="str">
        <f t="shared" ca="1" si="1102"/>
        <v>-</v>
      </c>
      <c r="BP137" s="5" t="str">
        <f t="shared" ca="1" si="1103"/>
        <v>-</v>
      </c>
      <c r="BQ137" s="9"/>
      <c r="BR137" s="19" t="str">
        <f t="shared" ca="1" si="1104"/>
        <v>-</v>
      </c>
      <c r="BS137" s="19" t="str">
        <f t="shared" ca="1" si="1104"/>
        <v>-</v>
      </c>
      <c r="BT137" s="19" t="str">
        <f t="shared" ca="1" si="1104"/>
        <v>-</v>
      </c>
      <c r="BU137" s="19" t="str">
        <f t="shared" ca="1" si="1104"/>
        <v>-</v>
      </c>
      <c r="BV137" s="19" t="str">
        <f t="shared" ca="1" si="1104"/>
        <v>-</v>
      </c>
      <c r="BW137" s="19" t="str">
        <f t="shared" ca="1" si="1104"/>
        <v>-</v>
      </c>
      <c r="BX137" s="19" t="str">
        <f t="shared" ca="1" si="1104"/>
        <v>-</v>
      </c>
      <c r="BY137" s="19" t="str">
        <f t="shared" ca="1" si="1104"/>
        <v>-</v>
      </c>
      <c r="BZ137" s="19" t="str">
        <f t="shared" ca="1" si="1104"/>
        <v>-</v>
      </c>
      <c r="CA137" s="19" t="str">
        <f t="shared" ca="1" si="1104"/>
        <v>-</v>
      </c>
      <c r="CB137" s="9"/>
      <c r="CC137" s="237" t="b">
        <f ca="1">OFFSET(CC137,-1,0)</f>
        <v>1</v>
      </c>
      <c r="CD137" s="12" t="b">
        <v>0</v>
      </c>
      <c r="CE137" s="237" t="b">
        <f ca="1">OFFSET(CE137,-1,0)</f>
        <v>1</v>
      </c>
      <c r="CF137" s="251">
        <f ca="1">IF(OFFSET($E137,-1,0),OFFSET($CJ137,-1,0),OFFSET(CF137,-1,0))</f>
        <v>2232105</v>
      </c>
      <c r="CG137" s="237" t="b">
        <f ca="1">OFFSET(CG137,-1,0)</f>
        <v>0</v>
      </c>
      <c r="CH137" s="12" t="s">
        <v>34</v>
      </c>
      <c r="CI137" s="19" t="b">
        <f t="shared" ca="1" si="1134"/>
        <v>1</v>
      </c>
      <c r="CJ137" s="237">
        <f t="shared" ref="CJ137:CJ140" ca="1" si="1146">OFFSET(CJ137,-1,0)+1</f>
        <v>2103</v>
      </c>
      <c r="CK137" s="19" t="str">
        <f t="shared" ca="1" si="1134"/>
        <v>-</v>
      </c>
      <c r="CL137" s="19">
        <f t="shared" ca="1" si="1134"/>
        <v>1</v>
      </c>
      <c r="CM137" s="19">
        <f t="shared" ca="1" si="1134"/>
        <v>1</v>
      </c>
      <c r="CN137" s="9"/>
      <c r="CO137" s="444">
        <f t="shared" ca="1" si="1106"/>
        <v>652</v>
      </c>
      <c r="CP137" s="444">
        <f t="shared" ca="1" si="1106"/>
        <v>686</v>
      </c>
      <c r="CQ137" s="444">
        <f t="shared" ca="1" si="1106"/>
        <v>721</v>
      </c>
      <c r="CR137" s="152">
        <f t="shared" ca="1" si="1107"/>
        <v>378</v>
      </c>
      <c r="CS137" s="152">
        <f t="shared" ca="1" si="1107"/>
        <v>413</v>
      </c>
      <c r="CT137" s="152">
        <f t="shared" ca="1" si="1107"/>
        <v>448</v>
      </c>
      <c r="CU137" s="19" t="str">
        <f t="shared" ca="1" si="1108"/>
        <v>-</v>
      </c>
      <c r="CV137" s="12" t="b">
        <v>0</v>
      </c>
      <c r="CW137" s="12" t="b">
        <v>0</v>
      </c>
      <c r="CX137" s="12" t="b">
        <v>0</v>
      </c>
      <c r="CY137" s="12" t="b">
        <v>0</v>
      </c>
      <c r="CZ137" s="19" t="b">
        <f t="shared" ca="1" si="1108"/>
        <v>1</v>
      </c>
      <c r="DA137" s="19">
        <f t="shared" ca="1" si="1108"/>
        <v>0</v>
      </c>
      <c r="DB137" s="19">
        <f t="shared" ca="1" si="1108"/>
        <v>0</v>
      </c>
      <c r="DC137" s="19">
        <f t="shared" ca="1" si="1108"/>
        <v>0</v>
      </c>
      <c r="DD137" s="19">
        <f t="shared" ca="1" si="1108"/>
        <v>0</v>
      </c>
      <c r="DE137" s="19">
        <f t="shared" ca="1" si="1108"/>
        <v>0</v>
      </c>
      <c r="DF137" s="19">
        <f t="shared" ca="1" si="1108"/>
        <v>0</v>
      </c>
      <c r="DG137" s="19">
        <f t="shared" ca="1" si="1108"/>
        <v>0</v>
      </c>
      <c r="DH137" s="19">
        <f t="shared" ca="1" si="1108"/>
        <v>0</v>
      </c>
      <c r="DI137" s="19">
        <f t="shared" ca="1" si="1108"/>
        <v>0</v>
      </c>
      <c r="DJ137" s="19">
        <f t="shared" ca="1" si="1108"/>
        <v>0</v>
      </c>
      <c r="DK137" s="19">
        <f t="shared" ca="1" si="1108"/>
        <v>0</v>
      </c>
      <c r="DL137" s="19">
        <f t="shared" ca="1" si="1109"/>
        <v>0</v>
      </c>
      <c r="DM137" s="12">
        <v>3</v>
      </c>
      <c r="DN137" s="12">
        <v>3</v>
      </c>
      <c r="DO137" s="19">
        <f t="shared" ref="DO137:DR140" ca="1" si="1147">OFFSET(DO$5,$B137,0)</f>
        <v>0</v>
      </c>
      <c r="DP137" s="12">
        <v>2</v>
      </c>
      <c r="DQ137" s="12">
        <v>-2</v>
      </c>
      <c r="DR137" s="19" t="str">
        <f t="shared" ca="1" si="1109"/>
        <v>-</v>
      </c>
      <c r="DS137" s="19" t="str">
        <f t="shared" ca="1" si="1109"/>
        <v>-</v>
      </c>
      <c r="DT137" s="19" t="str">
        <f t="shared" ca="1" si="1109"/>
        <v>-</v>
      </c>
      <c r="DU137" s="251">
        <f t="shared" ca="1" si="1135"/>
        <v>0</v>
      </c>
      <c r="DV137" s="251">
        <f t="shared" ref="DV137:DV139" si="1148">DP137</f>
        <v>2</v>
      </c>
      <c r="DW137" s="251">
        <f t="shared" si="1136"/>
        <v>-2</v>
      </c>
      <c r="DX137" s="19" t="str">
        <f t="shared" ca="1" si="1109"/>
        <v>-</v>
      </c>
      <c r="DY137" s="19" t="str">
        <f t="shared" ca="1" si="1109"/>
        <v>-</v>
      </c>
      <c r="DZ137" s="19" t="str">
        <f t="shared" ca="1" si="1109"/>
        <v>-</v>
      </c>
      <c r="EA137" s="19" t="str">
        <f t="shared" ca="1" si="1109"/>
        <v>-</v>
      </c>
      <c r="EB137" s="19" t="str">
        <f t="shared" ca="1" si="1109"/>
        <v>-</v>
      </c>
      <c r="EC137" s="19" t="str">
        <f t="shared" ca="1" si="1109"/>
        <v>-</v>
      </c>
      <c r="ED137" s="19">
        <f t="shared" ca="1" si="1109"/>
        <v>0</v>
      </c>
      <c r="EE137" s="19">
        <f t="shared" ca="1" si="1109"/>
        <v>0</v>
      </c>
      <c r="EF137" s="19">
        <f t="shared" ca="1" si="1109"/>
        <v>0</v>
      </c>
      <c r="EG137" s="19">
        <f t="shared" ca="1" si="1109"/>
        <v>0</v>
      </c>
      <c r="EH137" s="19">
        <f t="shared" ca="1" si="1109"/>
        <v>0</v>
      </c>
      <c r="EI137" s="19">
        <f t="shared" ca="1" si="1109"/>
        <v>0</v>
      </c>
      <c r="EJ137" s="19">
        <f t="shared" ca="1" si="1109"/>
        <v>0</v>
      </c>
      <c r="EK137" s="19">
        <f t="shared" ca="1" si="1109"/>
        <v>0</v>
      </c>
      <c r="EL137" s="19">
        <f t="shared" ca="1" si="1109"/>
        <v>0</v>
      </c>
      <c r="EM137" s="19">
        <f t="shared" ca="1" si="1109"/>
        <v>0</v>
      </c>
      <c r="EN137" s="19">
        <f t="shared" ca="1" si="1109"/>
        <v>0</v>
      </c>
      <c r="EO137" s="19">
        <f t="shared" ca="1" si="1109"/>
        <v>0</v>
      </c>
      <c r="EP137" s="19">
        <f t="shared" ca="1" si="1109"/>
        <v>0</v>
      </c>
      <c r="EQ137" s="19">
        <f t="shared" ca="1" si="1109"/>
        <v>0</v>
      </c>
      <c r="ER137" s="19">
        <f t="shared" ca="1" si="1109"/>
        <v>0</v>
      </c>
      <c r="ES137" s="19">
        <f t="shared" ca="1" si="1109"/>
        <v>0</v>
      </c>
      <c r="ET137" s="19">
        <f t="shared" ca="1" si="1110"/>
        <v>0</v>
      </c>
      <c r="EU137" s="19">
        <f t="shared" ca="1" si="1110"/>
        <v>0</v>
      </c>
      <c r="EV137" s="19">
        <f t="shared" ca="1" si="1110"/>
        <v>0</v>
      </c>
      <c r="EW137" s="19">
        <f t="shared" ca="1" si="1110"/>
        <v>0</v>
      </c>
      <c r="EX137" s="19">
        <f t="shared" ca="1" si="1110"/>
        <v>0</v>
      </c>
      <c r="EY137" s="19">
        <f t="shared" ca="1" si="1110"/>
        <v>0</v>
      </c>
      <c r="EZ137" s="19">
        <f t="shared" ca="1" si="1110"/>
        <v>0</v>
      </c>
      <c r="FA137" s="19">
        <f t="shared" ca="1" si="1110"/>
        <v>0</v>
      </c>
      <c r="FB137" s="19">
        <f t="shared" ca="1" si="1110"/>
        <v>0</v>
      </c>
      <c r="FC137" s="19">
        <f t="shared" ca="1" si="1110"/>
        <v>0</v>
      </c>
      <c r="FD137" s="19">
        <f t="shared" ca="1" si="1110"/>
        <v>0</v>
      </c>
      <c r="FE137" s="19">
        <f t="shared" ca="1" si="1110"/>
        <v>0</v>
      </c>
      <c r="FF137" s="19">
        <f t="shared" ca="1" si="1110"/>
        <v>0</v>
      </c>
      <c r="FG137" s="19">
        <f t="shared" ca="1" si="1110"/>
        <v>0</v>
      </c>
      <c r="FH137" s="19">
        <f t="shared" ca="1" si="1110"/>
        <v>0</v>
      </c>
      <c r="FI137" s="19">
        <f t="shared" ca="1" si="1110"/>
        <v>0</v>
      </c>
      <c r="FJ137" s="19">
        <f t="shared" ca="1" si="1111"/>
        <v>0</v>
      </c>
      <c r="FK137" s="19">
        <f t="shared" ca="1" si="1111"/>
        <v>0</v>
      </c>
      <c r="FL137" s="19">
        <f t="shared" ca="1" si="1111"/>
        <v>0</v>
      </c>
      <c r="FM137" s="19">
        <f t="shared" ca="1" si="1111"/>
        <v>0</v>
      </c>
      <c r="FN137" s="19">
        <f t="shared" ca="1" si="1111"/>
        <v>0</v>
      </c>
      <c r="FO137" s="19">
        <f t="shared" ca="1" si="1111"/>
        <v>0</v>
      </c>
      <c r="FP137" s="19">
        <f t="shared" ca="1" si="1111"/>
        <v>0</v>
      </c>
      <c r="FQ137" s="19">
        <f t="shared" ca="1" si="1111"/>
        <v>0</v>
      </c>
      <c r="FR137" s="19">
        <f t="shared" ca="1" si="1111"/>
        <v>0</v>
      </c>
      <c r="FS137" s="19">
        <f t="shared" ca="1" si="1111"/>
        <v>0</v>
      </c>
      <c r="FT137" s="19">
        <f t="shared" ca="1" si="1111"/>
        <v>0</v>
      </c>
      <c r="FU137" s="19">
        <f t="shared" ca="1" si="1111"/>
        <v>0</v>
      </c>
      <c r="FV137" s="19">
        <f t="shared" ca="1" si="1111"/>
        <v>0</v>
      </c>
      <c r="FW137" s="19">
        <f t="shared" ca="1" si="1111"/>
        <v>0</v>
      </c>
      <c r="FX137" s="19">
        <f t="shared" ca="1" si="1111"/>
        <v>0</v>
      </c>
      <c r="FY137" s="19">
        <f t="shared" ca="1" si="1111"/>
        <v>0</v>
      </c>
      <c r="FZ137" s="19">
        <f t="shared" ca="1" si="1111"/>
        <v>0</v>
      </c>
      <c r="GA137" s="19">
        <f t="shared" ca="1" si="1111"/>
        <v>0</v>
      </c>
      <c r="GB137" s="19">
        <f t="shared" ca="1" si="1111"/>
        <v>0</v>
      </c>
      <c r="GC137" s="19">
        <f t="shared" ca="1" si="1111"/>
        <v>0</v>
      </c>
      <c r="GD137" s="19">
        <f t="shared" ca="1" si="1111"/>
        <v>0</v>
      </c>
      <c r="GE137" s="19">
        <f t="shared" ca="1" si="1111"/>
        <v>0</v>
      </c>
      <c r="GF137" s="19">
        <f t="shared" ca="1" si="1111"/>
        <v>0</v>
      </c>
      <c r="GG137" s="19">
        <f t="shared" ca="1" si="1111"/>
        <v>0</v>
      </c>
      <c r="GH137" s="19">
        <f t="shared" ca="1" si="1111"/>
        <v>0</v>
      </c>
      <c r="GI137" s="19">
        <f t="shared" ca="1" si="1111"/>
        <v>0</v>
      </c>
      <c r="GJ137" s="19">
        <f t="shared" ca="1" si="1111"/>
        <v>0</v>
      </c>
      <c r="GK137" s="19">
        <f t="shared" ca="1" si="1111"/>
        <v>0</v>
      </c>
      <c r="GL137" s="19">
        <f t="shared" ca="1" si="1111"/>
        <v>0</v>
      </c>
      <c r="GM137" s="19">
        <f t="shared" ca="1" si="1111"/>
        <v>0</v>
      </c>
      <c r="GN137" s="19">
        <f t="shared" ca="1" si="1111"/>
        <v>0</v>
      </c>
      <c r="GO137" s="19">
        <f t="shared" ca="1" si="1111"/>
        <v>0</v>
      </c>
      <c r="GP137" s="19">
        <f t="shared" ca="1" si="1111"/>
        <v>0</v>
      </c>
      <c r="GQ137" s="19">
        <f t="shared" ca="1" si="1111"/>
        <v>0</v>
      </c>
      <c r="GR137" s="19">
        <f t="shared" ca="1" si="1111"/>
        <v>0</v>
      </c>
      <c r="GS137" s="19">
        <f t="shared" ca="1" si="1111"/>
        <v>0</v>
      </c>
      <c r="GT137" s="19">
        <f t="shared" ca="1" si="1111"/>
        <v>0</v>
      </c>
      <c r="GU137" s="19">
        <f t="shared" ca="1" si="1111"/>
        <v>0</v>
      </c>
      <c r="GV137" s="19">
        <f t="shared" ca="1" si="1111"/>
        <v>0</v>
      </c>
      <c r="GW137" s="19">
        <f t="shared" ca="1" si="1111"/>
        <v>0</v>
      </c>
      <c r="GX137" s="19">
        <f t="shared" ca="1" si="1111"/>
        <v>0</v>
      </c>
      <c r="GY137" s="19">
        <f t="shared" ca="1" si="1111"/>
        <v>0</v>
      </c>
      <c r="GZ137" s="19">
        <f t="shared" ca="1" si="1111"/>
        <v>0</v>
      </c>
      <c r="HA137" s="19">
        <f t="shared" ca="1" si="1111"/>
        <v>0</v>
      </c>
      <c r="HB137" s="19">
        <f t="shared" ca="1" si="1111"/>
        <v>0</v>
      </c>
      <c r="HC137" s="19">
        <f t="shared" ca="1" si="1111"/>
        <v>0</v>
      </c>
      <c r="HD137" s="19">
        <f t="shared" ca="1" si="1111"/>
        <v>0</v>
      </c>
      <c r="HE137" s="19">
        <f t="shared" ca="1" si="1111"/>
        <v>0</v>
      </c>
      <c r="HF137" s="19">
        <f t="shared" ca="1" si="1111"/>
        <v>0</v>
      </c>
      <c r="HG137" s="19">
        <f t="shared" ca="1" si="1111"/>
        <v>0</v>
      </c>
      <c r="HH137" s="19">
        <f t="shared" ca="1" si="1111"/>
        <v>0</v>
      </c>
      <c r="HI137" s="19">
        <f t="shared" ca="1" si="1111"/>
        <v>0</v>
      </c>
      <c r="HJ137" s="19">
        <f t="shared" ca="1" si="1111"/>
        <v>0</v>
      </c>
      <c r="HK137" s="19">
        <f t="shared" ca="1" si="1111"/>
        <v>0</v>
      </c>
      <c r="HL137" s="19">
        <f t="shared" ca="1" si="1112"/>
        <v>0</v>
      </c>
      <c r="HM137" s="19">
        <f t="shared" ca="1" si="1112"/>
        <v>0</v>
      </c>
      <c r="HN137" s="19">
        <f t="shared" ca="1" si="1112"/>
        <v>0</v>
      </c>
      <c r="HO137" s="19">
        <f t="shared" ca="1" si="1112"/>
        <v>0</v>
      </c>
      <c r="HP137" s="19">
        <f t="shared" ca="1" si="1112"/>
        <v>0</v>
      </c>
      <c r="HQ137" s="19">
        <f t="shared" ca="1" si="1112"/>
        <v>0</v>
      </c>
      <c r="HR137" s="19">
        <f t="shared" ca="1" si="1112"/>
        <v>0</v>
      </c>
      <c r="HS137" s="19">
        <f t="shared" ca="1" si="1112"/>
        <v>0</v>
      </c>
      <c r="HT137" s="19">
        <f t="shared" ca="1" si="1112"/>
        <v>0</v>
      </c>
      <c r="HU137" s="19">
        <f t="shared" ca="1" si="1112"/>
        <v>0</v>
      </c>
      <c r="HV137" s="19">
        <f t="shared" ca="1" si="1112"/>
        <v>0</v>
      </c>
      <c r="HW137" s="19">
        <f t="shared" ca="1" si="1112"/>
        <v>0</v>
      </c>
      <c r="HX137" s="19">
        <f t="shared" ca="1" si="1112"/>
        <v>0</v>
      </c>
      <c r="HY137" s="19">
        <f t="shared" ca="1" si="1112"/>
        <v>0</v>
      </c>
      <c r="HZ137" s="19">
        <f t="shared" ca="1" si="1112"/>
        <v>0</v>
      </c>
      <c r="IA137" s="19">
        <f t="shared" ca="1" si="1112"/>
        <v>0</v>
      </c>
      <c r="IB137" s="19">
        <f t="shared" ca="1" si="1112"/>
        <v>0</v>
      </c>
      <c r="IC137" s="19">
        <f t="shared" ca="1" si="1112"/>
        <v>0</v>
      </c>
      <c r="ID137" s="19">
        <f t="shared" ca="1" si="1112"/>
        <v>0</v>
      </c>
      <c r="IE137" s="5">
        <f t="shared" ca="1" si="1113"/>
        <v>67</v>
      </c>
      <c r="IF137" s="9"/>
      <c r="IG137" s="5">
        <f t="shared" ca="1" si="1114"/>
        <v>1</v>
      </c>
      <c r="IH137" s="5" t="b">
        <f t="shared" ca="1" si="1114"/>
        <v>0</v>
      </c>
      <c r="II137" s="19">
        <f t="shared" ca="1" si="1115"/>
        <v>0</v>
      </c>
      <c r="IJ137" s="5">
        <f t="shared" ca="1" si="1114"/>
        <v>55</v>
      </c>
      <c r="IK137" s="19">
        <f t="shared" ca="1" si="1115"/>
        <v>1</v>
      </c>
      <c r="IL137" s="19">
        <f t="shared" ca="1" si="1115"/>
        <v>0</v>
      </c>
      <c r="IM137" s="19">
        <f t="shared" ca="1" si="1115"/>
        <v>0</v>
      </c>
      <c r="IN137" s="19">
        <f t="shared" ca="1" si="1115"/>
        <v>0</v>
      </c>
      <c r="IO137" s="19">
        <f t="shared" ca="1" si="1115"/>
        <v>0</v>
      </c>
      <c r="IP137" s="19">
        <f t="shared" ca="1" si="1115"/>
        <v>0</v>
      </c>
      <c r="IQ137" s="19">
        <f t="shared" ca="1" si="1115"/>
        <v>0</v>
      </c>
      <c r="IR137" s="19">
        <f t="shared" ca="1" si="1115"/>
        <v>0</v>
      </c>
      <c r="IS137" s="19">
        <f t="shared" ca="1" si="1115"/>
        <v>0</v>
      </c>
      <c r="IT137" s="19">
        <f t="shared" ca="1" si="1115"/>
        <v>0</v>
      </c>
      <c r="IU137" s="19">
        <f t="shared" ca="1" si="1115"/>
        <v>0</v>
      </c>
      <c r="IV137" s="19">
        <f t="shared" ca="1" si="1115"/>
        <v>0</v>
      </c>
      <c r="IW137" s="19">
        <f t="shared" ca="1" si="1115"/>
        <v>0</v>
      </c>
      <c r="IX137" s="19">
        <f t="shared" ca="1" si="1115"/>
        <v>0</v>
      </c>
      <c r="IY137" s="19">
        <f t="shared" ca="1" si="1115"/>
        <v>0</v>
      </c>
      <c r="IZ137" s="19">
        <f t="shared" ca="1" si="1115"/>
        <v>0</v>
      </c>
      <c r="JA137" s="19">
        <f t="shared" ca="1" si="1115"/>
        <v>0</v>
      </c>
      <c r="JB137" s="19">
        <f t="shared" ca="1" si="1115"/>
        <v>0</v>
      </c>
      <c r="JC137" s="19">
        <f t="shared" ca="1" si="1115"/>
        <v>0</v>
      </c>
      <c r="JD137" s="19">
        <f t="shared" ca="1" si="1115"/>
        <v>0</v>
      </c>
      <c r="JE137" s="19">
        <f t="shared" ca="1" si="1115"/>
        <v>0</v>
      </c>
      <c r="JF137" s="19">
        <f t="shared" ca="1" si="1115"/>
        <v>0</v>
      </c>
      <c r="JG137" s="5">
        <f t="shared" ca="1" si="1116"/>
        <v>1.2500000000000001E-2</v>
      </c>
      <c r="JH137" s="567">
        <f t="shared" ca="1" si="1116"/>
        <v>0</v>
      </c>
      <c r="JI137" s="5">
        <f t="shared" ca="1" si="1116"/>
        <v>6.25E-2</v>
      </c>
      <c r="JJ137" s="5">
        <f t="shared" ca="1" si="1116"/>
        <v>6.25E-2</v>
      </c>
      <c r="JK137" s="5">
        <f t="shared" ca="1" si="1116"/>
        <v>6.25E-2</v>
      </c>
      <c r="JL137" s="19">
        <f t="shared" ca="1" si="1115"/>
        <v>1</v>
      </c>
      <c r="JM137" s="19">
        <f t="shared" ca="1" si="1115"/>
        <v>0</v>
      </c>
      <c r="JN137" s="19">
        <f t="shared" ca="1" si="1115"/>
        <v>1</v>
      </c>
      <c r="JO137" s="9"/>
      <c r="JP137" s="5" t="b">
        <f t="shared" ca="1" si="1117"/>
        <v>0</v>
      </c>
      <c r="JQ137" s="19" t="b">
        <f t="shared" ca="1" si="1137"/>
        <v>1</v>
      </c>
      <c r="JR137" s="19">
        <f t="shared" ca="1" si="1137"/>
        <v>10</v>
      </c>
      <c r="JS137" s="5" t="b">
        <f t="shared" ca="1" si="1118"/>
        <v>0</v>
      </c>
      <c r="JT137" s="5" t="b">
        <f t="shared" ca="1" si="1118"/>
        <v>0</v>
      </c>
      <c r="JU137" s="5" t="b">
        <f t="shared" ca="1" si="1118"/>
        <v>1</v>
      </c>
      <c r="JV137" s="144">
        <f t="shared" ca="1" si="1138"/>
        <v>1</v>
      </c>
      <c r="JW137" s="144">
        <f t="shared" ca="1" si="1138"/>
        <v>1</v>
      </c>
      <c r="JX137" s="19" t="str">
        <f t="shared" ca="1" si="1139"/>
        <v>-</v>
      </c>
      <c r="JY137" s="19" t="str">
        <f t="shared" ca="1" si="1139"/>
        <v>-</v>
      </c>
      <c r="JZ137" s="19" t="str">
        <f t="shared" ca="1" si="1139"/>
        <v>-</v>
      </c>
      <c r="KA137" s="19" t="str">
        <f t="shared" ca="1" si="1139"/>
        <v>-</v>
      </c>
      <c r="KB137" s="19">
        <f t="shared" ca="1" si="1139"/>
        <v>1</v>
      </c>
      <c r="KC137" s="19">
        <f t="shared" ca="1" si="1139"/>
        <v>0.66</v>
      </c>
      <c r="KD137" s="19" t="str">
        <f t="shared" ca="1" si="1139"/>
        <v>-</v>
      </c>
      <c r="KE137" s="5" t="b" cm="1">
        <f t="array" aca="1" ref="KE137" ca="1">IF(OR(KF137:KM137&lt;&gt;"-"),TRUE,"-")</f>
        <v>1</v>
      </c>
      <c r="KF137" s="237">
        <f t="shared" ref="KF137:KM140" ca="1" si="1149">OFFSET(KF137,-1,0)</f>
        <v>2</v>
      </c>
      <c r="KG137" s="237">
        <f t="shared" ca="1" si="1149"/>
        <v>2</v>
      </c>
      <c r="KH137" s="237">
        <f t="shared" ca="1" si="1149"/>
        <v>2</v>
      </c>
      <c r="KI137" s="237">
        <f t="shared" ca="1" si="1149"/>
        <v>2</v>
      </c>
      <c r="KJ137" s="237">
        <f t="shared" ca="1" si="1149"/>
        <v>2</v>
      </c>
      <c r="KK137" s="237">
        <f t="shared" ca="1" si="1149"/>
        <v>2</v>
      </c>
      <c r="KL137" s="237">
        <f t="shared" ca="1" si="1149"/>
        <v>2</v>
      </c>
      <c r="KM137" s="237">
        <f t="shared" ca="1" si="1149"/>
        <v>2</v>
      </c>
      <c r="KN137" s="5" t="str">
        <f t="array" aca="1" ref="KN137" ca="1">IF(OR(KO137:KU137&lt;&gt;"-"),TRUE,"-")</f>
        <v>-</v>
      </c>
      <c r="KO137" s="19" t="str">
        <f t="shared" ca="1" si="1141"/>
        <v>-</v>
      </c>
      <c r="KP137" s="19" t="str">
        <f t="shared" ca="1" si="1141"/>
        <v>-</v>
      </c>
      <c r="KQ137" s="19" t="str">
        <f t="shared" ca="1" si="1141"/>
        <v>-</v>
      </c>
      <c r="KR137" s="19" t="str">
        <f t="shared" ca="1" si="1141"/>
        <v>-</v>
      </c>
      <c r="KS137" s="19" t="str">
        <f t="shared" ca="1" si="1141"/>
        <v>-</v>
      </c>
      <c r="KT137" s="19" t="str">
        <f t="shared" ca="1" si="1141"/>
        <v>-</v>
      </c>
      <c r="KU137" s="19" t="str">
        <f t="shared" ca="1" si="1141"/>
        <v>-</v>
      </c>
      <c r="KV137" s="19" t="b">
        <f t="shared" ca="1" si="1141"/>
        <v>0</v>
      </c>
      <c r="KW137" s="144">
        <f t="shared" ca="1" si="1120"/>
        <v>2</v>
      </c>
      <c r="KX137" s="19">
        <f t="shared" ca="1" si="1141"/>
        <v>2</v>
      </c>
      <c r="KY137" s="19" t="b">
        <f t="shared" ca="1" si="1141"/>
        <v>0</v>
      </c>
      <c r="KZ137" s="19" t="str">
        <f t="shared" ca="1" si="1141"/>
        <v>-</v>
      </c>
      <c r="LA137" s="5" t="str">
        <f t="shared" ca="1" si="1121"/>
        <v>-</v>
      </c>
      <c r="LB137" s="5" t="str">
        <f t="shared" ca="1" si="1121"/>
        <v>-</v>
      </c>
      <c r="LC137" s="5" t="str">
        <f t="shared" ca="1" si="1121"/>
        <v>-</v>
      </c>
      <c r="LD137" s="5" t="str">
        <f t="shared" ca="1" si="1121"/>
        <v>-</v>
      </c>
      <c r="LE137" s="19" t="b">
        <f t="shared" ca="1" si="1142"/>
        <v>0</v>
      </c>
      <c r="LF137" s="19" t="str">
        <f t="shared" ca="1" si="1142"/>
        <v>-</v>
      </c>
      <c r="LG137" s="19" t="str">
        <f ca="1">OFFSET(LG$5,$B137,0)</f>
        <v>-</v>
      </c>
      <c r="LH137" s="19" t="b">
        <f ca="1">OFFSET(LH$5,$B137,0)</f>
        <v>1</v>
      </c>
      <c r="LI137" s="19">
        <f t="shared" ca="1" si="1142"/>
        <v>0.75</v>
      </c>
      <c r="LJ137" s="19">
        <f t="shared" ca="1" si="1142"/>
        <v>0.75</v>
      </c>
      <c r="LK137" s="19">
        <f t="shared" ca="1" si="1142"/>
        <v>0.99</v>
      </c>
      <c r="LL137" s="19">
        <f t="shared" ca="1" si="1142"/>
        <v>0.5</v>
      </c>
      <c r="LM137" s="19">
        <f t="shared" ca="1" si="1142"/>
        <v>0</v>
      </c>
      <c r="LN137" s="19">
        <f t="shared" ca="1" si="1142"/>
        <v>0</v>
      </c>
      <c r="LO137" s="19" t="str">
        <f t="shared" ca="1" si="1142"/>
        <v>-</v>
      </c>
      <c r="LP137" s="5" t="str" cm="1">
        <f t="array" aca="1" ref="LP137" ca="1">INDEX(i.meatgrid,$Q137,LP$7)</f>
        <v>-</v>
      </c>
      <c r="LQ137" s="5" t="str" cm="1">
        <f t="array" aca="1" ref="LQ137" ca="1">INDEX(i.meatgrid,$Q137,LQ$7)</f>
        <v>-</v>
      </c>
      <c r="LR137" s="19" t="str">
        <f t="shared" ca="1" si="1142"/>
        <v>-</v>
      </c>
      <c r="LS137" s="5">
        <f t="shared" ca="1" si="1123"/>
        <v>1</v>
      </c>
      <c r="LT137" s="9"/>
      <c r="LU137" s="19">
        <f t="shared" ca="1" si="1142"/>
        <v>70</v>
      </c>
      <c r="LV137" s="19">
        <f t="shared" ca="1" si="1124"/>
        <v>50</v>
      </c>
      <c r="LW137" s="19">
        <f t="shared" ca="1" si="1124"/>
        <v>80</v>
      </c>
      <c r="LX137" s="19">
        <f t="shared" ca="1" si="1124"/>
        <v>50</v>
      </c>
      <c r="LY137" s="5" t="b" cm="1">
        <f t="array" aca="1" ref="LY137" ca="1">INDEX(i.meatgrid,$Q137,LY$7)</f>
        <v>0</v>
      </c>
      <c r="LZ137" s="5" t="b" cm="1">
        <f t="array" aca="1" ref="LZ137" ca="1">INDEX(i.meatgrid,$Q137,LZ$7)</f>
        <v>0</v>
      </c>
      <c r="MA137" s="5" t="str" cm="1">
        <f t="array" aca="1" ref="MA137" ca="1">INDEX(i.meatgrid,$Q137,MA$7)</f>
        <v>-</v>
      </c>
      <c r="MB137" s="5" t="str" cm="1">
        <f t="array" aca="1" ref="MB137" ca="1">INDEX(i.meatgrid,$Q137,MB$7)</f>
        <v>-</v>
      </c>
      <c r="MC137" s="19">
        <f t="shared" ca="1" si="1125"/>
        <v>1</v>
      </c>
      <c r="MD137" s="5">
        <f t="shared" ca="1" si="1126"/>
        <v>1</v>
      </c>
      <c r="ME137" s="5" cm="1">
        <f t="array" aca="1" ref="ME137" ca="1">INDEX(i.meatgrid,$Q137,ME$7)</f>
        <v>0</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1</v>
      </c>
      <c r="MJ137" s="5" cm="1">
        <f t="array" aca="1" ref="MJ137" ca="1">INDEX(i.meatgrid,$Q137,MJ$7)</f>
        <v>1</v>
      </c>
      <c r="MK137" s="5" cm="1">
        <f t="array" aca="1" ref="MK137" ca="1">INDEX(i.meatgrid,$Q137,MK$7)</f>
        <v>1</v>
      </c>
      <c r="ML137" s="5" cm="1">
        <f t="array" aca="1" ref="ML137" ca="1">INDEX(i.meatgrid,$Q137,ML$7)</f>
        <v>1</v>
      </c>
      <c r="MM137" s="19">
        <f t="shared" ca="1" si="1127"/>
        <v>1</v>
      </c>
      <c r="MN137" s="9"/>
      <c r="MO137" s="19" t="b">
        <f t="shared" ca="1" si="1128"/>
        <v>0</v>
      </c>
      <c r="MP137" s="19" t="b">
        <f t="shared" ca="1" si="1128"/>
        <v>0</v>
      </c>
      <c r="MQ137" s="19">
        <f t="shared" ca="1" si="1128"/>
        <v>1</v>
      </c>
      <c r="MR137" s="19">
        <f t="shared" ca="1" si="1128"/>
        <v>0.75</v>
      </c>
      <c r="MS137" s="19">
        <f t="shared" ca="1" si="1128"/>
        <v>0.75</v>
      </c>
      <c r="MT137" s="19">
        <f t="shared" ca="1" si="1128"/>
        <v>0.8</v>
      </c>
      <c r="MU137" s="19">
        <f t="shared" ca="1" si="1128"/>
        <v>0.82499999999999996</v>
      </c>
      <c r="MV137" s="19">
        <f t="shared" ca="1" si="1128"/>
        <v>0.875</v>
      </c>
      <c r="MW137" s="19">
        <f t="shared" ca="1" si="1128"/>
        <v>0.9</v>
      </c>
      <c r="MX137" s="19">
        <f t="shared" ca="1" si="1128"/>
        <v>1</v>
      </c>
      <c r="MY137" s="19">
        <f t="shared" ca="1" si="1128"/>
        <v>0.875</v>
      </c>
      <c r="MZ137" s="19" t="b">
        <f t="shared" ca="1" si="1128"/>
        <v>1</v>
      </c>
      <c r="NA137" s="19">
        <f t="shared" ca="1" si="1128"/>
        <v>74.989999999999995</v>
      </c>
      <c r="NB137" s="19" t="str">
        <f t="shared" ca="1" si="1128"/>
        <v>-</v>
      </c>
      <c r="NC137" s="19" t="str">
        <f t="shared" ca="1" si="1128"/>
        <v>-</v>
      </c>
      <c r="ND137" s="19" t="str">
        <f t="shared" ca="1" si="1128"/>
        <v>-</v>
      </c>
      <c r="NE137" s="19" t="str">
        <f t="shared" ca="1" si="1129"/>
        <v>-</v>
      </c>
      <c r="NF137" s="19" t="str">
        <f t="shared" ca="1" si="1129"/>
        <v>-</v>
      </c>
      <c r="NG137" s="19" t="str">
        <f t="shared" ca="1" si="1129"/>
        <v>-</v>
      </c>
      <c r="NH137" s="19" t="str">
        <f t="shared" ca="1" si="1129"/>
        <v>-</v>
      </c>
      <c r="NI137" s="19">
        <f t="shared" ca="1" si="1129"/>
        <v>36.99</v>
      </c>
      <c r="NJ137" s="19">
        <f t="shared" ca="1" si="1129"/>
        <v>36.99</v>
      </c>
      <c r="NK137" s="19" t="str">
        <f t="shared" ca="1" si="1129"/>
        <v>-</v>
      </c>
      <c r="NL137" s="19" t="str">
        <f t="shared" ca="1" si="1129"/>
        <v>-</v>
      </c>
      <c r="NM137" s="19" t="str">
        <f t="shared" ca="1" si="1129"/>
        <v>-</v>
      </c>
      <c r="NN137" s="19" t="str">
        <f t="shared" ca="1" si="1129"/>
        <v>-</v>
      </c>
      <c r="NO137" s="19" t="str">
        <f t="shared" ca="1" si="1129"/>
        <v>-</v>
      </c>
      <c r="NP137" s="19">
        <f t="shared" ca="1" si="1129"/>
        <v>49.99</v>
      </c>
      <c r="NQ137" s="19">
        <f t="shared" ca="1" si="1129"/>
        <v>49.99</v>
      </c>
      <c r="NR137" s="19">
        <f t="shared" ca="1" si="1129"/>
        <v>49.99</v>
      </c>
      <c r="NS137" s="19">
        <f t="shared" ca="1" si="1129"/>
        <v>49.99</v>
      </c>
      <c r="NT137" s="19">
        <f t="shared" ca="1" si="1129"/>
        <v>49.99</v>
      </c>
      <c r="NU137" s="19">
        <f t="shared" ca="1" si="1129"/>
        <v>49.99</v>
      </c>
      <c r="NV137" s="19">
        <f t="shared" ca="1" si="1129"/>
        <v>49.99</v>
      </c>
      <c r="NW137" s="19">
        <f t="shared" ca="1" si="1129"/>
        <v>49.99</v>
      </c>
      <c r="NX137" s="19">
        <f t="shared" ca="1" si="1129"/>
        <v>412.99</v>
      </c>
      <c r="NY137" s="19">
        <f t="shared" ca="1" si="1129"/>
        <v>412.99</v>
      </c>
      <c r="NZ137" s="19" t="str">
        <f t="shared" ca="1" si="1129"/>
        <v>-</v>
      </c>
      <c r="OA137" s="19" t="str">
        <f t="shared" ca="1" si="1129"/>
        <v>-</v>
      </c>
      <c r="OB137" s="19" t="str">
        <f t="shared" ca="1" si="1129"/>
        <v>-</v>
      </c>
      <c r="OC137" s="19" t="str">
        <f t="shared" ca="1" si="1129"/>
        <v>-</v>
      </c>
      <c r="OD137" s="19" t="str">
        <f t="shared" ca="1" si="1129"/>
        <v>-</v>
      </c>
      <c r="OE137" s="19">
        <f t="shared" ca="1" si="1129"/>
        <v>6.8900000000000006</v>
      </c>
      <c r="OF137" s="19">
        <f t="shared" ca="1" si="1129"/>
        <v>6.8900000000000006</v>
      </c>
      <c r="OG137" s="19">
        <f t="shared" ca="1" si="1129"/>
        <v>6.8900000000000006</v>
      </c>
      <c r="OH137" s="19">
        <f t="shared" ca="1" si="1129"/>
        <v>6.8900000000000006</v>
      </c>
      <c r="OI137" s="19">
        <f t="shared" ca="1" si="1129"/>
        <v>6.8900000000000006</v>
      </c>
      <c r="OJ137" s="19">
        <f t="shared" ca="1" si="1129"/>
        <v>6.8900000000000006</v>
      </c>
      <c r="OK137" s="19">
        <f t="shared" ca="1" si="1129"/>
        <v>6.8900000000000006</v>
      </c>
      <c r="OL137" s="19">
        <f t="shared" ca="1" si="1129"/>
        <v>6.8900000000000006</v>
      </c>
      <c r="OM137" s="19">
        <f t="shared" ca="1" si="1129"/>
        <v>346.99</v>
      </c>
      <c r="ON137" s="19">
        <f t="shared" ca="1" si="1129"/>
        <v>346.99</v>
      </c>
      <c r="OO137" s="19" t="str">
        <f t="shared" ca="1" si="1129"/>
        <v>-</v>
      </c>
      <c r="OP137" s="19" t="str">
        <f t="shared" ca="1" si="1129"/>
        <v>-</v>
      </c>
      <c r="OQ137" s="19" t="str">
        <f t="shared" ca="1" si="1129"/>
        <v>-</v>
      </c>
      <c r="OR137" s="19" t="str">
        <f t="shared" ca="1" si="1129"/>
        <v>-</v>
      </c>
      <c r="OS137" s="19" t="str">
        <f t="shared" ca="1" si="1129"/>
        <v>-</v>
      </c>
      <c r="OT137" s="19">
        <f t="shared" ca="1" si="1129"/>
        <v>0</v>
      </c>
      <c r="OU137" s="24">
        <v>0</v>
      </c>
    </row>
    <row r="138" spans="1:411" outlineLevel="2">
      <c r="A138" s="21">
        <f t="shared" si="158"/>
        <v>133</v>
      </c>
      <c r="B138" s="222">
        <f t="shared" ca="1" si="1143"/>
        <v>130</v>
      </c>
      <c r="C138">
        <v>204</v>
      </c>
      <c r="D138" s="144" t="str">
        <f t="shared" ca="1" si="1090"/>
        <v>GSM</v>
      </c>
      <c r="E138" t="b">
        <v>0</v>
      </c>
      <c r="F138" t="b">
        <v>0</v>
      </c>
      <c r="G138" t="b">
        <f t="shared" si="1091"/>
        <v>0</v>
      </c>
      <c r="H138" s="237">
        <f t="shared" ca="1" si="1144"/>
        <v>2</v>
      </c>
      <c r="I138" s="237">
        <f t="shared" ca="1" si="1144"/>
        <v>1</v>
      </c>
      <c r="J138" s="237" t="str">
        <f t="shared" ca="1" si="1144"/>
        <v/>
      </c>
      <c r="K138" s="237">
        <f t="shared" ca="1" si="1144"/>
        <v>2</v>
      </c>
      <c r="L138" s="237">
        <f t="shared" ca="1" si="1130"/>
        <v>2</v>
      </c>
      <c r="M138" s="237">
        <f t="shared" ca="1" si="1130"/>
        <v>2</v>
      </c>
      <c r="N138" s="237">
        <f t="shared" ca="1" si="1130"/>
        <v>3</v>
      </c>
      <c r="O138" s="237">
        <f t="shared" ca="1" si="1130"/>
        <v>1</v>
      </c>
      <c r="P138" s="237">
        <f t="shared" ca="1" si="1130"/>
        <v>1</v>
      </c>
      <c r="Q138" s="237">
        <f t="shared" ca="1" si="1130"/>
        <v>2</v>
      </c>
      <c r="R138" s="237">
        <f t="shared" ca="1" si="1130"/>
        <v>1</v>
      </c>
      <c r="S138" s="237">
        <f t="shared" ca="1" si="1130"/>
        <v>1</v>
      </c>
      <c r="T138" s="237">
        <f t="shared" ca="1" si="1130"/>
        <v>1</v>
      </c>
      <c r="U138" s="275"/>
      <c r="V138" s="275"/>
      <c r="W138" s="237">
        <f t="shared" ca="1" si="1131"/>
        <v>0</v>
      </c>
      <c r="X138" s="275"/>
      <c r="Y138" s="275">
        <f t="shared" ca="1" si="1132"/>
        <v>0</v>
      </c>
      <c r="Z138" s="275">
        <f t="shared" ca="1" si="1132"/>
        <v>0</v>
      </c>
      <c r="AA138" s="275">
        <f t="shared" ca="1" si="1132"/>
        <v>0</v>
      </c>
      <c r="AB138" s="275">
        <f t="shared" ca="1" si="1132"/>
        <v>0</v>
      </c>
      <c r="AC138" s="275">
        <f t="shared" ca="1" si="1132"/>
        <v>0</v>
      </c>
      <c r="AD138" s="275">
        <f t="shared" ca="1" si="1132"/>
        <v>0</v>
      </c>
      <c r="AE138" s="275">
        <f t="shared" ca="1" si="1132"/>
        <v>0</v>
      </c>
      <c r="AF138" s="144">
        <f ca="1">INDEX(CHOOSE($N138,DataAutumn!i.AdultDrys,DataWinter!i.AdultDrys,DataSpring!i.AdultDrys),1,$M138)</f>
        <v>3</v>
      </c>
      <c r="AG138" s="5">
        <f t="shared" ca="1" si="1092"/>
        <v>2</v>
      </c>
      <c r="AH138" s="5">
        <f t="shared" ca="1" si="1092"/>
        <v>0</v>
      </c>
      <c r="AI138" s="5">
        <f t="shared" ca="1" si="1093"/>
        <v>1</v>
      </c>
      <c r="AJ138">
        <f t="shared" ca="1" si="1094"/>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Only export SR10 WP100p MP100p GP100p (F33N33)</v>
      </c>
      <c r="AM138" s="9" t="str">
        <f ca="1">IF(COUNTIF(AL$5:AL138,AL138)=1,"-","Dup")</f>
        <v>-</v>
      </c>
      <c r="AN138" s="9"/>
      <c r="AO138" s="237" t="str">
        <f t="shared" ca="1" si="1145"/>
        <v>-</v>
      </c>
      <c r="AP138" s="237" t="str">
        <f t="shared" ca="1" si="1145"/>
        <v>-</v>
      </c>
      <c r="AQ138" s="237" t="str">
        <f t="shared" ca="1" si="1145"/>
        <v>-</v>
      </c>
      <c r="AR138" s="237" t="str">
        <f t="shared" ca="1" si="1145"/>
        <v>-</v>
      </c>
      <c r="AS138" s="237" t="str">
        <f t="shared" ca="1" si="1145"/>
        <v>-</v>
      </c>
      <c r="AT138" s="237" t="str">
        <f t="shared" ca="1" si="1145"/>
        <v>-</v>
      </c>
      <c r="AU138" s="237" t="str">
        <f t="shared" ca="1" si="1145"/>
        <v>-</v>
      </c>
      <c r="AV138" s="237" t="str">
        <f t="shared" ca="1" si="1145"/>
        <v>-</v>
      </c>
      <c r="AW138" s="9"/>
      <c r="AX138" s="5" t="b">
        <f t="shared" ca="1" si="1095"/>
        <v>0</v>
      </c>
      <c r="AY138" s="5" t="str">
        <f t="shared" ca="1" si="1095"/>
        <v>-</v>
      </c>
      <c r="AZ138" s="5" t="b">
        <f t="shared" ca="1" si="1095"/>
        <v>0</v>
      </c>
      <c r="BA138" s="5" t="b">
        <f t="shared" ca="1" si="1095"/>
        <v>1</v>
      </c>
      <c r="BB138" s="5" t="b">
        <f t="shared" ca="1" si="1095"/>
        <v>1</v>
      </c>
      <c r="BC138" s="144">
        <f t="shared" ca="1" si="1095"/>
        <v>0</v>
      </c>
      <c r="BD138" s="19" t="b">
        <f t="shared" ca="1" si="1096"/>
        <v>1</v>
      </c>
      <c r="BE138" s="9"/>
      <c r="BF138" s="5" t="str">
        <f t="shared" ca="1" si="1097"/>
        <v>-</v>
      </c>
      <c r="BG138" s="19" t="str">
        <f t="shared" ca="1" si="1098"/>
        <v>-</v>
      </c>
      <c r="BH138" s="19" t="str">
        <f t="shared" ca="1" si="1098"/>
        <v>-</v>
      </c>
      <c r="BI138" s="19" t="str">
        <f t="shared" ca="1" si="1098"/>
        <v>-</v>
      </c>
      <c r="BJ138" s="5" t="str">
        <f t="shared" ca="1" si="1099"/>
        <v>-</v>
      </c>
      <c r="BK138" s="19" t="str">
        <f t="shared" ca="1" si="1100"/>
        <v>-</v>
      </c>
      <c r="BL138" s="5" t="str">
        <f t="shared" ca="1" si="1101"/>
        <v>-</v>
      </c>
      <c r="BM138" s="19" t="str">
        <f t="shared" ca="1" si="1102"/>
        <v>-</v>
      </c>
      <c r="BN138" s="19" t="str">
        <f t="shared" ca="1" si="1102"/>
        <v>-</v>
      </c>
      <c r="BO138" s="19" t="str">
        <f t="shared" ca="1" si="1102"/>
        <v>-</v>
      </c>
      <c r="BP138" s="5" t="str">
        <f t="shared" ca="1" si="1103"/>
        <v>-</v>
      </c>
      <c r="BQ138" s="9"/>
      <c r="BR138" s="19" t="str">
        <f t="shared" ca="1" si="1104"/>
        <v>-</v>
      </c>
      <c r="BS138" s="19" t="str">
        <f t="shared" ca="1" si="1104"/>
        <v>-</v>
      </c>
      <c r="BT138" s="19" t="str">
        <f t="shared" ca="1" si="1104"/>
        <v>-</v>
      </c>
      <c r="BU138" s="19" t="str">
        <f t="shared" ca="1" si="1104"/>
        <v>-</v>
      </c>
      <c r="BV138" s="19" t="str">
        <f t="shared" ca="1" si="1104"/>
        <v>-</v>
      </c>
      <c r="BW138" s="19" t="str">
        <f t="shared" ca="1" si="1104"/>
        <v>-</v>
      </c>
      <c r="BX138" s="19" t="str">
        <f t="shared" ca="1" si="1104"/>
        <v>-</v>
      </c>
      <c r="BY138" s="19" t="str">
        <f t="shared" ca="1" si="1104"/>
        <v>-</v>
      </c>
      <c r="BZ138" s="19" t="str">
        <f t="shared" ca="1" si="1104"/>
        <v>-</v>
      </c>
      <c r="CA138" s="19" t="str">
        <f t="shared" ca="1" si="1104"/>
        <v>-</v>
      </c>
      <c r="CB138" s="9"/>
      <c r="CC138" s="237" t="b">
        <f t="shared" ref="CC138:CG140" ca="1" si="1150">OFFSET(CC138,-1,0)</f>
        <v>1</v>
      </c>
      <c r="CD138" s="12" t="b">
        <v>0</v>
      </c>
      <c r="CE138" s="237" t="b">
        <f t="shared" ca="1" si="1150"/>
        <v>1</v>
      </c>
      <c r="CF138" s="251">
        <f t="shared" ref="CF138:CF139" ca="1" si="1151">IF(OFFSET($E138,-1,0),OFFSET($CJ138,-1,0),OFFSET(CF138,-1,0))</f>
        <v>2232105</v>
      </c>
      <c r="CG138" s="237" t="b">
        <f t="shared" ca="1" si="1150"/>
        <v>0</v>
      </c>
      <c r="CH138" s="12" t="s">
        <v>34</v>
      </c>
      <c r="CI138" s="19" t="b">
        <f t="shared" ca="1" si="1134"/>
        <v>1</v>
      </c>
      <c r="CJ138" s="237">
        <f t="shared" ca="1" si="1146"/>
        <v>2104</v>
      </c>
      <c r="CK138" s="19" t="str">
        <f t="shared" ca="1" si="1134"/>
        <v>-</v>
      </c>
      <c r="CL138" s="19">
        <f t="shared" ca="1" si="1134"/>
        <v>1</v>
      </c>
      <c r="CM138" s="19">
        <f t="shared" ca="1" si="1134"/>
        <v>1</v>
      </c>
      <c r="CN138" s="9"/>
      <c r="CO138" s="444">
        <f t="shared" ca="1" si="1106"/>
        <v>652</v>
      </c>
      <c r="CP138" s="444">
        <f t="shared" ca="1" si="1106"/>
        <v>686</v>
      </c>
      <c r="CQ138" s="444">
        <f t="shared" ca="1" si="1106"/>
        <v>721</v>
      </c>
      <c r="CR138" s="152">
        <f t="shared" ca="1" si="1107"/>
        <v>378</v>
      </c>
      <c r="CS138" s="152">
        <f t="shared" ca="1" si="1107"/>
        <v>413</v>
      </c>
      <c r="CT138" s="152">
        <f t="shared" ca="1" si="1107"/>
        <v>448</v>
      </c>
      <c r="CU138" s="19" t="str">
        <f t="shared" ca="1" si="1108"/>
        <v>-</v>
      </c>
      <c r="CV138" s="12" t="b">
        <v>0</v>
      </c>
      <c r="CW138" s="12" t="b">
        <v>0</v>
      </c>
      <c r="CX138" s="12" t="b">
        <v>0</v>
      </c>
      <c r="CY138" s="12" t="b">
        <v>0</v>
      </c>
      <c r="CZ138" s="19" t="b">
        <f t="shared" ca="1" si="1108"/>
        <v>1</v>
      </c>
      <c r="DA138" s="19">
        <f t="shared" ca="1" si="1108"/>
        <v>0</v>
      </c>
      <c r="DB138" s="19">
        <f t="shared" ca="1" si="1108"/>
        <v>0</v>
      </c>
      <c r="DC138" s="19">
        <f t="shared" ca="1" si="1108"/>
        <v>0</v>
      </c>
      <c r="DD138" s="19">
        <f t="shared" ca="1" si="1108"/>
        <v>0</v>
      </c>
      <c r="DE138" s="19">
        <f t="shared" ca="1" si="1108"/>
        <v>0</v>
      </c>
      <c r="DF138" s="19">
        <f t="shared" ca="1" si="1108"/>
        <v>0</v>
      </c>
      <c r="DG138" s="19">
        <f t="shared" ca="1" si="1108"/>
        <v>0</v>
      </c>
      <c r="DH138" s="19">
        <f t="shared" ca="1" si="1108"/>
        <v>0</v>
      </c>
      <c r="DI138" s="19">
        <f t="shared" ca="1" si="1108"/>
        <v>0</v>
      </c>
      <c r="DJ138" s="19">
        <f t="shared" ca="1" si="1108"/>
        <v>0</v>
      </c>
      <c r="DK138" s="19">
        <f t="shared" ca="1" si="1108"/>
        <v>0</v>
      </c>
      <c r="DL138" s="19">
        <f t="shared" ca="1" si="1109"/>
        <v>0</v>
      </c>
      <c r="DM138" s="12">
        <v>3</v>
      </c>
      <c r="DN138" s="12">
        <v>3</v>
      </c>
      <c r="DO138" s="19">
        <f t="shared" ca="1" si="1147"/>
        <v>0</v>
      </c>
      <c r="DP138" s="12">
        <v>1</v>
      </c>
      <c r="DQ138" s="12">
        <v>-1</v>
      </c>
      <c r="DR138" s="19" t="str">
        <f t="shared" ca="1" si="1109"/>
        <v>-</v>
      </c>
      <c r="DS138" s="19" t="str">
        <f t="shared" ca="1" si="1109"/>
        <v>-</v>
      </c>
      <c r="DT138" s="19" t="str">
        <f t="shared" ca="1" si="1109"/>
        <v>-</v>
      </c>
      <c r="DU138" s="251">
        <f t="shared" ca="1" si="1135"/>
        <v>0</v>
      </c>
      <c r="DV138" s="251">
        <f t="shared" si="1148"/>
        <v>1</v>
      </c>
      <c r="DW138" s="251">
        <f t="shared" si="1136"/>
        <v>-1</v>
      </c>
      <c r="DX138" s="19" t="str">
        <f t="shared" ca="1" si="1109"/>
        <v>-</v>
      </c>
      <c r="DY138" s="19" t="str">
        <f t="shared" ca="1" si="1109"/>
        <v>-</v>
      </c>
      <c r="DZ138" s="19" t="str">
        <f t="shared" ca="1" si="1109"/>
        <v>-</v>
      </c>
      <c r="EA138" s="19" t="str">
        <f t="shared" ca="1" si="1109"/>
        <v>-</v>
      </c>
      <c r="EB138" s="19" t="str">
        <f t="shared" ca="1" si="1109"/>
        <v>-</v>
      </c>
      <c r="EC138" s="19" t="str">
        <f t="shared" ca="1" si="1109"/>
        <v>-</v>
      </c>
      <c r="ED138" s="19">
        <f t="shared" ca="1" si="1109"/>
        <v>0</v>
      </c>
      <c r="EE138" s="19">
        <f t="shared" ca="1" si="1109"/>
        <v>0</v>
      </c>
      <c r="EF138" s="19">
        <f t="shared" ca="1" si="1109"/>
        <v>0</v>
      </c>
      <c r="EG138" s="19">
        <f t="shared" ca="1" si="1109"/>
        <v>0</v>
      </c>
      <c r="EH138" s="19">
        <f t="shared" ca="1" si="1109"/>
        <v>0</v>
      </c>
      <c r="EI138" s="19">
        <f t="shared" ca="1" si="1109"/>
        <v>0</v>
      </c>
      <c r="EJ138" s="19">
        <f t="shared" ca="1" si="1109"/>
        <v>0</v>
      </c>
      <c r="EK138" s="19">
        <f t="shared" ca="1" si="1109"/>
        <v>0</v>
      </c>
      <c r="EL138" s="19">
        <f t="shared" ca="1" si="1109"/>
        <v>0</v>
      </c>
      <c r="EM138" s="19">
        <f t="shared" ca="1" si="1109"/>
        <v>0</v>
      </c>
      <c r="EN138" s="19">
        <f t="shared" ca="1" si="1109"/>
        <v>0</v>
      </c>
      <c r="EO138" s="19">
        <f t="shared" ca="1" si="1109"/>
        <v>0</v>
      </c>
      <c r="EP138" s="19">
        <f t="shared" ca="1" si="1109"/>
        <v>0</v>
      </c>
      <c r="EQ138" s="19">
        <f t="shared" ca="1" si="1109"/>
        <v>0</v>
      </c>
      <c r="ER138" s="19">
        <f t="shared" ca="1" si="1109"/>
        <v>0</v>
      </c>
      <c r="ES138" s="19">
        <f t="shared" ca="1" si="1109"/>
        <v>0</v>
      </c>
      <c r="ET138" s="19">
        <f t="shared" ca="1" si="1110"/>
        <v>0</v>
      </c>
      <c r="EU138" s="19">
        <f t="shared" ca="1" si="1110"/>
        <v>0</v>
      </c>
      <c r="EV138" s="19">
        <f t="shared" ca="1" si="1110"/>
        <v>0</v>
      </c>
      <c r="EW138" s="19">
        <f t="shared" ca="1" si="1110"/>
        <v>0</v>
      </c>
      <c r="EX138" s="19">
        <f t="shared" ca="1" si="1110"/>
        <v>0</v>
      </c>
      <c r="EY138" s="19">
        <f t="shared" ca="1" si="1110"/>
        <v>0</v>
      </c>
      <c r="EZ138" s="19">
        <f t="shared" ca="1" si="1110"/>
        <v>0</v>
      </c>
      <c r="FA138" s="19">
        <f t="shared" ca="1" si="1110"/>
        <v>0</v>
      </c>
      <c r="FB138" s="19">
        <f t="shared" ca="1" si="1110"/>
        <v>0</v>
      </c>
      <c r="FC138" s="19">
        <f t="shared" ca="1" si="1110"/>
        <v>0</v>
      </c>
      <c r="FD138" s="19">
        <f t="shared" ca="1" si="1110"/>
        <v>0</v>
      </c>
      <c r="FE138" s="19">
        <f t="shared" ca="1" si="1110"/>
        <v>0</v>
      </c>
      <c r="FF138" s="19">
        <f t="shared" ca="1" si="1110"/>
        <v>0</v>
      </c>
      <c r="FG138" s="19">
        <f t="shared" ca="1" si="1110"/>
        <v>0</v>
      </c>
      <c r="FH138" s="19">
        <f t="shared" ca="1" si="1110"/>
        <v>0</v>
      </c>
      <c r="FI138" s="19">
        <f t="shared" ca="1" si="1110"/>
        <v>0</v>
      </c>
      <c r="FJ138" s="19">
        <f t="shared" ca="1" si="1111"/>
        <v>0</v>
      </c>
      <c r="FK138" s="19">
        <f t="shared" ca="1" si="1111"/>
        <v>0</v>
      </c>
      <c r="FL138" s="19">
        <f t="shared" ca="1" si="1111"/>
        <v>0</v>
      </c>
      <c r="FM138" s="19">
        <f t="shared" ca="1" si="1111"/>
        <v>0</v>
      </c>
      <c r="FN138" s="19">
        <f t="shared" ca="1" si="1111"/>
        <v>0</v>
      </c>
      <c r="FO138" s="19">
        <f t="shared" ca="1" si="1111"/>
        <v>0</v>
      </c>
      <c r="FP138" s="19">
        <f t="shared" ca="1" si="1111"/>
        <v>0</v>
      </c>
      <c r="FQ138" s="19">
        <f t="shared" ca="1" si="1111"/>
        <v>0</v>
      </c>
      <c r="FR138" s="19">
        <f t="shared" ca="1" si="1111"/>
        <v>0</v>
      </c>
      <c r="FS138" s="19">
        <f t="shared" ca="1" si="1111"/>
        <v>0</v>
      </c>
      <c r="FT138" s="19">
        <f t="shared" ca="1" si="1111"/>
        <v>0</v>
      </c>
      <c r="FU138" s="19">
        <f t="shared" ca="1" si="1111"/>
        <v>0</v>
      </c>
      <c r="FV138" s="19">
        <f t="shared" ca="1" si="1111"/>
        <v>0</v>
      </c>
      <c r="FW138" s="19">
        <f t="shared" ca="1" si="1111"/>
        <v>0</v>
      </c>
      <c r="FX138" s="19">
        <f t="shared" ca="1" si="1111"/>
        <v>0</v>
      </c>
      <c r="FY138" s="19">
        <f t="shared" ca="1" si="1111"/>
        <v>0</v>
      </c>
      <c r="FZ138" s="19">
        <f t="shared" ca="1" si="1111"/>
        <v>0</v>
      </c>
      <c r="GA138" s="19">
        <f t="shared" ca="1" si="1111"/>
        <v>0</v>
      </c>
      <c r="GB138" s="19">
        <f t="shared" ca="1" si="1111"/>
        <v>0</v>
      </c>
      <c r="GC138" s="19">
        <f t="shared" ca="1" si="1111"/>
        <v>0</v>
      </c>
      <c r="GD138" s="19">
        <f t="shared" ca="1" si="1111"/>
        <v>0</v>
      </c>
      <c r="GE138" s="19">
        <f t="shared" ca="1" si="1111"/>
        <v>0</v>
      </c>
      <c r="GF138" s="19">
        <f t="shared" ca="1" si="1111"/>
        <v>0</v>
      </c>
      <c r="GG138" s="19">
        <f t="shared" ca="1" si="1111"/>
        <v>0</v>
      </c>
      <c r="GH138" s="19">
        <f t="shared" ca="1" si="1111"/>
        <v>0</v>
      </c>
      <c r="GI138" s="19">
        <f t="shared" ca="1" si="1111"/>
        <v>0</v>
      </c>
      <c r="GJ138" s="19">
        <f t="shared" ca="1" si="1111"/>
        <v>0</v>
      </c>
      <c r="GK138" s="19">
        <f t="shared" ca="1" si="1111"/>
        <v>0</v>
      </c>
      <c r="GL138" s="19">
        <f t="shared" ca="1" si="1111"/>
        <v>0</v>
      </c>
      <c r="GM138" s="19">
        <f t="shared" ca="1" si="1111"/>
        <v>0</v>
      </c>
      <c r="GN138" s="19">
        <f t="shared" ca="1" si="1111"/>
        <v>0</v>
      </c>
      <c r="GO138" s="19">
        <f t="shared" ca="1" si="1111"/>
        <v>0</v>
      </c>
      <c r="GP138" s="19">
        <f t="shared" ca="1" si="1111"/>
        <v>0</v>
      </c>
      <c r="GQ138" s="19">
        <f t="shared" ca="1" si="1111"/>
        <v>0</v>
      </c>
      <c r="GR138" s="19">
        <f t="shared" ca="1" si="1111"/>
        <v>0</v>
      </c>
      <c r="GS138" s="19">
        <f t="shared" ca="1" si="1111"/>
        <v>0</v>
      </c>
      <c r="GT138" s="19">
        <f t="shared" ca="1" si="1111"/>
        <v>0</v>
      </c>
      <c r="GU138" s="19">
        <f t="shared" ca="1" si="1111"/>
        <v>0</v>
      </c>
      <c r="GV138" s="19">
        <f t="shared" ca="1" si="1111"/>
        <v>0</v>
      </c>
      <c r="GW138" s="19">
        <f t="shared" ca="1" si="1111"/>
        <v>0</v>
      </c>
      <c r="GX138" s="19">
        <f t="shared" ca="1" si="1111"/>
        <v>0</v>
      </c>
      <c r="GY138" s="19">
        <f t="shared" ca="1" si="1111"/>
        <v>0</v>
      </c>
      <c r="GZ138" s="19">
        <f t="shared" ca="1" si="1111"/>
        <v>0</v>
      </c>
      <c r="HA138" s="19">
        <f t="shared" ca="1" si="1111"/>
        <v>0</v>
      </c>
      <c r="HB138" s="19">
        <f t="shared" ca="1" si="1111"/>
        <v>0</v>
      </c>
      <c r="HC138" s="19">
        <f t="shared" ca="1" si="1111"/>
        <v>0</v>
      </c>
      <c r="HD138" s="19">
        <f t="shared" ca="1" si="1111"/>
        <v>0</v>
      </c>
      <c r="HE138" s="19">
        <f t="shared" ca="1" si="1111"/>
        <v>0</v>
      </c>
      <c r="HF138" s="19">
        <f t="shared" ca="1" si="1111"/>
        <v>0</v>
      </c>
      <c r="HG138" s="19">
        <f t="shared" ca="1" si="1111"/>
        <v>0</v>
      </c>
      <c r="HH138" s="19">
        <f t="shared" ca="1" si="1111"/>
        <v>0</v>
      </c>
      <c r="HI138" s="19">
        <f t="shared" ca="1" si="1111"/>
        <v>0</v>
      </c>
      <c r="HJ138" s="19">
        <f t="shared" ca="1" si="1111"/>
        <v>0</v>
      </c>
      <c r="HK138" s="19">
        <f t="shared" ca="1" si="1111"/>
        <v>0</v>
      </c>
      <c r="HL138" s="19">
        <f t="shared" ca="1" si="1112"/>
        <v>0</v>
      </c>
      <c r="HM138" s="19">
        <f t="shared" ca="1" si="1112"/>
        <v>0</v>
      </c>
      <c r="HN138" s="19">
        <f t="shared" ca="1" si="1112"/>
        <v>0</v>
      </c>
      <c r="HO138" s="19">
        <f t="shared" ca="1" si="1112"/>
        <v>0</v>
      </c>
      <c r="HP138" s="19">
        <f t="shared" ca="1" si="1112"/>
        <v>0</v>
      </c>
      <c r="HQ138" s="19">
        <f t="shared" ca="1" si="1112"/>
        <v>0</v>
      </c>
      <c r="HR138" s="19">
        <f t="shared" ca="1" si="1112"/>
        <v>0</v>
      </c>
      <c r="HS138" s="19">
        <f t="shared" ca="1" si="1112"/>
        <v>0</v>
      </c>
      <c r="HT138" s="19">
        <f t="shared" ca="1" si="1112"/>
        <v>0</v>
      </c>
      <c r="HU138" s="19">
        <f t="shared" ca="1" si="1112"/>
        <v>0</v>
      </c>
      <c r="HV138" s="19">
        <f t="shared" ca="1" si="1112"/>
        <v>0</v>
      </c>
      <c r="HW138" s="19">
        <f t="shared" ca="1" si="1112"/>
        <v>0</v>
      </c>
      <c r="HX138" s="19">
        <f t="shared" ca="1" si="1112"/>
        <v>0</v>
      </c>
      <c r="HY138" s="19">
        <f t="shared" ca="1" si="1112"/>
        <v>0</v>
      </c>
      <c r="HZ138" s="19">
        <f t="shared" ca="1" si="1112"/>
        <v>0</v>
      </c>
      <c r="IA138" s="19">
        <f t="shared" ca="1" si="1112"/>
        <v>0</v>
      </c>
      <c r="IB138" s="19">
        <f t="shared" ca="1" si="1112"/>
        <v>0</v>
      </c>
      <c r="IC138" s="19">
        <f t="shared" ca="1" si="1112"/>
        <v>0</v>
      </c>
      <c r="ID138" s="19">
        <f t="shared" ca="1" si="1112"/>
        <v>0</v>
      </c>
      <c r="IE138" s="5">
        <f t="shared" ca="1" si="1113"/>
        <v>67</v>
      </c>
      <c r="IF138" s="9"/>
      <c r="IG138" s="5">
        <f t="shared" ca="1" si="1114"/>
        <v>1</v>
      </c>
      <c r="IH138" s="5" t="b">
        <f t="shared" ca="1" si="1114"/>
        <v>0</v>
      </c>
      <c r="II138" s="19">
        <f t="shared" ca="1" si="1115"/>
        <v>0</v>
      </c>
      <c r="IJ138" s="5">
        <f t="shared" ca="1" si="1114"/>
        <v>55</v>
      </c>
      <c r="IK138" s="19">
        <f t="shared" ca="1" si="1115"/>
        <v>1</v>
      </c>
      <c r="IL138" s="19">
        <f t="shared" ca="1" si="1115"/>
        <v>0</v>
      </c>
      <c r="IM138" s="19">
        <f t="shared" ca="1" si="1115"/>
        <v>0</v>
      </c>
      <c r="IN138" s="19">
        <f t="shared" ca="1" si="1115"/>
        <v>0</v>
      </c>
      <c r="IO138" s="19">
        <f t="shared" ca="1" si="1115"/>
        <v>0</v>
      </c>
      <c r="IP138" s="19">
        <f t="shared" ca="1" si="1115"/>
        <v>0</v>
      </c>
      <c r="IQ138" s="19">
        <f t="shared" ca="1" si="1115"/>
        <v>0</v>
      </c>
      <c r="IR138" s="19">
        <f t="shared" ca="1" si="1115"/>
        <v>0</v>
      </c>
      <c r="IS138" s="19">
        <f t="shared" ca="1" si="1115"/>
        <v>0</v>
      </c>
      <c r="IT138" s="19">
        <f t="shared" ca="1" si="1115"/>
        <v>0</v>
      </c>
      <c r="IU138" s="19">
        <f t="shared" ca="1" si="1115"/>
        <v>0</v>
      </c>
      <c r="IV138" s="19">
        <f t="shared" ca="1" si="1115"/>
        <v>0</v>
      </c>
      <c r="IW138" s="19">
        <f t="shared" ca="1" si="1115"/>
        <v>0</v>
      </c>
      <c r="IX138" s="19">
        <f t="shared" ca="1" si="1115"/>
        <v>0</v>
      </c>
      <c r="IY138" s="19">
        <f t="shared" ca="1" si="1115"/>
        <v>0</v>
      </c>
      <c r="IZ138" s="19">
        <f t="shared" ca="1" si="1115"/>
        <v>0</v>
      </c>
      <c r="JA138" s="19">
        <f t="shared" ca="1" si="1115"/>
        <v>0</v>
      </c>
      <c r="JB138" s="19">
        <f t="shared" ca="1" si="1115"/>
        <v>0</v>
      </c>
      <c r="JC138" s="19">
        <f t="shared" ca="1" si="1115"/>
        <v>0</v>
      </c>
      <c r="JD138" s="19">
        <f t="shared" ca="1" si="1115"/>
        <v>0</v>
      </c>
      <c r="JE138" s="19">
        <f t="shared" ca="1" si="1115"/>
        <v>0</v>
      </c>
      <c r="JF138" s="19">
        <f t="shared" ca="1" si="1115"/>
        <v>0</v>
      </c>
      <c r="JG138" s="5">
        <f t="shared" ca="1" si="1116"/>
        <v>1.2500000000000001E-2</v>
      </c>
      <c r="JH138" s="567">
        <f t="shared" ca="1" si="1116"/>
        <v>0</v>
      </c>
      <c r="JI138" s="5">
        <f t="shared" ca="1" si="1116"/>
        <v>6.25E-2</v>
      </c>
      <c r="JJ138" s="5">
        <f t="shared" ca="1" si="1116"/>
        <v>6.25E-2</v>
      </c>
      <c r="JK138" s="5">
        <f t="shared" ca="1" si="1116"/>
        <v>6.25E-2</v>
      </c>
      <c r="JL138" s="19">
        <f t="shared" ca="1" si="1115"/>
        <v>1</v>
      </c>
      <c r="JM138" s="19">
        <f t="shared" ca="1" si="1115"/>
        <v>0</v>
      </c>
      <c r="JN138" s="19">
        <f t="shared" ca="1" si="1115"/>
        <v>1</v>
      </c>
      <c r="JO138" s="9"/>
      <c r="JP138" s="5" t="b">
        <f t="shared" ca="1" si="1117"/>
        <v>0</v>
      </c>
      <c r="JQ138" s="19" t="b">
        <f t="shared" ca="1" si="1137"/>
        <v>1</v>
      </c>
      <c r="JR138" s="19">
        <f t="shared" ca="1" si="1137"/>
        <v>10</v>
      </c>
      <c r="JS138" s="5" t="b">
        <f t="shared" ca="1" si="1118"/>
        <v>0</v>
      </c>
      <c r="JT138" s="5" t="b">
        <f t="shared" ca="1" si="1118"/>
        <v>0</v>
      </c>
      <c r="JU138" s="5" t="b">
        <f t="shared" ca="1" si="1118"/>
        <v>1</v>
      </c>
      <c r="JV138" s="144">
        <f t="shared" ca="1" si="1138"/>
        <v>1</v>
      </c>
      <c r="JW138" s="144">
        <f t="shared" ca="1" si="1138"/>
        <v>1</v>
      </c>
      <c r="JX138" s="19" t="str">
        <f t="shared" ca="1" si="1139"/>
        <v>-</v>
      </c>
      <c r="JY138" s="19" t="str">
        <f t="shared" ca="1" si="1139"/>
        <v>-</v>
      </c>
      <c r="JZ138" s="19" t="str">
        <f t="shared" ca="1" si="1139"/>
        <v>-</v>
      </c>
      <c r="KA138" s="19" t="str">
        <f t="shared" ca="1" si="1139"/>
        <v>-</v>
      </c>
      <c r="KB138" s="19">
        <f t="shared" ca="1" si="1139"/>
        <v>1</v>
      </c>
      <c r="KC138" s="19">
        <f t="shared" ca="1" si="1139"/>
        <v>0.66</v>
      </c>
      <c r="KD138" s="19" t="str">
        <f t="shared" ca="1" si="1139"/>
        <v>-</v>
      </c>
      <c r="KE138" s="5" t="b" cm="1">
        <f t="array" aca="1" ref="KE138" ca="1">IF(OR(KF138:KM138&lt;&gt;"-"),TRUE,"-")</f>
        <v>1</v>
      </c>
      <c r="KF138" s="237">
        <f t="shared" ca="1" si="1149"/>
        <v>2</v>
      </c>
      <c r="KG138" s="237">
        <f t="shared" ca="1" si="1149"/>
        <v>2</v>
      </c>
      <c r="KH138" s="237">
        <f t="shared" ca="1" si="1149"/>
        <v>2</v>
      </c>
      <c r="KI138" s="237">
        <f t="shared" ca="1" si="1149"/>
        <v>2</v>
      </c>
      <c r="KJ138" s="237">
        <f t="shared" ca="1" si="1149"/>
        <v>2</v>
      </c>
      <c r="KK138" s="237">
        <f t="shared" ca="1" si="1149"/>
        <v>2</v>
      </c>
      <c r="KL138" s="237">
        <f t="shared" ca="1" si="1149"/>
        <v>2</v>
      </c>
      <c r="KM138" s="237">
        <f t="shared" ca="1" si="1149"/>
        <v>2</v>
      </c>
      <c r="KN138" s="5" t="str">
        <f t="array" aca="1" ref="KN138" ca="1">IF(OR(KO138:KU138&lt;&gt;"-"),TRUE,"-")</f>
        <v>-</v>
      </c>
      <c r="KO138" s="19" t="str">
        <f t="shared" ca="1" si="1141"/>
        <v>-</v>
      </c>
      <c r="KP138" s="19" t="str">
        <f t="shared" ca="1" si="1141"/>
        <v>-</v>
      </c>
      <c r="KQ138" s="19" t="str">
        <f t="shared" ca="1" si="1141"/>
        <v>-</v>
      </c>
      <c r="KR138" s="19" t="str">
        <f t="shared" ca="1" si="1141"/>
        <v>-</v>
      </c>
      <c r="KS138" s="19" t="str">
        <f t="shared" ca="1" si="1141"/>
        <v>-</v>
      </c>
      <c r="KT138" s="19" t="str">
        <f t="shared" ca="1" si="1141"/>
        <v>-</v>
      </c>
      <c r="KU138" s="19" t="str">
        <f t="shared" ca="1" si="1141"/>
        <v>-</v>
      </c>
      <c r="KV138" s="19" t="b">
        <f t="shared" ca="1" si="1141"/>
        <v>0</v>
      </c>
      <c r="KW138" s="144">
        <f t="shared" ca="1" si="1120"/>
        <v>2</v>
      </c>
      <c r="KX138" s="19">
        <f t="shared" ca="1" si="1141"/>
        <v>2</v>
      </c>
      <c r="KY138" s="19" t="b">
        <f t="shared" ca="1" si="1141"/>
        <v>0</v>
      </c>
      <c r="KZ138" s="19" t="str">
        <f t="shared" ca="1" si="1141"/>
        <v>-</v>
      </c>
      <c r="LA138" s="5" t="str">
        <f t="shared" ca="1" si="1121"/>
        <v>-</v>
      </c>
      <c r="LB138" s="5" t="str">
        <f t="shared" ca="1" si="1121"/>
        <v>-</v>
      </c>
      <c r="LC138" s="5" t="str">
        <f t="shared" ca="1" si="1121"/>
        <v>-</v>
      </c>
      <c r="LD138" s="5" t="str">
        <f t="shared" ca="1" si="1121"/>
        <v>-</v>
      </c>
      <c r="LE138" s="19" t="b">
        <f t="shared" ca="1" si="1142"/>
        <v>0</v>
      </c>
      <c r="LF138" s="19" t="str">
        <f t="shared" ca="1" si="1142"/>
        <v>-</v>
      </c>
      <c r="LG138" s="19" t="str">
        <f t="shared" ca="1" si="1142"/>
        <v>-</v>
      </c>
      <c r="LH138" s="19" t="b">
        <f t="shared" ca="1" si="1142"/>
        <v>1</v>
      </c>
      <c r="LI138" s="19">
        <f t="shared" ca="1" si="1142"/>
        <v>0.75</v>
      </c>
      <c r="LJ138" s="19">
        <f t="shared" ca="1" si="1142"/>
        <v>0.75</v>
      </c>
      <c r="LK138" s="19">
        <f t="shared" ca="1" si="1142"/>
        <v>0.99</v>
      </c>
      <c r="LL138" s="19">
        <f t="shared" ca="1" si="1142"/>
        <v>0.5</v>
      </c>
      <c r="LM138" s="19">
        <f t="shared" ca="1" si="1142"/>
        <v>0</v>
      </c>
      <c r="LN138" s="19">
        <f t="shared" ca="1" si="1142"/>
        <v>0</v>
      </c>
      <c r="LO138" s="19" t="str">
        <f t="shared" ca="1" si="1142"/>
        <v>-</v>
      </c>
      <c r="LP138" s="5" t="str" cm="1">
        <f t="array" aca="1" ref="LP138" ca="1">INDEX(i.meatgrid,$Q138,LP$7)</f>
        <v>-</v>
      </c>
      <c r="LQ138" s="5" t="str" cm="1">
        <f t="array" aca="1" ref="LQ138" ca="1">INDEX(i.meatgrid,$Q138,LQ$7)</f>
        <v>-</v>
      </c>
      <c r="LR138" s="19" t="str">
        <f t="shared" ca="1" si="1142"/>
        <v>-</v>
      </c>
      <c r="LS138" s="5">
        <f t="shared" ca="1" si="1123"/>
        <v>1</v>
      </c>
      <c r="LT138" s="9"/>
      <c r="LU138" s="19">
        <f t="shared" ca="1" si="1142"/>
        <v>70</v>
      </c>
      <c r="LV138" s="19">
        <f t="shared" ca="1" si="1124"/>
        <v>50</v>
      </c>
      <c r="LW138" s="19">
        <f t="shared" ca="1" si="1124"/>
        <v>80</v>
      </c>
      <c r="LX138" s="19">
        <f t="shared" ca="1" si="1124"/>
        <v>50</v>
      </c>
      <c r="LY138" s="5" t="b" cm="1">
        <f t="array" aca="1" ref="LY138" ca="1">INDEX(i.meatgrid,$Q138,LY$7)</f>
        <v>0</v>
      </c>
      <c r="LZ138" s="5" t="b" cm="1">
        <f t="array" aca="1" ref="LZ138" ca="1">INDEX(i.meatgrid,$Q138,LZ$7)</f>
        <v>0</v>
      </c>
      <c r="MA138" s="5" t="str" cm="1">
        <f t="array" aca="1" ref="MA138" ca="1">INDEX(i.meatgrid,$Q138,MA$7)</f>
        <v>-</v>
      </c>
      <c r="MB138" s="5" t="str" cm="1">
        <f t="array" aca="1" ref="MB138" ca="1">INDEX(i.meatgrid,$Q138,MB$7)</f>
        <v>-</v>
      </c>
      <c r="MC138" s="19">
        <f t="shared" ca="1" si="1125"/>
        <v>1</v>
      </c>
      <c r="MD138" s="5">
        <f t="shared" ca="1" si="1126"/>
        <v>1</v>
      </c>
      <c r="ME138" s="5" cm="1">
        <f t="array" aca="1" ref="ME138" ca="1">INDEX(i.meatgrid,$Q138,ME$7)</f>
        <v>0</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1</v>
      </c>
      <c r="MJ138" s="5" cm="1">
        <f t="array" aca="1" ref="MJ138" ca="1">INDEX(i.meatgrid,$Q138,MJ$7)</f>
        <v>1</v>
      </c>
      <c r="MK138" s="5" cm="1">
        <f t="array" aca="1" ref="MK138" ca="1">INDEX(i.meatgrid,$Q138,MK$7)</f>
        <v>1</v>
      </c>
      <c r="ML138" s="5" cm="1">
        <f t="array" aca="1" ref="ML138" ca="1">INDEX(i.meatgrid,$Q138,ML$7)</f>
        <v>1</v>
      </c>
      <c r="MM138" s="19">
        <f t="shared" ca="1" si="1127"/>
        <v>1</v>
      </c>
      <c r="MN138" s="9"/>
      <c r="MO138" s="19" t="b">
        <f t="shared" ca="1" si="1128"/>
        <v>0</v>
      </c>
      <c r="MP138" s="19" t="b">
        <f t="shared" ca="1" si="1128"/>
        <v>0</v>
      </c>
      <c r="MQ138" s="19">
        <f t="shared" ca="1" si="1128"/>
        <v>1</v>
      </c>
      <c r="MR138" s="19">
        <f t="shared" ca="1" si="1128"/>
        <v>0.75</v>
      </c>
      <c r="MS138" s="19">
        <f t="shared" ca="1" si="1128"/>
        <v>0.75</v>
      </c>
      <c r="MT138" s="19">
        <f t="shared" ca="1" si="1128"/>
        <v>0.8</v>
      </c>
      <c r="MU138" s="19">
        <f t="shared" ca="1" si="1128"/>
        <v>0.82499999999999996</v>
      </c>
      <c r="MV138" s="19">
        <f t="shared" ca="1" si="1128"/>
        <v>0.875</v>
      </c>
      <c r="MW138" s="19">
        <f t="shared" ca="1" si="1128"/>
        <v>0.9</v>
      </c>
      <c r="MX138" s="19">
        <f t="shared" ca="1" si="1128"/>
        <v>1</v>
      </c>
      <c r="MY138" s="19">
        <f t="shared" ca="1" si="1128"/>
        <v>0.875</v>
      </c>
      <c r="MZ138" s="19" t="b">
        <f t="shared" ca="1" si="1128"/>
        <v>1</v>
      </c>
      <c r="NA138" s="19">
        <f t="shared" ca="1" si="1128"/>
        <v>74.989999999999995</v>
      </c>
      <c r="NB138" s="19" t="str">
        <f t="shared" ca="1" si="1128"/>
        <v>-</v>
      </c>
      <c r="NC138" s="19" t="str">
        <f t="shared" ca="1" si="1128"/>
        <v>-</v>
      </c>
      <c r="ND138" s="19" t="str">
        <f t="shared" ca="1" si="1128"/>
        <v>-</v>
      </c>
      <c r="NE138" s="19" t="str">
        <f t="shared" ca="1" si="1129"/>
        <v>-</v>
      </c>
      <c r="NF138" s="19" t="str">
        <f t="shared" ca="1" si="1129"/>
        <v>-</v>
      </c>
      <c r="NG138" s="19" t="str">
        <f t="shared" ca="1" si="1129"/>
        <v>-</v>
      </c>
      <c r="NH138" s="19" t="str">
        <f t="shared" ca="1" si="1129"/>
        <v>-</v>
      </c>
      <c r="NI138" s="19">
        <f t="shared" ca="1" si="1129"/>
        <v>36.99</v>
      </c>
      <c r="NJ138" s="19">
        <f t="shared" ca="1" si="1129"/>
        <v>36.99</v>
      </c>
      <c r="NK138" s="19" t="str">
        <f t="shared" ca="1" si="1129"/>
        <v>-</v>
      </c>
      <c r="NL138" s="19" t="str">
        <f t="shared" ca="1" si="1129"/>
        <v>-</v>
      </c>
      <c r="NM138" s="19" t="str">
        <f t="shared" ca="1" si="1129"/>
        <v>-</v>
      </c>
      <c r="NN138" s="19" t="str">
        <f t="shared" ca="1" si="1129"/>
        <v>-</v>
      </c>
      <c r="NO138" s="19" t="str">
        <f t="shared" ca="1" si="1129"/>
        <v>-</v>
      </c>
      <c r="NP138" s="19">
        <f t="shared" ca="1" si="1129"/>
        <v>49.99</v>
      </c>
      <c r="NQ138" s="19">
        <f t="shared" ca="1" si="1129"/>
        <v>49.99</v>
      </c>
      <c r="NR138" s="19">
        <f t="shared" ca="1" si="1129"/>
        <v>49.99</v>
      </c>
      <c r="NS138" s="19">
        <f t="shared" ca="1" si="1129"/>
        <v>49.99</v>
      </c>
      <c r="NT138" s="19">
        <f t="shared" ca="1" si="1129"/>
        <v>49.99</v>
      </c>
      <c r="NU138" s="19">
        <f t="shared" ca="1" si="1129"/>
        <v>49.99</v>
      </c>
      <c r="NV138" s="19">
        <f t="shared" ca="1" si="1129"/>
        <v>49.99</v>
      </c>
      <c r="NW138" s="19">
        <f t="shared" ca="1" si="1129"/>
        <v>49.99</v>
      </c>
      <c r="NX138" s="19">
        <f t="shared" ca="1" si="1129"/>
        <v>412.99</v>
      </c>
      <c r="NY138" s="19">
        <f t="shared" ca="1" si="1129"/>
        <v>412.99</v>
      </c>
      <c r="NZ138" s="19" t="str">
        <f t="shared" ca="1" si="1129"/>
        <v>-</v>
      </c>
      <c r="OA138" s="19" t="str">
        <f t="shared" ca="1" si="1129"/>
        <v>-</v>
      </c>
      <c r="OB138" s="19" t="str">
        <f t="shared" ca="1" si="1129"/>
        <v>-</v>
      </c>
      <c r="OC138" s="19" t="str">
        <f t="shared" ca="1" si="1129"/>
        <v>-</v>
      </c>
      <c r="OD138" s="19" t="str">
        <f t="shared" ca="1" si="1129"/>
        <v>-</v>
      </c>
      <c r="OE138" s="19">
        <f t="shared" ca="1" si="1129"/>
        <v>6.8900000000000006</v>
      </c>
      <c r="OF138" s="19">
        <f t="shared" ca="1" si="1129"/>
        <v>6.8900000000000006</v>
      </c>
      <c r="OG138" s="19">
        <f t="shared" ca="1" si="1129"/>
        <v>6.8900000000000006</v>
      </c>
      <c r="OH138" s="19">
        <f t="shared" ca="1" si="1129"/>
        <v>6.8900000000000006</v>
      </c>
      <c r="OI138" s="19">
        <f t="shared" ca="1" si="1129"/>
        <v>6.8900000000000006</v>
      </c>
      <c r="OJ138" s="19">
        <f t="shared" ca="1" si="1129"/>
        <v>6.8900000000000006</v>
      </c>
      <c r="OK138" s="19">
        <f t="shared" ca="1" si="1129"/>
        <v>6.8900000000000006</v>
      </c>
      <c r="OL138" s="19">
        <f t="shared" ca="1" si="1129"/>
        <v>6.8900000000000006</v>
      </c>
      <c r="OM138" s="19">
        <f t="shared" ca="1" si="1129"/>
        <v>346.99</v>
      </c>
      <c r="ON138" s="19">
        <f t="shared" ca="1" si="1129"/>
        <v>346.99</v>
      </c>
      <c r="OO138" s="19" t="str">
        <f t="shared" ca="1" si="1129"/>
        <v>-</v>
      </c>
      <c r="OP138" s="19" t="str">
        <f t="shared" ca="1" si="1129"/>
        <v>-</v>
      </c>
      <c r="OQ138" s="19" t="str">
        <f t="shared" ca="1" si="1129"/>
        <v>-</v>
      </c>
      <c r="OR138" s="19" t="str">
        <f t="shared" ca="1" si="1129"/>
        <v>-</v>
      </c>
      <c r="OS138" s="19" t="str">
        <f t="shared" ca="1" si="1129"/>
        <v>-</v>
      </c>
      <c r="OT138" s="19">
        <f t="shared" ca="1" si="1129"/>
        <v>0</v>
      </c>
      <c r="OU138" s="24">
        <v>0</v>
      </c>
    </row>
    <row r="139" spans="1:411" outlineLevel="2">
      <c r="A139" s="21">
        <f t="shared" si="158"/>
        <v>134</v>
      </c>
      <c r="B139" s="222">
        <f t="shared" ca="1" si="1143"/>
        <v>130</v>
      </c>
      <c r="C139">
        <v>204</v>
      </c>
      <c r="D139" s="144" t="str">
        <f t="shared" ca="1" si="1090"/>
        <v>GSM</v>
      </c>
      <c r="E139" t="b">
        <v>1</v>
      </c>
      <c r="F139" t="b">
        <v>0</v>
      </c>
      <c r="G139" t="b">
        <f t="shared" si="1091"/>
        <v>1</v>
      </c>
      <c r="H139" s="237">
        <f t="shared" ca="1" si="1144"/>
        <v>2</v>
      </c>
      <c r="I139" s="237">
        <f t="shared" ca="1" si="1144"/>
        <v>1</v>
      </c>
      <c r="J139" s="237" t="str">
        <f t="shared" ca="1" si="1144"/>
        <v/>
      </c>
      <c r="K139" s="237">
        <f t="shared" ca="1" si="1144"/>
        <v>2</v>
      </c>
      <c r="L139" s="237">
        <f t="shared" ca="1" si="1130"/>
        <v>2</v>
      </c>
      <c r="M139" s="237">
        <f t="shared" ca="1" si="1130"/>
        <v>2</v>
      </c>
      <c r="N139" s="237">
        <f t="shared" ca="1" si="1130"/>
        <v>3</v>
      </c>
      <c r="O139" s="237">
        <f t="shared" ca="1" si="1130"/>
        <v>1</v>
      </c>
      <c r="P139" s="237">
        <f t="shared" ca="1" si="1130"/>
        <v>1</v>
      </c>
      <c r="Q139" s="237">
        <f t="shared" ca="1" si="1130"/>
        <v>2</v>
      </c>
      <c r="R139" s="237">
        <f t="shared" ca="1" si="1130"/>
        <v>1</v>
      </c>
      <c r="S139" s="237">
        <f t="shared" ca="1" si="1130"/>
        <v>1</v>
      </c>
      <c r="T139" s="237">
        <f t="shared" ca="1" si="1130"/>
        <v>1</v>
      </c>
      <c r="U139" s="275"/>
      <c r="V139" s="275"/>
      <c r="W139" s="237">
        <f t="shared" ca="1" si="1131"/>
        <v>0</v>
      </c>
      <c r="X139" s="275"/>
      <c r="Y139" s="275">
        <f t="shared" ca="1" si="1132"/>
        <v>0</v>
      </c>
      <c r="Z139" s="275">
        <f t="shared" ca="1" si="1132"/>
        <v>0</v>
      </c>
      <c r="AA139" s="275">
        <f t="shared" ca="1" si="1132"/>
        <v>0</v>
      </c>
      <c r="AB139" s="275">
        <f t="shared" ca="1" si="1132"/>
        <v>0</v>
      </c>
      <c r="AC139" s="275">
        <f t="shared" ca="1" si="1132"/>
        <v>0</v>
      </c>
      <c r="AD139" s="275">
        <f t="shared" ca="1" si="1132"/>
        <v>0</v>
      </c>
      <c r="AE139" s="275">
        <f t="shared" ca="1" si="1132"/>
        <v>0</v>
      </c>
      <c r="AF139" s="144">
        <f ca="1">INDEX(CHOOSE($N139,DataAutumn!i.AdultDrys,DataWinter!i.AdultDrys,DataSpring!i.AdultDrys),1,$M139)</f>
        <v>3</v>
      </c>
      <c r="AG139" s="5">
        <f t="shared" ca="1" si="1092"/>
        <v>2</v>
      </c>
      <c r="AH139" s="5">
        <f t="shared" ca="1" si="1092"/>
        <v>0</v>
      </c>
      <c r="AI139" s="5">
        <f t="shared" ca="1" si="1093"/>
        <v>1</v>
      </c>
      <c r="AJ139">
        <f t="shared" ca="1" si="1094"/>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Only export SR10 WP100p MP100p GP100p (F33N33)</v>
      </c>
      <c r="AM139" s="9" t="str">
        <f ca="1">IF(COUNTIF(AL$5:AL139,AL139)=1,"-","Dup")</f>
        <v>-</v>
      </c>
      <c r="AN139" s="9"/>
      <c r="AO139" s="237" t="str">
        <f t="shared" ca="1" si="1145"/>
        <v>-</v>
      </c>
      <c r="AP139" s="237" t="str">
        <f t="shared" ca="1" si="1145"/>
        <v>-</v>
      </c>
      <c r="AQ139" s="237" t="str">
        <f t="shared" ca="1" si="1145"/>
        <v>-</v>
      </c>
      <c r="AR139" s="237" t="str">
        <f t="shared" ca="1" si="1145"/>
        <v>-</v>
      </c>
      <c r="AS139" s="237" t="str">
        <f t="shared" ca="1" si="1145"/>
        <v>-</v>
      </c>
      <c r="AT139" s="237" t="str">
        <f t="shared" ca="1" si="1145"/>
        <v>-</v>
      </c>
      <c r="AU139" s="237" t="str">
        <f t="shared" ca="1" si="1145"/>
        <v>-</v>
      </c>
      <c r="AV139" s="237" t="str">
        <f t="shared" ca="1" si="1145"/>
        <v>-</v>
      </c>
      <c r="AW139" s="9"/>
      <c r="AX139" s="5" t="b">
        <f t="shared" ca="1" si="1095"/>
        <v>0</v>
      </c>
      <c r="AY139" s="5" t="str">
        <f t="shared" ca="1" si="1095"/>
        <v>-</v>
      </c>
      <c r="AZ139" s="5" t="b">
        <f t="shared" ca="1" si="1095"/>
        <v>0</v>
      </c>
      <c r="BA139" s="5" t="b">
        <f t="shared" ca="1" si="1095"/>
        <v>1</v>
      </c>
      <c r="BB139" s="5" t="b">
        <f t="shared" ca="1" si="1095"/>
        <v>1</v>
      </c>
      <c r="BC139" s="144">
        <f t="shared" ca="1" si="1095"/>
        <v>0</v>
      </c>
      <c r="BD139" s="19" t="b">
        <f t="shared" ca="1" si="1096"/>
        <v>1</v>
      </c>
      <c r="BE139" s="9"/>
      <c r="BF139" s="5" t="str">
        <f t="shared" ca="1" si="1097"/>
        <v>-</v>
      </c>
      <c r="BG139" s="19" t="str">
        <f t="shared" ca="1" si="1098"/>
        <v>-</v>
      </c>
      <c r="BH139" s="19" t="str">
        <f t="shared" ca="1" si="1098"/>
        <v>-</v>
      </c>
      <c r="BI139" s="19" t="str">
        <f t="shared" ca="1" si="1098"/>
        <v>-</v>
      </c>
      <c r="BJ139" s="5" t="str">
        <f t="shared" ca="1" si="1099"/>
        <v>-</v>
      </c>
      <c r="BK139" s="19" t="str">
        <f t="shared" ca="1" si="1100"/>
        <v>-</v>
      </c>
      <c r="BL139" s="5" t="str">
        <f t="shared" ca="1" si="1101"/>
        <v>-</v>
      </c>
      <c r="BM139" s="19" t="str">
        <f t="shared" ca="1" si="1102"/>
        <v>-</v>
      </c>
      <c r="BN139" s="19" t="str">
        <f t="shared" ca="1" si="1102"/>
        <v>-</v>
      </c>
      <c r="BO139" s="19" t="str">
        <f t="shared" ca="1" si="1102"/>
        <v>-</v>
      </c>
      <c r="BP139" s="5" t="str">
        <f t="shared" ca="1" si="1103"/>
        <v>-</v>
      </c>
      <c r="BQ139" s="9"/>
      <c r="BR139" s="19" t="str">
        <f t="shared" ca="1" si="1104"/>
        <v>-</v>
      </c>
      <c r="BS139" s="19" t="str">
        <f t="shared" ca="1" si="1104"/>
        <v>-</v>
      </c>
      <c r="BT139" s="19" t="str">
        <f t="shared" ca="1" si="1104"/>
        <v>-</v>
      </c>
      <c r="BU139" s="19" t="str">
        <f t="shared" ca="1" si="1104"/>
        <v>-</v>
      </c>
      <c r="BV139" s="19" t="str">
        <f t="shared" ca="1" si="1104"/>
        <v>-</v>
      </c>
      <c r="BW139" s="19" t="str">
        <f t="shared" ca="1" si="1104"/>
        <v>-</v>
      </c>
      <c r="BX139" s="19" t="str">
        <f t="shared" ca="1" si="1104"/>
        <v>-</v>
      </c>
      <c r="BY139" s="19" t="str">
        <f t="shared" ca="1" si="1104"/>
        <v>-</v>
      </c>
      <c r="BZ139" s="19" t="str">
        <f t="shared" ca="1" si="1104"/>
        <v>-</v>
      </c>
      <c r="CA139" s="19" t="str">
        <f t="shared" ca="1" si="1104"/>
        <v>-</v>
      </c>
      <c r="CB139" s="9"/>
      <c r="CC139" s="237" t="b">
        <f t="shared" ca="1" si="1150"/>
        <v>1</v>
      </c>
      <c r="CD139" s="12" t="b">
        <v>1</v>
      </c>
      <c r="CE139" s="237" t="b">
        <f t="shared" ca="1" si="1150"/>
        <v>1</v>
      </c>
      <c r="CF139" s="251">
        <f t="shared" ca="1" si="1151"/>
        <v>2232105</v>
      </c>
      <c r="CG139" s="237" t="b">
        <f t="shared" ca="1" si="1150"/>
        <v>0</v>
      </c>
      <c r="CH139" s="12" t="s">
        <v>34</v>
      </c>
      <c r="CI139" s="19" t="b">
        <f t="shared" ca="1" si="1134"/>
        <v>1</v>
      </c>
      <c r="CJ139" s="237">
        <f t="shared" ca="1" si="1146"/>
        <v>2105</v>
      </c>
      <c r="CK139" s="19" t="str">
        <f t="shared" ca="1" si="1134"/>
        <v>-</v>
      </c>
      <c r="CL139" s="19">
        <f t="shared" ca="1" si="1134"/>
        <v>1</v>
      </c>
      <c r="CM139" s="19">
        <f t="shared" ca="1" si="1134"/>
        <v>1</v>
      </c>
      <c r="CN139" s="9"/>
      <c r="CO139" s="444">
        <f t="shared" ca="1" si="1106"/>
        <v>652</v>
      </c>
      <c r="CP139" s="444">
        <f t="shared" ca="1" si="1106"/>
        <v>686</v>
      </c>
      <c r="CQ139" s="444">
        <f t="shared" ca="1" si="1106"/>
        <v>721</v>
      </c>
      <c r="CR139" s="152">
        <f t="shared" ca="1" si="1107"/>
        <v>378</v>
      </c>
      <c r="CS139" s="152">
        <f t="shared" ca="1" si="1107"/>
        <v>413</v>
      </c>
      <c r="CT139" s="152">
        <f t="shared" ca="1" si="1107"/>
        <v>448</v>
      </c>
      <c r="CU139" s="19" t="str">
        <f t="shared" ca="1" si="1108"/>
        <v>-</v>
      </c>
      <c r="CV139" s="12" t="b">
        <v>0</v>
      </c>
      <c r="CW139" s="12" t="b">
        <v>0</v>
      </c>
      <c r="CX139" s="12" t="b">
        <v>0</v>
      </c>
      <c r="CY139" s="12" t="b">
        <v>0</v>
      </c>
      <c r="CZ139" s="19" t="b">
        <f t="shared" ca="1" si="1108"/>
        <v>1</v>
      </c>
      <c r="DA139" s="19">
        <f t="shared" ca="1" si="1108"/>
        <v>0</v>
      </c>
      <c r="DB139" s="19">
        <f t="shared" ca="1" si="1108"/>
        <v>0</v>
      </c>
      <c r="DC139" s="19">
        <f t="shared" ca="1" si="1108"/>
        <v>0</v>
      </c>
      <c r="DD139" s="19">
        <f t="shared" ca="1" si="1108"/>
        <v>0</v>
      </c>
      <c r="DE139" s="19">
        <f t="shared" ca="1" si="1108"/>
        <v>0</v>
      </c>
      <c r="DF139" s="19">
        <f t="shared" ca="1" si="1108"/>
        <v>0</v>
      </c>
      <c r="DG139" s="19">
        <f t="shared" ca="1" si="1108"/>
        <v>0</v>
      </c>
      <c r="DH139" s="19">
        <f t="shared" ca="1" si="1108"/>
        <v>0</v>
      </c>
      <c r="DI139" s="19">
        <f t="shared" ca="1" si="1108"/>
        <v>0</v>
      </c>
      <c r="DJ139" s="19">
        <f t="shared" ca="1" si="1108"/>
        <v>0</v>
      </c>
      <c r="DK139" s="19">
        <f t="shared" ca="1" si="1108"/>
        <v>0</v>
      </c>
      <c r="DL139" s="19">
        <f t="shared" ca="1" si="1109"/>
        <v>0</v>
      </c>
      <c r="DM139" s="12">
        <v>3</v>
      </c>
      <c r="DN139" s="12">
        <v>3</v>
      </c>
      <c r="DO139" s="19">
        <f t="shared" ca="1" si="1147"/>
        <v>0</v>
      </c>
      <c r="DP139" s="12">
        <v>1</v>
      </c>
      <c r="DQ139" s="12">
        <v>-1</v>
      </c>
      <c r="DR139" s="19" t="str">
        <f t="shared" ca="1" si="1109"/>
        <v>-</v>
      </c>
      <c r="DS139" s="19" t="str">
        <f t="shared" ca="1" si="1109"/>
        <v>-</v>
      </c>
      <c r="DT139" s="19" t="str">
        <f t="shared" ca="1" si="1109"/>
        <v>-</v>
      </c>
      <c r="DU139" s="251">
        <f t="shared" ca="1" si="1135"/>
        <v>0</v>
      </c>
      <c r="DV139" s="251">
        <f t="shared" si="1148"/>
        <v>1</v>
      </c>
      <c r="DW139" s="251">
        <f t="shared" si="1136"/>
        <v>-1</v>
      </c>
      <c r="DX139" s="19" t="str">
        <f t="shared" ca="1" si="1109"/>
        <v>-</v>
      </c>
      <c r="DY139" s="19" t="str">
        <f t="shared" ca="1" si="1109"/>
        <v>-</v>
      </c>
      <c r="DZ139" s="19" t="str">
        <f t="shared" ca="1" si="1109"/>
        <v>-</v>
      </c>
      <c r="EA139" s="19" t="str">
        <f t="shared" ca="1" si="1109"/>
        <v>-</v>
      </c>
      <c r="EB139" s="19" t="str">
        <f t="shared" ca="1" si="1109"/>
        <v>-</v>
      </c>
      <c r="EC139" s="19" t="str">
        <f t="shared" ca="1" si="1109"/>
        <v>-</v>
      </c>
      <c r="ED139" s="19">
        <f t="shared" ca="1" si="1109"/>
        <v>0</v>
      </c>
      <c r="EE139" s="19">
        <f t="shared" ca="1" si="1109"/>
        <v>0</v>
      </c>
      <c r="EF139" s="19">
        <f t="shared" ca="1" si="1109"/>
        <v>0</v>
      </c>
      <c r="EG139" s="19">
        <f t="shared" ca="1" si="1109"/>
        <v>0</v>
      </c>
      <c r="EH139" s="19">
        <f t="shared" ca="1" si="1109"/>
        <v>0</v>
      </c>
      <c r="EI139" s="19">
        <f t="shared" ca="1" si="1109"/>
        <v>0</v>
      </c>
      <c r="EJ139" s="19">
        <f t="shared" ca="1" si="1109"/>
        <v>0</v>
      </c>
      <c r="EK139" s="19">
        <f t="shared" ca="1" si="1109"/>
        <v>0</v>
      </c>
      <c r="EL139" s="19">
        <f t="shared" ca="1" si="1109"/>
        <v>0</v>
      </c>
      <c r="EM139" s="19">
        <f t="shared" ca="1" si="1109"/>
        <v>0</v>
      </c>
      <c r="EN139" s="19">
        <f t="shared" ca="1" si="1109"/>
        <v>0</v>
      </c>
      <c r="EO139" s="19">
        <f t="shared" ca="1" si="1109"/>
        <v>0</v>
      </c>
      <c r="EP139" s="19">
        <f t="shared" ca="1" si="1109"/>
        <v>0</v>
      </c>
      <c r="EQ139" s="19">
        <f t="shared" ca="1" si="1109"/>
        <v>0</v>
      </c>
      <c r="ER139" s="19">
        <f t="shared" ca="1" si="1109"/>
        <v>0</v>
      </c>
      <c r="ES139" s="19">
        <f t="shared" ca="1" si="1109"/>
        <v>0</v>
      </c>
      <c r="ET139" s="19">
        <f t="shared" ca="1" si="1110"/>
        <v>0</v>
      </c>
      <c r="EU139" s="19">
        <f t="shared" ca="1" si="1110"/>
        <v>0</v>
      </c>
      <c r="EV139" s="19">
        <f t="shared" ca="1" si="1110"/>
        <v>0</v>
      </c>
      <c r="EW139" s="19">
        <f t="shared" ca="1" si="1110"/>
        <v>0</v>
      </c>
      <c r="EX139" s="19">
        <f t="shared" ca="1" si="1110"/>
        <v>0</v>
      </c>
      <c r="EY139" s="19">
        <f t="shared" ca="1" si="1110"/>
        <v>0</v>
      </c>
      <c r="EZ139" s="19">
        <f t="shared" ca="1" si="1110"/>
        <v>0</v>
      </c>
      <c r="FA139" s="19">
        <f t="shared" ca="1" si="1110"/>
        <v>0</v>
      </c>
      <c r="FB139" s="19">
        <f t="shared" ca="1" si="1110"/>
        <v>0</v>
      </c>
      <c r="FC139" s="19">
        <f t="shared" ca="1" si="1110"/>
        <v>0</v>
      </c>
      <c r="FD139" s="19">
        <f t="shared" ca="1" si="1110"/>
        <v>0</v>
      </c>
      <c r="FE139" s="19">
        <f t="shared" ca="1" si="1110"/>
        <v>0</v>
      </c>
      <c r="FF139" s="19">
        <f t="shared" ca="1" si="1110"/>
        <v>0</v>
      </c>
      <c r="FG139" s="19">
        <f t="shared" ca="1" si="1110"/>
        <v>0</v>
      </c>
      <c r="FH139" s="19">
        <f t="shared" ca="1" si="1110"/>
        <v>0</v>
      </c>
      <c r="FI139" s="19">
        <f t="shared" ca="1" si="1110"/>
        <v>0</v>
      </c>
      <c r="FJ139" s="19">
        <f t="shared" ca="1" si="1111"/>
        <v>0</v>
      </c>
      <c r="FK139" s="19">
        <f t="shared" ca="1" si="1111"/>
        <v>0</v>
      </c>
      <c r="FL139" s="19">
        <f t="shared" ca="1" si="1111"/>
        <v>0</v>
      </c>
      <c r="FM139" s="19">
        <f t="shared" ca="1" si="1111"/>
        <v>0</v>
      </c>
      <c r="FN139" s="19">
        <f t="shared" ca="1" si="1111"/>
        <v>0</v>
      </c>
      <c r="FO139" s="19">
        <f t="shared" ca="1" si="1111"/>
        <v>0</v>
      </c>
      <c r="FP139" s="19">
        <f t="shared" ca="1" si="1111"/>
        <v>0</v>
      </c>
      <c r="FQ139" s="19">
        <f t="shared" ca="1" si="1111"/>
        <v>0</v>
      </c>
      <c r="FR139" s="19">
        <f t="shared" ca="1" si="1111"/>
        <v>0</v>
      </c>
      <c r="FS139" s="19">
        <f t="shared" ca="1" si="1111"/>
        <v>0</v>
      </c>
      <c r="FT139" s="19">
        <f t="shared" ca="1" si="1111"/>
        <v>0</v>
      </c>
      <c r="FU139" s="19">
        <f t="shared" ca="1" si="1111"/>
        <v>0</v>
      </c>
      <c r="FV139" s="19">
        <f t="shared" ca="1" si="1111"/>
        <v>0</v>
      </c>
      <c r="FW139" s="19">
        <f t="shared" ca="1" si="1111"/>
        <v>0</v>
      </c>
      <c r="FX139" s="19">
        <f t="shared" ca="1" si="1111"/>
        <v>0</v>
      </c>
      <c r="FY139" s="19">
        <f t="shared" ca="1" si="1111"/>
        <v>0</v>
      </c>
      <c r="FZ139" s="19">
        <f t="shared" ca="1" si="1111"/>
        <v>0</v>
      </c>
      <c r="GA139" s="19">
        <f t="shared" ca="1" si="1111"/>
        <v>0</v>
      </c>
      <c r="GB139" s="19">
        <f t="shared" ca="1" si="1111"/>
        <v>0</v>
      </c>
      <c r="GC139" s="19">
        <f t="shared" ca="1" si="1111"/>
        <v>0</v>
      </c>
      <c r="GD139" s="19">
        <f t="shared" ca="1" si="1111"/>
        <v>0</v>
      </c>
      <c r="GE139" s="19">
        <f t="shared" ca="1" si="1111"/>
        <v>0</v>
      </c>
      <c r="GF139" s="19">
        <f t="shared" ca="1" si="1111"/>
        <v>0</v>
      </c>
      <c r="GG139" s="19">
        <f t="shared" ca="1" si="1111"/>
        <v>0</v>
      </c>
      <c r="GH139" s="19">
        <f t="shared" ca="1" si="1111"/>
        <v>0</v>
      </c>
      <c r="GI139" s="19">
        <f t="shared" ca="1" si="1111"/>
        <v>0</v>
      </c>
      <c r="GJ139" s="19">
        <f t="shared" ca="1" si="1111"/>
        <v>0</v>
      </c>
      <c r="GK139" s="19">
        <f t="shared" ca="1" si="1111"/>
        <v>0</v>
      </c>
      <c r="GL139" s="19">
        <f t="shared" ca="1" si="1111"/>
        <v>0</v>
      </c>
      <c r="GM139" s="19">
        <f t="shared" ca="1" si="1111"/>
        <v>0</v>
      </c>
      <c r="GN139" s="19">
        <f t="shared" ca="1" si="1111"/>
        <v>0</v>
      </c>
      <c r="GO139" s="19">
        <f t="shared" ca="1" si="1111"/>
        <v>0</v>
      </c>
      <c r="GP139" s="19">
        <f t="shared" ca="1" si="1111"/>
        <v>0</v>
      </c>
      <c r="GQ139" s="19">
        <f t="shared" ca="1" si="1111"/>
        <v>0</v>
      </c>
      <c r="GR139" s="19">
        <f t="shared" ca="1" si="1111"/>
        <v>0</v>
      </c>
      <c r="GS139" s="19">
        <f t="shared" ca="1" si="1111"/>
        <v>0</v>
      </c>
      <c r="GT139" s="19">
        <f t="shared" ca="1" si="1111"/>
        <v>0</v>
      </c>
      <c r="GU139" s="19">
        <f t="shared" ca="1" si="1111"/>
        <v>0</v>
      </c>
      <c r="GV139" s="19">
        <f t="shared" ca="1" si="1111"/>
        <v>0</v>
      </c>
      <c r="GW139" s="19">
        <f t="shared" ref="GW139:HP139" ca="1" si="1152">OFFSET(GW$5,$B139,0)</f>
        <v>0</v>
      </c>
      <c r="GX139" s="19">
        <f t="shared" ca="1" si="1152"/>
        <v>0</v>
      </c>
      <c r="GY139" s="19">
        <f t="shared" ca="1" si="1152"/>
        <v>0</v>
      </c>
      <c r="GZ139" s="19">
        <f t="shared" ca="1" si="1152"/>
        <v>0</v>
      </c>
      <c r="HA139" s="19">
        <f t="shared" ca="1" si="1152"/>
        <v>0</v>
      </c>
      <c r="HB139" s="19">
        <f t="shared" ca="1" si="1152"/>
        <v>0</v>
      </c>
      <c r="HC139" s="19">
        <f t="shared" ca="1" si="1152"/>
        <v>0</v>
      </c>
      <c r="HD139" s="19">
        <f t="shared" ca="1" si="1152"/>
        <v>0</v>
      </c>
      <c r="HE139" s="19">
        <f t="shared" ca="1" si="1152"/>
        <v>0</v>
      </c>
      <c r="HF139" s="19">
        <f t="shared" ca="1" si="1152"/>
        <v>0</v>
      </c>
      <c r="HG139" s="19">
        <f t="shared" ca="1" si="1152"/>
        <v>0</v>
      </c>
      <c r="HH139" s="19">
        <f t="shared" ca="1" si="1152"/>
        <v>0</v>
      </c>
      <c r="HI139" s="19">
        <f t="shared" ca="1" si="1152"/>
        <v>0</v>
      </c>
      <c r="HJ139" s="19">
        <f t="shared" ca="1" si="1152"/>
        <v>0</v>
      </c>
      <c r="HK139" s="19">
        <f t="shared" ca="1" si="1152"/>
        <v>0</v>
      </c>
      <c r="HL139" s="19">
        <f t="shared" ca="1" si="1152"/>
        <v>0</v>
      </c>
      <c r="HM139" s="19">
        <f t="shared" ca="1" si="1152"/>
        <v>0</v>
      </c>
      <c r="HN139" s="19">
        <f t="shared" ca="1" si="1152"/>
        <v>0</v>
      </c>
      <c r="HO139" s="19">
        <f t="shared" ca="1" si="1152"/>
        <v>0</v>
      </c>
      <c r="HP139" s="19">
        <f t="shared" ca="1" si="1152"/>
        <v>0</v>
      </c>
      <c r="HQ139" s="19">
        <f t="shared" ca="1" si="1112"/>
        <v>0</v>
      </c>
      <c r="HR139" s="19">
        <f t="shared" ca="1" si="1112"/>
        <v>0</v>
      </c>
      <c r="HS139" s="19">
        <f t="shared" ca="1" si="1112"/>
        <v>0</v>
      </c>
      <c r="HT139" s="19">
        <f t="shared" ca="1" si="1112"/>
        <v>0</v>
      </c>
      <c r="HU139" s="19">
        <f t="shared" ca="1" si="1112"/>
        <v>0</v>
      </c>
      <c r="HV139" s="19">
        <f t="shared" ca="1" si="1112"/>
        <v>0</v>
      </c>
      <c r="HW139" s="19">
        <f t="shared" ca="1" si="1112"/>
        <v>0</v>
      </c>
      <c r="HX139" s="19">
        <f t="shared" ca="1" si="1112"/>
        <v>0</v>
      </c>
      <c r="HY139" s="19">
        <f t="shared" ca="1" si="1112"/>
        <v>0</v>
      </c>
      <c r="HZ139" s="19">
        <f t="shared" ca="1" si="1112"/>
        <v>0</v>
      </c>
      <c r="IA139" s="19">
        <f t="shared" ca="1" si="1112"/>
        <v>0</v>
      </c>
      <c r="IB139" s="19">
        <f t="shared" ca="1" si="1112"/>
        <v>0</v>
      </c>
      <c r="IC139" s="19">
        <f t="shared" ca="1" si="1112"/>
        <v>0</v>
      </c>
      <c r="ID139" s="19">
        <f t="shared" ca="1" si="1112"/>
        <v>0</v>
      </c>
      <c r="IE139" s="5">
        <f t="shared" ca="1" si="1113"/>
        <v>67</v>
      </c>
      <c r="IF139" s="9"/>
      <c r="IG139" s="5">
        <f t="shared" ca="1" si="1114"/>
        <v>1</v>
      </c>
      <c r="IH139" s="5" t="b">
        <f t="shared" ca="1" si="1114"/>
        <v>0</v>
      </c>
      <c r="II139" s="19">
        <f t="shared" ca="1" si="1115"/>
        <v>0</v>
      </c>
      <c r="IJ139" s="5">
        <f t="shared" ca="1" si="1114"/>
        <v>55</v>
      </c>
      <c r="IK139" s="19">
        <f t="shared" ca="1" si="1115"/>
        <v>1</v>
      </c>
      <c r="IL139" s="19">
        <f t="shared" ca="1" si="1115"/>
        <v>0</v>
      </c>
      <c r="IM139" s="19">
        <f t="shared" ca="1" si="1115"/>
        <v>0</v>
      </c>
      <c r="IN139" s="19">
        <f t="shared" ca="1" si="1115"/>
        <v>0</v>
      </c>
      <c r="IO139" s="19">
        <f t="shared" ca="1" si="1115"/>
        <v>0</v>
      </c>
      <c r="IP139" s="19">
        <f t="shared" ca="1" si="1115"/>
        <v>0</v>
      </c>
      <c r="IQ139" s="19">
        <f t="shared" ca="1" si="1115"/>
        <v>0</v>
      </c>
      <c r="IR139" s="19">
        <f t="shared" ca="1" si="1115"/>
        <v>0</v>
      </c>
      <c r="IS139" s="19">
        <f t="shared" ca="1" si="1115"/>
        <v>0</v>
      </c>
      <c r="IT139" s="19">
        <f t="shared" ca="1" si="1115"/>
        <v>0</v>
      </c>
      <c r="IU139" s="19">
        <f t="shared" ca="1" si="1115"/>
        <v>0</v>
      </c>
      <c r="IV139" s="19">
        <f t="shared" ca="1" si="1115"/>
        <v>0</v>
      </c>
      <c r="IW139" s="19">
        <f t="shared" ca="1" si="1115"/>
        <v>0</v>
      </c>
      <c r="IX139" s="19">
        <f t="shared" ca="1" si="1115"/>
        <v>0</v>
      </c>
      <c r="IY139" s="19">
        <f t="shared" ca="1" si="1115"/>
        <v>0</v>
      </c>
      <c r="IZ139" s="19">
        <f t="shared" ca="1" si="1115"/>
        <v>0</v>
      </c>
      <c r="JA139" s="19">
        <f t="shared" ca="1" si="1115"/>
        <v>0</v>
      </c>
      <c r="JB139" s="19">
        <f t="shared" ca="1" si="1115"/>
        <v>0</v>
      </c>
      <c r="JC139" s="19">
        <f t="shared" ca="1" si="1115"/>
        <v>0</v>
      </c>
      <c r="JD139" s="19">
        <f t="shared" ca="1" si="1115"/>
        <v>0</v>
      </c>
      <c r="JE139" s="19">
        <f t="shared" ca="1" si="1115"/>
        <v>0</v>
      </c>
      <c r="JF139" s="19">
        <f t="shared" ca="1" si="1115"/>
        <v>0</v>
      </c>
      <c r="JG139" s="5">
        <f t="shared" ca="1" si="1116"/>
        <v>1.2500000000000001E-2</v>
      </c>
      <c r="JH139" s="567">
        <f t="shared" ca="1" si="1116"/>
        <v>0</v>
      </c>
      <c r="JI139" s="5">
        <f t="shared" ca="1" si="1116"/>
        <v>6.25E-2</v>
      </c>
      <c r="JJ139" s="5">
        <f t="shared" ca="1" si="1116"/>
        <v>6.25E-2</v>
      </c>
      <c r="JK139" s="5">
        <f t="shared" ca="1" si="1116"/>
        <v>6.25E-2</v>
      </c>
      <c r="JL139" s="19">
        <f t="shared" ca="1" si="1115"/>
        <v>1</v>
      </c>
      <c r="JM139" s="19">
        <f t="shared" ca="1" si="1115"/>
        <v>0</v>
      </c>
      <c r="JN139" s="19">
        <f t="shared" ca="1" si="1115"/>
        <v>1</v>
      </c>
      <c r="JO139" s="9"/>
      <c r="JP139" s="5" t="b">
        <f t="shared" ca="1" si="1117"/>
        <v>0</v>
      </c>
      <c r="JQ139" s="19" t="b">
        <f t="shared" ca="1" si="1137"/>
        <v>1</v>
      </c>
      <c r="JR139" s="19">
        <f t="shared" ca="1" si="1137"/>
        <v>10</v>
      </c>
      <c r="JS139" s="5" t="b">
        <f t="shared" ca="1" si="1118"/>
        <v>0</v>
      </c>
      <c r="JT139" s="5" t="b">
        <f t="shared" ca="1" si="1118"/>
        <v>0</v>
      </c>
      <c r="JU139" s="5" t="b">
        <f t="shared" ca="1" si="1118"/>
        <v>1</v>
      </c>
      <c r="JV139" s="144">
        <f t="shared" ca="1" si="1138"/>
        <v>1</v>
      </c>
      <c r="JW139" s="144">
        <f t="shared" ca="1" si="1138"/>
        <v>1</v>
      </c>
      <c r="JX139" s="19" t="str">
        <f t="shared" ca="1" si="1139"/>
        <v>-</v>
      </c>
      <c r="JY139" s="19" t="str">
        <f t="shared" ca="1" si="1139"/>
        <v>-</v>
      </c>
      <c r="JZ139" s="19" t="str">
        <f t="shared" ca="1" si="1139"/>
        <v>-</v>
      </c>
      <c r="KA139" s="19" t="str">
        <f t="shared" ca="1" si="1139"/>
        <v>-</v>
      </c>
      <c r="KB139" s="19">
        <f t="shared" ca="1" si="1139"/>
        <v>1</v>
      </c>
      <c r="KC139" s="19">
        <f t="shared" ca="1" si="1139"/>
        <v>0.66</v>
      </c>
      <c r="KD139" s="19" t="str">
        <f t="shared" ca="1" si="1139"/>
        <v>-</v>
      </c>
      <c r="KE139" s="5" t="b" cm="1">
        <f t="array" aca="1" ref="KE139" ca="1">IF(OR(KF139:KM139&lt;&gt;"-"),TRUE,"-")</f>
        <v>1</v>
      </c>
      <c r="KF139" s="237">
        <f t="shared" ca="1" si="1149"/>
        <v>2</v>
      </c>
      <c r="KG139" s="237">
        <f t="shared" ca="1" si="1149"/>
        <v>2</v>
      </c>
      <c r="KH139" s="237">
        <f t="shared" ca="1" si="1149"/>
        <v>2</v>
      </c>
      <c r="KI139" s="237">
        <f t="shared" ca="1" si="1149"/>
        <v>2</v>
      </c>
      <c r="KJ139" s="237">
        <f t="shared" ca="1" si="1149"/>
        <v>2</v>
      </c>
      <c r="KK139" s="237">
        <f t="shared" ca="1" si="1149"/>
        <v>2</v>
      </c>
      <c r="KL139" s="237">
        <f t="shared" ca="1" si="1149"/>
        <v>2</v>
      </c>
      <c r="KM139" s="237">
        <f t="shared" ca="1" si="1149"/>
        <v>2</v>
      </c>
      <c r="KN139" s="5" t="str">
        <f t="array" aca="1" ref="KN139" ca="1">IF(OR(KO139:KU139&lt;&gt;"-"),TRUE,"-")</f>
        <v>-</v>
      </c>
      <c r="KO139" s="19" t="str">
        <f t="shared" ca="1" si="1141"/>
        <v>-</v>
      </c>
      <c r="KP139" s="19" t="str">
        <f t="shared" ca="1" si="1141"/>
        <v>-</v>
      </c>
      <c r="KQ139" s="19" t="str">
        <f t="shared" ca="1" si="1141"/>
        <v>-</v>
      </c>
      <c r="KR139" s="19" t="str">
        <f t="shared" ca="1" si="1141"/>
        <v>-</v>
      </c>
      <c r="KS139" s="19" t="str">
        <f t="shared" ca="1" si="1141"/>
        <v>-</v>
      </c>
      <c r="KT139" s="19" t="str">
        <f t="shared" ca="1" si="1141"/>
        <v>-</v>
      </c>
      <c r="KU139" s="19" t="str">
        <f t="shared" ca="1" si="1141"/>
        <v>-</v>
      </c>
      <c r="KV139" s="19" t="b">
        <f t="shared" ca="1" si="1141"/>
        <v>0</v>
      </c>
      <c r="KW139" s="144">
        <f t="shared" ca="1" si="1120"/>
        <v>2</v>
      </c>
      <c r="KX139" s="19">
        <f t="shared" ca="1" si="1141"/>
        <v>2</v>
      </c>
      <c r="KY139" s="19" t="b">
        <f t="shared" ca="1" si="1141"/>
        <v>0</v>
      </c>
      <c r="KZ139" s="19" t="str">
        <f t="shared" ca="1" si="1141"/>
        <v>-</v>
      </c>
      <c r="LA139" s="5" t="str">
        <f t="shared" ca="1" si="1121"/>
        <v>-</v>
      </c>
      <c r="LB139" s="5" t="str">
        <f t="shared" ca="1" si="1121"/>
        <v>-</v>
      </c>
      <c r="LC139" s="5" t="str">
        <f t="shared" ca="1" si="1121"/>
        <v>-</v>
      </c>
      <c r="LD139" s="5" t="str">
        <f t="shared" ca="1" si="1121"/>
        <v>-</v>
      </c>
      <c r="LE139" s="19" t="b">
        <f t="shared" ca="1" si="1142"/>
        <v>0</v>
      </c>
      <c r="LF139" s="19" t="str">
        <f t="shared" ca="1" si="1142"/>
        <v>-</v>
      </c>
      <c r="LG139" s="19" t="str">
        <f t="shared" ca="1" si="1142"/>
        <v>-</v>
      </c>
      <c r="LH139" s="19" t="b">
        <f t="shared" ca="1" si="1142"/>
        <v>1</v>
      </c>
      <c r="LI139" s="19">
        <f t="shared" ca="1" si="1142"/>
        <v>0.75</v>
      </c>
      <c r="LJ139" s="19">
        <f t="shared" ca="1" si="1142"/>
        <v>0.75</v>
      </c>
      <c r="LK139" s="19">
        <f t="shared" ca="1" si="1142"/>
        <v>0.99</v>
      </c>
      <c r="LL139" s="19">
        <f t="shared" ca="1" si="1142"/>
        <v>0.5</v>
      </c>
      <c r="LM139" s="19">
        <f t="shared" ca="1" si="1142"/>
        <v>0</v>
      </c>
      <c r="LN139" s="19">
        <f t="shared" ca="1" si="1142"/>
        <v>0</v>
      </c>
      <c r="LO139" s="19" t="str">
        <f t="shared" ca="1" si="1142"/>
        <v>-</v>
      </c>
      <c r="LP139" s="5" t="str" cm="1">
        <f t="array" aca="1" ref="LP139" ca="1">INDEX(i.meatgrid,$Q139,LP$7)</f>
        <v>-</v>
      </c>
      <c r="LQ139" s="5" t="str" cm="1">
        <f t="array" aca="1" ref="LQ139" ca="1">INDEX(i.meatgrid,$Q139,LQ$7)</f>
        <v>-</v>
      </c>
      <c r="LR139" s="19" t="str">
        <f t="shared" ca="1" si="1142"/>
        <v>-</v>
      </c>
      <c r="LS139" s="5">
        <f t="shared" ca="1" si="1123"/>
        <v>1</v>
      </c>
      <c r="LT139" s="9"/>
      <c r="LU139" s="19">
        <f t="shared" ca="1" si="1142"/>
        <v>70</v>
      </c>
      <c r="LV139" s="19">
        <f t="shared" ca="1" si="1124"/>
        <v>50</v>
      </c>
      <c r="LW139" s="19">
        <f t="shared" ca="1" si="1124"/>
        <v>80</v>
      </c>
      <c r="LX139" s="19">
        <f t="shared" ca="1" si="1124"/>
        <v>50</v>
      </c>
      <c r="LY139" s="5" t="b" cm="1">
        <f t="array" aca="1" ref="LY139" ca="1">INDEX(i.meatgrid,$Q139,LY$7)</f>
        <v>0</v>
      </c>
      <c r="LZ139" s="5" t="b" cm="1">
        <f t="array" aca="1" ref="LZ139" ca="1">INDEX(i.meatgrid,$Q139,LZ$7)</f>
        <v>0</v>
      </c>
      <c r="MA139" s="5" t="str" cm="1">
        <f t="array" aca="1" ref="MA139" ca="1">INDEX(i.meatgrid,$Q139,MA$7)</f>
        <v>-</v>
      </c>
      <c r="MB139" s="5" t="str" cm="1">
        <f t="array" aca="1" ref="MB139" ca="1">INDEX(i.meatgrid,$Q139,MB$7)</f>
        <v>-</v>
      </c>
      <c r="MC139" s="19">
        <f t="shared" ca="1" si="1125"/>
        <v>1</v>
      </c>
      <c r="MD139" s="5">
        <f t="shared" ca="1" si="1126"/>
        <v>1</v>
      </c>
      <c r="ME139" s="5" cm="1">
        <f t="array" aca="1" ref="ME139" ca="1">INDEX(i.meatgrid,$Q139,ME$7)</f>
        <v>0</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1</v>
      </c>
      <c r="MJ139" s="5" cm="1">
        <f t="array" aca="1" ref="MJ139" ca="1">INDEX(i.meatgrid,$Q139,MJ$7)</f>
        <v>1</v>
      </c>
      <c r="MK139" s="5" cm="1">
        <f t="array" aca="1" ref="MK139" ca="1">INDEX(i.meatgrid,$Q139,MK$7)</f>
        <v>1</v>
      </c>
      <c r="ML139" s="5" cm="1">
        <f t="array" aca="1" ref="ML139" ca="1">INDEX(i.meatgrid,$Q139,ML$7)</f>
        <v>1</v>
      </c>
      <c r="MM139" s="19">
        <f t="shared" ca="1" si="1127"/>
        <v>1</v>
      </c>
      <c r="MN139" s="9"/>
      <c r="MO139" s="19" t="b">
        <f t="shared" ca="1" si="1128"/>
        <v>0</v>
      </c>
      <c r="MP139" s="19" t="b">
        <f t="shared" ca="1" si="1128"/>
        <v>0</v>
      </c>
      <c r="MQ139" s="19">
        <f t="shared" ca="1" si="1128"/>
        <v>1</v>
      </c>
      <c r="MR139" s="19">
        <f t="shared" ca="1" si="1128"/>
        <v>0.75</v>
      </c>
      <c r="MS139" s="19">
        <f t="shared" ca="1" si="1128"/>
        <v>0.75</v>
      </c>
      <c r="MT139" s="19">
        <f t="shared" ca="1" si="1128"/>
        <v>0.8</v>
      </c>
      <c r="MU139" s="19">
        <f t="shared" ca="1" si="1128"/>
        <v>0.82499999999999996</v>
      </c>
      <c r="MV139" s="19">
        <f t="shared" ca="1" si="1128"/>
        <v>0.875</v>
      </c>
      <c r="MW139" s="19">
        <f t="shared" ca="1" si="1128"/>
        <v>0.9</v>
      </c>
      <c r="MX139" s="19">
        <f t="shared" ca="1" si="1128"/>
        <v>1</v>
      </c>
      <c r="MY139" s="19">
        <f t="shared" ca="1" si="1128"/>
        <v>0.875</v>
      </c>
      <c r="MZ139" s="19" t="b">
        <f t="shared" ca="1" si="1128"/>
        <v>1</v>
      </c>
      <c r="NA139" s="19">
        <f t="shared" ca="1" si="1128"/>
        <v>74.989999999999995</v>
      </c>
      <c r="NB139" s="19" t="str">
        <f t="shared" ca="1" si="1128"/>
        <v>-</v>
      </c>
      <c r="NC139" s="19" t="str">
        <f t="shared" ca="1" si="1128"/>
        <v>-</v>
      </c>
      <c r="ND139" s="19" t="str">
        <f t="shared" ca="1" si="1128"/>
        <v>-</v>
      </c>
      <c r="NE139" s="19" t="str">
        <f t="shared" ca="1" si="1129"/>
        <v>-</v>
      </c>
      <c r="NF139" s="19" t="str">
        <f t="shared" ca="1" si="1129"/>
        <v>-</v>
      </c>
      <c r="NG139" s="19" t="str">
        <f t="shared" ca="1" si="1129"/>
        <v>-</v>
      </c>
      <c r="NH139" s="19" t="str">
        <f t="shared" ca="1" si="1129"/>
        <v>-</v>
      </c>
      <c r="NI139" s="19">
        <f t="shared" ca="1" si="1129"/>
        <v>36.99</v>
      </c>
      <c r="NJ139" s="19">
        <f t="shared" ca="1" si="1129"/>
        <v>36.99</v>
      </c>
      <c r="NK139" s="19" t="str">
        <f t="shared" ca="1" si="1129"/>
        <v>-</v>
      </c>
      <c r="NL139" s="19" t="str">
        <f t="shared" ca="1" si="1129"/>
        <v>-</v>
      </c>
      <c r="NM139" s="19" t="str">
        <f t="shared" ca="1" si="1129"/>
        <v>-</v>
      </c>
      <c r="NN139" s="19" t="str">
        <f t="shared" ca="1" si="1129"/>
        <v>-</v>
      </c>
      <c r="NO139" s="19" t="str">
        <f t="shared" ca="1" si="1129"/>
        <v>-</v>
      </c>
      <c r="NP139" s="19">
        <f t="shared" ca="1" si="1129"/>
        <v>49.99</v>
      </c>
      <c r="NQ139" s="19">
        <f t="shared" ca="1" si="1129"/>
        <v>49.99</v>
      </c>
      <c r="NR139" s="19">
        <f t="shared" ca="1" si="1129"/>
        <v>49.99</v>
      </c>
      <c r="NS139" s="19">
        <f t="shared" ca="1" si="1129"/>
        <v>49.99</v>
      </c>
      <c r="NT139" s="19">
        <f t="shared" ca="1" si="1129"/>
        <v>49.99</v>
      </c>
      <c r="NU139" s="19">
        <f t="shared" ca="1" si="1129"/>
        <v>49.99</v>
      </c>
      <c r="NV139" s="19">
        <f t="shared" ca="1" si="1129"/>
        <v>49.99</v>
      </c>
      <c r="NW139" s="19">
        <f t="shared" ca="1" si="1129"/>
        <v>49.99</v>
      </c>
      <c r="NX139" s="19">
        <f t="shared" ca="1" si="1129"/>
        <v>412.99</v>
      </c>
      <c r="NY139" s="19">
        <f t="shared" ca="1" si="1129"/>
        <v>412.99</v>
      </c>
      <c r="NZ139" s="19" t="str">
        <f t="shared" ca="1" si="1129"/>
        <v>-</v>
      </c>
      <c r="OA139" s="19" t="str">
        <f t="shared" ca="1" si="1129"/>
        <v>-</v>
      </c>
      <c r="OB139" s="19" t="str">
        <f t="shared" ca="1" si="1129"/>
        <v>-</v>
      </c>
      <c r="OC139" s="19" t="str">
        <f t="shared" ca="1" si="1129"/>
        <v>-</v>
      </c>
      <c r="OD139" s="19" t="str">
        <f t="shared" ca="1" si="1129"/>
        <v>-</v>
      </c>
      <c r="OE139" s="19">
        <f t="shared" ca="1" si="1129"/>
        <v>6.8900000000000006</v>
      </c>
      <c r="OF139" s="19">
        <f t="shared" ca="1" si="1129"/>
        <v>6.8900000000000006</v>
      </c>
      <c r="OG139" s="19">
        <f t="shared" ca="1" si="1129"/>
        <v>6.8900000000000006</v>
      </c>
      <c r="OH139" s="19">
        <f t="shared" ca="1" si="1129"/>
        <v>6.8900000000000006</v>
      </c>
      <c r="OI139" s="19">
        <f t="shared" ca="1" si="1129"/>
        <v>6.8900000000000006</v>
      </c>
      <c r="OJ139" s="19">
        <f t="shared" ca="1" si="1129"/>
        <v>6.8900000000000006</v>
      </c>
      <c r="OK139" s="19">
        <f t="shared" ca="1" si="1129"/>
        <v>6.8900000000000006</v>
      </c>
      <c r="OL139" s="19">
        <f t="shared" ca="1" si="1129"/>
        <v>6.8900000000000006</v>
      </c>
      <c r="OM139" s="19">
        <f t="shared" ca="1" si="1129"/>
        <v>346.99</v>
      </c>
      <c r="ON139" s="19">
        <f t="shared" ca="1" si="1129"/>
        <v>346.99</v>
      </c>
      <c r="OO139" s="19" t="str">
        <f t="shared" ca="1" si="1129"/>
        <v>-</v>
      </c>
      <c r="OP139" s="19" t="str">
        <f t="shared" ca="1" si="1129"/>
        <v>-</v>
      </c>
      <c r="OQ139" s="19" t="str">
        <f t="shared" ca="1" si="1129"/>
        <v>-</v>
      </c>
      <c r="OR139" s="19" t="str">
        <f t="shared" ca="1" si="1129"/>
        <v>-</v>
      </c>
      <c r="OS139" s="19" t="str">
        <f t="shared" ca="1" si="1129"/>
        <v>-</v>
      </c>
      <c r="OT139" s="19">
        <f t="shared" ca="1" si="1129"/>
        <v>0</v>
      </c>
      <c r="OU139" s="24">
        <v>0</v>
      </c>
    </row>
    <row r="140" spans="1:411" outlineLevel="2">
      <c r="A140" s="21">
        <f t="shared" si="158"/>
        <v>135</v>
      </c>
      <c r="B140" s="222">
        <f t="shared" ca="1" si="1143"/>
        <v>130</v>
      </c>
      <c r="C140">
        <v>204</v>
      </c>
      <c r="D140" s="549" t="str">
        <f t="shared" ca="1" si="1090"/>
        <v>GSM</v>
      </c>
      <c r="E140" t="b">
        <v>0</v>
      </c>
      <c r="F140" t="b">
        <v>0</v>
      </c>
      <c r="G140" t="b">
        <f t="shared" si="1091"/>
        <v>0</v>
      </c>
      <c r="H140" s="237">
        <f t="shared" ca="1" si="1144"/>
        <v>2</v>
      </c>
      <c r="I140" s="237">
        <f t="shared" ca="1" si="1144"/>
        <v>1</v>
      </c>
      <c r="J140" s="237" t="str">
        <f t="shared" ca="1" si="1144"/>
        <v/>
      </c>
      <c r="K140" s="237">
        <f t="shared" ca="1" si="1144"/>
        <v>2</v>
      </c>
      <c r="L140" s="237">
        <f t="shared" ca="1" si="1130"/>
        <v>2</v>
      </c>
      <c r="M140" s="237">
        <f t="shared" ca="1" si="1130"/>
        <v>2</v>
      </c>
      <c r="N140" s="237">
        <f t="shared" ca="1" si="1144"/>
        <v>3</v>
      </c>
      <c r="O140" s="237">
        <f t="shared" ca="1" si="1130"/>
        <v>1</v>
      </c>
      <c r="P140" s="237">
        <f t="shared" ca="1" si="1144"/>
        <v>1</v>
      </c>
      <c r="Q140" s="237">
        <f t="shared" ca="1" si="1144"/>
        <v>2</v>
      </c>
      <c r="R140" s="237">
        <f t="shared" ca="1" si="1144"/>
        <v>1</v>
      </c>
      <c r="S140" s="237">
        <f t="shared" ca="1" si="1144"/>
        <v>1</v>
      </c>
      <c r="T140" s="237">
        <f t="shared" ca="1" si="1144"/>
        <v>1</v>
      </c>
      <c r="U140" s="275"/>
      <c r="V140" s="275"/>
      <c r="W140" s="237">
        <f t="shared" ca="1" si="1131"/>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92"/>
        <v>2</v>
      </c>
      <c r="AH140" s="5">
        <f t="shared" ca="1" si="1092"/>
        <v>0</v>
      </c>
      <c r="AI140" s="5">
        <f t="shared" ca="1" si="1093"/>
        <v>1</v>
      </c>
      <c r="AJ140">
        <f t="shared" ca="1" si="1094"/>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Only export SR10 WP100p MP100p GP100p (F33N11)</v>
      </c>
      <c r="AM140" s="9" t="str">
        <f ca="1">IF(COUNTIF(AL$5:AL140,AL140)=1,"-","Dup")</f>
        <v>-</v>
      </c>
      <c r="AN140" s="9"/>
      <c r="AO140" s="237" t="str">
        <f t="shared" ca="1" si="1145"/>
        <v>-</v>
      </c>
      <c r="AP140" s="237" t="str">
        <f t="shared" ca="1" si="1145"/>
        <v>-</v>
      </c>
      <c r="AQ140" s="237" t="str">
        <f t="shared" ca="1" si="1145"/>
        <v>-</v>
      </c>
      <c r="AR140" s="237" t="str">
        <f t="shared" ca="1" si="1145"/>
        <v>-</v>
      </c>
      <c r="AS140" s="237" t="str">
        <f t="shared" ca="1" si="1145"/>
        <v>-</v>
      </c>
      <c r="AT140" s="237" t="str">
        <f t="shared" ca="1" si="1145"/>
        <v>-</v>
      </c>
      <c r="AU140" s="237" t="str">
        <f t="shared" ca="1" si="1145"/>
        <v>-</v>
      </c>
      <c r="AV140" s="237" t="str">
        <f t="shared" ca="1" si="1145"/>
        <v>-</v>
      </c>
      <c r="AW140" s="9"/>
      <c r="AX140" s="5" t="b">
        <f t="shared" ca="1" si="1095"/>
        <v>0</v>
      </c>
      <c r="AY140" s="5" t="str">
        <f t="shared" ca="1" si="1095"/>
        <v>-</v>
      </c>
      <c r="AZ140" s="5" t="b">
        <f t="shared" ca="1" si="1095"/>
        <v>0</v>
      </c>
      <c r="BA140" s="5" t="b">
        <f t="shared" ca="1" si="1095"/>
        <v>1</v>
      </c>
      <c r="BB140" s="5" t="b">
        <f t="shared" ca="1" si="1095"/>
        <v>1</v>
      </c>
      <c r="BC140" s="144">
        <f t="shared" ca="1" si="1095"/>
        <v>0</v>
      </c>
      <c r="BD140" s="19" t="b">
        <f t="shared" ca="1" si="1096"/>
        <v>1</v>
      </c>
      <c r="BE140" s="9"/>
      <c r="BF140" s="5" t="str">
        <f t="shared" ca="1" si="1097"/>
        <v>-</v>
      </c>
      <c r="BG140" s="19" t="str">
        <f t="shared" ca="1" si="1098"/>
        <v>-</v>
      </c>
      <c r="BH140" s="19" t="str">
        <f t="shared" ca="1" si="1098"/>
        <v>-</v>
      </c>
      <c r="BI140" s="19" t="str">
        <f t="shared" ca="1" si="1098"/>
        <v>-</v>
      </c>
      <c r="BJ140" s="5" t="str">
        <f t="shared" ca="1" si="1099"/>
        <v>-</v>
      </c>
      <c r="BK140" s="19" t="str">
        <f t="shared" ca="1" si="1100"/>
        <v>-</v>
      </c>
      <c r="BL140" s="5" t="str">
        <f t="shared" ca="1" si="1101"/>
        <v>-</v>
      </c>
      <c r="BM140" s="19" t="str">
        <f t="shared" ca="1" si="1102"/>
        <v>-</v>
      </c>
      <c r="BN140" s="19" t="str">
        <f t="shared" ca="1" si="1102"/>
        <v>-</v>
      </c>
      <c r="BO140" s="19" t="str">
        <f t="shared" ca="1" si="1102"/>
        <v>-</v>
      </c>
      <c r="BP140" s="5" t="str">
        <f t="shared" ca="1" si="1103"/>
        <v>-</v>
      </c>
      <c r="BQ140" s="9"/>
      <c r="BR140" s="19" t="str">
        <f t="shared" ca="1" si="1104"/>
        <v>-</v>
      </c>
      <c r="BS140" s="19" t="str">
        <f t="shared" ca="1" si="1104"/>
        <v>-</v>
      </c>
      <c r="BT140" s="19" t="str">
        <f t="shared" ca="1" si="1104"/>
        <v>-</v>
      </c>
      <c r="BU140" s="19" t="str">
        <f t="shared" ca="1" si="1104"/>
        <v>-</v>
      </c>
      <c r="BV140" s="19" t="str">
        <f t="shared" ca="1" si="1104"/>
        <v>-</v>
      </c>
      <c r="BW140" s="19" t="str">
        <f t="shared" ca="1" si="1104"/>
        <v>-</v>
      </c>
      <c r="BX140" s="19" t="str">
        <f t="shared" ca="1" si="1104"/>
        <v>-</v>
      </c>
      <c r="BY140" s="19" t="str">
        <f t="shared" ca="1" si="1104"/>
        <v>-</v>
      </c>
      <c r="BZ140" s="19" t="str">
        <f t="shared" ca="1" si="1104"/>
        <v>-</v>
      </c>
      <c r="CA140" s="19" t="str">
        <f t="shared" ca="1" si="1104"/>
        <v>-</v>
      </c>
      <c r="CB140" s="9"/>
      <c r="CC140" s="237" t="b">
        <f t="shared" ca="1" si="1150"/>
        <v>1</v>
      </c>
      <c r="CD140" s="12" t="b">
        <v>1</v>
      </c>
      <c r="CE140" s="237" t="b">
        <f t="shared" ca="1" si="1150"/>
        <v>1</v>
      </c>
      <c r="CF140" s="251">
        <f ca="1">IF(OFFSET($E140,-1,0),OFFSET($CJ140,-1,0),OFFSET(CF140,-1,0))</f>
        <v>2105</v>
      </c>
      <c r="CG140" s="12" t="b">
        <v>1</v>
      </c>
      <c r="CH140" s="12">
        <v>0</v>
      </c>
      <c r="CI140" s="12" t="b">
        <v>0</v>
      </c>
      <c r="CJ140" s="237">
        <f t="shared" ca="1" si="1146"/>
        <v>2106</v>
      </c>
      <c r="CK140" s="19" t="str">
        <f t="shared" ca="1" si="1134"/>
        <v>-</v>
      </c>
      <c r="CL140" s="12">
        <v>1</v>
      </c>
      <c r="CM140" s="12">
        <v>1</v>
      </c>
      <c r="CN140" s="9"/>
      <c r="CO140" s="444">
        <f t="shared" ca="1" si="1106"/>
        <v>652</v>
      </c>
      <c r="CP140" s="444">
        <f t="shared" ca="1" si="1106"/>
        <v>686</v>
      </c>
      <c r="CQ140" s="444">
        <f t="shared" ca="1" si="1106"/>
        <v>721</v>
      </c>
      <c r="CR140" s="152">
        <f t="shared" ca="1" si="1107"/>
        <v>378</v>
      </c>
      <c r="CS140" s="152">
        <f t="shared" ca="1" si="1107"/>
        <v>413</v>
      </c>
      <c r="CT140" s="152">
        <f t="shared" ca="1" si="1107"/>
        <v>448</v>
      </c>
      <c r="CU140" s="19" t="str">
        <f t="shared" ca="1" si="1108"/>
        <v>-</v>
      </c>
      <c r="CV140" s="19" t="str">
        <f t="shared" ca="1" si="1108"/>
        <v>-</v>
      </c>
      <c r="CW140" s="19" t="str">
        <f t="shared" ca="1" si="1108"/>
        <v>-</v>
      </c>
      <c r="CX140" s="19" t="str">
        <f t="shared" ca="1" si="1108"/>
        <v>-</v>
      </c>
      <c r="CY140" s="19" t="str">
        <f t="shared" ca="1" si="1108"/>
        <v>-</v>
      </c>
      <c r="CZ140" s="19" t="b">
        <f t="shared" ca="1" si="1108"/>
        <v>1</v>
      </c>
      <c r="DA140" s="19">
        <f t="shared" ca="1" si="1108"/>
        <v>0</v>
      </c>
      <c r="DB140" s="19">
        <f t="shared" ca="1" si="1108"/>
        <v>0</v>
      </c>
      <c r="DC140" s="19">
        <f t="shared" ca="1" si="1108"/>
        <v>0</v>
      </c>
      <c r="DD140" s="19">
        <f t="shared" ca="1" si="1108"/>
        <v>0</v>
      </c>
      <c r="DE140" s="19">
        <f t="shared" ca="1" si="1108"/>
        <v>0</v>
      </c>
      <c r="DF140" s="19">
        <f t="shared" ca="1" si="1108"/>
        <v>0</v>
      </c>
      <c r="DG140" s="19">
        <f t="shared" ca="1" si="1108"/>
        <v>0</v>
      </c>
      <c r="DH140" s="19">
        <f t="shared" ca="1" si="1108"/>
        <v>0</v>
      </c>
      <c r="DI140" s="19">
        <f t="shared" ca="1" si="1108"/>
        <v>0</v>
      </c>
      <c r="DJ140" s="19">
        <f t="shared" ca="1" si="1108"/>
        <v>0</v>
      </c>
      <c r="DK140" s="19">
        <f t="shared" ca="1" si="1108"/>
        <v>0</v>
      </c>
      <c r="DL140" s="19">
        <f t="shared" ca="1" si="1109"/>
        <v>0</v>
      </c>
      <c r="DM140" s="12">
        <v>1</v>
      </c>
      <c r="DN140" s="12">
        <v>1</v>
      </c>
      <c r="DO140" s="19">
        <f t="shared" ca="1" si="1147"/>
        <v>0</v>
      </c>
      <c r="DP140" s="19" t="str">
        <f t="shared" ca="1" si="1147"/>
        <v>-</v>
      </c>
      <c r="DQ140" s="19" t="str">
        <f t="shared" ca="1" si="1147"/>
        <v>-</v>
      </c>
      <c r="DR140" s="19" t="str">
        <f t="shared" ca="1" si="1147"/>
        <v>-</v>
      </c>
      <c r="DS140" s="19" t="str">
        <f t="shared" ca="1" si="1109"/>
        <v>-</v>
      </c>
      <c r="DT140" s="19" t="str">
        <f t="shared" ca="1" si="1109"/>
        <v>-</v>
      </c>
      <c r="DU140" s="19">
        <f t="shared" ca="1" si="1109"/>
        <v>0</v>
      </c>
      <c r="DV140" s="19" t="str">
        <f t="shared" ca="1" si="1109"/>
        <v>-</v>
      </c>
      <c r="DW140" s="19" t="str">
        <f t="shared" ca="1" si="1109"/>
        <v>-</v>
      </c>
      <c r="DX140" s="19" t="str">
        <f t="shared" ca="1" si="1109"/>
        <v>-</v>
      </c>
      <c r="DY140" s="19" t="str">
        <f t="shared" ca="1" si="1109"/>
        <v>-</v>
      </c>
      <c r="DZ140" s="19" t="str">
        <f t="shared" ca="1" si="1109"/>
        <v>-</v>
      </c>
      <c r="EA140" s="19" t="str">
        <f t="shared" ca="1" si="1109"/>
        <v>-</v>
      </c>
      <c r="EB140" s="19" t="str">
        <f t="shared" ca="1" si="1109"/>
        <v>-</v>
      </c>
      <c r="EC140" s="19" t="str">
        <f t="shared" ca="1" si="1109"/>
        <v>-</v>
      </c>
      <c r="ED140" s="19">
        <f t="shared" ca="1" si="1109"/>
        <v>0</v>
      </c>
      <c r="EE140" s="19">
        <f t="shared" ca="1" si="1109"/>
        <v>0</v>
      </c>
      <c r="EF140" s="19">
        <f t="shared" ca="1" si="1109"/>
        <v>0</v>
      </c>
      <c r="EG140" s="124">
        <f t="shared" ref="EG140:EX140" ca="1" si="1153">IF(AND($K140=EG$9,$N140=EG$11,$AB140=EG$8,$AI140=EG$12),INDEX(i.FS_Strategy,$AC140+1,$AB140),0)</f>
        <v>0</v>
      </c>
      <c r="EH140" s="124">
        <f t="shared" ca="1" si="1153"/>
        <v>0</v>
      </c>
      <c r="EI140" s="124">
        <f t="shared" ca="1" si="1153"/>
        <v>0</v>
      </c>
      <c r="EJ140" s="124">
        <f t="shared" ca="1" si="1153"/>
        <v>0</v>
      </c>
      <c r="EK140" s="124">
        <f t="shared" ca="1" si="1153"/>
        <v>0</v>
      </c>
      <c r="EL140" s="124">
        <f t="shared" ca="1" si="1153"/>
        <v>0</v>
      </c>
      <c r="EM140" s="124">
        <f t="shared" ca="1" si="1153"/>
        <v>0</v>
      </c>
      <c r="EN140" s="124">
        <f t="shared" ca="1" si="1153"/>
        <v>0</v>
      </c>
      <c r="EO140" s="124">
        <f t="shared" ca="1" si="1153"/>
        <v>0</v>
      </c>
      <c r="EP140" s="124">
        <f t="shared" ca="1" si="1153"/>
        <v>0</v>
      </c>
      <c r="EQ140" s="124">
        <f t="shared" ca="1" si="1153"/>
        <v>0</v>
      </c>
      <c r="ER140" s="124">
        <f t="shared" ca="1" si="1153"/>
        <v>0</v>
      </c>
      <c r="ES140" s="124">
        <f t="shared" ca="1" si="1153"/>
        <v>0</v>
      </c>
      <c r="ET140" s="124">
        <f t="shared" ca="1" si="1153"/>
        <v>0</v>
      </c>
      <c r="EU140" s="124">
        <f t="shared" ca="1" si="1153"/>
        <v>0</v>
      </c>
      <c r="EV140" s="124">
        <f t="shared" ca="1" si="1153"/>
        <v>0</v>
      </c>
      <c r="EW140" s="124">
        <f t="shared" ca="1" si="1153"/>
        <v>0</v>
      </c>
      <c r="EX140" s="124">
        <f t="shared" ca="1" si="1153"/>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54">IF(AND($K140=FB$9,$N140=FB$11,$AB140=FB$8),INDEX(i.FS_Strategy,$AE140+1,$AB140),0)</f>
        <v>0</v>
      </c>
      <c r="FC140" s="125">
        <f t="shared" ca="1" si="1154"/>
        <v>0</v>
      </c>
      <c r="FD140" s="125">
        <f t="shared" ca="1" si="1154"/>
        <v>0</v>
      </c>
      <c r="FE140" s="125">
        <f t="shared" ca="1" si="1154"/>
        <v>0</v>
      </c>
      <c r="FF140" s="125">
        <f t="shared" ca="1" si="1154"/>
        <v>0</v>
      </c>
      <c r="FG140" s="125">
        <f t="shared" ca="1" si="1154"/>
        <v>0</v>
      </c>
      <c r="FH140" s="125">
        <f t="shared" ca="1" si="1154"/>
        <v>0</v>
      </c>
      <c r="FI140" s="125">
        <f t="shared" ca="1" si="1154"/>
        <v>0</v>
      </c>
      <c r="FJ140" s="125">
        <f t="shared" ca="1" si="1154"/>
        <v>0</v>
      </c>
      <c r="FK140" s="125">
        <f t="shared" ca="1" si="1154"/>
        <v>0</v>
      </c>
      <c r="FL140" s="125">
        <f t="shared" ca="1" si="1154"/>
        <v>0</v>
      </c>
      <c r="FM140" s="125">
        <f t="shared" ca="1" si="1154"/>
        <v>0</v>
      </c>
      <c r="FN140" s="125">
        <f t="shared" ca="1" si="1154"/>
        <v>0</v>
      </c>
      <c r="FO140" s="124">
        <f t="shared" ref="FO140:GF140" ca="1" si="1155">IF(AND($K140=FO$9,$N140=FO$11,$AB140=FO$8,$AI140=FO$12),INDEX(i.FS_Strategy,$AC140+1,$AB140),0)</f>
        <v>0</v>
      </c>
      <c r="FP140" s="124">
        <f t="shared" ca="1" si="1155"/>
        <v>0</v>
      </c>
      <c r="FQ140" s="124">
        <f t="shared" ca="1" si="1155"/>
        <v>0</v>
      </c>
      <c r="FR140" s="124">
        <f t="shared" ca="1" si="1155"/>
        <v>0</v>
      </c>
      <c r="FS140" s="124">
        <f t="shared" ca="1" si="1155"/>
        <v>0</v>
      </c>
      <c r="FT140" s="124">
        <f t="shared" ca="1" si="1155"/>
        <v>0</v>
      </c>
      <c r="FU140" s="124">
        <f t="shared" ca="1" si="1155"/>
        <v>0</v>
      </c>
      <c r="FV140" s="124">
        <f t="shared" ca="1" si="1155"/>
        <v>0</v>
      </c>
      <c r="FW140" s="124">
        <f t="shared" ca="1" si="1155"/>
        <v>0</v>
      </c>
      <c r="FX140" s="124">
        <f t="shared" ca="1" si="1155"/>
        <v>0</v>
      </c>
      <c r="FY140" s="124">
        <f t="shared" ca="1" si="1155"/>
        <v>0</v>
      </c>
      <c r="FZ140" s="124">
        <f t="shared" ca="1" si="1155"/>
        <v>0</v>
      </c>
      <c r="GA140" s="124">
        <f t="shared" ca="1" si="1155"/>
        <v>0</v>
      </c>
      <c r="GB140" s="124">
        <f t="shared" ca="1" si="1155"/>
        <v>0</v>
      </c>
      <c r="GC140" s="124">
        <f t="shared" ca="1" si="1155"/>
        <v>0</v>
      </c>
      <c r="GD140" s="124">
        <f t="shared" ca="1" si="1155"/>
        <v>0</v>
      </c>
      <c r="GE140" s="124">
        <f t="shared" ca="1" si="1155"/>
        <v>0</v>
      </c>
      <c r="GF140" s="124">
        <f t="shared" ca="1" si="1155"/>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56">IF(AND($K140=GJ$9,$N140=GJ$11,$AB140=GJ$8),INDEX(i.FS_Strategy,$AE140+1,$AB140),0)</f>
        <v>0</v>
      </c>
      <c r="GK140" s="125">
        <f t="shared" ca="1" si="1156"/>
        <v>0</v>
      </c>
      <c r="GL140" s="125">
        <f t="shared" ca="1" si="1156"/>
        <v>0</v>
      </c>
      <c r="GM140" s="125">
        <f t="shared" ca="1" si="1156"/>
        <v>0</v>
      </c>
      <c r="GN140" s="125">
        <f t="shared" ca="1" si="1156"/>
        <v>0</v>
      </c>
      <c r="GO140" s="125">
        <f t="shared" ca="1" si="1156"/>
        <v>0</v>
      </c>
      <c r="GP140" s="125">
        <f t="shared" ca="1" si="1156"/>
        <v>0</v>
      </c>
      <c r="GQ140" s="125">
        <f t="shared" ca="1" si="1156"/>
        <v>0</v>
      </c>
      <c r="GR140" s="125">
        <f t="shared" ca="1" si="1156"/>
        <v>0</v>
      </c>
      <c r="GS140" s="125">
        <f t="shared" ca="1" si="1156"/>
        <v>0</v>
      </c>
      <c r="GT140" s="125">
        <f t="shared" ca="1" si="1156"/>
        <v>0</v>
      </c>
      <c r="GU140" s="125">
        <f t="shared" ca="1" si="1156"/>
        <v>0</v>
      </c>
      <c r="GV140" s="125">
        <f t="shared" ca="1" si="1156"/>
        <v>0</v>
      </c>
      <c r="GW140" s="124">
        <f t="shared" ref="GW140:HN140" ca="1" si="1157">IF(AND($K140=GW$9,$N140=GW$11,$AB140=GW$8,$AI140=GW$12),INDEX(i.FS_Strategy,$AC140+1,$AB140),0)</f>
        <v>0</v>
      </c>
      <c r="GX140" s="124">
        <f t="shared" ca="1" si="1157"/>
        <v>0</v>
      </c>
      <c r="GY140" s="124">
        <f t="shared" ca="1" si="1157"/>
        <v>0</v>
      </c>
      <c r="GZ140" s="124">
        <f t="shared" ca="1" si="1157"/>
        <v>0</v>
      </c>
      <c r="HA140" s="124">
        <f t="shared" ca="1" si="1157"/>
        <v>0</v>
      </c>
      <c r="HB140" s="124">
        <f t="shared" ca="1" si="1157"/>
        <v>0</v>
      </c>
      <c r="HC140" s="124">
        <f t="shared" ca="1" si="1157"/>
        <v>0</v>
      </c>
      <c r="HD140" s="124">
        <f t="shared" ca="1" si="1157"/>
        <v>0</v>
      </c>
      <c r="HE140" s="124">
        <f t="shared" ca="1" si="1157"/>
        <v>0</v>
      </c>
      <c r="HF140" s="124">
        <f t="shared" ca="1" si="1157"/>
        <v>0</v>
      </c>
      <c r="HG140" s="124">
        <f t="shared" ca="1" si="1157"/>
        <v>0</v>
      </c>
      <c r="HH140" s="124">
        <f t="shared" ca="1" si="1157"/>
        <v>0</v>
      </c>
      <c r="HI140" s="124">
        <f t="shared" ca="1" si="1157"/>
        <v>0</v>
      </c>
      <c r="HJ140" s="124">
        <f t="shared" ca="1" si="1157"/>
        <v>0</v>
      </c>
      <c r="HK140" s="124">
        <f t="shared" ca="1" si="1157"/>
        <v>0</v>
      </c>
      <c r="HL140" s="124">
        <f t="shared" ca="1" si="1157"/>
        <v>0</v>
      </c>
      <c r="HM140" s="124">
        <f t="shared" ca="1" si="1157"/>
        <v>0</v>
      </c>
      <c r="HN140" s="124">
        <f t="shared" ca="1" si="1157"/>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58">IF(AND($K140=HR$9,$N140=HR$11,$AB140=HR$8),INDEX(i.FS_Strategy,$AE140+1,$AB140),0)</f>
        <v>0</v>
      </c>
      <c r="HS140" s="125">
        <f t="shared" ca="1" si="1158"/>
        <v>0</v>
      </c>
      <c r="HT140" s="125">
        <f t="shared" ca="1" si="1158"/>
        <v>0</v>
      </c>
      <c r="HU140" s="125">
        <f t="shared" ca="1" si="1158"/>
        <v>0</v>
      </c>
      <c r="HV140" s="125">
        <f t="shared" ca="1" si="1158"/>
        <v>0</v>
      </c>
      <c r="HW140" s="125">
        <f t="shared" ca="1" si="1158"/>
        <v>0</v>
      </c>
      <c r="HX140" s="125">
        <f t="shared" ca="1" si="1158"/>
        <v>0</v>
      </c>
      <c r="HY140" s="125">
        <f t="shared" ca="1" si="1158"/>
        <v>0</v>
      </c>
      <c r="HZ140" s="125">
        <f t="shared" ca="1" si="1158"/>
        <v>0</v>
      </c>
      <c r="IA140" s="125">
        <f t="shared" ca="1" si="1158"/>
        <v>0</v>
      </c>
      <c r="IB140" s="125">
        <f t="shared" ca="1" si="1158"/>
        <v>0</v>
      </c>
      <c r="IC140" s="125">
        <f t="shared" ca="1" si="1158"/>
        <v>0</v>
      </c>
      <c r="ID140" s="125">
        <f t="shared" ca="1" si="1158"/>
        <v>0</v>
      </c>
      <c r="IE140" s="5">
        <f t="shared" ca="1" si="1113"/>
        <v>67</v>
      </c>
      <c r="IF140" s="9"/>
      <c r="IG140" s="5">
        <f t="shared" ca="1" si="1114"/>
        <v>1</v>
      </c>
      <c r="IH140" s="5" t="b">
        <f t="shared" ca="1" si="1114"/>
        <v>0</v>
      </c>
      <c r="II140" s="19">
        <f t="shared" ca="1" si="1115"/>
        <v>0</v>
      </c>
      <c r="IJ140" s="5">
        <f t="shared" ca="1" si="1114"/>
        <v>55</v>
      </c>
      <c r="IK140" s="19">
        <f t="shared" ca="1" si="1115"/>
        <v>1</v>
      </c>
      <c r="IL140" s="19">
        <f t="shared" ca="1" si="1115"/>
        <v>0</v>
      </c>
      <c r="IM140" s="19">
        <f t="shared" ca="1" si="1115"/>
        <v>0</v>
      </c>
      <c r="IN140" s="19">
        <f t="shared" ca="1" si="1115"/>
        <v>0</v>
      </c>
      <c r="IO140" s="19">
        <f t="shared" ca="1" si="1115"/>
        <v>0</v>
      </c>
      <c r="IP140" s="19">
        <f t="shared" ca="1" si="1115"/>
        <v>0</v>
      </c>
      <c r="IQ140" s="19">
        <f t="shared" ca="1" si="1115"/>
        <v>0</v>
      </c>
      <c r="IR140" s="19">
        <f t="shared" ca="1" si="1115"/>
        <v>0</v>
      </c>
      <c r="IS140" s="19">
        <f t="shared" ca="1" si="1115"/>
        <v>0</v>
      </c>
      <c r="IT140" s="19">
        <f t="shared" ca="1" si="1115"/>
        <v>0</v>
      </c>
      <c r="IU140" s="19">
        <f t="shared" ca="1" si="1115"/>
        <v>0</v>
      </c>
      <c r="IV140" s="19">
        <f t="shared" ca="1" si="1115"/>
        <v>0</v>
      </c>
      <c r="IW140" s="19">
        <f t="shared" ca="1" si="1115"/>
        <v>0</v>
      </c>
      <c r="IX140" s="19">
        <f t="shared" ca="1" si="1115"/>
        <v>0</v>
      </c>
      <c r="IY140" s="19">
        <f t="shared" ca="1" si="1115"/>
        <v>0</v>
      </c>
      <c r="IZ140" s="19">
        <f t="shared" ca="1" si="1115"/>
        <v>0</v>
      </c>
      <c r="JA140" s="19">
        <f t="shared" ca="1" si="1115"/>
        <v>0</v>
      </c>
      <c r="JB140" s="19">
        <f t="shared" ca="1" si="1115"/>
        <v>0</v>
      </c>
      <c r="JC140" s="19">
        <f t="shared" ca="1" si="1115"/>
        <v>0</v>
      </c>
      <c r="JD140" s="19">
        <f t="shared" ca="1" si="1115"/>
        <v>0</v>
      </c>
      <c r="JE140" s="19">
        <f t="shared" ca="1" si="1115"/>
        <v>0</v>
      </c>
      <c r="JF140" s="19">
        <f t="shared" ca="1" si="1115"/>
        <v>0</v>
      </c>
      <c r="JG140" s="5">
        <f t="shared" ca="1" si="1116"/>
        <v>1.2500000000000001E-2</v>
      </c>
      <c r="JH140" s="567">
        <f t="shared" ca="1" si="1116"/>
        <v>0</v>
      </c>
      <c r="JI140" s="5">
        <f t="shared" ca="1" si="1116"/>
        <v>6.25E-2</v>
      </c>
      <c r="JJ140" s="5">
        <f t="shared" ca="1" si="1116"/>
        <v>6.25E-2</v>
      </c>
      <c r="JK140" s="5">
        <f t="shared" ca="1" si="1116"/>
        <v>6.25E-2</v>
      </c>
      <c r="JL140" s="19">
        <f t="shared" ca="1" si="1115"/>
        <v>1</v>
      </c>
      <c r="JM140" s="19">
        <f t="shared" ca="1" si="1115"/>
        <v>0</v>
      </c>
      <c r="JN140" s="19">
        <f t="shared" ca="1" si="1115"/>
        <v>1</v>
      </c>
      <c r="JO140" s="9"/>
      <c r="JP140" s="5" t="b">
        <f t="shared" ca="1" si="1117"/>
        <v>0</v>
      </c>
      <c r="JQ140" s="19" t="b">
        <f t="shared" ca="1" si="1137"/>
        <v>1</v>
      </c>
      <c r="JR140" s="19">
        <f t="shared" ca="1" si="1137"/>
        <v>10</v>
      </c>
      <c r="JS140" s="5" t="b">
        <f t="shared" ca="1" si="1118"/>
        <v>0</v>
      </c>
      <c r="JT140" s="5" t="b">
        <f t="shared" ca="1" si="1118"/>
        <v>0</v>
      </c>
      <c r="JU140" s="5" t="b">
        <f t="shared" ca="1" si="1118"/>
        <v>1</v>
      </c>
      <c r="JV140" s="144">
        <f t="shared" ca="1" si="1138"/>
        <v>1</v>
      </c>
      <c r="JW140" s="144">
        <f t="shared" ca="1" si="1138"/>
        <v>1</v>
      </c>
      <c r="JX140" s="19" t="str">
        <f t="shared" ca="1" si="1139"/>
        <v>-</v>
      </c>
      <c r="JY140" s="19" t="str">
        <f t="shared" ca="1" si="1139"/>
        <v>-</v>
      </c>
      <c r="JZ140" s="19" t="str">
        <f t="shared" ca="1" si="1139"/>
        <v>-</v>
      </c>
      <c r="KA140" s="19" t="str">
        <f t="shared" ca="1" si="1139"/>
        <v>-</v>
      </c>
      <c r="KB140" s="19">
        <f t="shared" ca="1" si="1139"/>
        <v>1</v>
      </c>
      <c r="KC140" s="19">
        <f t="shared" ca="1" si="1139"/>
        <v>0.66</v>
      </c>
      <c r="KD140" s="19" t="str">
        <f t="shared" ca="1" si="1139"/>
        <v>-</v>
      </c>
      <c r="KE140" s="5" t="b" cm="1">
        <f t="array" aca="1" ref="KE140" ca="1">IF(OR(KF140:KM140&lt;&gt;"-"),TRUE,"-")</f>
        <v>1</v>
      </c>
      <c r="KF140" s="237">
        <f t="shared" ca="1" si="1149"/>
        <v>2</v>
      </c>
      <c r="KG140" s="237">
        <f t="shared" ca="1" si="1149"/>
        <v>2</v>
      </c>
      <c r="KH140" s="237">
        <f t="shared" ca="1" si="1149"/>
        <v>2</v>
      </c>
      <c r="KI140" s="237">
        <f t="shared" ca="1" si="1149"/>
        <v>2</v>
      </c>
      <c r="KJ140" s="237">
        <f t="shared" ca="1" si="1149"/>
        <v>2</v>
      </c>
      <c r="KK140" s="237">
        <f t="shared" ca="1" si="1149"/>
        <v>2</v>
      </c>
      <c r="KL140" s="237">
        <f t="shared" ca="1" si="1149"/>
        <v>2</v>
      </c>
      <c r="KM140" s="237">
        <f t="shared" ca="1" si="1149"/>
        <v>2</v>
      </c>
      <c r="KN140" s="5" t="str">
        <f t="array" aca="1" ref="KN140" ca="1">IF(OR(KO140:KU140&lt;&gt;"-"),TRUE,"-")</f>
        <v>-</v>
      </c>
      <c r="KO140" s="19" t="str">
        <f t="shared" ca="1" si="1141"/>
        <v>-</v>
      </c>
      <c r="KP140" s="19" t="str">
        <f t="shared" ca="1" si="1141"/>
        <v>-</v>
      </c>
      <c r="KQ140" s="19" t="str">
        <f t="shared" ca="1" si="1141"/>
        <v>-</v>
      </c>
      <c r="KR140" s="19" t="str">
        <f t="shared" ca="1" si="1141"/>
        <v>-</v>
      </c>
      <c r="KS140" s="19" t="str">
        <f t="shared" ca="1" si="1141"/>
        <v>-</v>
      </c>
      <c r="KT140" s="19" t="str">
        <f t="shared" ca="1" si="1141"/>
        <v>-</v>
      </c>
      <c r="KU140" s="19" t="str">
        <f t="shared" ca="1" si="1141"/>
        <v>-</v>
      </c>
      <c r="KV140" s="19" t="b">
        <f t="shared" ca="1" si="1141"/>
        <v>0</v>
      </c>
      <c r="KW140" s="144">
        <f t="shared" ca="1" si="1120"/>
        <v>2</v>
      </c>
      <c r="KX140" s="19">
        <f t="shared" ca="1" si="1141"/>
        <v>2</v>
      </c>
      <c r="KY140" s="19" t="b">
        <f t="shared" ca="1" si="1141"/>
        <v>0</v>
      </c>
      <c r="KZ140" s="19" t="str">
        <f t="shared" ca="1" si="1141"/>
        <v>-</v>
      </c>
      <c r="LA140" s="5" t="str">
        <f t="shared" ca="1" si="1121"/>
        <v>-</v>
      </c>
      <c r="LB140" s="5" t="str">
        <f t="shared" ca="1" si="1121"/>
        <v>-</v>
      </c>
      <c r="LC140" s="5" t="str">
        <f t="shared" ca="1" si="1121"/>
        <v>-</v>
      </c>
      <c r="LD140" s="5" t="str">
        <f t="shared" ca="1" si="1121"/>
        <v>-</v>
      </c>
      <c r="LE140" s="19" t="b">
        <f t="shared" ca="1" si="1142"/>
        <v>0</v>
      </c>
      <c r="LF140" s="19" t="str">
        <f t="shared" ca="1" si="1142"/>
        <v>-</v>
      </c>
      <c r="LG140" s="19" t="str">
        <f t="shared" ca="1" si="1142"/>
        <v>-</v>
      </c>
      <c r="LH140" s="19" t="b">
        <f t="shared" ca="1" si="1142"/>
        <v>1</v>
      </c>
      <c r="LI140" s="19">
        <f t="shared" ca="1" si="1142"/>
        <v>0.75</v>
      </c>
      <c r="LJ140" s="19">
        <f t="shared" ca="1" si="1142"/>
        <v>0.75</v>
      </c>
      <c r="LK140" s="19">
        <f t="shared" ca="1" si="1142"/>
        <v>0.99</v>
      </c>
      <c r="LL140" s="19">
        <f t="shared" ca="1" si="1142"/>
        <v>0.5</v>
      </c>
      <c r="LM140" s="19">
        <f t="shared" ca="1" si="1142"/>
        <v>0</v>
      </c>
      <c r="LN140" s="19">
        <f t="shared" ca="1" si="1142"/>
        <v>0</v>
      </c>
      <c r="LO140" s="19" t="str">
        <f t="shared" ca="1" si="1142"/>
        <v>-</v>
      </c>
      <c r="LP140" s="5" t="str" cm="1">
        <f t="array" aca="1" ref="LP140" ca="1">INDEX(i.meatgrid,$Q140,LP$7)</f>
        <v>-</v>
      </c>
      <c r="LQ140" s="5" t="str" cm="1">
        <f t="array" aca="1" ref="LQ140" ca="1">INDEX(i.meatgrid,$Q140,LQ$7)</f>
        <v>-</v>
      </c>
      <c r="LR140" s="19" t="str">
        <f t="shared" ca="1" si="1142"/>
        <v>-</v>
      </c>
      <c r="LS140" s="5">
        <f t="shared" ca="1" si="1123"/>
        <v>1</v>
      </c>
      <c r="LT140" s="9"/>
      <c r="LU140" s="19">
        <f t="shared" ca="1" si="1142"/>
        <v>70</v>
      </c>
      <c r="LV140" s="19">
        <f t="shared" ca="1" si="1124"/>
        <v>50</v>
      </c>
      <c r="LW140" s="19">
        <f t="shared" ca="1" si="1124"/>
        <v>80</v>
      </c>
      <c r="LX140" s="19">
        <f t="shared" ca="1" si="1124"/>
        <v>50</v>
      </c>
      <c r="LY140" s="5" t="b" cm="1">
        <f t="array" aca="1" ref="LY140" ca="1">INDEX(i.meatgrid,$Q140,LY$7)</f>
        <v>0</v>
      </c>
      <c r="LZ140" s="5" t="b" cm="1">
        <f t="array" aca="1" ref="LZ140" ca="1">INDEX(i.meatgrid,$Q140,LZ$7)</f>
        <v>0</v>
      </c>
      <c r="MA140" s="5" t="str" cm="1">
        <f t="array" aca="1" ref="MA140" ca="1">INDEX(i.meatgrid,$Q140,MA$7)</f>
        <v>-</v>
      </c>
      <c r="MB140" s="5" t="str" cm="1">
        <f t="array" aca="1" ref="MB140" ca="1">INDEX(i.meatgrid,$Q140,MB$7)</f>
        <v>-</v>
      </c>
      <c r="MC140" s="19">
        <f t="shared" ca="1" si="1125"/>
        <v>1</v>
      </c>
      <c r="MD140" s="5">
        <f t="shared" ca="1" si="1126"/>
        <v>1</v>
      </c>
      <c r="ME140" s="5" cm="1">
        <f t="array" aca="1" ref="ME140" ca="1">INDEX(i.meatgrid,$Q140,ME$7)</f>
        <v>0</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1</v>
      </c>
      <c r="MJ140" s="5" cm="1">
        <f t="array" aca="1" ref="MJ140" ca="1">INDEX(i.meatgrid,$Q140,MJ$7)</f>
        <v>1</v>
      </c>
      <c r="MK140" s="5" cm="1">
        <f t="array" aca="1" ref="MK140" ca="1">INDEX(i.meatgrid,$Q140,MK$7)</f>
        <v>1</v>
      </c>
      <c r="ML140" s="5" cm="1">
        <f t="array" aca="1" ref="ML140" ca="1">INDEX(i.meatgrid,$Q140,ML$7)</f>
        <v>1</v>
      </c>
      <c r="MM140" s="19">
        <f t="shared" ca="1" si="1127"/>
        <v>1</v>
      </c>
      <c r="MN140" s="9"/>
      <c r="MO140" s="19" t="b">
        <f t="shared" ca="1" si="1128"/>
        <v>0</v>
      </c>
      <c r="MP140" s="19" t="b">
        <f t="shared" ca="1" si="1128"/>
        <v>0</v>
      </c>
      <c r="MQ140" s="19">
        <f t="shared" ca="1" si="1128"/>
        <v>1</v>
      </c>
      <c r="MR140" s="19">
        <f t="shared" ca="1" si="1128"/>
        <v>0.75</v>
      </c>
      <c r="MS140" s="19">
        <f t="shared" ca="1" si="1128"/>
        <v>0.75</v>
      </c>
      <c r="MT140" s="19">
        <f t="shared" ca="1" si="1128"/>
        <v>0.8</v>
      </c>
      <c r="MU140" s="19">
        <f t="shared" ca="1" si="1128"/>
        <v>0.82499999999999996</v>
      </c>
      <c r="MV140" s="19">
        <f t="shared" ca="1" si="1128"/>
        <v>0.875</v>
      </c>
      <c r="MW140" s="19">
        <f t="shared" ca="1" si="1128"/>
        <v>0.9</v>
      </c>
      <c r="MX140" s="19">
        <f t="shared" ca="1" si="1128"/>
        <v>1</v>
      </c>
      <c r="MY140" s="19">
        <f t="shared" ca="1" si="1128"/>
        <v>0.875</v>
      </c>
      <c r="MZ140" s="19" t="b">
        <f t="shared" ca="1" si="1128"/>
        <v>1</v>
      </c>
      <c r="NA140" s="19">
        <f t="shared" ca="1" si="1128"/>
        <v>74.989999999999995</v>
      </c>
      <c r="NB140" s="19" t="str">
        <f t="shared" ca="1" si="1128"/>
        <v>-</v>
      </c>
      <c r="NC140" s="19" t="str">
        <f t="shared" ca="1" si="1128"/>
        <v>-</v>
      </c>
      <c r="ND140" s="19" t="str">
        <f t="shared" ca="1" si="1128"/>
        <v>-</v>
      </c>
      <c r="NE140" s="19" t="str">
        <f t="shared" ca="1" si="1129"/>
        <v>-</v>
      </c>
      <c r="NF140" s="19" t="str">
        <f t="shared" ca="1" si="1129"/>
        <v>-</v>
      </c>
      <c r="NG140" s="19" t="str">
        <f t="shared" ca="1" si="1129"/>
        <v>-</v>
      </c>
      <c r="NH140" s="19" t="str">
        <f t="shared" ca="1" si="1129"/>
        <v>-</v>
      </c>
      <c r="NI140" s="19">
        <f t="shared" ca="1" si="1129"/>
        <v>36.99</v>
      </c>
      <c r="NJ140" s="19">
        <f t="shared" ca="1" si="1129"/>
        <v>36.99</v>
      </c>
      <c r="NK140" s="19" t="str">
        <f t="shared" ca="1" si="1129"/>
        <v>-</v>
      </c>
      <c r="NL140" s="19" t="str">
        <f t="shared" ca="1" si="1129"/>
        <v>-</v>
      </c>
      <c r="NM140" s="19" t="str">
        <f t="shared" ca="1" si="1129"/>
        <v>-</v>
      </c>
      <c r="NN140" s="19" t="str">
        <f t="shared" ca="1" si="1129"/>
        <v>-</v>
      </c>
      <c r="NO140" s="19" t="str">
        <f t="shared" ca="1" si="1129"/>
        <v>-</v>
      </c>
      <c r="NP140" s="19">
        <f t="shared" ca="1" si="1129"/>
        <v>49.99</v>
      </c>
      <c r="NQ140" s="19">
        <f t="shared" ca="1" si="1129"/>
        <v>49.99</v>
      </c>
      <c r="NR140" s="19">
        <f t="shared" ca="1" si="1129"/>
        <v>49.99</v>
      </c>
      <c r="NS140" s="19">
        <f t="shared" ca="1" si="1129"/>
        <v>49.99</v>
      </c>
      <c r="NT140" s="19">
        <f t="shared" ca="1" si="1129"/>
        <v>49.99</v>
      </c>
      <c r="NU140" s="19">
        <f t="shared" ca="1" si="1129"/>
        <v>49.99</v>
      </c>
      <c r="NV140" s="19">
        <f t="shared" ca="1" si="1129"/>
        <v>49.99</v>
      </c>
      <c r="NW140" s="19">
        <f t="shared" ca="1" si="1129"/>
        <v>49.99</v>
      </c>
      <c r="NX140" s="19">
        <f t="shared" ca="1" si="1129"/>
        <v>412.99</v>
      </c>
      <c r="NY140" s="19">
        <f t="shared" ca="1" si="1129"/>
        <v>412.99</v>
      </c>
      <c r="NZ140" s="19" t="str">
        <f t="shared" ca="1" si="1129"/>
        <v>-</v>
      </c>
      <c r="OA140" s="19" t="str">
        <f t="shared" ca="1" si="1129"/>
        <v>-</v>
      </c>
      <c r="OB140" s="19" t="str">
        <f t="shared" ca="1" si="1129"/>
        <v>-</v>
      </c>
      <c r="OC140" s="19" t="str">
        <f t="shared" ca="1" si="1129"/>
        <v>-</v>
      </c>
      <c r="OD140" s="19" t="str">
        <f t="shared" ca="1" si="1129"/>
        <v>-</v>
      </c>
      <c r="OE140" s="19">
        <f t="shared" ca="1" si="1129"/>
        <v>6.8900000000000006</v>
      </c>
      <c r="OF140" s="19">
        <f t="shared" ca="1" si="1129"/>
        <v>6.8900000000000006</v>
      </c>
      <c r="OG140" s="19">
        <f t="shared" ref="OG140:OT140" ca="1" si="1159">OFFSET(OG$5,$B140,0)</f>
        <v>6.8900000000000006</v>
      </c>
      <c r="OH140" s="19">
        <f t="shared" ca="1" si="1159"/>
        <v>6.8900000000000006</v>
      </c>
      <c r="OI140" s="19">
        <f t="shared" ca="1" si="1159"/>
        <v>6.8900000000000006</v>
      </c>
      <c r="OJ140" s="19">
        <f t="shared" ca="1" si="1159"/>
        <v>6.8900000000000006</v>
      </c>
      <c r="OK140" s="19">
        <f t="shared" ca="1" si="1159"/>
        <v>6.8900000000000006</v>
      </c>
      <c r="OL140" s="19">
        <f t="shared" ca="1" si="1159"/>
        <v>6.8900000000000006</v>
      </c>
      <c r="OM140" s="19">
        <f t="shared" ca="1" si="1159"/>
        <v>346.99</v>
      </c>
      <c r="ON140" s="19">
        <f t="shared" ca="1" si="1159"/>
        <v>346.99</v>
      </c>
      <c r="OO140" s="19" t="str">
        <f t="shared" ca="1" si="1159"/>
        <v>-</v>
      </c>
      <c r="OP140" s="19" t="str">
        <f t="shared" ca="1" si="1159"/>
        <v>-</v>
      </c>
      <c r="OQ140" s="19" t="str">
        <f t="shared" ca="1" si="1159"/>
        <v>-</v>
      </c>
      <c r="OR140" s="19" t="str">
        <f t="shared" ca="1" si="1159"/>
        <v>-</v>
      </c>
      <c r="OS140" s="19" t="str">
        <f t="shared" ca="1" si="1159"/>
        <v>-</v>
      </c>
      <c r="OT140" s="19">
        <f t="shared" ca="1" si="1159"/>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0.289</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60">INDEX(i.Region_Desc,$K144,1)</f>
        <v>GSM</v>
      </c>
      <c r="E144" t="b">
        <v>0</v>
      </c>
      <c r="F144" t="b">
        <v>0</v>
      </c>
      <c r="G144" t="b">
        <f t="shared" ref="G144:G149" si="1161">E144</f>
        <v>0</v>
      </c>
      <c r="H144" s="325">
        <v>2</v>
      </c>
      <c r="I144" s="325">
        <v>1</v>
      </c>
      <c r="J144" s="29" t="str">
        <f>""</f>
        <v/>
      </c>
      <c r="K144" s="29">
        <f>d.Region</f>
        <v>2</v>
      </c>
      <c r="L144" s="29">
        <v>2</v>
      </c>
      <c r="M144" s="29">
        <v>2</v>
      </c>
      <c r="N144" s="325">
        <v>3</v>
      </c>
      <c r="O144" s="325">
        <v>1</v>
      </c>
      <c r="P144" s="29">
        <v>1</v>
      </c>
      <c r="Q144" s="29">
        <v>4</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62">INDEX(i.FlkStrctr,$M144,AG$7)</f>
        <v>2</v>
      </c>
      <c r="AH144" s="5">
        <f t="shared" si="1162"/>
        <v>0</v>
      </c>
      <c r="AI144" s="5">
        <f t="shared" ref="AI144:AI149" si="1163">INDEX(i.StdELMan,($K144-1)*12+($M144-1)*3+$N144,AI$7)</f>
        <v>1</v>
      </c>
      <c r="AJ144">
        <f t="shared" ref="AJ144:AJ149" si="1164">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Prime SR10.3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65">INDEX(i.model_structure,$H144,AX$7)</f>
        <v>0</v>
      </c>
      <c r="AY144" s="5" t="str">
        <f t="shared" si="1165"/>
        <v>-</v>
      </c>
      <c r="AZ144" s="5" t="b">
        <f t="shared" si="1165"/>
        <v>0</v>
      </c>
      <c r="BA144" s="5" t="b">
        <f t="shared" si="1165"/>
        <v>1</v>
      </c>
      <c r="BB144" s="5" t="b">
        <f t="shared" si="1165"/>
        <v>1</v>
      </c>
      <c r="BC144" s="144">
        <f t="shared" si="1165"/>
        <v>0</v>
      </c>
      <c r="BD144" s="19" t="b">
        <f t="shared" ref="BD144:BD149" ca="1" si="1166">OFFSET(BD$5,$B144,0)</f>
        <v>1</v>
      </c>
      <c r="BE144" s="9"/>
      <c r="BF144" s="5" t="str">
        <f t="shared" ref="BF144:BF149" ca="1" si="1167">IF($M144&lt;&gt;4,OFFSET(BF$5,$B144,0),1)</f>
        <v>-</v>
      </c>
      <c r="BG144" s="19" t="str">
        <f t="shared" ref="BG144:BI149" ca="1" si="1168">OFFSET(BG$5,$B144,0)</f>
        <v>-</v>
      </c>
      <c r="BH144" s="19" t="str">
        <f t="shared" ca="1" si="1168"/>
        <v>-</v>
      </c>
      <c r="BI144" s="19" t="str">
        <f t="shared" ca="1" si="1168"/>
        <v>-</v>
      </c>
      <c r="BJ144" s="5" t="str">
        <f t="shared" ref="BJ144:BJ149" ca="1" si="1169">IF($M144&lt;&gt;4,OFFSET(BJ$5,$B144,0),1)</f>
        <v>-</v>
      </c>
      <c r="BK144" s="19" t="str">
        <f t="shared" ref="BK144:BK149" ca="1" si="1170">OFFSET(BK$5,$B144,0)</f>
        <v>-</v>
      </c>
      <c r="BL144" s="5" t="str">
        <f t="shared" ref="BL144:BL149" ca="1" si="1171">IF($M144&lt;&gt;4,OFFSET(BL$5,$B144,0),1)</f>
        <v>-</v>
      </c>
      <c r="BM144" s="19" t="str">
        <f t="shared" ref="BM144:BO149" ca="1" si="1172">OFFSET(BM$5,$B144,0)</f>
        <v>-</v>
      </c>
      <c r="BN144" s="19" t="str">
        <f t="shared" ca="1" si="1172"/>
        <v>-</v>
      </c>
      <c r="BO144" s="19" t="str">
        <f t="shared" ca="1" si="1172"/>
        <v>-</v>
      </c>
      <c r="BP144" s="5" t="str">
        <f t="shared" ref="BP144:BP149" ca="1" si="1173">IF($M144&lt;&gt;4,OFFSET(BP$5,$B144,0),1)</f>
        <v>-</v>
      </c>
      <c r="BQ144" s="9"/>
      <c r="BR144" s="19" t="str">
        <f t="shared" ref="BR144:CA149" ca="1" si="1174">OFFSET(BR$5,$B144,0)</f>
        <v>-</v>
      </c>
      <c r="BS144" s="19" t="str">
        <f t="shared" ca="1" si="1174"/>
        <v>-</v>
      </c>
      <c r="BT144" s="19" t="str">
        <f t="shared" ca="1" si="1174"/>
        <v>-</v>
      </c>
      <c r="BU144" s="19" t="str">
        <f t="shared" ca="1" si="1174"/>
        <v>-</v>
      </c>
      <c r="BV144" s="19" t="str">
        <f t="shared" ca="1" si="1174"/>
        <v>-</v>
      </c>
      <c r="BW144" s="19" t="str">
        <f t="shared" ca="1" si="1174"/>
        <v>-</v>
      </c>
      <c r="BX144" s="19" t="str">
        <f t="shared" ca="1" si="1174"/>
        <v>-</v>
      </c>
      <c r="BY144" s="19" t="str">
        <f t="shared" ca="1" si="1174"/>
        <v>-</v>
      </c>
      <c r="BZ144" s="19" t="str">
        <f t="shared" ca="1" si="1174"/>
        <v>-</v>
      </c>
      <c r="CA144" s="19" t="str">
        <f t="shared" ca="1" si="1174"/>
        <v>-</v>
      </c>
      <c r="CB144" s="9"/>
      <c r="CC144" s="12" t="b">
        <v>0</v>
      </c>
      <c r="CD144" s="12" t="b">
        <v>0</v>
      </c>
      <c r="CE144" s="12" t="b">
        <v>0</v>
      </c>
      <c r="CF144" s="12">
        <f>VALUE($K144&amp;$M144&amp;$N144&amp;$O144&amp;"1")</f>
        <v>22311</v>
      </c>
      <c r="CG144" s="144" t="b">
        <f>NOT(CE144)</f>
        <v>1</v>
      </c>
      <c r="CH144" s="12" t="s">
        <v>34</v>
      </c>
      <c r="CI144" s="12" t="b">
        <v>1</v>
      </c>
      <c r="CJ144" s="12">
        <f>VALUE($Q144&amp;$S144&amp;"01")</f>
        <v>4101</v>
      </c>
      <c r="CK144" s="19" t="str">
        <f t="shared" ref="CK144:CM144" ca="1" si="1175">OFFSET(CK$5,$B144,0)</f>
        <v>-</v>
      </c>
      <c r="CL144" s="19">
        <f t="shared" ca="1" si="1175"/>
        <v>1</v>
      </c>
      <c r="CM144" s="19">
        <f t="shared" ca="1" si="1175"/>
        <v>1</v>
      </c>
      <c r="CN144" s="9"/>
      <c r="CO144" s="444">
        <f t="shared" ref="CO144:CQ149" si="1176">INDEX(i.UserPeriod0,$AI144,CO$7)</f>
        <v>652</v>
      </c>
      <c r="CP144" s="444">
        <f t="shared" si="1176"/>
        <v>686</v>
      </c>
      <c r="CQ144" s="444">
        <f t="shared" si="1176"/>
        <v>721</v>
      </c>
      <c r="CR144" s="152">
        <f t="shared" ref="CR144:CT149" si="1177">7*INDEX(i.end_joining,1,CR$7+($AI144-1)*3)</f>
        <v>378</v>
      </c>
      <c r="CS144" s="152">
        <f t="shared" si="1177"/>
        <v>413</v>
      </c>
      <c r="CT144" s="152">
        <f t="shared" si="1177"/>
        <v>448</v>
      </c>
      <c r="CU144" s="19" t="str">
        <f t="shared" ref="CU144:DK149" ca="1" si="1178">OFFSET(CU$5,$B144,0)</f>
        <v>-</v>
      </c>
      <c r="CV144" s="19" t="str">
        <f t="shared" ca="1" si="1178"/>
        <v>-</v>
      </c>
      <c r="CW144" s="19" t="str">
        <f t="shared" ca="1" si="1178"/>
        <v>-</v>
      </c>
      <c r="CX144" s="19" t="str">
        <f t="shared" ca="1" si="1178"/>
        <v>-</v>
      </c>
      <c r="CY144" s="19" t="str">
        <f t="shared" ca="1" si="1178"/>
        <v>-</v>
      </c>
      <c r="CZ144" s="19" t="b">
        <f t="shared" ca="1" si="1178"/>
        <v>1</v>
      </c>
      <c r="DA144" s="19">
        <f t="shared" ca="1" si="1178"/>
        <v>0</v>
      </c>
      <c r="DB144" s="19">
        <f t="shared" ca="1" si="1178"/>
        <v>0</v>
      </c>
      <c r="DC144" s="19">
        <f t="shared" ca="1" si="1178"/>
        <v>0</v>
      </c>
      <c r="DD144" s="19">
        <f t="shared" ca="1" si="1178"/>
        <v>0</v>
      </c>
      <c r="DE144" s="19">
        <f t="shared" ca="1" si="1178"/>
        <v>0</v>
      </c>
      <c r="DF144" s="19">
        <f t="shared" ca="1" si="1178"/>
        <v>0</v>
      </c>
      <c r="DG144" s="19">
        <f t="shared" ca="1" si="1178"/>
        <v>0</v>
      </c>
      <c r="DH144" s="19">
        <f t="shared" ca="1" si="1178"/>
        <v>0</v>
      </c>
      <c r="DI144" s="19">
        <f t="shared" ca="1" si="1178"/>
        <v>0</v>
      </c>
      <c r="DJ144" s="19">
        <f t="shared" ca="1" si="1178"/>
        <v>0</v>
      </c>
      <c r="DK144" s="19">
        <f t="shared" ca="1" si="1178"/>
        <v>0</v>
      </c>
      <c r="DL144" s="19">
        <f t="shared" ref="DL144:ES149" ca="1" si="1179">OFFSET(DL$5,$B144,0)</f>
        <v>0</v>
      </c>
      <c r="DM144" s="19">
        <f t="shared" ca="1" si="1179"/>
        <v>1</v>
      </c>
      <c r="DN144" s="19">
        <f t="shared" ca="1" si="1179"/>
        <v>1</v>
      </c>
      <c r="DO144" s="19">
        <f t="shared" ca="1" si="1179"/>
        <v>0</v>
      </c>
      <c r="DP144" s="19" t="str">
        <f t="shared" ca="1" si="1179"/>
        <v>-</v>
      </c>
      <c r="DQ144" s="19" t="str">
        <f t="shared" ca="1" si="1179"/>
        <v>-</v>
      </c>
      <c r="DR144" s="19" t="str">
        <f t="shared" ca="1" si="1179"/>
        <v>-</v>
      </c>
      <c r="DS144" s="19" t="str">
        <f t="shared" ca="1" si="1179"/>
        <v>-</v>
      </c>
      <c r="DT144" s="19" t="str">
        <f t="shared" ca="1" si="1179"/>
        <v>-</v>
      </c>
      <c r="DU144" s="19">
        <f t="shared" ca="1" si="1179"/>
        <v>0</v>
      </c>
      <c r="DV144" s="19" t="str">
        <f t="shared" ca="1" si="1179"/>
        <v>-</v>
      </c>
      <c r="DW144" s="19" t="str">
        <f t="shared" ca="1" si="1179"/>
        <v>-</v>
      </c>
      <c r="DX144" s="19" t="str">
        <f t="shared" ca="1" si="1179"/>
        <v>-</v>
      </c>
      <c r="DY144" s="19" t="str">
        <f t="shared" ca="1" si="1179"/>
        <v>-</v>
      </c>
      <c r="DZ144" s="19" t="str">
        <f t="shared" ca="1" si="1179"/>
        <v>-</v>
      </c>
      <c r="EA144" s="19" t="str">
        <f t="shared" ca="1" si="1179"/>
        <v>-</v>
      </c>
      <c r="EB144" s="19" t="str">
        <f t="shared" ca="1" si="1179"/>
        <v>-</v>
      </c>
      <c r="EC144" s="19" t="str">
        <f t="shared" ca="1" si="1179"/>
        <v>-</v>
      </c>
      <c r="ED144" s="19">
        <f t="shared" ca="1" si="1179"/>
        <v>0</v>
      </c>
      <c r="EE144" s="19">
        <f t="shared" ca="1" si="1179"/>
        <v>0</v>
      </c>
      <c r="EF144" s="19">
        <f t="shared" ca="1" si="1179"/>
        <v>0</v>
      </c>
      <c r="EG144" s="19">
        <f t="shared" ca="1" si="1179"/>
        <v>0</v>
      </c>
      <c r="EH144" s="19">
        <f t="shared" ca="1" si="1179"/>
        <v>0</v>
      </c>
      <c r="EI144" s="19">
        <f t="shared" ca="1" si="1179"/>
        <v>0</v>
      </c>
      <c r="EJ144" s="19">
        <f t="shared" ca="1" si="1179"/>
        <v>0</v>
      </c>
      <c r="EK144" s="19">
        <f t="shared" ca="1" si="1179"/>
        <v>0</v>
      </c>
      <c r="EL144" s="19">
        <f t="shared" ca="1" si="1179"/>
        <v>0</v>
      </c>
      <c r="EM144" s="19">
        <f t="shared" ca="1" si="1179"/>
        <v>0</v>
      </c>
      <c r="EN144" s="19">
        <f t="shared" ca="1" si="1179"/>
        <v>0</v>
      </c>
      <c r="EO144" s="19">
        <f t="shared" ca="1" si="1179"/>
        <v>0</v>
      </c>
      <c r="EP144" s="19">
        <f t="shared" ca="1" si="1179"/>
        <v>0</v>
      </c>
      <c r="EQ144" s="19">
        <f t="shared" ca="1" si="1179"/>
        <v>0</v>
      </c>
      <c r="ER144" s="19">
        <f t="shared" ca="1" si="1179"/>
        <v>0</v>
      </c>
      <c r="ES144" s="19">
        <f t="shared" ca="1" si="1179"/>
        <v>0</v>
      </c>
      <c r="ET144" s="19">
        <f t="shared" ref="ET144:FI148" ca="1" si="1180">OFFSET(ET$5,$B144,0)</f>
        <v>0</v>
      </c>
      <c r="EU144" s="19">
        <f t="shared" ca="1" si="1180"/>
        <v>0</v>
      </c>
      <c r="EV144" s="19">
        <f t="shared" ca="1" si="1180"/>
        <v>0</v>
      </c>
      <c r="EW144" s="19">
        <f t="shared" ca="1" si="1180"/>
        <v>0</v>
      </c>
      <c r="EX144" s="19">
        <f t="shared" ca="1" si="1180"/>
        <v>0</v>
      </c>
      <c r="EY144" s="19">
        <f t="shared" ca="1" si="1180"/>
        <v>0</v>
      </c>
      <c r="EZ144" s="19">
        <f t="shared" ca="1" si="1180"/>
        <v>0</v>
      </c>
      <c r="FA144" s="19">
        <f t="shared" ca="1" si="1180"/>
        <v>0</v>
      </c>
      <c r="FB144" s="19">
        <f t="shared" ca="1" si="1180"/>
        <v>0</v>
      </c>
      <c r="FC144" s="19">
        <f t="shared" ca="1" si="1180"/>
        <v>0</v>
      </c>
      <c r="FD144" s="19">
        <f t="shared" ca="1" si="1180"/>
        <v>0</v>
      </c>
      <c r="FE144" s="19">
        <f t="shared" ca="1" si="1180"/>
        <v>0</v>
      </c>
      <c r="FF144" s="19">
        <f t="shared" ca="1" si="1180"/>
        <v>0</v>
      </c>
      <c r="FG144" s="19">
        <f t="shared" ca="1" si="1180"/>
        <v>0</v>
      </c>
      <c r="FH144" s="19">
        <f t="shared" ca="1" si="1180"/>
        <v>0</v>
      </c>
      <c r="FI144" s="19">
        <f t="shared" ca="1" si="1180"/>
        <v>0</v>
      </c>
      <c r="FJ144" s="19">
        <f t="shared" ref="FJ144:HK148" ca="1" si="1181">OFFSET(FJ$5,$B144,0)</f>
        <v>0</v>
      </c>
      <c r="FK144" s="19">
        <f t="shared" ca="1" si="1181"/>
        <v>0</v>
      </c>
      <c r="FL144" s="19">
        <f t="shared" ca="1" si="1181"/>
        <v>0</v>
      </c>
      <c r="FM144" s="19">
        <f t="shared" ca="1" si="1181"/>
        <v>0</v>
      </c>
      <c r="FN144" s="19">
        <f t="shared" ca="1" si="1181"/>
        <v>0</v>
      </c>
      <c r="FO144" s="19">
        <f t="shared" ca="1" si="1181"/>
        <v>0</v>
      </c>
      <c r="FP144" s="19">
        <f t="shared" ca="1" si="1181"/>
        <v>0</v>
      </c>
      <c r="FQ144" s="19">
        <f t="shared" ca="1" si="1181"/>
        <v>0</v>
      </c>
      <c r="FR144" s="19">
        <f t="shared" ca="1" si="1181"/>
        <v>0</v>
      </c>
      <c r="FS144" s="19">
        <f t="shared" ca="1" si="1181"/>
        <v>0</v>
      </c>
      <c r="FT144" s="19">
        <f t="shared" ca="1" si="1181"/>
        <v>0</v>
      </c>
      <c r="FU144" s="19">
        <f t="shared" ca="1" si="1181"/>
        <v>0</v>
      </c>
      <c r="FV144" s="19">
        <f t="shared" ca="1" si="1181"/>
        <v>0</v>
      </c>
      <c r="FW144" s="19">
        <f t="shared" ca="1" si="1181"/>
        <v>0</v>
      </c>
      <c r="FX144" s="19">
        <f t="shared" ca="1" si="1181"/>
        <v>0</v>
      </c>
      <c r="FY144" s="19">
        <f t="shared" ca="1" si="1181"/>
        <v>0</v>
      </c>
      <c r="FZ144" s="19">
        <f t="shared" ca="1" si="1181"/>
        <v>0</v>
      </c>
      <c r="GA144" s="19">
        <f t="shared" ca="1" si="1181"/>
        <v>0</v>
      </c>
      <c r="GB144" s="19">
        <f t="shared" ca="1" si="1181"/>
        <v>0</v>
      </c>
      <c r="GC144" s="19">
        <f t="shared" ca="1" si="1181"/>
        <v>0</v>
      </c>
      <c r="GD144" s="19">
        <f t="shared" ca="1" si="1181"/>
        <v>0</v>
      </c>
      <c r="GE144" s="19">
        <f t="shared" ca="1" si="1181"/>
        <v>0</v>
      </c>
      <c r="GF144" s="19">
        <f t="shared" ca="1" si="1181"/>
        <v>0</v>
      </c>
      <c r="GG144" s="19">
        <f t="shared" ca="1" si="1181"/>
        <v>0</v>
      </c>
      <c r="GH144" s="19">
        <f t="shared" ca="1" si="1181"/>
        <v>0</v>
      </c>
      <c r="GI144" s="19">
        <f t="shared" ca="1" si="1181"/>
        <v>0</v>
      </c>
      <c r="GJ144" s="19">
        <f t="shared" ca="1" si="1181"/>
        <v>0</v>
      </c>
      <c r="GK144" s="19">
        <f t="shared" ca="1" si="1181"/>
        <v>0</v>
      </c>
      <c r="GL144" s="19">
        <f t="shared" ca="1" si="1181"/>
        <v>0</v>
      </c>
      <c r="GM144" s="19">
        <f t="shared" ca="1" si="1181"/>
        <v>0</v>
      </c>
      <c r="GN144" s="19">
        <f t="shared" ca="1" si="1181"/>
        <v>0</v>
      </c>
      <c r="GO144" s="19">
        <f t="shared" ca="1" si="1181"/>
        <v>0</v>
      </c>
      <c r="GP144" s="19">
        <f t="shared" ca="1" si="1181"/>
        <v>0</v>
      </c>
      <c r="GQ144" s="19">
        <f t="shared" ca="1" si="1181"/>
        <v>0</v>
      </c>
      <c r="GR144" s="19">
        <f t="shared" ca="1" si="1181"/>
        <v>0</v>
      </c>
      <c r="GS144" s="19">
        <f t="shared" ca="1" si="1181"/>
        <v>0</v>
      </c>
      <c r="GT144" s="19">
        <f t="shared" ca="1" si="1181"/>
        <v>0</v>
      </c>
      <c r="GU144" s="19">
        <f t="shared" ca="1" si="1181"/>
        <v>0</v>
      </c>
      <c r="GV144" s="19">
        <f t="shared" ca="1" si="1181"/>
        <v>0</v>
      </c>
      <c r="GW144" s="19">
        <f t="shared" ca="1" si="1181"/>
        <v>0</v>
      </c>
      <c r="GX144" s="19">
        <f t="shared" ca="1" si="1181"/>
        <v>0</v>
      </c>
      <c r="GY144" s="19">
        <f t="shared" ca="1" si="1181"/>
        <v>0</v>
      </c>
      <c r="GZ144" s="19">
        <f t="shared" ca="1" si="1181"/>
        <v>0</v>
      </c>
      <c r="HA144" s="19">
        <f t="shared" ca="1" si="1181"/>
        <v>0</v>
      </c>
      <c r="HB144" s="19">
        <f t="shared" ca="1" si="1181"/>
        <v>0</v>
      </c>
      <c r="HC144" s="19">
        <f t="shared" ca="1" si="1181"/>
        <v>0</v>
      </c>
      <c r="HD144" s="19">
        <f t="shared" ca="1" si="1181"/>
        <v>0</v>
      </c>
      <c r="HE144" s="19">
        <f t="shared" ca="1" si="1181"/>
        <v>0</v>
      </c>
      <c r="HF144" s="19">
        <f t="shared" ca="1" si="1181"/>
        <v>0</v>
      </c>
      <c r="HG144" s="19">
        <f t="shared" ca="1" si="1181"/>
        <v>0</v>
      </c>
      <c r="HH144" s="19">
        <f t="shared" ca="1" si="1181"/>
        <v>0</v>
      </c>
      <c r="HI144" s="19">
        <f t="shared" ca="1" si="1181"/>
        <v>0</v>
      </c>
      <c r="HJ144" s="19">
        <f t="shared" ca="1" si="1181"/>
        <v>0</v>
      </c>
      <c r="HK144" s="19">
        <f t="shared" ca="1" si="1181"/>
        <v>0</v>
      </c>
      <c r="HL144" s="19">
        <f t="shared" ref="HL144:ID148" ca="1" si="1182">OFFSET(HL$5,$B144,0)</f>
        <v>0</v>
      </c>
      <c r="HM144" s="19">
        <f t="shared" ca="1" si="1182"/>
        <v>0</v>
      </c>
      <c r="HN144" s="19">
        <f t="shared" ca="1" si="1182"/>
        <v>0</v>
      </c>
      <c r="HO144" s="19">
        <f t="shared" ca="1" si="1182"/>
        <v>0</v>
      </c>
      <c r="HP144" s="19">
        <f t="shared" ca="1" si="1182"/>
        <v>0</v>
      </c>
      <c r="HQ144" s="19">
        <f t="shared" ca="1" si="1182"/>
        <v>0</v>
      </c>
      <c r="HR144" s="19">
        <f t="shared" ca="1" si="1182"/>
        <v>0</v>
      </c>
      <c r="HS144" s="19">
        <f t="shared" ca="1" si="1182"/>
        <v>0</v>
      </c>
      <c r="HT144" s="19">
        <f t="shared" ca="1" si="1182"/>
        <v>0</v>
      </c>
      <c r="HU144" s="19">
        <f t="shared" ca="1" si="1182"/>
        <v>0</v>
      </c>
      <c r="HV144" s="19">
        <f t="shared" ca="1" si="1182"/>
        <v>0</v>
      </c>
      <c r="HW144" s="19">
        <f t="shared" ca="1" si="1182"/>
        <v>0</v>
      </c>
      <c r="HX144" s="19">
        <f t="shared" ca="1" si="1182"/>
        <v>0</v>
      </c>
      <c r="HY144" s="19">
        <f t="shared" ca="1" si="1182"/>
        <v>0</v>
      </c>
      <c r="HZ144" s="19">
        <f t="shared" ca="1" si="1182"/>
        <v>0</v>
      </c>
      <c r="IA144" s="19">
        <f t="shared" ca="1" si="1182"/>
        <v>0</v>
      </c>
      <c r="IB144" s="19">
        <f t="shared" ca="1" si="1182"/>
        <v>0</v>
      </c>
      <c r="IC144" s="19">
        <f t="shared" ca="1" si="1182"/>
        <v>0</v>
      </c>
      <c r="ID144" s="19">
        <f t="shared" ca="1" si="1182"/>
        <v>0</v>
      </c>
      <c r="IE144" s="5">
        <f t="shared" ref="IE144:IE149" si="1183">INDEX(i.TOL,$N144,IE$7)</f>
        <v>67</v>
      </c>
      <c r="IF144" s="9"/>
      <c r="IG144" s="5">
        <f t="shared" ref="IG144:IJ149" si="1184">INDEX(i.FlkStrctr,$M144,IG$7)</f>
        <v>1</v>
      </c>
      <c r="IH144" s="5" t="b">
        <f t="shared" si="1184"/>
        <v>0</v>
      </c>
      <c r="II144" s="19">
        <f t="shared" ref="II144:JN149" ca="1" si="1185">OFFSET(II$5,$B144,0)</f>
        <v>0</v>
      </c>
      <c r="IJ144" s="5">
        <f t="shared" si="1184"/>
        <v>55</v>
      </c>
      <c r="IK144" s="19">
        <f t="shared" ca="1" si="1185"/>
        <v>1</v>
      </c>
      <c r="IL144" s="19">
        <f t="shared" ca="1" si="1185"/>
        <v>0</v>
      </c>
      <c r="IM144" s="19">
        <f t="shared" ca="1" si="1185"/>
        <v>0</v>
      </c>
      <c r="IN144" s="19">
        <f t="shared" ca="1" si="1185"/>
        <v>0</v>
      </c>
      <c r="IO144" s="19">
        <f t="shared" ca="1" si="1185"/>
        <v>0</v>
      </c>
      <c r="IP144" s="19">
        <f t="shared" ca="1" si="1185"/>
        <v>0</v>
      </c>
      <c r="IQ144" s="19">
        <f t="shared" ca="1" si="1185"/>
        <v>0</v>
      </c>
      <c r="IR144" s="19">
        <f t="shared" ca="1" si="1185"/>
        <v>0</v>
      </c>
      <c r="IS144" s="19">
        <f t="shared" ca="1" si="1185"/>
        <v>0</v>
      </c>
      <c r="IT144" s="19">
        <f t="shared" ca="1" si="1185"/>
        <v>0</v>
      </c>
      <c r="IU144" s="19">
        <f t="shared" ca="1" si="1185"/>
        <v>0</v>
      </c>
      <c r="IV144" s="19">
        <f t="shared" ca="1" si="1185"/>
        <v>0</v>
      </c>
      <c r="IW144" s="19">
        <f t="shared" ca="1" si="1185"/>
        <v>0</v>
      </c>
      <c r="IX144" s="19">
        <f t="shared" ca="1" si="1185"/>
        <v>0</v>
      </c>
      <c r="IY144" s="19">
        <f t="shared" ca="1" si="1185"/>
        <v>0</v>
      </c>
      <c r="IZ144" s="19">
        <f t="shared" ca="1" si="1185"/>
        <v>0</v>
      </c>
      <c r="JA144" s="19">
        <f t="shared" ca="1" si="1185"/>
        <v>0</v>
      </c>
      <c r="JB144" s="19">
        <f t="shared" ca="1" si="1185"/>
        <v>0</v>
      </c>
      <c r="JC144" s="19">
        <f t="shared" ca="1" si="1185"/>
        <v>0</v>
      </c>
      <c r="JD144" s="19">
        <f t="shared" ca="1" si="1185"/>
        <v>0</v>
      </c>
      <c r="JE144" s="19">
        <f t="shared" ca="1" si="1185"/>
        <v>0</v>
      </c>
      <c r="JF144" s="19">
        <f t="shared" ca="1" si="1185"/>
        <v>0</v>
      </c>
      <c r="JG144" s="5">
        <f t="shared" ref="JG144:JK149" si="1186">INDEX(i_dryman,($AF144-1)*4+INDEX(i.StdELMan,($K144-1)*12+($M144-1)*3+$N144,JG$8),JG$7)</f>
        <v>1.2500000000000001E-2</v>
      </c>
      <c r="JH144" s="567">
        <f t="shared" si="1186"/>
        <v>0</v>
      </c>
      <c r="JI144" s="5">
        <f t="shared" si="1186"/>
        <v>6.25E-2</v>
      </c>
      <c r="JJ144" s="5">
        <f t="shared" si="1186"/>
        <v>6.25E-2</v>
      </c>
      <c r="JK144" s="5">
        <f t="shared" si="1186"/>
        <v>6.25E-2</v>
      </c>
      <c r="JL144" s="19">
        <f t="shared" ca="1" si="1185"/>
        <v>1</v>
      </c>
      <c r="JM144" s="19">
        <f t="shared" ca="1" si="1185"/>
        <v>0</v>
      </c>
      <c r="JN144" s="19">
        <f t="shared" ca="1" si="1185"/>
        <v>1</v>
      </c>
      <c r="JO144" s="9"/>
      <c r="JP144" s="5" t="b">
        <f t="shared" ref="JP144:JP149" ca="1" si="1187">IF($L144&lt;&gt;0,INDEX(i.cropgraze_inc,$L144,JP$7),OFFSET(JP$5,$B144,0))</f>
        <v>0</v>
      </c>
      <c r="JQ144" s="477" t="b">
        <v>1</v>
      </c>
      <c r="JR144" s="477">
        <v>10.3</v>
      </c>
      <c r="JS144" s="5" t="b">
        <f t="shared" ref="JS144:JU149" si="1188">($N144=JS$11)</f>
        <v>0</v>
      </c>
      <c r="JT144" s="5" t="b">
        <f t="shared" si="1188"/>
        <v>0</v>
      </c>
      <c r="JU144" s="5" t="b">
        <f t="shared" si="1188"/>
        <v>1</v>
      </c>
      <c r="JV144" s="144">
        <f>$O144</f>
        <v>1</v>
      </c>
      <c r="JW144" s="144">
        <f t="shared" ref="JW144" si="1189">$O144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90">IF($AI144=6,0,$KX144)</f>
        <v>2</v>
      </c>
      <c r="KX144" s="12">
        <v>2</v>
      </c>
      <c r="KY144" s="12" t="b">
        <v>0</v>
      </c>
      <c r="KZ144" s="12" t="s">
        <v>34</v>
      </c>
      <c r="LA144" s="5" t="str">
        <f t="shared" ref="LA144:LD149" si="1191">INDEX(i.FlkStrctr,$M144,LA$7)</f>
        <v>-</v>
      </c>
      <c r="LB144" s="5" t="str">
        <f t="shared" si="1191"/>
        <v>-</v>
      </c>
      <c r="LC144" s="5" t="str">
        <f t="shared" si="1191"/>
        <v>-</v>
      </c>
      <c r="LD144" s="5" t="str">
        <f t="shared" si="1191"/>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92">OFFSET(LR$5,$B144,0)</f>
        <v>-</v>
      </c>
      <c r="LS144" s="5">
        <f t="shared" ref="LS144:LS149" si="1193">INDEX(i.conservation,$W144+1,$N144)</f>
        <v>1</v>
      </c>
      <c r="LT144" s="9"/>
      <c r="LU144" s="19">
        <f t="shared" ref="LU144:LX149" ca="1" si="1194">OFFSET(LU$5,$B144,0)</f>
        <v>70</v>
      </c>
      <c r="LV144" s="19">
        <f t="shared" ca="1" si="1194"/>
        <v>50</v>
      </c>
      <c r="LW144" s="19">
        <f t="shared" ca="1" si="1194"/>
        <v>80</v>
      </c>
      <c r="LX144" s="19">
        <f t="shared" ca="1" si="1194"/>
        <v>50</v>
      </c>
      <c r="LY144" s="5" t="b" cm="1">
        <f t="array" ref="LY144">INDEX(i.meatgrid,$Q144,LY$7)</f>
        <v>0</v>
      </c>
      <c r="LZ144" s="5" t="b" cm="1">
        <f t="array" ref="LZ144">INDEX(i.meatgrid,$Q144,LZ$7)</f>
        <v>0</v>
      </c>
      <c r="MA144" s="5" cm="1">
        <f t="array" ref="MA144">INDEX(i.meatgrid,$Q144,MA$7)</f>
        <v>40</v>
      </c>
      <c r="MB144" s="5" t="str" cm="1">
        <f t="array" ref="MB144">INDEX(i.meatgrid,$Q144,MB$7)</f>
        <v>-</v>
      </c>
      <c r="MC144" s="19">
        <f t="shared" ref="MC144:MC149" ca="1" si="1195">OFFSET(MC$5,$B144,0)</f>
        <v>1</v>
      </c>
      <c r="MD144" s="5">
        <f t="shared" ref="MD144:MD149" si="1196">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97">OFFSET(MM$5,$B144,0)</f>
        <v>1</v>
      </c>
      <c r="MN144" s="9"/>
      <c r="MO144" s="19" t="b">
        <f t="shared" ref="MO144:ND149" ca="1" si="1198">OFFSET(MO$5,$B144,0)</f>
        <v>0</v>
      </c>
      <c r="MP144" s="19" t="b">
        <f t="shared" ca="1" si="1198"/>
        <v>0</v>
      </c>
      <c r="MQ144" s="19">
        <f ca="1">OFFSET(MQ$5,$B144,0)</f>
        <v>1</v>
      </c>
      <c r="MR144" s="19">
        <f t="shared" ref="MR144:OT149" ca="1" si="1199">OFFSET(MR$5,$B144,0)</f>
        <v>0.75</v>
      </c>
      <c r="MS144" s="19">
        <f t="shared" ca="1" si="1199"/>
        <v>0.75</v>
      </c>
      <c r="MT144" s="19">
        <f t="shared" ca="1" si="1199"/>
        <v>0.8</v>
      </c>
      <c r="MU144" s="19">
        <f t="shared" ca="1" si="1199"/>
        <v>0.82499999999999996</v>
      </c>
      <c r="MV144" s="19">
        <f t="shared" ca="1" si="1199"/>
        <v>0.875</v>
      </c>
      <c r="MW144" s="19">
        <f t="shared" ca="1" si="1199"/>
        <v>0.9</v>
      </c>
      <c r="MX144" s="19">
        <f t="shared" ca="1" si="1199"/>
        <v>1</v>
      </c>
      <c r="MY144" s="19">
        <f t="shared" ca="1" si="1199"/>
        <v>0.875</v>
      </c>
      <c r="MZ144" s="19" t="b">
        <f t="shared" ca="1" si="1199"/>
        <v>1</v>
      </c>
      <c r="NA144" s="19">
        <f t="shared" ca="1" si="1199"/>
        <v>74.989999999999995</v>
      </c>
      <c r="NB144" s="19" t="str">
        <f t="shared" ca="1" si="1199"/>
        <v>-</v>
      </c>
      <c r="NC144" s="19" t="str">
        <f t="shared" ca="1" si="1199"/>
        <v>-</v>
      </c>
      <c r="ND144" s="19" t="str">
        <f t="shared" ca="1" si="1199"/>
        <v>-</v>
      </c>
      <c r="NE144" s="19" t="str">
        <f t="shared" ca="1" si="1199"/>
        <v>-</v>
      </c>
      <c r="NF144" s="19" t="str">
        <f t="shared" ca="1" si="1199"/>
        <v>-</v>
      </c>
      <c r="NG144" s="19" t="str">
        <f t="shared" ca="1" si="1199"/>
        <v>-</v>
      </c>
      <c r="NH144" s="19" t="str">
        <f t="shared" ca="1" si="1199"/>
        <v>-</v>
      </c>
      <c r="NI144" s="19">
        <f t="shared" ca="1" si="1199"/>
        <v>36.99</v>
      </c>
      <c r="NJ144" s="19">
        <f t="shared" ca="1" si="1199"/>
        <v>36.99</v>
      </c>
      <c r="NK144" s="19" t="str">
        <f t="shared" ca="1" si="1199"/>
        <v>-</v>
      </c>
      <c r="NL144" s="19" t="str">
        <f t="shared" ca="1" si="1199"/>
        <v>-</v>
      </c>
      <c r="NM144" s="19" t="str">
        <f t="shared" ca="1" si="1199"/>
        <v>-</v>
      </c>
      <c r="NN144" s="19" t="str">
        <f t="shared" ca="1" si="1199"/>
        <v>-</v>
      </c>
      <c r="NO144" s="19" t="str">
        <f t="shared" ca="1" si="1199"/>
        <v>-</v>
      </c>
      <c r="NP144" s="19">
        <f t="shared" ca="1" si="1199"/>
        <v>49.99</v>
      </c>
      <c r="NQ144" s="19">
        <f t="shared" ca="1" si="1199"/>
        <v>49.99</v>
      </c>
      <c r="NR144" s="19">
        <f t="shared" ca="1" si="1199"/>
        <v>49.99</v>
      </c>
      <c r="NS144" s="19">
        <f t="shared" ca="1" si="1199"/>
        <v>49.99</v>
      </c>
      <c r="NT144" s="19">
        <f t="shared" ca="1" si="1199"/>
        <v>49.99</v>
      </c>
      <c r="NU144" s="19">
        <f t="shared" ca="1" si="1199"/>
        <v>49.99</v>
      </c>
      <c r="NV144" s="19">
        <f t="shared" ca="1" si="1199"/>
        <v>49.99</v>
      </c>
      <c r="NW144" s="19">
        <f t="shared" ca="1" si="1199"/>
        <v>49.99</v>
      </c>
      <c r="NX144" s="19">
        <f t="shared" ca="1" si="1199"/>
        <v>412.99</v>
      </c>
      <c r="NY144" s="19">
        <f t="shared" ca="1" si="1199"/>
        <v>412.99</v>
      </c>
      <c r="NZ144" s="19" t="str">
        <f t="shared" ca="1" si="1199"/>
        <v>-</v>
      </c>
      <c r="OA144" s="19" t="str">
        <f t="shared" ca="1" si="1199"/>
        <v>-</v>
      </c>
      <c r="OB144" s="19" t="str">
        <f t="shared" ca="1" si="1199"/>
        <v>-</v>
      </c>
      <c r="OC144" s="19" t="str">
        <f t="shared" ca="1" si="1199"/>
        <v>-</v>
      </c>
      <c r="OD144" s="19" t="str">
        <f t="shared" ca="1" si="1199"/>
        <v>-</v>
      </c>
      <c r="OE144" s="19">
        <f t="shared" ca="1" si="1199"/>
        <v>6.8900000000000006</v>
      </c>
      <c r="OF144" s="19">
        <f t="shared" ca="1" si="1199"/>
        <v>6.8900000000000006</v>
      </c>
      <c r="OG144" s="19">
        <f t="shared" ca="1" si="1199"/>
        <v>6.8900000000000006</v>
      </c>
      <c r="OH144" s="19">
        <f t="shared" ca="1" si="1199"/>
        <v>6.8900000000000006</v>
      </c>
      <c r="OI144" s="19">
        <f t="shared" ca="1" si="1199"/>
        <v>6.8900000000000006</v>
      </c>
      <c r="OJ144" s="19">
        <f t="shared" ca="1" si="1199"/>
        <v>6.8900000000000006</v>
      </c>
      <c r="OK144" s="19">
        <f t="shared" ca="1" si="1199"/>
        <v>6.8900000000000006</v>
      </c>
      <c r="OL144" s="19">
        <f t="shared" ca="1" si="1199"/>
        <v>6.8900000000000006</v>
      </c>
      <c r="OM144" s="19">
        <f t="shared" ca="1" si="1199"/>
        <v>346.99</v>
      </c>
      <c r="ON144" s="19">
        <f t="shared" ca="1" si="1199"/>
        <v>346.99</v>
      </c>
      <c r="OO144" s="19" t="str">
        <f t="shared" ca="1" si="1199"/>
        <v>-</v>
      </c>
      <c r="OP144" s="19" t="str">
        <f t="shared" ca="1" si="1199"/>
        <v>-</v>
      </c>
      <c r="OQ144" s="19" t="str">
        <f t="shared" ca="1" si="1199"/>
        <v>-</v>
      </c>
      <c r="OR144" s="19" t="str">
        <f t="shared" ca="1" si="1199"/>
        <v>-</v>
      </c>
      <c r="OS144" s="19" t="str">
        <f t="shared" ca="1" si="1199"/>
        <v>-</v>
      </c>
      <c r="OT144" s="19">
        <f t="shared" ca="1" si="1199"/>
        <v>0</v>
      </c>
      <c r="OU144" s="24">
        <v>0</v>
      </c>
    </row>
    <row r="145" spans="1:411" outlineLevel="2">
      <c r="A145" s="21">
        <f t="shared" si="158"/>
        <v>140</v>
      </c>
      <c r="B145" s="29">
        <f ca="1">OFFSET(B145,-1,-1)</f>
        <v>139</v>
      </c>
      <c r="C145">
        <v>204</v>
      </c>
      <c r="D145" s="144" t="str">
        <f t="shared" ca="1" si="1160"/>
        <v>GSM</v>
      </c>
      <c r="E145" t="b">
        <v>0</v>
      </c>
      <c r="F145" t="b">
        <v>0</v>
      </c>
      <c r="G145" t="b">
        <f t="shared" si="1161"/>
        <v>0</v>
      </c>
      <c r="H145" s="237">
        <f ca="1">OFFSET(H145,-1,0)</f>
        <v>2</v>
      </c>
      <c r="I145" s="237">
        <f t="shared" ref="I145:T149" ca="1" si="1200">OFFSET(I145,-1,0)</f>
        <v>1</v>
      </c>
      <c r="J145" s="237" t="str">
        <f t="shared" ca="1" si="1200"/>
        <v/>
      </c>
      <c r="K145" s="237">
        <f t="shared" ca="1" si="1200"/>
        <v>2</v>
      </c>
      <c r="L145" s="237">
        <f t="shared" ca="1" si="1200"/>
        <v>2</v>
      </c>
      <c r="M145" s="237">
        <f t="shared" ca="1" si="1200"/>
        <v>2</v>
      </c>
      <c r="N145" s="237">
        <f t="shared" ca="1" si="1200"/>
        <v>3</v>
      </c>
      <c r="O145" s="237">
        <f t="shared" ca="1" si="1200"/>
        <v>1</v>
      </c>
      <c r="P145" s="237">
        <f t="shared" ca="1" si="1200"/>
        <v>1</v>
      </c>
      <c r="Q145" s="237">
        <f t="shared" ca="1" si="1200"/>
        <v>4</v>
      </c>
      <c r="R145" s="237">
        <f t="shared" ca="1" si="1200"/>
        <v>1</v>
      </c>
      <c r="S145" s="237">
        <f t="shared" ca="1" si="1200"/>
        <v>1</v>
      </c>
      <c r="T145" s="237">
        <f t="shared" ca="1" si="1200"/>
        <v>1</v>
      </c>
      <c r="U145" s="275"/>
      <c r="V145" s="275"/>
      <c r="W145" s="237">
        <f t="shared" ref="W145:W149" ca="1" si="1201">OFFSET(W145,-1,0)</f>
        <v>0</v>
      </c>
      <c r="X145" s="275"/>
      <c r="Y145" s="275">
        <f t="shared" ref="Y145:AE148" ca="1" si="1202">OFFSET(Y145,-1,0)</f>
        <v>0</v>
      </c>
      <c r="Z145" s="275">
        <f t="shared" ca="1" si="1202"/>
        <v>0</v>
      </c>
      <c r="AA145" s="275">
        <f t="shared" ca="1" si="1202"/>
        <v>0</v>
      </c>
      <c r="AB145" s="275">
        <f t="shared" ca="1" si="1202"/>
        <v>0</v>
      </c>
      <c r="AC145" s="275">
        <f t="shared" ca="1" si="1202"/>
        <v>0</v>
      </c>
      <c r="AD145" s="275">
        <f t="shared" ca="1" si="1202"/>
        <v>0</v>
      </c>
      <c r="AE145" s="275">
        <f t="shared" ca="1" si="1202"/>
        <v>0</v>
      </c>
      <c r="AF145" s="144">
        <f ca="1">INDEX(CHOOSE($N145,DataAutumn!i.AdultDrys,DataWinter!i.AdultDrys,DataSpring!i.AdultDrys),1,$M145)</f>
        <v>3</v>
      </c>
      <c r="AG145" s="5">
        <f t="shared" ca="1" si="1162"/>
        <v>2</v>
      </c>
      <c r="AH145" s="5">
        <f t="shared" ca="1" si="1162"/>
        <v>0</v>
      </c>
      <c r="AI145" s="5">
        <f t="shared" ca="1" si="1163"/>
        <v>1</v>
      </c>
      <c r="AJ145">
        <f t="shared" ca="1" si="1164"/>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Prime SR10.3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65"/>
        <v>0</v>
      </c>
      <c r="AY145" s="5" t="str">
        <f t="shared" ca="1" si="1165"/>
        <v>-</v>
      </c>
      <c r="AZ145" s="5" t="b">
        <f t="shared" ca="1" si="1165"/>
        <v>0</v>
      </c>
      <c r="BA145" s="5" t="b">
        <f t="shared" ca="1" si="1165"/>
        <v>1</v>
      </c>
      <c r="BB145" s="5" t="b">
        <f t="shared" ca="1" si="1165"/>
        <v>1</v>
      </c>
      <c r="BC145" s="144">
        <f t="shared" ca="1" si="1165"/>
        <v>0</v>
      </c>
      <c r="BD145" s="19" t="b">
        <f t="shared" ca="1" si="1166"/>
        <v>1</v>
      </c>
      <c r="BE145" s="9"/>
      <c r="BF145" s="5" t="str">
        <f t="shared" ca="1" si="1167"/>
        <v>-</v>
      </c>
      <c r="BG145" s="19" t="str">
        <f t="shared" ca="1" si="1168"/>
        <v>-</v>
      </c>
      <c r="BH145" s="19" t="str">
        <f t="shared" ca="1" si="1168"/>
        <v>-</v>
      </c>
      <c r="BI145" s="19" t="str">
        <f t="shared" ca="1" si="1168"/>
        <v>-</v>
      </c>
      <c r="BJ145" s="5" t="str">
        <f t="shared" ca="1" si="1169"/>
        <v>-</v>
      </c>
      <c r="BK145" s="19" t="str">
        <f t="shared" ca="1" si="1170"/>
        <v>-</v>
      </c>
      <c r="BL145" s="5" t="str">
        <f t="shared" ca="1" si="1171"/>
        <v>-</v>
      </c>
      <c r="BM145" s="19" t="str">
        <f t="shared" ca="1" si="1172"/>
        <v>-</v>
      </c>
      <c r="BN145" s="19" t="str">
        <f t="shared" ca="1" si="1172"/>
        <v>-</v>
      </c>
      <c r="BO145" s="19" t="str">
        <f t="shared" ca="1" si="1172"/>
        <v>-</v>
      </c>
      <c r="BP145" s="5" t="str">
        <f t="shared" ca="1" si="1173"/>
        <v>-</v>
      </c>
      <c r="BQ145" s="9"/>
      <c r="BR145" s="19" t="str">
        <f t="shared" ca="1" si="1174"/>
        <v>-</v>
      </c>
      <c r="BS145" s="19" t="str">
        <f t="shared" ca="1" si="1174"/>
        <v>-</v>
      </c>
      <c r="BT145" s="19" t="str">
        <f t="shared" ca="1" si="1174"/>
        <v>-</v>
      </c>
      <c r="BU145" s="19" t="str">
        <f t="shared" ca="1" si="1174"/>
        <v>-</v>
      </c>
      <c r="BV145" s="19" t="str">
        <f t="shared" ca="1" si="1174"/>
        <v>-</v>
      </c>
      <c r="BW145" s="19" t="str">
        <f t="shared" ca="1" si="1174"/>
        <v>-</v>
      </c>
      <c r="BX145" s="19" t="str">
        <f t="shared" ca="1" si="1174"/>
        <v>-</v>
      </c>
      <c r="BY145" s="19" t="str">
        <f t="shared" ca="1" si="1174"/>
        <v>-</v>
      </c>
      <c r="BZ145" s="19" t="str">
        <f t="shared" ca="1" si="1174"/>
        <v>-</v>
      </c>
      <c r="CA145" s="19" t="str">
        <f t="shared" ca="1" si="1174"/>
        <v>-</v>
      </c>
      <c r="CB145" s="9"/>
      <c r="CC145" s="12" t="b">
        <v>1</v>
      </c>
      <c r="CD145" s="12" t="b">
        <v>0</v>
      </c>
      <c r="CE145" s="12" t="b">
        <v>1</v>
      </c>
      <c r="CF145" s="12">
        <f t="shared" ref="CF145" ca="1" si="1203">VALUE($K145&amp;$M145&amp;$N145&amp;$Q145&amp;"1"&amp;"05")</f>
        <v>2234105</v>
      </c>
      <c r="CG145" s="12" t="b">
        <v>0</v>
      </c>
      <c r="CH145" s="12" t="s">
        <v>34</v>
      </c>
      <c r="CI145" s="19" t="b">
        <f t="shared" ref="CI145:CM149" ca="1" si="1204">OFFSET(CI$5,$B145,0)</f>
        <v>1</v>
      </c>
      <c r="CJ145" s="12">
        <f ca="1">VALUE($Q145&amp;$S145&amp;"02")</f>
        <v>4102</v>
      </c>
      <c r="CK145" s="19" t="str">
        <f t="shared" ca="1" si="1204"/>
        <v>-</v>
      </c>
      <c r="CL145" s="19">
        <f t="shared" ca="1" si="1204"/>
        <v>1</v>
      </c>
      <c r="CM145" s="19">
        <f t="shared" ca="1" si="1204"/>
        <v>1</v>
      </c>
      <c r="CN145" s="9"/>
      <c r="CO145" s="444">
        <f t="shared" ca="1" si="1176"/>
        <v>652</v>
      </c>
      <c r="CP145" s="444">
        <f t="shared" ca="1" si="1176"/>
        <v>686</v>
      </c>
      <c r="CQ145" s="444">
        <f t="shared" ca="1" si="1176"/>
        <v>721</v>
      </c>
      <c r="CR145" s="152">
        <f t="shared" ca="1" si="1177"/>
        <v>378</v>
      </c>
      <c r="CS145" s="152">
        <f t="shared" ca="1" si="1177"/>
        <v>413</v>
      </c>
      <c r="CT145" s="152">
        <f t="shared" ca="1" si="1177"/>
        <v>448</v>
      </c>
      <c r="CU145" s="19" t="str">
        <f t="shared" ca="1" si="1178"/>
        <v>-</v>
      </c>
      <c r="CV145" s="12" t="b">
        <v>0</v>
      </c>
      <c r="CW145" s="12" t="b">
        <v>0</v>
      </c>
      <c r="CX145" s="12" t="b">
        <v>0</v>
      </c>
      <c r="CY145" s="12" t="b">
        <v>0</v>
      </c>
      <c r="CZ145" s="19" t="b">
        <f t="shared" ca="1" si="1178"/>
        <v>1</v>
      </c>
      <c r="DA145" s="19">
        <f t="shared" ca="1" si="1178"/>
        <v>0</v>
      </c>
      <c r="DB145" s="19">
        <f t="shared" ca="1" si="1178"/>
        <v>0</v>
      </c>
      <c r="DC145" s="19">
        <f t="shared" ca="1" si="1178"/>
        <v>0</v>
      </c>
      <c r="DD145" s="19">
        <f t="shared" ca="1" si="1178"/>
        <v>0</v>
      </c>
      <c r="DE145" s="19">
        <f t="shared" ca="1" si="1178"/>
        <v>0</v>
      </c>
      <c r="DF145" s="19">
        <f t="shared" ca="1" si="1178"/>
        <v>0</v>
      </c>
      <c r="DG145" s="19">
        <f t="shared" ca="1" si="1178"/>
        <v>0</v>
      </c>
      <c r="DH145" s="19">
        <f t="shared" ca="1" si="1178"/>
        <v>0</v>
      </c>
      <c r="DI145" s="19">
        <f t="shared" ca="1" si="1178"/>
        <v>0</v>
      </c>
      <c r="DJ145" s="19">
        <f t="shared" ca="1" si="1178"/>
        <v>0</v>
      </c>
      <c r="DK145" s="19">
        <f t="shared" ca="1" si="1178"/>
        <v>0</v>
      </c>
      <c r="DL145" s="19">
        <f t="shared" ca="1" si="1179"/>
        <v>0</v>
      </c>
      <c r="DM145" s="12">
        <v>3</v>
      </c>
      <c r="DN145" s="12">
        <v>3</v>
      </c>
      <c r="DO145" s="12">
        <v>0</v>
      </c>
      <c r="DP145" s="12">
        <v>2</v>
      </c>
      <c r="DQ145" s="12">
        <v>-2</v>
      </c>
      <c r="DR145" s="19" t="str">
        <f t="shared" ca="1" si="1179"/>
        <v>-</v>
      </c>
      <c r="DS145" s="19" t="str">
        <f t="shared" ca="1" si="1179"/>
        <v>-</v>
      </c>
      <c r="DT145" s="19" t="str">
        <f t="shared" ca="1" si="1179"/>
        <v>-</v>
      </c>
      <c r="DU145" s="251">
        <f t="shared" ref="DU145:DU148" si="1205">DO145</f>
        <v>0</v>
      </c>
      <c r="DV145" s="251">
        <f>DP145</f>
        <v>2</v>
      </c>
      <c r="DW145" s="251">
        <f t="shared" ref="DW145:DW148" si="1206">DQ145</f>
        <v>-2</v>
      </c>
      <c r="DX145" s="19" t="str">
        <f t="shared" ca="1" si="1179"/>
        <v>-</v>
      </c>
      <c r="DY145" s="19" t="str">
        <f t="shared" ca="1" si="1179"/>
        <v>-</v>
      </c>
      <c r="DZ145" s="19" t="str">
        <f t="shared" ca="1" si="1179"/>
        <v>-</v>
      </c>
      <c r="EA145" s="19" t="str">
        <f t="shared" ca="1" si="1179"/>
        <v>-</v>
      </c>
      <c r="EB145" s="19" t="str">
        <f t="shared" ca="1" si="1179"/>
        <v>-</v>
      </c>
      <c r="EC145" s="19" t="str">
        <f t="shared" ca="1" si="1179"/>
        <v>-</v>
      </c>
      <c r="ED145" s="19">
        <f t="shared" ca="1" si="1179"/>
        <v>0</v>
      </c>
      <c r="EE145" s="19">
        <f t="shared" ca="1" si="1179"/>
        <v>0</v>
      </c>
      <c r="EF145" s="19">
        <f t="shared" ca="1" si="1179"/>
        <v>0</v>
      </c>
      <c r="EG145" s="19">
        <f t="shared" ca="1" si="1179"/>
        <v>0</v>
      </c>
      <c r="EH145" s="19">
        <f t="shared" ca="1" si="1179"/>
        <v>0</v>
      </c>
      <c r="EI145" s="19">
        <f t="shared" ca="1" si="1179"/>
        <v>0</v>
      </c>
      <c r="EJ145" s="19">
        <f t="shared" ca="1" si="1179"/>
        <v>0</v>
      </c>
      <c r="EK145" s="19">
        <f t="shared" ca="1" si="1179"/>
        <v>0</v>
      </c>
      <c r="EL145" s="19">
        <f t="shared" ca="1" si="1179"/>
        <v>0</v>
      </c>
      <c r="EM145" s="19">
        <f t="shared" ca="1" si="1179"/>
        <v>0</v>
      </c>
      <c r="EN145" s="19">
        <f t="shared" ca="1" si="1179"/>
        <v>0</v>
      </c>
      <c r="EO145" s="19">
        <f t="shared" ca="1" si="1179"/>
        <v>0</v>
      </c>
      <c r="EP145" s="19">
        <f t="shared" ca="1" si="1179"/>
        <v>0</v>
      </c>
      <c r="EQ145" s="19">
        <f t="shared" ca="1" si="1179"/>
        <v>0</v>
      </c>
      <c r="ER145" s="19">
        <f t="shared" ca="1" si="1179"/>
        <v>0</v>
      </c>
      <c r="ES145" s="19">
        <f t="shared" ca="1" si="1179"/>
        <v>0</v>
      </c>
      <c r="ET145" s="19">
        <f t="shared" ca="1" si="1180"/>
        <v>0</v>
      </c>
      <c r="EU145" s="19">
        <f t="shared" ca="1" si="1180"/>
        <v>0</v>
      </c>
      <c r="EV145" s="19">
        <f t="shared" ca="1" si="1180"/>
        <v>0</v>
      </c>
      <c r="EW145" s="19">
        <f t="shared" ca="1" si="1180"/>
        <v>0</v>
      </c>
      <c r="EX145" s="19">
        <f t="shared" ca="1" si="1180"/>
        <v>0</v>
      </c>
      <c r="EY145" s="19">
        <f t="shared" ca="1" si="1180"/>
        <v>0</v>
      </c>
      <c r="EZ145" s="19">
        <f t="shared" ca="1" si="1180"/>
        <v>0</v>
      </c>
      <c r="FA145" s="19">
        <f t="shared" ca="1" si="1180"/>
        <v>0</v>
      </c>
      <c r="FB145" s="19">
        <f t="shared" ca="1" si="1180"/>
        <v>0</v>
      </c>
      <c r="FC145" s="19">
        <f t="shared" ca="1" si="1180"/>
        <v>0</v>
      </c>
      <c r="FD145" s="19">
        <f t="shared" ca="1" si="1180"/>
        <v>0</v>
      </c>
      <c r="FE145" s="19">
        <f t="shared" ca="1" si="1180"/>
        <v>0</v>
      </c>
      <c r="FF145" s="19">
        <f t="shared" ca="1" si="1180"/>
        <v>0</v>
      </c>
      <c r="FG145" s="19">
        <f t="shared" ca="1" si="1180"/>
        <v>0</v>
      </c>
      <c r="FH145" s="19">
        <f t="shared" ca="1" si="1180"/>
        <v>0</v>
      </c>
      <c r="FI145" s="19">
        <f t="shared" ca="1" si="1180"/>
        <v>0</v>
      </c>
      <c r="FJ145" s="19">
        <f t="shared" ca="1" si="1181"/>
        <v>0</v>
      </c>
      <c r="FK145" s="19">
        <f t="shared" ca="1" si="1181"/>
        <v>0</v>
      </c>
      <c r="FL145" s="19">
        <f t="shared" ca="1" si="1181"/>
        <v>0</v>
      </c>
      <c r="FM145" s="19">
        <f t="shared" ca="1" si="1181"/>
        <v>0</v>
      </c>
      <c r="FN145" s="19">
        <f t="shared" ca="1" si="1181"/>
        <v>0</v>
      </c>
      <c r="FO145" s="19">
        <f t="shared" ca="1" si="1181"/>
        <v>0</v>
      </c>
      <c r="FP145" s="19">
        <f t="shared" ca="1" si="1181"/>
        <v>0</v>
      </c>
      <c r="FQ145" s="19">
        <f t="shared" ca="1" si="1181"/>
        <v>0</v>
      </c>
      <c r="FR145" s="19">
        <f t="shared" ca="1" si="1181"/>
        <v>0</v>
      </c>
      <c r="FS145" s="19">
        <f t="shared" ca="1" si="1181"/>
        <v>0</v>
      </c>
      <c r="FT145" s="19">
        <f t="shared" ca="1" si="1181"/>
        <v>0</v>
      </c>
      <c r="FU145" s="19">
        <f t="shared" ca="1" si="1181"/>
        <v>0</v>
      </c>
      <c r="FV145" s="19">
        <f t="shared" ca="1" si="1181"/>
        <v>0</v>
      </c>
      <c r="FW145" s="19">
        <f t="shared" ca="1" si="1181"/>
        <v>0</v>
      </c>
      <c r="FX145" s="19">
        <f t="shared" ca="1" si="1181"/>
        <v>0</v>
      </c>
      <c r="FY145" s="19">
        <f t="shared" ca="1" si="1181"/>
        <v>0</v>
      </c>
      <c r="FZ145" s="19">
        <f t="shared" ca="1" si="1181"/>
        <v>0</v>
      </c>
      <c r="GA145" s="19">
        <f t="shared" ca="1" si="1181"/>
        <v>0</v>
      </c>
      <c r="GB145" s="19">
        <f t="shared" ca="1" si="1181"/>
        <v>0</v>
      </c>
      <c r="GC145" s="19">
        <f t="shared" ca="1" si="1181"/>
        <v>0</v>
      </c>
      <c r="GD145" s="19">
        <f t="shared" ca="1" si="1181"/>
        <v>0</v>
      </c>
      <c r="GE145" s="19">
        <f t="shared" ca="1" si="1181"/>
        <v>0</v>
      </c>
      <c r="GF145" s="19">
        <f t="shared" ca="1" si="1181"/>
        <v>0</v>
      </c>
      <c r="GG145" s="19">
        <f t="shared" ca="1" si="1181"/>
        <v>0</v>
      </c>
      <c r="GH145" s="19">
        <f t="shared" ca="1" si="1181"/>
        <v>0</v>
      </c>
      <c r="GI145" s="19">
        <f t="shared" ca="1" si="1181"/>
        <v>0</v>
      </c>
      <c r="GJ145" s="19">
        <f t="shared" ca="1" si="1181"/>
        <v>0</v>
      </c>
      <c r="GK145" s="19">
        <f t="shared" ca="1" si="1181"/>
        <v>0</v>
      </c>
      <c r="GL145" s="19">
        <f t="shared" ca="1" si="1181"/>
        <v>0</v>
      </c>
      <c r="GM145" s="19">
        <f t="shared" ca="1" si="1181"/>
        <v>0</v>
      </c>
      <c r="GN145" s="19">
        <f t="shared" ca="1" si="1181"/>
        <v>0</v>
      </c>
      <c r="GO145" s="19">
        <f t="shared" ca="1" si="1181"/>
        <v>0</v>
      </c>
      <c r="GP145" s="19">
        <f t="shared" ca="1" si="1181"/>
        <v>0</v>
      </c>
      <c r="GQ145" s="19">
        <f t="shared" ca="1" si="1181"/>
        <v>0</v>
      </c>
      <c r="GR145" s="19">
        <f t="shared" ca="1" si="1181"/>
        <v>0</v>
      </c>
      <c r="GS145" s="19">
        <f t="shared" ca="1" si="1181"/>
        <v>0</v>
      </c>
      <c r="GT145" s="19">
        <f t="shared" ca="1" si="1181"/>
        <v>0</v>
      </c>
      <c r="GU145" s="19">
        <f t="shared" ca="1" si="1181"/>
        <v>0</v>
      </c>
      <c r="GV145" s="19">
        <f t="shared" ca="1" si="1181"/>
        <v>0</v>
      </c>
      <c r="GW145" s="19">
        <f t="shared" ca="1" si="1181"/>
        <v>0</v>
      </c>
      <c r="GX145" s="19">
        <f t="shared" ca="1" si="1181"/>
        <v>0</v>
      </c>
      <c r="GY145" s="19">
        <f t="shared" ca="1" si="1181"/>
        <v>0</v>
      </c>
      <c r="GZ145" s="19">
        <f t="shared" ca="1" si="1181"/>
        <v>0</v>
      </c>
      <c r="HA145" s="19">
        <f t="shared" ca="1" si="1181"/>
        <v>0</v>
      </c>
      <c r="HB145" s="19">
        <f t="shared" ca="1" si="1181"/>
        <v>0</v>
      </c>
      <c r="HC145" s="19">
        <f t="shared" ca="1" si="1181"/>
        <v>0</v>
      </c>
      <c r="HD145" s="19">
        <f t="shared" ca="1" si="1181"/>
        <v>0</v>
      </c>
      <c r="HE145" s="19">
        <f t="shared" ca="1" si="1181"/>
        <v>0</v>
      </c>
      <c r="HF145" s="19">
        <f t="shared" ca="1" si="1181"/>
        <v>0</v>
      </c>
      <c r="HG145" s="19">
        <f t="shared" ca="1" si="1181"/>
        <v>0</v>
      </c>
      <c r="HH145" s="19">
        <f t="shared" ca="1" si="1181"/>
        <v>0</v>
      </c>
      <c r="HI145" s="19">
        <f t="shared" ca="1" si="1181"/>
        <v>0</v>
      </c>
      <c r="HJ145" s="19">
        <f t="shared" ca="1" si="1181"/>
        <v>0</v>
      </c>
      <c r="HK145" s="19">
        <f t="shared" ca="1" si="1181"/>
        <v>0</v>
      </c>
      <c r="HL145" s="19">
        <f t="shared" ca="1" si="1182"/>
        <v>0</v>
      </c>
      <c r="HM145" s="19">
        <f t="shared" ca="1" si="1182"/>
        <v>0</v>
      </c>
      <c r="HN145" s="19">
        <f t="shared" ca="1" si="1182"/>
        <v>0</v>
      </c>
      <c r="HO145" s="19">
        <f t="shared" ca="1" si="1182"/>
        <v>0</v>
      </c>
      <c r="HP145" s="19">
        <f t="shared" ca="1" si="1182"/>
        <v>0</v>
      </c>
      <c r="HQ145" s="19">
        <f t="shared" ca="1" si="1182"/>
        <v>0</v>
      </c>
      <c r="HR145" s="19">
        <f t="shared" ca="1" si="1182"/>
        <v>0</v>
      </c>
      <c r="HS145" s="19">
        <f t="shared" ca="1" si="1182"/>
        <v>0</v>
      </c>
      <c r="HT145" s="19">
        <f t="shared" ca="1" si="1182"/>
        <v>0</v>
      </c>
      <c r="HU145" s="19">
        <f t="shared" ca="1" si="1182"/>
        <v>0</v>
      </c>
      <c r="HV145" s="19">
        <f t="shared" ca="1" si="1182"/>
        <v>0</v>
      </c>
      <c r="HW145" s="19">
        <f t="shared" ca="1" si="1182"/>
        <v>0</v>
      </c>
      <c r="HX145" s="19">
        <f t="shared" ca="1" si="1182"/>
        <v>0</v>
      </c>
      <c r="HY145" s="19">
        <f t="shared" ca="1" si="1182"/>
        <v>0</v>
      </c>
      <c r="HZ145" s="19">
        <f t="shared" ca="1" si="1182"/>
        <v>0</v>
      </c>
      <c r="IA145" s="19">
        <f t="shared" ca="1" si="1182"/>
        <v>0</v>
      </c>
      <c r="IB145" s="19">
        <f t="shared" ca="1" si="1182"/>
        <v>0</v>
      </c>
      <c r="IC145" s="19">
        <f t="shared" ca="1" si="1182"/>
        <v>0</v>
      </c>
      <c r="ID145" s="19">
        <f t="shared" ca="1" si="1182"/>
        <v>0</v>
      </c>
      <c r="IE145" s="5">
        <f t="shared" ca="1" si="1183"/>
        <v>67</v>
      </c>
      <c r="IF145" s="9"/>
      <c r="IG145" s="5">
        <f t="shared" ca="1" si="1184"/>
        <v>1</v>
      </c>
      <c r="IH145" s="5" t="b">
        <f t="shared" ca="1" si="1184"/>
        <v>0</v>
      </c>
      <c r="II145" s="19">
        <f t="shared" ca="1" si="1185"/>
        <v>0</v>
      </c>
      <c r="IJ145" s="5">
        <f t="shared" ca="1" si="1184"/>
        <v>55</v>
      </c>
      <c r="IK145" s="19">
        <f t="shared" ca="1" si="1185"/>
        <v>1</v>
      </c>
      <c r="IL145" s="19">
        <f t="shared" ca="1" si="1185"/>
        <v>0</v>
      </c>
      <c r="IM145" s="19">
        <f t="shared" ca="1" si="1185"/>
        <v>0</v>
      </c>
      <c r="IN145" s="19">
        <f t="shared" ca="1" si="1185"/>
        <v>0</v>
      </c>
      <c r="IO145" s="19">
        <f t="shared" ca="1" si="1185"/>
        <v>0</v>
      </c>
      <c r="IP145" s="19">
        <f t="shared" ca="1" si="1185"/>
        <v>0</v>
      </c>
      <c r="IQ145" s="19">
        <f t="shared" ca="1" si="1185"/>
        <v>0</v>
      </c>
      <c r="IR145" s="19">
        <f t="shared" ca="1" si="1185"/>
        <v>0</v>
      </c>
      <c r="IS145" s="19">
        <f t="shared" ca="1" si="1185"/>
        <v>0</v>
      </c>
      <c r="IT145" s="19">
        <f t="shared" ca="1" si="1185"/>
        <v>0</v>
      </c>
      <c r="IU145" s="19">
        <f t="shared" ca="1" si="1185"/>
        <v>0</v>
      </c>
      <c r="IV145" s="19">
        <f t="shared" ca="1" si="1185"/>
        <v>0</v>
      </c>
      <c r="IW145" s="19">
        <f t="shared" ca="1" si="1185"/>
        <v>0</v>
      </c>
      <c r="IX145" s="19">
        <f t="shared" ca="1" si="1185"/>
        <v>0</v>
      </c>
      <c r="IY145" s="19">
        <f t="shared" ca="1" si="1185"/>
        <v>0</v>
      </c>
      <c r="IZ145" s="19">
        <f t="shared" ca="1" si="1185"/>
        <v>0</v>
      </c>
      <c r="JA145" s="19">
        <f t="shared" ca="1" si="1185"/>
        <v>0</v>
      </c>
      <c r="JB145" s="19">
        <f t="shared" ca="1" si="1185"/>
        <v>0</v>
      </c>
      <c r="JC145" s="19">
        <f t="shared" ca="1" si="1185"/>
        <v>0</v>
      </c>
      <c r="JD145" s="19">
        <f t="shared" ca="1" si="1185"/>
        <v>0</v>
      </c>
      <c r="JE145" s="19">
        <f t="shared" ca="1" si="1185"/>
        <v>0</v>
      </c>
      <c r="JF145" s="19">
        <f t="shared" ca="1" si="1185"/>
        <v>0</v>
      </c>
      <c r="JG145" s="5">
        <f t="shared" ca="1" si="1186"/>
        <v>1.2500000000000001E-2</v>
      </c>
      <c r="JH145" s="567">
        <f t="shared" ca="1" si="1186"/>
        <v>0</v>
      </c>
      <c r="JI145" s="5">
        <f t="shared" ca="1" si="1186"/>
        <v>6.25E-2</v>
      </c>
      <c r="JJ145" s="5">
        <f t="shared" ca="1" si="1186"/>
        <v>6.25E-2</v>
      </c>
      <c r="JK145" s="5">
        <f t="shared" ca="1" si="1186"/>
        <v>6.25E-2</v>
      </c>
      <c r="JL145" s="19">
        <f t="shared" ca="1" si="1185"/>
        <v>1</v>
      </c>
      <c r="JM145" s="19">
        <f t="shared" ca="1" si="1185"/>
        <v>0</v>
      </c>
      <c r="JN145" s="19">
        <f t="shared" ca="1" si="1185"/>
        <v>1</v>
      </c>
      <c r="JO145" s="9"/>
      <c r="JP145" s="5" t="b">
        <f t="shared" ca="1" si="1187"/>
        <v>0</v>
      </c>
      <c r="JQ145" s="19" t="b">
        <f t="shared" ref="JQ145:JR149" ca="1" si="1207">OFFSET(JQ$5,$B145,0)</f>
        <v>1</v>
      </c>
      <c r="JR145" s="19">
        <f t="shared" ca="1" si="1207"/>
        <v>10.3</v>
      </c>
      <c r="JS145" s="5" t="b">
        <f t="shared" ca="1" si="1188"/>
        <v>0</v>
      </c>
      <c r="JT145" s="5" t="b">
        <f t="shared" ca="1" si="1188"/>
        <v>0</v>
      </c>
      <c r="JU145" s="5" t="b">
        <f t="shared" ca="1" si="1188"/>
        <v>1</v>
      </c>
      <c r="JV145" s="144">
        <f t="shared" ref="JV145:JW149" ca="1" si="1208">$O145</f>
        <v>1</v>
      </c>
      <c r="JW145" s="144">
        <f t="shared" ca="1" si="1208"/>
        <v>1</v>
      </c>
      <c r="JX145" s="19" t="str">
        <f t="shared" ref="JX145:KD149" ca="1" si="1209">OFFSET(JX$5,$B145,0)</f>
        <v>-</v>
      </c>
      <c r="JY145" s="19" t="str">
        <f t="shared" ca="1" si="1209"/>
        <v>-</v>
      </c>
      <c r="JZ145" s="19" t="str">
        <f t="shared" ca="1" si="1209"/>
        <v>-</v>
      </c>
      <c r="KA145" s="19" t="str">
        <f t="shared" ca="1" si="1209"/>
        <v>-</v>
      </c>
      <c r="KB145" s="19">
        <f t="shared" ca="1" si="1209"/>
        <v>1</v>
      </c>
      <c r="KC145" s="19">
        <f t="shared" ca="1" si="1209"/>
        <v>0.66</v>
      </c>
      <c r="KD145" s="19" t="str">
        <f t="shared" ca="1" si="1209"/>
        <v>-</v>
      </c>
      <c r="KE145" s="5" t="b" cm="1">
        <f t="array" aca="1" ref="KE145" ca="1">IF(OR(KF145:KM145&lt;&gt;"-"),TRUE,"-")</f>
        <v>1</v>
      </c>
      <c r="KF145" s="237">
        <f ca="1">OFFSET(KF145,-1,0)</f>
        <v>2</v>
      </c>
      <c r="KG145" s="237">
        <f t="shared" ref="KG145:KM145" ca="1" si="1210">OFFSET(KG145,-1,0)</f>
        <v>2</v>
      </c>
      <c r="KH145" s="237">
        <f t="shared" ca="1" si="1210"/>
        <v>2</v>
      </c>
      <c r="KI145" s="237">
        <f t="shared" ca="1" si="1210"/>
        <v>2</v>
      </c>
      <c r="KJ145" s="237">
        <f t="shared" ca="1" si="1210"/>
        <v>2</v>
      </c>
      <c r="KK145" s="237">
        <f t="shared" ca="1" si="1210"/>
        <v>2</v>
      </c>
      <c r="KL145" s="237">
        <f t="shared" ca="1" si="1210"/>
        <v>2</v>
      </c>
      <c r="KM145" s="237">
        <f t="shared" ca="1" si="1210"/>
        <v>2</v>
      </c>
      <c r="KN145" s="5" t="str">
        <f t="array" aca="1" ref="KN145" ca="1">IF(OR(KO145:KU145&lt;&gt;"-"),TRUE,"-")</f>
        <v>-</v>
      </c>
      <c r="KO145" s="19" t="str">
        <f t="shared" ref="KO145:KZ149" ca="1" si="1211">OFFSET(KO$5,$B145,0)</f>
        <v>-</v>
      </c>
      <c r="KP145" s="19" t="str">
        <f t="shared" ca="1" si="1211"/>
        <v>-</v>
      </c>
      <c r="KQ145" s="19" t="str">
        <f t="shared" ca="1" si="1211"/>
        <v>-</v>
      </c>
      <c r="KR145" s="19" t="str">
        <f t="shared" ca="1" si="1211"/>
        <v>-</v>
      </c>
      <c r="KS145" s="19" t="str">
        <f t="shared" ca="1" si="1211"/>
        <v>-</v>
      </c>
      <c r="KT145" s="19" t="str">
        <f t="shared" ca="1" si="1211"/>
        <v>-</v>
      </c>
      <c r="KU145" s="19" t="str">
        <f t="shared" ca="1" si="1211"/>
        <v>-</v>
      </c>
      <c r="KV145" s="19" t="b">
        <f t="shared" ca="1" si="1211"/>
        <v>0</v>
      </c>
      <c r="KW145" s="144">
        <f t="shared" ca="1" si="1190"/>
        <v>2</v>
      </c>
      <c r="KX145" s="19">
        <f t="shared" ca="1" si="1211"/>
        <v>2</v>
      </c>
      <c r="KY145" s="19" t="b">
        <f t="shared" ca="1" si="1211"/>
        <v>0</v>
      </c>
      <c r="KZ145" s="19" t="str">
        <f t="shared" ca="1" si="1211"/>
        <v>-</v>
      </c>
      <c r="LA145" s="5" t="str">
        <f t="shared" ca="1" si="1191"/>
        <v>-</v>
      </c>
      <c r="LB145" s="5" t="str">
        <f t="shared" ca="1" si="1191"/>
        <v>-</v>
      </c>
      <c r="LC145" s="5" t="str">
        <f t="shared" ca="1" si="1191"/>
        <v>-</v>
      </c>
      <c r="LD145" s="5" t="str">
        <f t="shared" ca="1" si="1191"/>
        <v>-</v>
      </c>
      <c r="LE145" s="19" t="b">
        <f t="shared" ref="LE145:LU149" ca="1" si="1212">OFFSET(LE$5,$B145,0)</f>
        <v>0</v>
      </c>
      <c r="LF145" s="19" t="str">
        <f t="shared" ca="1" si="1212"/>
        <v>-</v>
      </c>
      <c r="LG145" s="19" t="str">
        <f ca="1">OFFSET(LG$5,$B145,0)</f>
        <v>-</v>
      </c>
      <c r="LH145" s="19" t="b">
        <f ca="1">OFFSET(LH$5,$B145,0)</f>
        <v>1</v>
      </c>
      <c r="LI145" s="19">
        <f t="shared" ca="1" si="1212"/>
        <v>0.75</v>
      </c>
      <c r="LJ145" s="19">
        <f t="shared" ca="1" si="1212"/>
        <v>0.75</v>
      </c>
      <c r="LK145" s="19">
        <f t="shared" ca="1" si="1212"/>
        <v>0.99</v>
      </c>
      <c r="LL145" s="19">
        <f t="shared" ca="1" si="1212"/>
        <v>0.5</v>
      </c>
      <c r="LM145" s="19">
        <f t="shared" ca="1" si="1212"/>
        <v>0</v>
      </c>
      <c r="LN145" s="19">
        <f t="shared" ca="1" si="1212"/>
        <v>0</v>
      </c>
      <c r="LO145" s="19" t="str">
        <f t="shared" ca="1" si="1212"/>
        <v>-</v>
      </c>
      <c r="LP145" s="5" t="str" cm="1">
        <f t="array" aca="1" ref="LP145" ca="1">INDEX(i.meatgrid,$Q145,LP$7)</f>
        <v>-</v>
      </c>
      <c r="LQ145" s="5" t="str" cm="1">
        <f t="array" aca="1" ref="LQ145" ca="1">INDEX(i.meatgrid,$Q145,LQ$7)</f>
        <v>-</v>
      </c>
      <c r="LR145" s="19" t="str">
        <f t="shared" ca="1" si="1212"/>
        <v>-</v>
      </c>
      <c r="LS145" s="5">
        <f t="shared" ca="1" si="1193"/>
        <v>1</v>
      </c>
      <c r="LT145" s="9"/>
      <c r="LU145" s="19">
        <f t="shared" ca="1" si="1212"/>
        <v>70</v>
      </c>
      <c r="LV145" s="19">
        <f t="shared" ca="1" si="1194"/>
        <v>50</v>
      </c>
      <c r="LW145" s="19">
        <f t="shared" ca="1" si="1194"/>
        <v>80</v>
      </c>
      <c r="LX145" s="19">
        <f t="shared" ca="1" si="1194"/>
        <v>50</v>
      </c>
      <c r="LY145" s="5" t="b" cm="1">
        <f t="array" aca="1" ref="LY145" ca="1">INDEX(i.meatgrid,$Q145,LY$7)</f>
        <v>0</v>
      </c>
      <c r="LZ145" s="5" t="b" cm="1">
        <f t="array" aca="1" ref="LZ145" ca="1">INDEX(i.meatgrid,$Q145,LZ$7)</f>
        <v>0</v>
      </c>
      <c r="MA145" s="5" cm="1">
        <f t="array" aca="1" ref="MA145" ca="1">INDEX(i.meatgrid,$Q145,MA$7)</f>
        <v>40</v>
      </c>
      <c r="MB145" s="5" t="str" cm="1">
        <f t="array" aca="1" ref="MB145" ca="1">INDEX(i.meatgrid,$Q145,MB$7)</f>
        <v>-</v>
      </c>
      <c r="MC145" s="19">
        <f t="shared" ca="1" si="1195"/>
        <v>1</v>
      </c>
      <c r="MD145" s="5">
        <f t="shared" ca="1" si="1196"/>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97"/>
        <v>1</v>
      </c>
      <c r="MN145" s="9"/>
      <c r="MO145" s="19" t="b">
        <f t="shared" ca="1" si="1198"/>
        <v>0</v>
      </c>
      <c r="MP145" s="19" t="b">
        <f t="shared" ca="1" si="1198"/>
        <v>0</v>
      </c>
      <c r="MQ145" s="19">
        <f t="shared" ca="1" si="1198"/>
        <v>1</v>
      </c>
      <c r="MR145" s="19">
        <f t="shared" ca="1" si="1198"/>
        <v>0.75</v>
      </c>
      <c r="MS145" s="19">
        <f t="shared" ca="1" si="1198"/>
        <v>0.75</v>
      </c>
      <c r="MT145" s="19">
        <f t="shared" ca="1" si="1198"/>
        <v>0.8</v>
      </c>
      <c r="MU145" s="19">
        <f t="shared" ca="1" si="1198"/>
        <v>0.82499999999999996</v>
      </c>
      <c r="MV145" s="19">
        <f t="shared" ca="1" si="1198"/>
        <v>0.875</v>
      </c>
      <c r="MW145" s="19">
        <f t="shared" ca="1" si="1198"/>
        <v>0.9</v>
      </c>
      <c r="MX145" s="19">
        <f t="shared" ca="1" si="1198"/>
        <v>1</v>
      </c>
      <c r="MY145" s="19">
        <f t="shared" ca="1" si="1198"/>
        <v>0.875</v>
      </c>
      <c r="MZ145" s="19" t="b">
        <f t="shared" ca="1" si="1198"/>
        <v>1</v>
      </c>
      <c r="NA145" s="19">
        <f t="shared" ca="1" si="1199"/>
        <v>74.989999999999995</v>
      </c>
      <c r="NB145" s="19" t="str">
        <f t="shared" ca="1" si="1199"/>
        <v>-</v>
      </c>
      <c r="NC145" s="19" t="str">
        <f t="shared" ca="1" si="1199"/>
        <v>-</v>
      </c>
      <c r="ND145" s="19" t="str">
        <f t="shared" ca="1" si="1199"/>
        <v>-</v>
      </c>
      <c r="NE145" s="19" t="str">
        <f t="shared" ca="1" si="1199"/>
        <v>-</v>
      </c>
      <c r="NF145" s="19" t="str">
        <f t="shared" ca="1" si="1199"/>
        <v>-</v>
      </c>
      <c r="NG145" s="19" t="str">
        <f t="shared" ca="1" si="1199"/>
        <v>-</v>
      </c>
      <c r="NH145" s="19" t="str">
        <f t="shared" ca="1" si="1199"/>
        <v>-</v>
      </c>
      <c r="NI145" s="19">
        <f t="shared" ca="1" si="1199"/>
        <v>36.99</v>
      </c>
      <c r="NJ145" s="19">
        <f t="shared" ca="1" si="1199"/>
        <v>36.99</v>
      </c>
      <c r="NK145" s="19" t="str">
        <f t="shared" ca="1" si="1199"/>
        <v>-</v>
      </c>
      <c r="NL145" s="19" t="str">
        <f t="shared" ca="1" si="1199"/>
        <v>-</v>
      </c>
      <c r="NM145" s="19" t="str">
        <f t="shared" ca="1" si="1199"/>
        <v>-</v>
      </c>
      <c r="NN145" s="19" t="str">
        <f t="shared" ca="1" si="1199"/>
        <v>-</v>
      </c>
      <c r="NO145" s="19" t="str">
        <f t="shared" ca="1" si="1199"/>
        <v>-</v>
      </c>
      <c r="NP145" s="19">
        <f t="shared" ca="1" si="1199"/>
        <v>49.99</v>
      </c>
      <c r="NQ145" s="19">
        <f t="shared" ca="1" si="1199"/>
        <v>49.99</v>
      </c>
      <c r="NR145" s="19">
        <f t="shared" ca="1" si="1199"/>
        <v>49.99</v>
      </c>
      <c r="NS145" s="19">
        <f t="shared" ca="1" si="1199"/>
        <v>49.99</v>
      </c>
      <c r="NT145" s="19">
        <f t="shared" ca="1" si="1199"/>
        <v>49.99</v>
      </c>
      <c r="NU145" s="19">
        <f t="shared" ca="1" si="1199"/>
        <v>49.99</v>
      </c>
      <c r="NV145" s="19">
        <f t="shared" ca="1" si="1199"/>
        <v>49.99</v>
      </c>
      <c r="NW145" s="19">
        <f t="shared" ca="1" si="1199"/>
        <v>49.99</v>
      </c>
      <c r="NX145" s="19">
        <f t="shared" ca="1" si="1199"/>
        <v>412.99</v>
      </c>
      <c r="NY145" s="19">
        <f t="shared" ca="1" si="1199"/>
        <v>412.99</v>
      </c>
      <c r="NZ145" s="19" t="str">
        <f t="shared" ca="1" si="1199"/>
        <v>-</v>
      </c>
      <c r="OA145" s="19" t="str">
        <f t="shared" ca="1" si="1199"/>
        <v>-</v>
      </c>
      <c r="OB145" s="19" t="str">
        <f t="shared" ca="1" si="1199"/>
        <v>-</v>
      </c>
      <c r="OC145" s="19" t="str">
        <f t="shared" ca="1" si="1199"/>
        <v>-</v>
      </c>
      <c r="OD145" s="19" t="str">
        <f t="shared" ca="1" si="1199"/>
        <v>-</v>
      </c>
      <c r="OE145" s="19">
        <f t="shared" ca="1" si="1199"/>
        <v>6.8900000000000006</v>
      </c>
      <c r="OF145" s="19">
        <f t="shared" ca="1" si="1199"/>
        <v>6.8900000000000006</v>
      </c>
      <c r="OG145" s="19">
        <f t="shared" ca="1" si="1199"/>
        <v>6.8900000000000006</v>
      </c>
      <c r="OH145" s="19">
        <f t="shared" ca="1" si="1199"/>
        <v>6.8900000000000006</v>
      </c>
      <c r="OI145" s="19">
        <f t="shared" ca="1" si="1199"/>
        <v>6.8900000000000006</v>
      </c>
      <c r="OJ145" s="19">
        <f t="shared" ca="1" si="1199"/>
        <v>6.8900000000000006</v>
      </c>
      <c r="OK145" s="19">
        <f t="shared" ca="1" si="1199"/>
        <v>6.8900000000000006</v>
      </c>
      <c r="OL145" s="19">
        <f t="shared" ca="1" si="1199"/>
        <v>6.8900000000000006</v>
      </c>
      <c r="OM145" s="19">
        <f t="shared" ca="1" si="1199"/>
        <v>346.99</v>
      </c>
      <c r="ON145" s="19">
        <f t="shared" ca="1" si="1199"/>
        <v>346.99</v>
      </c>
      <c r="OO145" s="19" t="str">
        <f t="shared" ca="1" si="1199"/>
        <v>-</v>
      </c>
      <c r="OP145" s="19" t="str">
        <f t="shared" ca="1" si="1199"/>
        <v>-</v>
      </c>
      <c r="OQ145" s="19" t="str">
        <f t="shared" ca="1" si="1199"/>
        <v>-</v>
      </c>
      <c r="OR145" s="19" t="str">
        <f t="shared" ca="1" si="1199"/>
        <v>-</v>
      </c>
      <c r="OS145" s="19" t="str">
        <f t="shared" ca="1" si="1199"/>
        <v>-</v>
      </c>
      <c r="OT145" s="19">
        <f t="shared" ca="1" si="1199"/>
        <v>0</v>
      </c>
      <c r="OU145" s="24">
        <v>0</v>
      </c>
    </row>
    <row r="146" spans="1:411" outlineLevel="2">
      <c r="A146" s="21">
        <f t="shared" si="158"/>
        <v>141</v>
      </c>
      <c r="B146" s="222">
        <f t="shared" ref="B146:B149" ca="1" si="1213">OFFSET(B146,-1,0)</f>
        <v>139</v>
      </c>
      <c r="C146">
        <v>204</v>
      </c>
      <c r="D146" s="144" t="str">
        <f t="shared" ca="1" si="1160"/>
        <v>GSM</v>
      </c>
      <c r="E146" t="b">
        <v>0</v>
      </c>
      <c r="F146" t="b">
        <v>0</v>
      </c>
      <c r="G146" t="b">
        <f t="shared" si="1161"/>
        <v>0</v>
      </c>
      <c r="H146" s="237">
        <f t="shared" ref="H146:T149" ca="1" si="1214">OFFSET(H146,-1,0)</f>
        <v>2</v>
      </c>
      <c r="I146" s="237">
        <f t="shared" ca="1" si="1214"/>
        <v>1</v>
      </c>
      <c r="J146" s="237" t="str">
        <f t="shared" ca="1" si="1214"/>
        <v/>
      </c>
      <c r="K146" s="237">
        <f t="shared" ca="1" si="1214"/>
        <v>2</v>
      </c>
      <c r="L146" s="237">
        <f t="shared" ca="1" si="1200"/>
        <v>2</v>
      </c>
      <c r="M146" s="237">
        <f t="shared" ca="1" si="1200"/>
        <v>2</v>
      </c>
      <c r="N146" s="237">
        <f t="shared" ca="1" si="1200"/>
        <v>3</v>
      </c>
      <c r="O146" s="237">
        <f t="shared" ca="1" si="1200"/>
        <v>1</v>
      </c>
      <c r="P146" s="237">
        <f t="shared" ca="1" si="1200"/>
        <v>1</v>
      </c>
      <c r="Q146" s="237">
        <f t="shared" ca="1" si="1200"/>
        <v>4</v>
      </c>
      <c r="R146" s="237">
        <f t="shared" ca="1" si="1200"/>
        <v>1</v>
      </c>
      <c r="S146" s="237">
        <f t="shared" ca="1" si="1200"/>
        <v>1</v>
      </c>
      <c r="T146" s="237">
        <f t="shared" ca="1" si="1200"/>
        <v>1</v>
      </c>
      <c r="U146" s="275"/>
      <c r="V146" s="275"/>
      <c r="W146" s="237">
        <f t="shared" ca="1" si="1201"/>
        <v>0</v>
      </c>
      <c r="X146" s="275"/>
      <c r="Y146" s="275">
        <f t="shared" ca="1" si="1202"/>
        <v>0</v>
      </c>
      <c r="Z146" s="275">
        <f t="shared" ca="1" si="1202"/>
        <v>0</v>
      </c>
      <c r="AA146" s="275">
        <f t="shared" ca="1" si="1202"/>
        <v>0</v>
      </c>
      <c r="AB146" s="275">
        <f t="shared" ca="1" si="1202"/>
        <v>0</v>
      </c>
      <c r="AC146" s="275">
        <f t="shared" ca="1" si="1202"/>
        <v>0</v>
      </c>
      <c r="AD146" s="275">
        <f t="shared" ca="1" si="1202"/>
        <v>0</v>
      </c>
      <c r="AE146" s="275">
        <f t="shared" ca="1" si="1202"/>
        <v>0</v>
      </c>
      <c r="AF146" s="144">
        <f ca="1">INDEX(CHOOSE($N146,DataAutumn!i.AdultDrys,DataWinter!i.AdultDrys,DataSpring!i.AdultDrys),1,$M146)</f>
        <v>3</v>
      </c>
      <c r="AG146" s="5">
        <f t="shared" ca="1" si="1162"/>
        <v>2</v>
      </c>
      <c r="AH146" s="5">
        <f t="shared" ca="1" si="1162"/>
        <v>0</v>
      </c>
      <c r="AI146" s="5">
        <f t="shared" ca="1" si="1163"/>
        <v>1</v>
      </c>
      <c r="AJ146">
        <f t="shared" ca="1" si="1164"/>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Prime SR10.3 WP100p MP100p GP100p (F33N33)</v>
      </c>
      <c r="AM146" s="9" t="str">
        <f ca="1">IF(COUNTIF(AL$5:AL146,AL146)=1,"-","Dup")</f>
        <v>-</v>
      </c>
      <c r="AN146" s="9"/>
      <c r="AO146" s="237" t="str">
        <f t="shared" ref="AO146:AV149" ca="1" si="1215">OFFSET(AO146,-1,0)</f>
        <v>-</v>
      </c>
      <c r="AP146" s="237" t="str">
        <f t="shared" ca="1" si="1215"/>
        <v>-</v>
      </c>
      <c r="AQ146" s="237" t="str">
        <f t="shared" ca="1" si="1215"/>
        <v>-</v>
      </c>
      <c r="AR146" s="237" t="str">
        <f t="shared" ca="1" si="1215"/>
        <v>-</v>
      </c>
      <c r="AS146" s="237" t="str">
        <f t="shared" ca="1" si="1215"/>
        <v>-</v>
      </c>
      <c r="AT146" s="237" t="str">
        <f t="shared" ca="1" si="1215"/>
        <v>-</v>
      </c>
      <c r="AU146" s="237" t="str">
        <f t="shared" ca="1" si="1215"/>
        <v>-</v>
      </c>
      <c r="AV146" s="237" t="str">
        <f t="shared" ca="1" si="1215"/>
        <v>-</v>
      </c>
      <c r="AW146" s="9"/>
      <c r="AX146" s="5" t="b">
        <f t="shared" ca="1" si="1165"/>
        <v>0</v>
      </c>
      <c r="AY146" s="5" t="str">
        <f t="shared" ca="1" si="1165"/>
        <v>-</v>
      </c>
      <c r="AZ146" s="5" t="b">
        <f t="shared" ca="1" si="1165"/>
        <v>0</v>
      </c>
      <c r="BA146" s="5" t="b">
        <f t="shared" ca="1" si="1165"/>
        <v>1</v>
      </c>
      <c r="BB146" s="5" t="b">
        <f t="shared" ca="1" si="1165"/>
        <v>1</v>
      </c>
      <c r="BC146" s="144">
        <f t="shared" ca="1" si="1165"/>
        <v>0</v>
      </c>
      <c r="BD146" s="19" t="b">
        <f t="shared" ca="1" si="1166"/>
        <v>1</v>
      </c>
      <c r="BE146" s="9"/>
      <c r="BF146" s="5" t="str">
        <f t="shared" ca="1" si="1167"/>
        <v>-</v>
      </c>
      <c r="BG146" s="19" t="str">
        <f t="shared" ca="1" si="1168"/>
        <v>-</v>
      </c>
      <c r="BH146" s="19" t="str">
        <f t="shared" ca="1" si="1168"/>
        <v>-</v>
      </c>
      <c r="BI146" s="19" t="str">
        <f t="shared" ca="1" si="1168"/>
        <v>-</v>
      </c>
      <c r="BJ146" s="5" t="str">
        <f t="shared" ca="1" si="1169"/>
        <v>-</v>
      </c>
      <c r="BK146" s="19" t="str">
        <f t="shared" ca="1" si="1170"/>
        <v>-</v>
      </c>
      <c r="BL146" s="5" t="str">
        <f t="shared" ca="1" si="1171"/>
        <v>-</v>
      </c>
      <c r="BM146" s="19" t="str">
        <f t="shared" ca="1" si="1172"/>
        <v>-</v>
      </c>
      <c r="BN146" s="19" t="str">
        <f t="shared" ca="1" si="1172"/>
        <v>-</v>
      </c>
      <c r="BO146" s="19" t="str">
        <f t="shared" ca="1" si="1172"/>
        <v>-</v>
      </c>
      <c r="BP146" s="5" t="str">
        <f t="shared" ca="1" si="1173"/>
        <v>-</v>
      </c>
      <c r="BQ146" s="9"/>
      <c r="BR146" s="19" t="str">
        <f t="shared" ca="1" si="1174"/>
        <v>-</v>
      </c>
      <c r="BS146" s="19" t="str">
        <f t="shared" ca="1" si="1174"/>
        <v>-</v>
      </c>
      <c r="BT146" s="19" t="str">
        <f t="shared" ca="1" si="1174"/>
        <v>-</v>
      </c>
      <c r="BU146" s="19" t="str">
        <f t="shared" ca="1" si="1174"/>
        <v>-</v>
      </c>
      <c r="BV146" s="19" t="str">
        <f t="shared" ca="1" si="1174"/>
        <v>-</v>
      </c>
      <c r="BW146" s="19" t="str">
        <f t="shared" ca="1" si="1174"/>
        <v>-</v>
      </c>
      <c r="BX146" s="19" t="str">
        <f t="shared" ca="1" si="1174"/>
        <v>-</v>
      </c>
      <c r="BY146" s="19" t="str">
        <f t="shared" ca="1" si="1174"/>
        <v>-</v>
      </c>
      <c r="BZ146" s="19" t="str">
        <f t="shared" ca="1" si="1174"/>
        <v>-</v>
      </c>
      <c r="CA146" s="19" t="str">
        <f t="shared" ca="1" si="1174"/>
        <v>-</v>
      </c>
      <c r="CB146" s="9"/>
      <c r="CC146" s="237" t="b">
        <f ca="1">OFFSET(CC146,-1,0)</f>
        <v>1</v>
      </c>
      <c r="CD146" s="12" t="b">
        <v>0</v>
      </c>
      <c r="CE146" s="237" t="b">
        <f ca="1">OFFSET(CE146,-1,0)</f>
        <v>1</v>
      </c>
      <c r="CF146" s="251">
        <f t="shared" ref="CF146:CF149" ca="1" si="1216">IF(OFFSET($E146,-1,0),OFFSET($CJ146,-1,0),OFFSET(CF146,-1,0))</f>
        <v>2234105</v>
      </c>
      <c r="CG146" s="237" t="b">
        <f ca="1">OFFSET(CG146,-1,0)</f>
        <v>0</v>
      </c>
      <c r="CH146" s="12" t="s">
        <v>34</v>
      </c>
      <c r="CI146" s="19" t="b">
        <f t="shared" ca="1" si="1204"/>
        <v>1</v>
      </c>
      <c r="CJ146" s="237">
        <f t="shared" ref="CJ146:CJ149" ca="1" si="1217">OFFSET(CJ146,-1,0)+1</f>
        <v>4103</v>
      </c>
      <c r="CK146" s="19" t="str">
        <f t="shared" ca="1" si="1204"/>
        <v>-</v>
      </c>
      <c r="CL146" s="19">
        <f t="shared" ca="1" si="1204"/>
        <v>1</v>
      </c>
      <c r="CM146" s="19">
        <f t="shared" ca="1" si="1204"/>
        <v>1</v>
      </c>
      <c r="CN146" s="9"/>
      <c r="CO146" s="444">
        <f t="shared" ca="1" si="1176"/>
        <v>652</v>
      </c>
      <c r="CP146" s="444">
        <f t="shared" ca="1" si="1176"/>
        <v>686</v>
      </c>
      <c r="CQ146" s="444">
        <f t="shared" ca="1" si="1176"/>
        <v>721</v>
      </c>
      <c r="CR146" s="152">
        <f t="shared" ca="1" si="1177"/>
        <v>378</v>
      </c>
      <c r="CS146" s="152">
        <f t="shared" ca="1" si="1177"/>
        <v>413</v>
      </c>
      <c r="CT146" s="152">
        <f t="shared" ca="1" si="1177"/>
        <v>448</v>
      </c>
      <c r="CU146" s="19" t="str">
        <f t="shared" ca="1" si="1178"/>
        <v>-</v>
      </c>
      <c r="CV146" s="12" t="b">
        <v>0</v>
      </c>
      <c r="CW146" s="12" t="b">
        <v>0</v>
      </c>
      <c r="CX146" s="12" t="b">
        <v>0</v>
      </c>
      <c r="CY146" s="12" t="b">
        <v>0</v>
      </c>
      <c r="CZ146" s="19" t="b">
        <f t="shared" ca="1" si="1178"/>
        <v>1</v>
      </c>
      <c r="DA146" s="19">
        <f t="shared" ca="1" si="1178"/>
        <v>0</v>
      </c>
      <c r="DB146" s="19">
        <f t="shared" ca="1" si="1178"/>
        <v>0</v>
      </c>
      <c r="DC146" s="19">
        <f t="shared" ca="1" si="1178"/>
        <v>0</v>
      </c>
      <c r="DD146" s="19">
        <f t="shared" ca="1" si="1178"/>
        <v>0</v>
      </c>
      <c r="DE146" s="19">
        <f t="shared" ca="1" si="1178"/>
        <v>0</v>
      </c>
      <c r="DF146" s="19">
        <f t="shared" ca="1" si="1178"/>
        <v>0</v>
      </c>
      <c r="DG146" s="19">
        <f t="shared" ca="1" si="1178"/>
        <v>0</v>
      </c>
      <c r="DH146" s="19">
        <f t="shared" ca="1" si="1178"/>
        <v>0</v>
      </c>
      <c r="DI146" s="19">
        <f t="shared" ca="1" si="1178"/>
        <v>0</v>
      </c>
      <c r="DJ146" s="19">
        <f t="shared" ca="1" si="1178"/>
        <v>0</v>
      </c>
      <c r="DK146" s="19">
        <f t="shared" ca="1" si="1178"/>
        <v>0</v>
      </c>
      <c r="DL146" s="19">
        <f t="shared" ca="1" si="1179"/>
        <v>0</v>
      </c>
      <c r="DM146" s="12">
        <v>3</v>
      </c>
      <c r="DN146" s="12">
        <v>3</v>
      </c>
      <c r="DO146" s="19">
        <f t="shared" ref="DO146:DR149" ca="1" si="1218">OFFSET(DO$5,$B146,0)</f>
        <v>0</v>
      </c>
      <c r="DP146" s="12">
        <v>2</v>
      </c>
      <c r="DQ146" s="12">
        <v>-2</v>
      </c>
      <c r="DR146" s="19" t="str">
        <f t="shared" ca="1" si="1179"/>
        <v>-</v>
      </c>
      <c r="DS146" s="19" t="str">
        <f t="shared" ca="1" si="1179"/>
        <v>-</v>
      </c>
      <c r="DT146" s="19" t="str">
        <f t="shared" ca="1" si="1179"/>
        <v>-</v>
      </c>
      <c r="DU146" s="251">
        <f t="shared" ca="1" si="1205"/>
        <v>0</v>
      </c>
      <c r="DV146" s="251">
        <f t="shared" ref="DV146:DV148" si="1219">DP146</f>
        <v>2</v>
      </c>
      <c r="DW146" s="251">
        <f t="shared" si="1206"/>
        <v>-2</v>
      </c>
      <c r="DX146" s="19" t="str">
        <f t="shared" ca="1" si="1179"/>
        <v>-</v>
      </c>
      <c r="DY146" s="19" t="str">
        <f t="shared" ca="1" si="1179"/>
        <v>-</v>
      </c>
      <c r="DZ146" s="19" t="str">
        <f t="shared" ca="1" si="1179"/>
        <v>-</v>
      </c>
      <c r="EA146" s="19" t="str">
        <f t="shared" ca="1" si="1179"/>
        <v>-</v>
      </c>
      <c r="EB146" s="19" t="str">
        <f t="shared" ca="1" si="1179"/>
        <v>-</v>
      </c>
      <c r="EC146" s="19" t="str">
        <f t="shared" ca="1" si="1179"/>
        <v>-</v>
      </c>
      <c r="ED146" s="19">
        <f t="shared" ca="1" si="1179"/>
        <v>0</v>
      </c>
      <c r="EE146" s="19">
        <f t="shared" ca="1" si="1179"/>
        <v>0</v>
      </c>
      <c r="EF146" s="19">
        <f t="shared" ca="1" si="1179"/>
        <v>0</v>
      </c>
      <c r="EG146" s="19">
        <f t="shared" ca="1" si="1179"/>
        <v>0</v>
      </c>
      <c r="EH146" s="19">
        <f t="shared" ca="1" si="1179"/>
        <v>0</v>
      </c>
      <c r="EI146" s="19">
        <f t="shared" ca="1" si="1179"/>
        <v>0</v>
      </c>
      <c r="EJ146" s="19">
        <f t="shared" ca="1" si="1179"/>
        <v>0</v>
      </c>
      <c r="EK146" s="19">
        <f t="shared" ca="1" si="1179"/>
        <v>0</v>
      </c>
      <c r="EL146" s="19">
        <f t="shared" ca="1" si="1179"/>
        <v>0</v>
      </c>
      <c r="EM146" s="19">
        <f t="shared" ca="1" si="1179"/>
        <v>0</v>
      </c>
      <c r="EN146" s="19">
        <f t="shared" ca="1" si="1179"/>
        <v>0</v>
      </c>
      <c r="EO146" s="19">
        <f t="shared" ca="1" si="1179"/>
        <v>0</v>
      </c>
      <c r="EP146" s="19">
        <f t="shared" ca="1" si="1179"/>
        <v>0</v>
      </c>
      <c r="EQ146" s="19">
        <f t="shared" ca="1" si="1179"/>
        <v>0</v>
      </c>
      <c r="ER146" s="19">
        <f t="shared" ca="1" si="1179"/>
        <v>0</v>
      </c>
      <c r="ES146" s="19">
        <f t="shared" ca="1" si="1179"/>
        <v>0</v>
      </c>
      <c r="ET146" s="19">
        <f t="shared" ca="1" si="1180"/>
        <v>0</v>
      </c>
      <c r="EU146" s="19">
        <f t="shared" ca="1" si="1180"/>
        <v>0</v>
      </c>
      <c r="EV146" s="19">
        <f t="shared" ca="1" si="1180"/>
        <v>0</v>
      </c>
      <c r="EW146" s="19">
        <f t="shared" ca="1" si="1180"/>
        <v>0</v>
      </c>
      <c r="EX146" s="19">
        <f t="shared" ca="1" si="1180"/>
        <v>0</v>
      </c>
      <c r="EY146" s="19">
        <f t="shared" ca="1" si="1180"/>
        <v>0</v>
      </c>
      <c r="EZ146" s="19">
        <f t="shared" ca="1" si="1180"/>
        <v>0</v>
      </c>
      <c r="FA146" s="19">
        <f t="shared" ca="1" si="1180"/>
        <v>0</v>
      </c>
      <c r="FB146" s="19">
        <f t="shared" ca="1" si="1180"/>
        <v>0</v>
      </c>
      <c r="FC146" s="19">
        <f t="shared" ca="1" si="1180"/>
        <v>0</v>
      </c>
      <c r="FD146" s="19">
        <f t="shared" ca="1" si="1180"/>
        <v>0</v>
      </c>
      <c r="FE146" s="19">
        <f t="shared" ca="1" si="1180"/>
        <v>0</v>
      </c>
      <c r="FF146" s="19">
        <f t="shared" ca="1" si="1180"/>
        <v>0</v>
      </c>
      <c r="FG146" s="19">
        <f t="shared" ca="1" si="1180"/>
        <v>0</v>
      </c>
      <c r="FH146" s="19">
        <f t="shared" ca="1" si="1180"/>
        <v>0</v>
      </c>
      <c r="FI146" s="19">
        <f t="shared" ca="1" si="1180"/>
        <v>0</v>
      </c>
      <c r="FJ146" s="19">
        <f t="shared" ca="1" si="1181"/>
        <v>0</v>
      </c>
      <c r="FK146" s="19">
        <f t="shared" ca="1" si="1181"/>
        <v>0</v>
      </c>
      <c r="FL146" s="19">
        <f t="shared" ca="1" si="1181"/>
        <v>0</v>
      </c>
      <c r="FM146" s="19">
        <f t="shared" ca="1" si="1181"/>
        <v>0</v>
      </c>
      <c r="FN146" s="19">
        <f t="shared" ca="1" si="1181"/>
        <v>0</v>
      </c>
      <c r="FO146" s="19">
        <f t="shared" ca="1" si="1181"/>
        <v>0</v>
      </c>
      <c r="FP146" s="19">
        <f t="shared" ca="1" si="1181"/>
        <v>0</v>
      </c>
      <c r="FQ146" s="19">
        <f t="shared" ca="1" si="1181"/>
        <v>0</v>
      </c>
      <c r="FR146" s="19">
        <f t="shared" ca="1" si="1181"/>
        <v>0</v>
      </c>
      <c r="FS146" s="19">
        <f t="shared" ca="1" si="1181"/>
        <v>0</v>
      </c>
      <c r="FT146" s="19">
        <f t="shared" ca="1" si="1181"/>
        <v>0</v>
      </c>
      <c r="FU146" s="19">
        <f t="shared" ca="1" si="1181"/>
        <v>0</v>
      </c>
      <c r="FV146" s="19">
        <f t="shared" ca="1" si="1181"/>
        <v>0</v>
      </c>
      <c r="FW146" s="19">
        <f t="shared" ca="1" si="1181"/>
        <v>0</v>
      </c>
      <c r="FX146" s="19">
        <f t="shared" ca="1" si="1181"/>
        <v>0</v>
      </c>
      <c r="FY146" s="19">
        <f t="shared" ca="1" si="1181"/>
        <v>0</v>
      </c>
      <c r="FZ146" s="19">
        <f t="shared" ca="1" si="1181"/>
        <v>0</v>
      </c>
      <c r="GA146" s="19">
        <f t="shared" ca="1" si="1181"/>
        <v>0</v>
      </c>
      <c r="GB146" s="19">
        <f t="shared" ca="1" si="1181"/>
        <v>0</v>
      </c>
      <c r="GC146" s="19">
        <f t="shared" ca="1" si="1181"/>
        <v>0</v>
      </c>
      <c r="GD146" s="19">
        <f t="shared" ca="1" si="1181"/>
        <v>0</v>
      </c>
      <c r="GE146" s="19">
        <f t="shared" ca="1" si="1181"/>
        <v>0</v>
      </c>
      <c r="GF146" s="19">
        <f t="shared" ca="1" si="1181"/>
        <v>0</v>
      </c>
      <c r="GG146" s="19">
        <f t="shared" ca="1" si="1181"/>
        <v>0</v>
      </c>
      <c r="GH146" s="19">
        <f t="shared" ca="1" si="1181"/>
        <v>0</v>
      </c>
      <c r="GI146" s="19">
        <f t="shared" ca="1" si="1181"/>
        <v>0</v>
      </c>
      <c r="GJ146" s="19">
        <f t="shared" ca="1" si="1181"/>
        <v>0</v>
      </c>
      <c r="GK146" s="19">
        <f t="shared" ca="1" si="1181"/>
        <v>0</v>
      </c>
      <c r="GL146" s="19">
        <f t="shared" ca="1" si="1181"/>
        <v>0</v>
      </c>
      <c r="GM146" s="19">
        <f t="shared" ca="1" si="1181"/>
        <v>0</v>
      </c>
      <c r="GN146" s="19">
        <f t="shared" ca="1" si="1181"/>
        <v>0</v>
      </c>
      <c r="GO146" s="19">
        <f t="shared" ca="1" si="1181"/>
        <v>0</v>
      </c>
      <c r="GP146" s="19">
        <f t="shared" ca="1" si="1181"/>
        <v>0</v>
      </c>
      <c r="GQ146" s="19">
        <f t="shared" ca="1" si="1181"/>
        <v>0</v>
      </c>
      <c r="GR146" s="19">
        <f t="shared" ca="1" si="1181"/>
        <v>0</v>
      </c>
      <c r="GS146" s="19">
        <f t="shared" ca="1" si="1181"/>
        <v>0</v>
      </c>
      <c r="GT146" s="19">
        <f t="shared" ca="1" si="1181"/>
        <v>0</v>
      </c>
      <c r="GU146" s="19">
        <f t="shared" ca="1" si="1181"/>
        <v>0</v>
      </c>
      <c r="GV146" s="19">
        <f t="shared" ca="1" si="1181"/>
        <v>0</v>
      </c>
      <c r="GW146" s="19">
        <f t="shared" ca="1" si="1181"/>
        <v>0</v>
      </c>
      <c r="GX146" s="19">
        <f t="shared" ca="1" si="1181"/>
        <v>0</v>
      </c>
      <c r="GY146" s="19">
        <f t="shared" ca="1" si="1181"/>
        <v>0</v>
      </c>
      <c r="GZ146" s="19">
        <f t="shared" ca="1" si="1181"/>
        <v>0</v>
      </c>
      <c r="HA146" s="19">
        <f t="shared" ca="1" si="1181"/>
        <v>0</v>
      </c>
      <c r="HB146" s="19">
        <f t="shared" ca="1" si="1181"/>
        <v>0</v>
      </c>
      <c r="HC146" s="19">
        <f t="shared" ca="1" si="1181"/>
        <v>0</v>
      </c>
      <c r="HD146" s="19">
        <f t="shared" ca="1" si="1181"/>
        <v>0</v>
      </c>
      <c r="HE146" s="19">
        <f t="shared" ca="1" si="1181"/>
        <v>0</v>
      </c>
      <c r="HF146" s="19">
        <f t="shared" ca="1" si="1181"/>
        <v>0</v>
      </c>
      <c r="HG146" s="19">
        <f t="shared" ca="1" si="1181"/>
        <v>0</v>
      </c>
      <c r="HH146" s="19">
        <f t="shared" ca="1" si="1181"/>
        <v>0</v>
      </c>
      <c r="HI146" s="19">
        <f t="shared" ca="1" si="1181"/>
        <v>0</v>
      </c>
      <c r="HJ146" s="19">
        <f t="shared" ca="1" si="1181"/>
        <v>0</v>
      </c>
      <c r="HK146" s="19">
        <f t="shared" ca="1" si="1181"/>
        <v>0</v>
      </c>
      <c r="HL146" s="19">
        <f t="shared" ca="1" si="1182"/>
        <v>0</v>
      </c>
      <c r="HM146" s="19">
        <f t="shared" ca="1" si="1182"/>
        <v>0</v>
      </c>
      <c r="HN146" s="19">
        <f t="shared" ca="1" si="1182"/>
        <v>0</v>
      </c>
      <c r="HO146" s="19">
        <f t="shared" ca="1" si="1182"/>
        <v>0</v>
      </c>
      <c r="HP146" s="19">
        <f t="shared" ca="1" si="1182"/>
        <v>0</v>
      </c>
      <c r="HQ146" s="19">
        <f t="shared" ca="1" si="1182"/>
        <v>0</v>
      </c>
      <c r="HR146" s="19">
        <f t="shared" ca="1" si="1182"/>
        <v>0</v>
      </c>
      <c r="HS146" s="19">
        <f t="shared" ca="1" si="1182"/>
        <v>0</v>
      </c>
      <c r="HT146" s="19">
        <f t="shared" ca="1" si="1182"/>
        <v>0</v>
      </c>
      <c r="HU146" s="19">
        <f t="shared" ca="1" si="1182"/>
        <v>0</v>
      </c>
      <c r="HV146" s="19">
        <f t="shared" ca="1" si="1182"/>
        <v>0</v>
      </c>
      <c r="HW146" s="19">
        <f t="shared" ca="1" si="1182"/>
        <v>0</v>
      </c>
      <c r="HX146" s="19">
        <f t="shared" ca="1" si="1182"/>
        <v>0</v>
      </c>
      <c r="HY146" s="19">
        <f t="shared" ca="1" si="1182"/>
        <v>0</v>
      </c>
      <c r="HZ146" s="19">
        <f t="shared" ca="1" si="1182"/>
        <v>0</v>
      </c>
      <c r="IA146" s="19">
        <f t="shared" ca="1" si="1182"/>
        <v>0</v>
      </c>
      <c r="IB146" s="19">
        <f t="shared" ca="1" si="1182"/>
        <v>0</v>
      </c>
      <c r="IC146" s="19">
        <f t="shared" ca="1" si="1182"/>
        <v>0</v>
      </c>
      <c r="ID146" s="19">
        <f t="shared" ca="1" si="1182"/>
        <v>0</v>
      </c>
      <c r="IE146" s="5">
        <f t="shared" ca="1" si="1183"/>
        <v>67</v>
      </c>
      <c r="IF146" s="9"/>
      <c r="IG146" s="5">
        <f t="shared" ca="1" si="1184"/>
        <v>1</v>
      </c>
      <c r="IH146" s="5" t="b">
        <f t="shared" ca="1" si="1184"/>
        <v>0</v>
      </c>
      <c r="II146" s="19">
        <f t="shared" ca="1" si="1185"/>
        <v>0</v>
      </c>
      <c r="IJ146" s="5">
        <f t="shared" ca="1" si="1184"/>
        <v>55</v>
      </c>
      <c r="IK146" s="19">
        <f t="shared" ca="1" si="1185"/>
        <v>1</v>
      </c>
      <c r="IL146" s="19">
        <f t="shared" ca="1" si="1185"/>
        <v>0</v>
      </c>
      <c r="IM146" s="19">
        <f t="shared" ca="1" si="1185"/>
        <v>0</v>
      </c>
      <c r="IN146" s="19">
        <f t="shared" ca="1" si="1185"/>
        <v>0</v>
      </c>
      <c r="IO146" s="19">
        <f t="shared" ca="1" si="1185"/>
        <v>0</v>
      </c>
      <c r="IP146" s="19">
        <f t="shared" ca="1" si="1185"/>
        <v>0</v>
      </c>
      <c r="IQ146" s="19">
        <f t="shared" ca="1" si="1185"/>
        <v>0</v>
      </c>
      <c r="IR146" s="19">
        <f t="shared" ca="1" si="1185"/>
        <v>0</v>
      </c>
      <c r="IS146" s="19">
        <f t="shared" ca="1" si="1185"/>
        <v>0</v>
      </c>
      <c r="IT146" s="19">
        <f t="shared" ca="1" si="1185"/>
        <v>0</v>
      </c>
      <c r="IU146" s="19">
        <f t="shared" ca="1" si="1185"/>
        <v>0</v>
      </c>
      <c r="IV146" s="19">
        <f t="shared" ca="1" si="1185"/>
        <v>0</v>
      </c>
      <c r="IW146" s="19">
        <f t="shared" ca="1" si="1185"/>
        <v>0</v>
      </c>
      <c r="IX146" s="19">
        <f t="shared" ca="1" si="1185"/>
        <v>0</v>
      </c>
      <c r="IY146" s="19">
        <f t="shared" ca="1" si="1185"/>
        <v>0</v>
      </c>
      <c r="IZ146" s="19">
        <f t="shared" ca="1" si="1185"/>
        <v>0</v>
      </c>
      <c r="JA146" s="19">
        <f t="shared" ca="1" si="1185"/>
        <v>0</v>
      </c>
      <c r="JB146" s="19">
        <f t="shared" ca="1" si="1185"/>
        <v>0</v>
      </c>
      <c r="JC146" s="19">
        <f t="shared" ca="1" si="1185"/>
        <v>0</v>
      </c>
      <c r="JD146" s="19">
        <f t="shared" ca="1" si="1185"/>
        <v>0</v>
      </c>
      <c r="JE146" s="19">
        <f t="shared" ca="1" si="1185"/>
        <v>0</v>
      </c>
      <c r="JF146" s="19">
        <f t="shared" ca="1" si="1185"/>
        <v>0</v>
      </c>
      <c r="JG146" s="5">
        <f t="shared" ca="1" si="1186"/>
        <v>1.2500000000000001E-2</v>
      </c>
      <c r="JH146" s="567">
        <f t="shared" ca="1" si="1186"/>
        <v>0</v>
      </c>
      <c r="JI146" s="5">
        <f t="shared" ca="1" si="1186"/>
        <v>6.25E-2</v>
      </c>
      <c r="JJ146" s="5">
        <f t="shared" ca="1" si="1186"/>
        <v>6.25E-2</v>
      </c>
      <c r="JK146" s="5">
        <f t="shared" ca="1" si="1186"/>
        <v>6.25E-2</v>
      </c>
      <c r="JL146" s="19">
        <f t="shared" ca="1" si="1185"/>
        <v>1</v>
      </c>
      <c r="JM146" s="19">
        <f t="shared" ca="1" si="1185"/>
        <v>0</v>
      </c>
      <c r="JN146" s="19">
        <f t="shared" ca="1" si="1185"/>
        <v>1</v>
      </c>
      <c r="JO146" s="9"/>
      <c r="JP146" s="5" t="b">
        <f t="shared" ca="1" si="1187"/>
        <v>0</v>
      </c>
      <c r="JQ146" s="19" t="b">
        <f t="shared" ca="1" si="1207"/>
        <v>1</v>
      </c>
      <c r="JR146" s="19">
        <f t="shared" ca="1" si="1207"/>
        <v>10.3</v>
      </c>
      <c r="JS146" s="5" t="b">
        <f t="shared" ca="1" si="1188"/>
        <v>0</v>
      </c>
      <c r="JT146" s="5" t="b">
        <f t="shared" ca="1" si="1188"/>
        <v>0</v>
      </c>
      <c r="JU146" s="5" t="b">
        <f t="shared" ca="1" si="1188"/>
        <v>1</v>
      </c>
      <c r="JV146" s="144">
        <f t="shared" ca="1" si="1208"/>
        <v>1</v>
      </c>
      <c r="JW146" s="144">
        <f t="shared" ca="1" si="1208"/>
        <v>1</v>
      </c>
      <c r="JX146" s="19" t="str">
        <f t="shared" ca="1" si="1209"/>
        <v>-</v>
      </c>
      <c r="JY146" s="19" t="str">
        <f t="shared" ca="1" si="1209"/>
        <v>-</v>
      </c>
      <c r="JZ146" s="19" t="str">
        <f t="shared" ca="1" si="1209"/>
        <v>-</v>
      </c>
      <c r="KA146" s="19" t="str">
        <f t="shared" ca="1" si="1209"/>
        <v>-</v>
      </c>
      <c r="KB146" s="19">
        <f t="shared" ca="1" si="1209"/>
        <v>1</v>
      </c>
      <c r="KC146" s="19">
        <f t="shared" ca="1" si="1209"/>
        <v>0.66</v>
      </c>
      <c r="KD146" s="19" t="str">
        <f t="shared" ca="1" si="1209"/>
        <v>-</v>
      </c>
      <c r="KE146" s="5" t="b" cm="1">
        <f t="array" aca="1" ref="KE146" ca="1">IF(OR(KF146:KM146&lt;&gt;"-"),TRUE,"-")</f>
        <v>1</v>
      </c>
      <c r="KF146" s="237">
        <f t="shared" ref="KF146:KM149" ca="1" si="1220">OFFSET(KF146,-1,0)</f>
        <v>2</v>
      </c>
      <c r="KG146" s="237">
        <f t="shared" ca="1" si="1220"/>
        <v>2</v>
      </c>
      <c r="KH146" s="237">
        <f t="shared" ca="1" si="1220"/>
        <v>2</v>
      </c>
      <c r="KI146" s="237">
        <f t="shared" ca="1" si="1220"/>
        <v>2</v>
      </c>
      <c r="KJ146" s="237">
        <f t="shared" ca="1" si="1220"/>
        <v>2</v>
      </c>
      <c r="KK146" s="237">
        <f t="shared" ca="1" si="1220"/>
        <v>2</v>
      </c>
      <c r="KL146" s="237">
        <f t="shared" ca="1" si="1220"/>
        <v>2</v>
      </c>
      <c r="KM146" s="237">
        <f t="shared" ca="1" si="1220"/>
        <v>2</v>
      </c>
      <c r="KN146" s="5" t="str">
        <f t="array" aca="1" ref="KN146" ca="1">IF(OR(KO146:KU146&lt;&gt;"-"),TRUE,"-")</f>
        <v>-</v>
      </c>
      <c r="KO146" s="19" t="str">
        <f t="shared" ca="1" si="1211"/>
        <v>-</v>
      </c>
      <c r="KP146" s="19" t="str">
        <f t="shared" ca="1" si="1211"/>
        <v>-</v>
      </c>
      <c r="KQ146" s="19" t="str">
        <f t="shared" ca="1" si="1211"/>
        <v>-</v>
      </c>
      <c r="KR146" s="19" t="str">
        <f t="shared" ca="1" si="1211"/>
        <v>-</v>
      </c>
      <c r="KS146" s="19" t="str">
        <f t="shared" ca="1" si="1211"/>
        <v>-</v>
      </c>
      <c r="KT146" s="19" t="str">
        <f t="shared" ca="1" si="1211"/>
        <v>-</v>
      </c>
      <c r="KU146" s="19" t="str">
        <f t="shared" ca="1" si="1211"/>
        <v>-</v>
      </c>
      <c r="KV146" s="19" t="b">
        <f t="shared" ca="1" si="1211"/>
        <v>0</v>
      </c>
      <c r="KW146" s="144">
        <f t="shared" ca="1" si="1190"/>
        <v>2</v>
      </c>
      <c r="KX146" s="19">
        <f t="shared" ca="1" si="1211"/>
        <v>2</v>
      </c>
      <c r="KY146" s="19" t="b">
        <f t="shared" ca="1" si="1211"/>
        <v>0</v>
      </c>
      <c r="KZ146" s="19" t="str">
        <f t="shared" ca="1" si="1211"/>
        <v>-</v>
      </c>
      <c r="LA146" s="5" t="str">
        <f t="shared" ca="1" si="1191"/>
        <v>-</v>
      </c>
      <c r="LB146" s="5" t="str">
        <f t="shared" ca="1" si="1191"/>
        <v>-</v>
      </c>
      <c r="LC146" s="5" t="str">
        <f t="shared" ca="1" si="1191"/>
        <v>-</v>
      </c>
      <c r="LD146" s="5" t="str">
        <f t="shared" ca="1" si="1191"/>
        <v>-</v>
      </c>
      <c r="LE146" s="19" t="b">
        <f t="shared" ca="1" si="1212"/>
        <v>0</v>
      </c>
      <c r="LF146" s="19" t="str">
        <f t="shared" ca="1" si="1212"/>
        <v>-</v>
      </c>
      <c r="LG146" s="19" t="str">
        <f ca="1">OFFSET(LG$5,$B146,0)</f>
        <v>-</v>
      </c>
      <c r="LH146" s="19" t="b">
        <f ca="1">OFFSET(LH$5,$B146,0)</f>
        <v>1</v>
      </c>
      <c r="LI146" s="19">
        <f t="shared" ca="1" si="1212"/>
        <v>0.75</v>
      </c>
      <c r="LJ146" s="19">
        <f t="shared" ca="1" si="1212"/>
        <v>0.75</v>
      </c>
      <c r="LK146" s="19">
        <f t="shared" ca="1" si="1212"/>
        <v>0.99</v>
      </c>
      <c r="LL146" s="19">
        <f t="shared" ca="1" si="1212"/>
        <v>0.5</v>
      </c>
      <c r="LM146" s="19">
        <f t="shared" ca="1" si="1212"/>
        <v>0</v>
      </c>
      <c r="LN146" s="19">
        <f t="shared" ca="1" si="1212"/>
        <v>0</v>
      </c>
      <c r="LO146" s="19" t="str">
        <f t="shared" ca="1" si="1212"/>
        <v>-</v>
      </c>
      <c r="LP146" s="5" t="str" cm="1">
        <f t="array" aca="1" ref="LP146" ca="1">INDEX(i.meatgrid,$Q146,LP$7)</f>
        <v>-</v>
      </c>
      <c r="LQ146" s="5" t="str" cm="1">
        <f t="array" aca="1" ref="LQ146" ca="1">INDEX(i.meatgrid,$Q146,LQ$7)</f>
        <v>-</v>
      </c>
      <c r="LR146" s="19" t="str">
        <f t="shared" ca="1" si="1212"/>
        <v>-</v>
      </c>
      <c r="LS146" s="5">
        <f t="shared" ca="1" si="1193"/>
        <v>1</v>
      </c>
      <c r="LT146" s="9"/>
      <c r="LU146" s="19">
        <f t="shared" ca="1" si="1212"/>
        <v>70</v>
      </c>
      <c r="LV146" s="19">
        <f t="shared" ca="1" si="1194"/>
        <v>50</v>
      </c>
      <c r="LW146" s="19">
        <f t="shared" ca="1" si="1194"/>
        <v>80</v>
      </c>
      <c r="LX146" s="19">
        <f t="shared" ca="1" si="1194"/>
        <v>50</v>
      </c>
      <c r="LY146" s="5" t="b" cm="1">
        <f t="array" aca="1" ref="LY146" ca="1">INDEX(i.meatgrid,$Q146,LY$7)</f>
        <v>0</v>
      </c>
      <c r="LZ146" s="5" t="b" cm="1">
        <f t="array" aca="1" ref="LZ146" ca="1">INDEX(i.meatgrid,$Q146,LZ$7)</f>
        <v>0</v>
      </c>
      <c r="MA146" s="5" cm="1">
        <f t="array" aca="1" ref="MA146" ca="1">INDEX(i.meatgrid,$Q146,MA$7)</f>
        <v>40</v>
      </c>
      <c r="MB146" s="5" t="str" cm="1">
        <f t="array" aca="1" ref="MB146" ca="1">INDEX(i.meatgrid,$Q146,MB$7)</f>
        <v>-</v>
      </c>
      <c r="MC146" s="19">
        <f t="shared" ca="1" si="1195"/>
        <v>1</v>
      </c>
      <c r="MD146" s="5">
        <f t="shared" ca="1" si="1196"/>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97"/>
        <v>1</v>
      </c>
      <c r="MN146" s="9"/>
      <c r="MO146" s="19" t="b">
        <f t="shared" ca="1" si="1198"/>
        <v>0</v>
      </c>
      <c r="MP146" s="19" t="b">
        <f t="shared" ca="1" si="1198"/>
        <v>0</v>
      </c>
      <c r="MQ146" s="19">
        <f t="shared" ca="1" si="1198"/>
        <v>1</v>
      </c>
      <c r="MR146" s="19">
        <f t="shared" ca="1" si="1198"/>
        <v>0.75</v>
      </c>
      <c r="MS146" s="19">
        <f t="shared" ca="1" si="1198"/>
        <v>0.75</v>
      </c>
      <c r="MT146" s="19">
        <f t="shared" ca="1" si="1198"/>
        <v>0.8</v>
      </c>
      <c r="MU146" s="19">
        <f t="shared" ca="1" si="1198"/>
        <v>0.82499999999999996</v>
      </c>
      <c r="MV146" s="19">
        <f t="shared" ca="1" si="1198"/>
        <v>0.875</v>
      </c>
      <c r="MW146" s="19">
        <f t="shared" ca="1" si="1198"/>
        <v>0.9</v>
      </c>
      <c r="MX146" s="19">
        <f t="shared" ca="1" si="1198"/>
        <v>1</v>
      </c>
      <c r="MY146" s="19">
        <f t="shared" ca="1" si="1198"/>
        <v>0.875</v>
      </c>
      <c r="MZ146" s="19" t="b">
        <f t="shared" ca="1" si="1198"/>
        <v>1</v>
      </c>
      <c r="NA146" s="19">
        <f t="shared" ca="1" si="1198"/>
        <v>74.989999999999995</v>
      </c>
      <c r="NB146" s="19" t="str">
        <f t="shared" ca="1" si="1198"/>
        <v>-</v>
      </c>
      <c r="NC146" s="19" t="str">
        <f t="shared" ca="1" si="1198"/>
        <v>-</v>
      </c>
      <c r="ND146" s="19" t="str">
        <f t="shared" ca="1" si="1198"/>
        <v>-</v>
      </c>
      <c r="NE146" s="19" t="str">
        <f t="shared" ca="1" si="1199"/>
        <v>-</v>
      </c>
      <c r="NF146" s="19" t="str">
        <f t="shared" ca="1" si="1199"/>
        <v>-</v>
      </c>
      <c r="NG146" s="19" t="str">
        <f t="shared" ca="1" si="1199"/>
        <v>-</v>
      </c>
      <c r="NH146" s="19" t="str">
        <f t="shared" ca="1" si="1199"/>
        <v>-</v>
      </c>
      <c r="NI146" s="19">
        <f t="shared" ca="1" si="1199"/>
        <v>36.99</v>
      </c>
      <c r="NJ146" s="19">
        <f t="shared" ca="1" si="1199"/>
        <v>36.99</v>
      </c>
      <c r="NK146" s="19" t="str">
        <f t="shared" ca="1" si="1199"/>
        <v>-</v>
      </c>
      <c r="NL146" s="19" t="str">
        <f t="shared" ca="1" si="1199"/>
        <v>-</v>
      </c>
      <c r="NM146" s="19" t="str">
        <f t="shared" ca="1" si="1199"/>
        <v>-</v>
      </c>
      <c r="NN146" s="19" t="str">
        <f t="shared" ca="1" si="1199"/>
        <v>-</v>
      </c>
      <c r="NO146" s="19" t="str">
        <f t="shared" ca="1" si="1199"/>
        <v>-</v>
      </c>
      <c r="NP146" s="19">
        <f t="shared" ca="1" si="1199"/>
        <v>49.99</v>
      </c>
      <c r="NQ146" s="19">
        <f t="shared" ca="1" si="1199"/>
        <v>49.99</v>
      </c>
      <c r="NR146" s="19">
        <f t="shared" ca="1" si="1199"/>
        <v>49.99</v>
      </c>
      <c r="NS146" s="19">
        <f t="shared" ca="1" si="1199"/>
        <v>49.99</v>
      </c>
      <c r="NT146" s="19">
        <f t="shared" ca="1" si="1199"/>
        <v>49.99</v>
      </c>
      <c r="NU146" s="19">
        <f t="shared" ca="1" si="1199"/>
        <v>49.99</v>
      </c>
      <c r="NV146" s="19">
        <f t="shared" ca="1" si="1199"/>
        <v>49.99</v>
      </c>
      <c r="NW146" s="19">
        <f t="shared" ca="1" si="1199"/>
        <v>49.99</v>
      </c>
      <c r="NX146" s="19">
        <f t="shared" ca="1" si="1199"/>
        <v>412.99</v>
      </c>
      <c r="NY146" s="19">
        <f t="shared" ca="1" si="1199"/>
        <v>412.99</v>
      </c>
      <c r="NZ146" s="19" t="str">
        <f t="shared" ca="1" si="1199"/>
        <v>-</v>
      </c>
      <c r="OA146" s="19" t="str">
        <f t="shared" ca="1" si="1199"/>
        <v>-</v>
      </c>
      <c r="OB146" s="19" t="str">
        <f t="shared" ca="1" si="1199"/>
        <v>-</v>
      </c>
      <c r="OC146" s="19" t="str">
        <f t="shared" ca="1" si="1199"/>
        <v>-</v>
      </c>
      <c r="OD146" s="19" t="str">
        <f t="shared" ca="1" si="1199"/>
        <v>-</v>
      </c>
      <c r="OE146" s="19">
        <f t="shared" ca="1" si="1199"/>
        <v>6.8900000000000006</v>
      </c>
      <c r="OF146" s="19">
        <f t="shared" ca="1" si="1199"/>
        <v>6.8900000000000006</v>
      </c>
      <c r="OG146" s="19">
        <f t="shared" ca="1" si="1199"/>
        <v>6.8900000000000006</v>
      </c>
      <c r="OH146" s="19">
        <f t="shared" ca="1" si="1199"/>
        <v>6.8900000000000006</v>
      </c>
      <c r="OI146" s="19">
        <f t="shared" ca="1" si="1199"/>
        <v>6.8900000000000006</v>
      </c>
      <c r="OJ146" s="19">
        <f t="shared" ca="1" si="1199"/>
        <v>6.8900000000000006</v>
      </c>
      <c r="OK146" s="19">
        <f t="shared" ca="1" si="1199"/>
        <v>6.8900000000000006</v>
      </c>
      <c r="OL146" s="19">
        <f t="shared" ca="1" si="1199"/>
        <v>6.8900000000000006</v>
      </c>
      <c r="OM146" s="19">
        <f t="shared" ca="1" si="1199"/>
        <v>346.99</v>
      </c>
      <c r="ON146" s="19">
        <f t="shared" ca="1" si="1199"/>
        <v>346.99</v>
      </c>
      <c r="OO146" s="19" t="str">
        <f t="shared" ca="1" si="1199"/>
        <v>-</v>
      </c>
      <c r="OP146" s="19" t="str">
        <f t="shared" ca="1" si="1199"/>
        <v>-</v>
      </c>
      <c r="OQ146" s="19" t="str">
        <f t="shared" ca="1" si="1199"/>
        <v>-</v>
      </c>
      <c r="OR146" s="19" t="str">
        <f t="shared" ca="1" si="1199"/>
        <v>-</v>
      </c>
      <c r="OS146" s="19" t="str">
        <f t="shared" ca="1" si="1199"/>
        <v>-</v>
      </c>
      <c r="OT146" s="19">
        <f t="shared" ca="1" si="1199"/>
        <v>0</v>
      </c>
      <c r="OU146" s="24">
        <v>0</v>
      </c>
    </row>
    <row r="147" spans="1:411" outlineLevel="2">
      <c r="A147" s="21">
        <f t="shared" si="158"/>
        <v>142</v>
      </c>
      <c r="B147" s="222">
        <f t="shared" ca="1" si="1213"/>
        <v>139</v>
      </c>
      <c r="C147">
        <v>204</v>
      </c>
      <c r="D147" s="144" t="str">
        <f t="shared" ca="1" si="1160"/>
        <v>GSM</v>
      </c>
      <c r="E147" t="b">
        <v>0</v>
      </c>
      <c r="F147" t="b">
        <v>0</v>
      </c>
      <c r="G147" t="b">
        <f t="shared" si="1161"/>
        <v>0</v>
      </c>
      <c r="H147" s="237">
        <f t="shared" ca="1" si="1214"/>
        <v>2</v>
      </c>
      <c r="I147" s="237">
        <f t="shared" ca="1" si="1214"/>
        <v>1</v>
      </c>
      <c r="J147" s="237" t="str">
        <f t="shared" ca="1" si="1214"/>
        <v/>
      </c>
      <c r="K147" s="237">
        <f t="shared" ca="1" si="1214"/>
        <v>2</v>
      </c>
      <c r="L147" s="237">
        <f t="shared" ca="1" si="1200"/>
        <v>2</v>
      </c>
      <c r="M147" s="237">
        <f t="shared" ca="1" si="1200"/>
        <v>2</v>
      </c>
      <c r="N147" s="237">
        <f t="shared" ca="1" si="1200"/>
        <v>3</v>
      </c>
      <c r="O147" s="237">
        <f t="shared" ca="1" si="1200"/>
        <v>1</v>
      </c>
      <c r="P147" s="237">
        <f t="shared" ca="1" si="1200"/>
        <v>1</v>
      </c>
      <c r="Q147" s="237">
        <f t="shared" ca="1" si="1200"/>
        <v>4</v>
      </c>
      <c r="R147" s="237">
        <f t="shared" ca="1" si="1200"/>
        <v>1</v>
      </c>
      <c r="S147" s="237">
        <f t="shared" ca="1" si="1200"/>
        <v>1</v>
      </c>
      <c r="T147" s="237">
        <f t="shared" ca="1" si="1200"/>
        <v>1</v>
      </c>
      <c r="U147" s="275"/>
      <c r="V147" s="275"/>
      <c r="W147" s="237">
        <f t="shared" ca="1" si="1201"/>
        <v>0</v>
      </c>
      <c r="X147" s="275"/>
      <c r="Y147" s="275">
        <f t="shared" ca="1" si="1202"/>
        <v>0</v>
      </c>
      <c r="Z147" s="275">
        <f t="shared" ca="1" si="1202"/>
        <v>0</v>
      </c>
      <c r="AA147" s="275">
        <f t="shared" ca="1" si="1202"/>
        <v>0</v>
      </c>
      <c r="AB147" s="275">
        <f t="shared" ca="1" si="1202"/>
        <v>0</v>
      </c>
      <c r="AC147" s="275">
        <f t="shared" ca="1" si="1202"/>
        <v>0</v>
      </c>
      <c r="AD147" s="275">
        <f t="shared" ca="1" si="1202"/>
        <v>0</v>
      </c>
      <c r="AE147" s="275">
        <f t="shared" ca="1" si="1202"/>
        <v>0</v>
      </c>
      <c r="AF147" s="144">
        <f ca="1">INDEX(CHOOSE($N147,DataAutumn!i.AdultDrys,DataWinter!i.AdultDrys,DataSpring!i.AdultDrys),1,$M147)</f>
        <v>3</v>
      </c>
      <c r="AG147" s="5">
        <f t="shared" ca="1" si="1162"/>
        <v>2</v>
      </c>
      <c r="AH147" s="5">
        <f t="shared" ca="1" si="1162"/>
        <v>0</v>
      </c>
      <c r="AI147" s="5">
        <f t="shared" ca="1" si="1163"/>
        <v>1</v>
      </c>
      <c r="AJ147">
        <f t="shared" ca="1" si="1164"/>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Prime SR10.3 WP100p MP100p GP100p (F33N33)</v>
      </c>
      <c r="AM147" s="9" t="str">
        <f ca="1">IF(COUNTIF(AL$5:AL147,AL147)=1,"-","Dup")</f>
        <v>-</v>
      </c>
      <c r="AN147" s="9"/>
      <c r="AO147" s="237" t="str">
        <f t="shared" ca="1" si="1215"/>
        <v>-</v>
      </c>
      <c r="AP147" s="237" t="str">
        <f t="shared" ca="1" si="1215"/>
        <v>-</v>
      </c>
      <c r="AQ147" s="237" t="str">
        <f t="shared" ca="1" si="1215"/>
        <v>-</v>
      </c>
      <c r="AR147" s="237" t="str">
        <f t="shared" ca="1" si="1215"/>
        <v>-</v>
      </c>
      <c r="AS147" s="237" t="str">
        <f t="shared" ca="1" si="1215"/>
        <v>-</v>
      </c>
      <c r="AT147" s="237" t="str">
        <f t="shared" ca="1" si="1215"/>
        <v>-</v>
      </c>
      <c r="AU147" s="237" t="str">
        <f t="shared" ca="1" si="1215"/>
        <v>-</v>
      </c>
      <c r="AV147" s="237" t="str">
        <f t="shared" ca="1" si="1215"/>
        <v>-</v>
      </c>
      <c r="AW147" s="9"/>
      <c r="AX147" s="5" t="b">
        <f t="shared" ca="1" si="1165"/>
        <v>0</v>
      </c>
      <c r="AY147" s="5" t="str">
        <f t="shared" ca="1" si="1165"/>
        <v>-</v>
      </c>
      <c r="AZ147" s="5" t="b">
        <f t="shared" ca="1" si="1165"/>
        <v>0</v>
      </c>
      <c r="BA147" s="5" t="b">
        <f t="shared" ca="1" si="1165"/>
        <v>1</v>
      </c>
      <c r="BB147" s="5" t="b">
        <f t="shared" ca="1" si="1165"/>
        <v>1</v>
      </c>
      <c r="BC147" s="144">
        <f t="shared" ca="1" si="1165"/>
        <v>0</v>
      </c>
      <c r="BD147" s="19" t="b">
        <f t="shared" ca="1" si="1166"/>
        <v>1</v>
      </c>
      <c r="BE147" s="9"/>
      <c r="BF147" s="5" t="str">
        <f t="shared" ca="1" si="1167"/>
        <v>-</v>
      </c>
      <c r="BG147" s="19" t="str">
        <f t="shared" ca="1" si="1168"/>
        <v>-</v>
      </c>
      <c r="BH147" s="19" t="str">
        <f t="shared" ca="1" si="1168"/>
        <v>-</v>
      </c>
      <c r="BI147" s="19" t="str">
        <f t="shared" ca="1" si="1168"/>
        <v>-</v>
      </c>
      <c r="BJ147" s="5" t="str">
        <f t="shared" ca="1" si="1169"/>
        <v>-</v>
      </c>
      <c r="BK147" s="19" t="str">
        <f t="shared" ca="1" si="1170"/>
        <v>-</v>
      </c>
      <c r="BL147" s="5" t="str">
        <f t="shared" ca="1" si="1171"/>
        <v>-</v>
      </c>
      <c r="BM147" s="19" t="str">
        <f t="shared" ca="1" si="1172"/>
        <v>-</v>
      </c>
      <c r="BN147" s="19" t="str">
        <f t="shared" ca="1" si="1172"/>
        <v>-</v>
      </c>
      <c r="BO147" s="19" t="str">
        <f t="shared" ca="1" si="1172"/>
        <v>-</v>
      </c>
      <c r="BP147" s="5" t="str">
        <f t="shared" ca="1" si="1173"/>
        <v>-</v>
      </c>
      <c r="BQ147" s="9"/>
      <c r="BR147" s="19" t="str">
        <f t="shared" ca="1" si="1174"/>
        <v>-</v>
      </c>
      <c r="BS147" s="19" t="str">
        <f t="shared" ca="1" si="1174"/>
        <v>-</v>
      </c>
      <c r="BT147" s="19" t="str">
        <f t="shared" ca="1" si="1174"/>
        <v>-</v>
      </c>
      <c r="BU147" s="19" t="str">
        <f t="shared" ca="1" si="1174"/>
        <v>-</v>
      </c>
      <c r="BV147" s="19" t="str">
        <f t="shared" ca="1" si="1174"/>
        <v>-</v>
      </c>
      <c r="BW147" s="19" t="str">
        <f t="shared" ca="1" si="1174"/>
        <v>-</v>
      </c>
      <c r="BX147" s="19" t="str">
        <f t="shared" ca="1" si="1174"/>
        <v>-</v>
      </c>
      <c r="BY147" s="19" t="str">
        <f t="shared" ca="1" si="1174"/>
        <v>-</v>
      </c>
      <c r="BZ147" s="19" t="str">
        <f t="shared" ca="1" si="1174"/>
        <v>-</v>
      </c>
      <c r="CA147" s="19" t="str">
        <f t="shared" ca="1" si="1174"/>
        <v>-</v>
      </c>
      <c r="CB147" s="9"/>
      <c r="CC147" s="237" t="b">
        <f t="shared" ref="CC147:CG149" ca="1" si="1221">OFFSET(CC147,-1,0)</f>
        <v>1</v>
      </c>
      <c r="CD147" s="12" t="b">
        <v>0</v>
      </c>
      <c r="CE147" s="237" t="b">
        <f t="shared" ca="1" si="1221"/>
        <v>1</v>
      </c>
      <c r="CF147" s="251">
        <f t="shared" ca="1" si="1216"/>
        <v>2234105</v>
      </c>
      <c r="CG147" s="237" t="b">
        <f t="shared" ca="1" si="1221"/>
        <v>0</v>
      </c>
      <c r="CH147" s="12" t="s">
        <v>34</v>
      </c>
      <c r="CI147" s="19" t="b">
        <f t="shared" ca="1" si="1204"/>
        <v>1</v>
      </c>
      <c r="CJ147" s="237">
        <f t="shared" ca="1" si="1217"/>
        <v>4104</v>
      </c>
      <c r="CK147" s="19" t="str">
        <f t="shared" ca="1" si="1204"/>
        <v>-</v>
      </c>
      <c r="CL147" s="19">
        <f t="shared" ca="1" si="1204"/>
        <v>1</v>
      </c>
      <c r="CM147" s="19">
        <f t="shared" ca="1" si="1204"/>
        <v>1</v>
      </c>
      <c r="CN147" s="9"/>
      <c r="CO147" s="444">
        <f t="shared" ca="1" si="1176"/>
        <v>652</v>
      </c>
      <c r="CP147" s="444">
        <f t="shared" ca="1" si="1176"/>
        <v>686</v>
      </c>
      <c r="CQ147" s="444">
        <f t="shared" ca="1" si="1176"/>
        <v>721</v>
      </c>
      <c r="CR147" s="152">
        <f t="shared" ca="1" si="1177"/>
        <v>378</v>
      </c>
      <c r="CS147" s="152">
        <f t="shared" ca="1" si="1177"/>
        <v>413</v>
      </c>
      <c r="CT147" s="152">
        <f t="shared" ca="1" si="1177"/>
        <v>448</v>
      </c>
      <c r="CU147" s="19" t="str">
        <f t="shared" ca="1" si="1178"/>
        <v>-</v>
      </c>
      <c r="CV147" s="12" t="b">
        <v>0</v>
      </c>
      <c r="CW147" s="12" t="b">
        <v>0</v>
      </c>
      <c r="CX147" s="12" t="b">
        <v>0</v>
      </c>
      <c r="CY147" s="12" t="b">
        <v>0</v>
      </c>
      <c r="CZ147" s="19" t="b">
        <f t="shared" ca="1" si="1178"/>
        <v>1</v>
      </c>
      <c r="DA147" s="19">
        <f t="shared" ca="1" si="1178"/>
        <v>0</v>
      </c>
      <c r="DB147" s="19">
        <f t="shared" ca="1" si="1178"/>
        <v>0</v>
      </c>
      <c r="DC147" s="19">
        <f t="shared" ca="1" si="1178"/>
        <v>0</v>
      </c>
      <c r="DD147" s="19">
        <f t="shared" ca="1" si="1178"/>
        <v>0</v>
      </c>
      <c r="DE147" s="19">
        <f t="shared" ca="1" si="1178"/>
        <v>0</v>
      </c>
      <c r="DF147" s="19">
        <f t="shared" ca="1" si="1178"/>
        <v>0</v>
      </c>
      <c r="DG147" s="19">
        <f t="shared" ca="1" si="1178"/>
        <v>0</v>
      </c>
      <c r="DH147" s="19">
        <f t="shared" ca="1" si="1178"/>
        <v>0</v>
      </c>
      <c r="DI147" s="19">
        <f t="shared" ca="1" si="1178"/>
        <v>0</v>
      </c>
      <c r="DJ147" s="19">
        <f t="shared" ca="1" si="1178"/>
        <v>0</v>
      </c>
      <c r="DK147" s="19">
        <f t="shared" ca="1" si="1178"/>
        <v>0</v>
      </c>
      <c r="DL147" s="19">
        <f t="shared" ca="1" si="1179"/>
        <v>0</v>
      </c>
      <c r="DM147" s="12">
        <v>3</v>
      </c>
      <c r="DN147" s="12">
        <v>3</v>
      </c>
      <c r="DO147" s="19">
        <f t="shared" ca="1" si="1218"/>
        <v>0</v>
      </c>
      <c r="DP147" s="12">
        <v>1</v>
      </c>
      <c r="DQ147" s="12">
        <v>-1</v>
      </c>
      <c r="DR147" s="19" t="str">
        <f t="shared" ca="1" si="1179"/>
        <v>-</v>
      </c>
      <c r="DS147" s="19" t="str">
        <f t="shared" ca="1" si="1179"/>
        <v>-</v>
      </c>
      <c r="DT147" s="19" t="str">
        <f t="shared" ca="1" si="1179"/>
        <v>-</v>
      </c>
      <c r="DU147" s="251">
        <f t="shared" ca="1" si="1205"/>
        <v>0</v>
      </c>
      <c r="DV147" s="251">
        <f t="shared" si="1219"/>
        <v>1</v>
      </c>
      <c r="DW147" s="251">
        <f t="shared" si="1206"/>
        <v>-1</v>
      </c>
      <c r="DX147" s="19" t="str">
        <f t="shared" ca="1" si="1179"/>
        <v>-</v>
      </c>
      <c r="DY147" s="19" t="str">
        <f t="shared" ca="1" si="1179"/>
        <v>-</v>
      </c>
      <c r="DZ147" s="19" t="str">
        <f t="shared" ca="1" si="1179"/>
        <v>-</v>
      </c>
      <c r="EA147" s="19" t="str">
        <f t="shared" ca="1" si="1179"/>
        <v>-</v>
      </c>
      <c r="EB147" s="19" t="str">
        <f t="shared" ca="1" si="1179"/>
        <v>-</v>
      </c>
      <c r="EC147" s="19" t="str">
        <f t="shared" ca="1" si="1179"/>
        <v>-</v>
      </c>
      <c r="ED147" s="19">
        <f t="shared" ca="1" si="1179"/>
        <v>0</v>
      </c>
      <c r="EE147" s="19">
        <f t="shared" ca="1" si="1179"/>
        <v>0</v>
      </c>
      <c r="EF147" s="19">
        <f t="shared" ca="1" si="1179"/>
        <v>0</v>
      </c>
      <c r="EG147" s="19">
        <f t="shared" ca="1" si="1179"/>
        <v>0</v>
      </c>
      <c r="EH147" s="19">
        <f t="shared" ca="1" si="1179"/>
        <v>0</v>
      </c>
      <c r="EI147" s="19">
        <f t="shared" ca="1" si="1179"/>
        <v>0</v>
      </c>
      <c r="EJ147" s="19">
        <f t="shared" ca="1" si="1179"/>
        <v>0</v>
      </c>
      <c r="EK147" s="19">
        <f t="shared" ca="1" si="1179"/>
        <v>0</v>
      </c>
      <c r="EL147" s="19">
        <f t="shared" ca="1" si="1179"/>
        <v>0</v>
      </c>
      <c r="EM147" s="19">
        <f t="shared" ca="1" si="1179"/>
        <v>0</v>
      </c>
      <c r="EN147" s="19">
        <f t="shared" ca="1" si="1179"/>
        <v>0</v>
      </c>
      <c r="EO147" s="19">
        <f t="shared" ca="1" si="1179"/>
        <v>0</v>
      </c>
      <c r="EP147" s="19">
        <f t="shared" ca="1" si="1179"/>
        <v>0</v>
      </c>
      <c r="EQ147" s="19">
        <f t="shared" ca="1" si="1179"/>
        <v>0</v>
      </c>
      <c r="ER147" s="19">
        <f t="shared" ca="1" si="1179"/>
        <v>0</v>
      </c>
      <c r="ES147" s="19">
        <f t="shared" ca="1" si="1179"/>
        <v>0</v>
      </c>
      <c r="ET147" s="19">
        <f t="shared" ca="1" si="1180"/>
        <v>0</v>
      </c>
      <c r="EU147" s="19">
        <f t="shared" ca="1" si="1180"/>
        <v>0</v>
      </c>
      <c r="EV147" s="19">
        <f t="shared" ca="1" si="1180"/>
        <v>0</v>
      </c>
      <c r="EW147" s="19">
        <f t="shared" ca="1" si="1180"/>
        <v>0</v>
      </c>
      <c r="EX147" s="19">
        <f t="shared" ca="1" si="1180"/>
        <v>0</v>
      </c>
      <c r="EY147" s="19">
        <f t="shared" ca="1" si="1180"/>
        <v>0</v>
      </c>
      <c r="EZ147" s="19">
        <f t="shared" ca="1" si="1180"/>
        <v>0</v>
      </c>
      <c r="FA147" s="19">
        <f t="shared" ca="1" si="1180"/>
        <v>0</v>
      </c>
      <c r="FB147" s="19">
        <f t="shared" ca="1" si="1180"/>
        <v>0</v>
      </c>
      <c r="FC147" s="19">
        <f t="shared" ca="1" si="1180"/>
        <v>0</v>
      </c>
      <c r="FD147" s="19">
        <f t="shared" ca="1" si="1180"/>
        <v>0</v>
      </c>
      <c r="FE147" s="19">
        <f t="shared" ca="1" si="1180"/>
        <v>0</v>
      </c>
      <c r="FF147" s="19">
        <f t="shared" ca="1" si="1180"/>
        <v>0</v>
      </c>
      <c r="FG147" s="19">
        <f t="shared" ca="1" si="1180"/>
        <v>0</v>
      </c>
      <c r="FH147" s="19">
        <f t="shared" ca="1" si="1180"/>
        <v>0</v>
      </c>
      <c r="FI147" s="19">
        <f t="shared" ca="1" si="1180"/>
        <v>0</v>
      </c>
      <c r="FJ147" s="19">
        <f t="shared" ca="1" si="1181"/>
        <v>0</v>
      </c>
      <c r="FK147" s="19">
        <f t="shared" ca="1" si="1181"/>
        <v>0</v>
      </c>
      <c r="FL147" s="19">
        <f t="shared" ca="1" si="1181"/>
        <v>0</v>
      </c>
      <c r="FM147" s="19">
        <f t="shared" ca="1" si="1181"/>
        <v>0</v>
      </c>
      <c r="FN147" s="19">
        <f t="shared" ca="1" si="1181"/>
        <v>0</v>
      </c>
      <c r="FO147" s="19">
        <f t="shared" ca="1" si="1181"/>
        <v>0</v>
      </c>
      <c r="FP147" s="19">
        <f t="shared" ca="1" si="1181"/>
        <v>0</v>
      </c>
      <c r="FQ147" s="19">
        <f t="shared" ca="1" si="1181"/>
        <v>0</v>
      </c>
      <c r="FR147" s="19">
        <f t="shared" ca="1" si="1181"/>
        <v>0</v>
      </c>
      <c r="FS147" s="19">
        <f t="shared" ca="1" si="1181"/>
        <v>0</v>
      </c>
      <c r="FT147" s="19">
        <f t="shared" ca="1" si="1181"/>
        <v>0</v>
      </c>
      <c r="FU147" s="19">
        <f t="shared" ca="1" si="1181"/>
        <v>0</v>
      </c>
      <c r="FV147" s="19">
        <f t="shared" ca="1" si="1181"/>
        <v>0</v>
      </c>
      <c r="FW147" s="19">
        <f t="shared" ca="1" si="1181"/>
        <v>0</v>
      </c>
      <c r="FX147" s="19">
        <f t="shared" ca="1" si="1181"/>
        <v>0</v>
      </c>
      <c r="FY147" s="19">
        <f t="shared" ca="1" si="1181"/>
        <v>0</v>
      </c>
      <c r="FZ147" s="19">
        <f t="shared" ca="1" si="1181"/>
        <v>0</v>
      </c>
      <c r="GA147" s="19">
        <f t="shared" ca="1" si="1181"/>
        <v>0</v>
      </c>
      <c r="GB147" s="19">
        <f t="shared" ca="1" si="1181"/>
        <v>0</v>
      </c>
      <c r="GC147" s="19">
        <f t="shared" ca="1" si="1181"/>
        <v>0</v>
      </c>
      <c r="GD147" s="19">
        <f t="shared" ca="1" si="1181"/>
        <v>0</v>
      </c>
      <c r="GE147" s="19">
        <f t="shared" ca="1" si="1181"/>
        <v>0</v>
      </c>
      <c r="GF147" s="19">
        <f t="shared" ca="1" si="1181"/>
        <v>0</v>
      </c>
      <c r="GG147" s="19">
        <f t="shared" ca="1" si="1181"/>
        <v>0</v>
      </c>
      <c r="GH147" s="19">
        <f t="shared" ca="1" si="1181"/>
        <v>0</v>
      </c>
      <c r="GI147" s="19">
        <f t="shared" ca="1" si="1181"/>
        <v>0</v>
      </c>
      <c r="GJ147" s="19">
        <f t="shared" ca="1" si="1181"/>
        <v>0</v>
      </c>
      <c r="GK147" s="19">
        <f t="shared" ca="1" si="1181"/>
        <v>0</v>
      </c>
      <c r="GL147" s="19">
        <f t="shared" ca="1" si="1181"/>
        <v>0</v>
      </c>
      <c r="GM147" s="19">
        <f t="shared" ca="1" si="1181"/>
        <v>0</v>
      </c>
      <c r="GN147" s="19">
        <f t="shared" ca="1" si="1181"/>
        <v>0</v>
      </c>
      <c r="GO147" s="19">
        <f t="shared" ca="1" si="1181"/>
        <v>0</v>
      </c>
      <c r="GP147" s="19">
        <f t="shared" ca="1" si="1181"/>
        <v>0</v>
      </c>
      <c r="GQ147" s="19">
        <f t="shared" ca="1" si="1181"/>
        <v>0</v>
      </c>
      <c r="GR147" s="19">
        <f t="shared" ca="1" si="1181"/>
        <v>0</v>
      </c>
      <c r="GS147" s="19">
        <f t="shared" ca="1" si="1181"/>
        <v>0</v>
      </c>
      <c r="GT147" s="19">
        <f t="shared" ca="1" si="1181"/>
        <v>0</v>
      </c>
      <c r="GU147" s="19">
        <f t="shared" ca="1" si="1181"/>
        <v>0</v>
      </c>
      <c r="GV147" s="19">
        <f t="shared" ca="1" si="1181"/>
        <v>0</v>
      </c>
      <c r="GW147" s="19">
        <f t="shared" ca="1" si="1181"/>
        <v>0</v>
      </c>
      <c r="GX147" s="19">
        <f t="shared" ca="1" si="1181"/>
        <v>0</v>
      </c>
      <c r="GY147" s="19">
        <f t="shared" ca="1" si="1181"/>
        <v>0</v>
      </c>
      <c r="GZ147" s="19">
        <f t="shared" ca="1" si="1181"/>
        <v>0</v>
      </c>
      <c r="HA147" s="19">
        <f t="shared" ca="1" si="1181"/>
        <v>0</v>
      </c>
      <c r="HB147" s="19">
        <f t="shared" ca="1" si="1181"/>
        <v>0</v>
      </c>
      <c r="HC147" s="19">
        <f t="shared" ca="1" si="1181"/>
        <v>0</v>
      </c>
      <c r="HD147" s="19">
        <f t="shared" ca="1" si="1181"/>
        <v>0</v>
      </c>
      <c r="HE147" s="19">
        <f t="shared" ca="1" si="1181"/>
        <v>0</v>
      </c>
      <c r="HF147" s="19">
        <f t="shared" ca="1" si="1181"/>
        <v>0</v>
      </c>
      <c r="HG147" s="19">
        <f t="shared" ca="1" si="1181"/>
        <v>0</v>
      </c>
      <c r="HH147" s="19">
        <f t="shared" ca="1" si="1181"/>
        <v>0</v>
      </c>
      <c r="HI147" s="19">
        <f t="shared" ca="1" si="1181"/>
        <v>0</v>
      </c>
      <c r="HJ147" s="19">
        <f t="shared" ca="1" si="1181"/>
        <v>0</v>
      </c>
      <c r="HK147" s="19">
        <f t="shared" ca="1" si="1181"/>
        <v>0</v>
      </c>
      <c r="HL147" s="19">
        <f t="shared" ca="1" si="1182"/>
        <v>0</v>
      </c>
      <c r="HM147" s="19">
        <f t="shared" ca="1" si="1182"/>
        <v>0</v>
      </c>
      <c r="HN147" s="19">
        <f t="shared" ca="1" si="1182"/>
        <v>0</v>
      </c>
      <c r="HO147" s="19">
        <f t="shared" ca="1" si="1182"/>
        <v>0</v>
      </c>
      <c r="HP147" s="19">
        <f t="shared" ca="1" si="1182"/>
        <v>0</v>
      </c>
      <c r="HQ147" s="19">
        <f t="shared" ca="1" si="1182"/>
        <v>0</v>
      </c>
      <c r="HR147" s="19">
        <f t="shared" ca="1" si="1182"/>
        <v>0</v>
      </c>
      <c r="HS147" s="19">
        <f t="shared" ca="1" si="1182"/>
        <v>0</v>
      </c>
      <c r="HT147" s="19">
        <f t="shared" ca="1" si="1182"/>
        <v>0</v>
      </c>
      <c r="HU147" s="19">
        <f t="shared" ca="1" si="1182"/>
        <v>0</v>
      </c>
      <c r="HV147" s="19">
        <f t="shared" ca="1" si="1182"/>
        <v>0</v>
      </c>
      <c r="HW147" s="19">
        <f t="shared" ca="1" si="1182"/>
        <v>0</v>
      </c>
      <c r="HX147" s="19">
        <f t="shared" ca="1" si="1182"/>
        <v>0</v>
      </c>
      <c r="HY147" s="19">
        <f t="shared" ca="1" si="1182"/>
        <v>0</v>
      </c>
      <c r="HZ147" s="19">
        <f t="shared" ca="1" si="1182"/>
        <v>0</v>
      </c>
      <c r="IA147" s="19">
        <f t="shared" ca="1" si="1182"/>
        <v>0</v>
      </c>
      <c r="IB147" s="19">
        <f t="shared" ca="1" si="1182"/>
        <v>0</v>
      </c>
      <c r="IC147" s="19">
        <f t="shared" ca="1" si="1182"/>
        <v>0</v>
      </c>
      <c r="ID147" s="19">
        <f t="shared" ca="1" si="1182"/>
        <v>0</v>
      </c>
      <c r="IE147" s="5">
        <f t="shared" ca="1" si="1183"/>
        <v>67</v>
      </c>
      <c r="IF147" s="9"/>
      <c r="IG147" s="5">
        <f t="shared" ca="1" si="1184"/>
        <v>1</v>
      </c>
      <c r="IH147" s="5" t="b">
        <f t="shared" ca="1" si="1184"/>
        <v>0</v>
      </c>
      <c r="II147" s="19">
        <f t="shared" ca="1" si="1185"/>
        <v>0</v>
      </c>
      <c r="IJ147" s="5">
        <f t="shared" ca="1" si="1184"/>
        <v>55</v>
      </c>
      <c r="IK147" s="19">
        <f t="shared" ca="1" si="1185"/>
        <v>1</v>
      </c>
      <c r="IL147" s="19">
        <f t="shared" ca="1" si="1185"/>
        <v>0</v>
      </c>
      <c r="IM147" s="19">
        <f t="shared" ca="1" si="1185"/>
        <v>0</v>
      </c>
      <c r="IN147" s="19">
        <f t="shared" ca="1" si="1185"/>
        <v>0</v>
      </c>
      <c r="IO147" s="19">
        <f t="shared" ca="1" si="1185"/>
        <v>0</v>
      </c>
      <c r="IP147" s="19">
        <f t="shared" ca="1" si="1185"/>
        <v>0</v>
      </c>
      <c r="IQ147" s="19">
        <f t="shared" ca="1" si="1185"/>
        <v>0</v>
      </c>
      <c r="IR147" s="19">
        <f t="shared" ca="1" si="1185"/>
        <v>0</v>
      </c>
      <c r="IS147" s="19">
        <f t="shared" ca="1" si="1185"/>
        <v>0</v>
      </c>
      <c r="IT147" s="19">
        <f t="shared" ca="1" si="1185"/>
        <v>0</v>
      </c>
      <c r="IU147" s="19">
        <f t="shared" ca="1" si="1185"/>
        <v>0</v>
      </c>
      <c r="IV147" s="19">
        <f t="shared" ca="1" si="1185"/>
        <v>0</v>
      </c>
      <c r="IW147" s="19">
        <f t="shared" ca="1" si="1185"/>
        <v>0</v>
      </c>
      <c r="IX147" s="19">
        <f t="shared" ca="1" si="1185"/>
        <v>0</v>
      </c>
      <c r="IY147" s="19">
        <f t="shared" ca="1" si="1185"/>
        <v>0</v>
      </c>
      <c r="IZ147" s="19">
        <f t="shared" ca="1" si="1185"/>
        <v>0</v>
      </c>
      <c r="JA147" s="19">
        <f t="shared" ca="1" si="1185"/>
        <v>0</v>
      </c>
      <c r="JB147" s="19">
        <f t="shared" ca="1" si="1185"/>
        <v>0</v>
      </c>
      <c r="JC147" s="19">
        <f t="shared" ca="1" si="1185"/>
        <v>0</v>
      </c>
      <c r="JD147" s="19">
        <f t="shared" ca="1" si="1185"/>
        <v>0</v>
      </c>
      <c r="JE147" s="19">
        <f t="shared" ca="1" si="1185"/>
        <v>0</v>
      </c>
      <c r="JF147" s="19">
        <f t="shared" ca="1" si="1185"/>
        <v>0</v>
      </c>
      <c r="JG147" s="5">
        <f t="shared" ca="1" si="1186"/>
        <v>1.2500000000000001E-2</v>
      </c>
      <c r="JH147" s="567">
        <f t="shared" ca="1" si="1186"/>
        <v>0</v>
      </c>
      <c r="JI147" s="5">
        <f t="shared" ca="1" si="1186"/>
        <v>6.25E-2</v>
      </c>
      <c r="JJ147" s="5">
        <f t="shared" ca="1" si="1186"/>
        <v>6.25E-2</v>
      </c>
      <c r="JK147" s="5">
        <f t="shared" ca="1" si="1186"/>
        <v>6.25E-2</v>
      </c>
      <c r="JL147" s="19">
        <f t="shared" ca="1" si="1185"/>
        <v>1</v>
      </c>
      <c r="JM147" s="19">
        <f t="shared" ca="1" si="1185"/>
        <v>0</v>
      </c>
      <c r="JN147" s="19">
        <f t="shared" ca="1" si="1185"/>
        <v>1</v>
      </c>
      <c r="JO147" s="9"/>
      <c r="JP147" s="5" t="b">
        <f t="shared" ca="1" si="1187"/>
        <v>0</v>
      </c>
      <c r="JQ147" s="19" t="b">
        <f t="shared" ca="1" si="1207"/>
        <v>1</v>
      </c>
      <c r="JR147" s="19">
        <f t="shared" ca="1" si="1207"/>
        <v>10.3</v>
      </c>
      <c r="JS147" s="5" t="b">
        <f t="shared" ca="1" si="1188"/>
        <v>0</v>
      </c>
      <c r="JT147" s="5" t="b">
        <f t="shared" ca="1" si="1188"/>
        <v>0</v>
      </c>
      <c r="JU147" s="5" t="b">
        <f t="shared" ca="1" si="1188"/>
        <v>1</v>
      </c>
      <c r="JV147" s="144">
        <f t="shared" ca="1" si="1208"/>
        <v>1</v>
      </c>
      <c r="JW147" s="144">
        <f t="shared" ca="1" si="1208"/>
        <v>1</v>
      </c>
      <c r="JX147" s="19" t="str">
        <f t="shared" ca="1" si="1209"/>
        <v>-</v>
      </c>
      <c r="JY147" s="19" t="str">
        <f t="shared" ca="1" si="1209"/>
        <v>-</v>
      </c>
      <c r="JZ147" s="19" t="str">
        <f t="shared" ca="1" si="1209"/>
        <v>-</v>
      </c>
      <c r="KA147" s="19" t="str">
        <f t="shared" ca="1" si="1209"/>
        <v>-</v>
      </c>
      <c r="KB147" s="19">
        <f t="shared" ca="1" si="1209"/>
        <v>1</v>
      </c>
      <c r="KC147" s="19">
        <f t="shared" ca="1" si="1209"/>
        <v>0.66</v>
      </c>
      <c r="KD147" s="19" t="str">
        <f t="shared" ca="1" si="1209"/>
        <v>-</v>
      </c>
      <c r="KE147" s="5" t="b" cm="1">
        <f t="array" aca="1" ref="KE147" ca="1">IF(OR(KF147:KM147&lt;&gt;"-"),TRUE,"-")</f>
        <v>1</v>
      </c>
      <c r="KF147" s="237">
        <f t="shared" ca="1" si="1220"/>
        <v>2</v>
      </c>
      <c r="KG147" s="237">
        <f t="shared" ca="1" si="1220"/>
        <v>2</v>
      </c>
      <c r="KH147" s="237">
        <f t="shared" ca="1" si="1220"/>
        <v>2</v>
      </c>
      <c r="KI147" s="237">
        <f t="shared" ca="1" si="1220"/>
        <v>2</v>
      </c>
      <c r="KJ147" s="237">
        <f t="shared" ca="1" si="1220"/>
        <v>2</v>
      </c>
      <c r="KK147" s="237">
        <f t="shared" ca="1" si="1220"/>
        <v>2</v>
      </c>
      <c r="KL147" s="237">
        <f t="shared" ca="1" si="1220"/>
        <v>2</v>
      </c>
      <c r="KM147" s="237">
        <f t="shared" ca="1" si="1220"/>
        <v>2</v>
      </c>
      <c r="KN147" s="5" t="str">
        <f t="array" aca="1" ref="KN147" ca="1">IF(OR(KO147:KU147&lt;&gt;"-"),TRUE,"-")</f>
        <v>-</v>
      </c>
      <c r="KO147" s="19" t="str">
        <f t="shared" ca="1" si="1211"/>
        <v>-</v>
      </c>
      <c r="KP147" s="19" t="str">
        <f t="shared" ca="1" si="1211"/>
        <v>-</v>
      </c>
      <c r="KQ147" s="19" t="str">
        <f t="shared" ca="1" si="1211"/>
        <v>-</v>
      </c>
      <c r="KR147" s="19" t="str">
        <f t="shared" ca="1" si="1211"/>
        <v>-</v>
      </c>
      <c r="KS147" s="19" t="str">
        <f t="shared" ca="1" si="1211"/>
        <v>-</v>
      </c>
      <c r="KT147" s="19" t="str">
        <f t="shared" ca="1" si="1211"/>
        <v>-</v>
      </c>
      <c r="KU147" s="19" t="str">
        <f t="shared" ca="1" si="1211"/>
        <v>-</v>
      </c>
      <c r="KV147" s="19" t="b">
        <f t="shared" ca="1" si="1211"/>
        <v>0</v>
      </c>
      <c r="KW147" s="144">
        <f t="shared" ca="1" si="1190"/>
        <v>2</v>
      </c>
      <c r="KX147" s="19">
        <f t="shared" ca="1" si="1211"/>
        <v>2</v>
      </c>
      <c r="KY147" s="19" t="b">
        <f t="shared" ca="1" si="1211"/>
        <v>0</v>
      </c>
      <c r="KZ147" s="19" t="str">
        <f t="shared" ca="1" si="1211"/>
        <v>-</v>
      </c>
      <c r="LA147" s="5" t="str">
        <f t="shared" ca="1" si="1191"/>
        <v>-</v>
      </c>
      <c r="LB147" s="5" t="str">
        <f t="shared" ca="1" si="1191"/>
        <v>-</v>
      </c>
      <c r="LC147" s="5" t="str">
        <f t="shared" ca="1" si="1191"/>
        <v>-</v>
      </c>
      <c r="LD147" s="5" t="str">
        <f t="shared" ca="1" si="1191"/>
        <v>-</v>
      </c>
      <c r="LE147" s="19" t="b">
        <f t="shared" ca="1" si="1212"/>
        <v>0</v>
      </c>
      <c r="LF147" s="19" t="str">
        <f t="shared" ca="1" si="1212"/>
        <v>-</v>
      </c>
      <c r="LG147" s="19" t="str">
        <f t="shared" ca="1" si="1212"/>
        <v>-</v>
      </c>
      <c r="LH147" s="19" t="b">
        <f t="shared" ca="1" si="1212"/>
        <v>1</v>
      </c>
      <c r="LI147" s="19">
        <f t="shared" ca="1" si="1212"/>
        <v>0.75</v>
      </c>
      <c r="LJ147" s="19">
        <f t="shared" ca="1" si="1212"/>
        <v>0.75</v>
      </c>
      <c r="LK147" s="19">
        <f t="shared" ca="1" si="1212"/>
        <v>0.99</v>
      </c>
      <c r="LL147" s="19">
        <f t="shared" ca="1" si="1212"/>
        <v>0.5</v>
      </c>
      <c r="LM147" s="19">
        <f t="shared" ca="1" si="1212"/>
        <v>0</v>
      </c>
      <c r="LN147" s="19">
        <f t="shared" ca="1" si="1212"/>
        <v>0</v>
      </c>
      <c r="LO147" s="19" t="str">
        <f t="shared" ca="1" si="1212"/>
        <v>-</v>
      </c>
      <c r="LP147" s="5" t="str" cm="1">
        <f t="array" aca="1" ref="LP147" ca="1">INDEX(i.meatgrid,$Q147,LP$7)</f>
        <v>-</v>
      </c>
      <c r="LQ147" s="5" t="str" cm="1">
        <f t="array" aca="1" ref="LQ147" ca="1">INDEX(i.meatgrid,$Q147,LQ$7)</f>
        <v>-</v>
      </c>
      <c r="LR147" s="19" t="str">
        <f t="shared" ca="1" si="1212"/>
        <v>-</v>
      </c>
      <c r="LS147" s="5">
        <f t="shared" ca="1" si="1193"/>
        <v>1</v>
      </c>
      <c r="LT147" s="9"/>
      <c r="LU147" s="19">
        <f t="shared" ca="1" si="1212"/>
        <v>70</v>
      </c>
      <c r="LV147" s="19">
        <f t="shared" ca="1" si="1194"/>
        <v>50</v>
      </c>
      <c r="LW147" s="19">
        <f t="shared" ca="1" si="1194"/>
        <v>80</v>
      </c>
      <c r="LX147" s="19">
        <f t="shared" ca="1" si="1194"/>
        <v>50</v>
      </c>
      <c r="LY147" s="5" t="b" cm="1">
        <f t="array" aca="1" ref="LY147" ca="1">INDEX(i.meatgrid,$Q147,LY$7)</f>
        <v>0</v>
      </c>
      <c r="LZ147" s="5" t="b" cm="1">
        <f t="array" aca="1" ref="LZ147" ca="1">INDEX(i.meatgrid,$Q147,LZ$7)</f>
        <v>0</v>
      </c>
      <c r="MA147" s="5" cm="1">
        <f t="array" aca="1" ref="MA147" ca="1">INDEX(i.meatgrid,$Q147,MA$7)</f>
        <v>40</v>
      </c>
      <c r="MB147" s="5" t="str" cm="1">
        <f t="array" aca="1" ref="MB147" ca="1">INDEX(i.meatgrid,$Q147,MB$7)</f>
        <v>-</v>
      </c>
      <c r="MC147" s="19">
        <f t="shared" ca="1" si="1195"/>
        <v>1</v>
      </c>
      <c r="MD147" s="5">
        <f t="shared" ca="1" si="1196"/>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97"/>
        <v>1</v>
      </c>
      <c r="MN147" s="9"/>
      <c r="MO147" s="19" t="b">
        <f t="shared" ca="1" si="1198"/>
        <v>0</v>
      </c>
      <c r="MP147" s="19" t="b">
        <f t="shared" ca="1" si="1198"/>
        <v>0</v>
      </c>
      <c r="MQ147" s="19">
        <f t="shared" ca="1" si="1198"/>
        <v>1</v>
      </c>
      <c r="MR147" s="19">
        <f t="shared" ca="1" si="1198"/>
        <v>0.75</v>
      </c>
      <c r="MS147" s="19">
        <f t="shared" ca="1" si="1198"/>
        <v>0.75</v>
      </c>
      <c r="MT147" s="19">
        <f t="shared" ca="1" si="1198"/>
        <v>0.8</v>
      </c>
      <c r="MU147" s="19">
        <f t="shared" ca="1" si="1198"/>
        <v>0.82499999999999996</v>
      </c>
      <c r="MV147" s="19">
        <f t="shared" ca="1" si="1198"/>
        <v>0.875</v>
      </c>
      <c r="MW147" s="19">
        <f t="shared" ca="1" si="1198"/>
        <v>0.9</v>
      </c>
      <c r="MX147" s="19">
        <f t="shared" ca="1" si="1198"/>
        <v>1</v>
      </c>
      <c r="MY147" s="19">
        <f t="shared" ca="1" si="1198"/>
        <v>0.875</v>
      </c>
      <c r="MZ147" s="19" t="b">
        <f t="shared" ca="1" si="1198"/>
        <v>1</v>
      </c>
      <c r="NA147" s="19">
        <f t="shared" ca="1" si="1198"/>
        <v>74.989999999999995</v>
      </c>
      <c r="NB147" s="19" t="str">
        <f t="shared" ca="1" si="1198"/>
        <v>-</v>
      </c>
      <c r="NC147" s="19" t="str">
        <f t="shared" ca="1" si="1198"/>
        <v>-</v>
      </c>
      <c r="ND147" s="19" t="str">
        <f t="shared" ca="1" si="1198"/>
        <v>-</v>
      </c>
      <c r="NE147" s="19" t="str">
        <f t="shared" ca="1" si="1199"/>
        <v>-</v>
      </c>
      <c r="NF147" s="19" t="str">
        <f t="shared" ca="1" si="1199"/>
        <v>-</v>
      </c>
      <c r="NG147" s="19" t="str">
        <f t="shared" ca="1" si="1199"/>
        <v>-</v>
      </c>
      <c r="NH147" s="19" t="str">
        <f t="shared" ca="1" si="1199"/>
        <v>-</v>
      </c>
      <c r="NI147" s="19">
        <f t="shared" ca="1" si="1199"/>
        <v>36.99</v>
      </c>
      <c r="NJ147" s="19">
        <f t="shared" ca="1" si="1199"/>
        <v>36.99</v>
      </c>
      <c r="NK147" s="19" t="str">
        <f t="shared" ca="1" si="1199"/>
        <v>-</v>
      </c>
      <c r="NL147" s="19" t="str">
        <f t="shared" ca="1" si="1199"/>
        <v>-</v>
      </c>
      <c r="NM147" s="19" t="str">
        <f t="shared" ca="1" si="1199"/>
        <v>-</v>
      </c>
      <c r="NN147" s="19" t="str">
        <f t="shared" ca="1" si="1199"/>
        <v>-</v>
      </c>
      <c r="NO147" s="19" t="str">
        <f t="shared" ca="1" si="1199"/>
        <v>-</v>
      </c>
      <c r="NP147" s="19">
        <f t="shared" ca="1" si="1199"/>
        <v>49.99</v>
      </c>
      <c r="NQ147" s="19">
        <f t="shared" ca="1" si="1199"/>
        <v>49.99</v>
      </c>
      <c r="NR147" s="19">
        <f t="shared" ca="1" si="1199"/>
        <v>49.99</v>
      </c>
      <c r="NS147" s="19">
        <f t="shared" ca="1" si="1199"/>
        <v>49.99</v>
      </c>
      <c r="NT147" s="19">
        <f t="shared" ca="1" si="1199"/>
        <v>49.99</v>
      </c>
      <c r="NU147" s="19">
        <f t="shared" ca="1" si="1199"/>
        <v>49.99</v>
      </c>
      <c r="NV147" s="19">
        <f t="shared" ca="1" si="1199"/>
        <v>49.99</v>
      </c>
      <c r="NW147" s="19">
        <f t="shared" ca="1" si="1199"/>
        <v>49.99</v>
      </c>
      <c r="NX147" s="19">
        <f t="shared" ca="1" si="1199"/>
        <v>412.99</v>
      </c>
      <c r="NY147" s="19">
        <f t="shared" ca="1" si="1199"/>
        <v>412.99</v>
      </c>
      <c r="NZ147" s="19" t="str">
        <f t="shared" ca="1" si="1199"/>
        <v>-</v>
      </c>
      <c r="OA147" s="19" t="str">
        <f t="shared" ca="1" si="1199"/>
        <v>-</v>
      </c>
      <c r="OB147" s="19" t="str">
        <f t="shared" ca="1" si="1199"/>
        <v>-</v>
      </c>
      <c r="OC147" s="19" t="str">
        <f t="shared" ca="1" si="1199"/>
        <v>-</v>
      </c>
      <c r="OD147" s="19" t="str">
        <f t="shared" ca="1" si="1199"/>
        <v>-</v>
      </c>
      <c r="OE147" s="19">
        <f t="shared" ca="1" si="1199"/>
        <v>6.8900000000000006</v>
      </c>
      <c r="OF147" s="19">
        <f t="shared" ca="1" si="1199"/>
        <v>6.8900000000000006</v>
      </c>
      <c r="OG147" s="19">
        <f t="shared" ca="1" si="1199"/>
        <v>6.8900000000000006</v>
      </c>
      <c r="OH147" s="19">
        <f t="shared" ca="1" si="1199"/>
        <v>6.8900000000000006</v>
      </c>
      <c r="OI147" s="19">
        <f t="shared" ca="1" si="1199"/>
        <v>6.8900000000000006</v>
      </c>
      <c r="OJ147" s="19">
        <f t="shared" ca="1" si="1199"/>
        <v>6.8900000000000006</v>
      </c>
      <c r="OK147" s="19">
        <f t="shared" ca="1" si="1199"/>
        <v>6.8900000000000006</v>
      </c>
      <c r="OL147" s="19">
        <f t="shared" ca="1" si="1199"/>
        <v>6.8900000000000006</v>
      </c>
      <c r="OM147" s="19">
        <f t="shared" ca="1" si="1199"/>
        <v>346.99</v>
      </c>
      <c r="ON147" s="19">
        <f t="shared" ca="1" si="1199"/>
        <v>346.99</v>
      </c>
      <c r="OO147" s="19" t="str">
        <f t="shared" ca="1" si="1199"/>
        <v>-</v>
      </c>
      <c r="OP147" s="19" t="str">
        <f t="shared" ca="1" si="1199"/>
        <v>-</v>
      </c>
      <c r="OQ147" s="19" t="str">
        <f t="shared" ca="1" si="1199"/>
        <v>-</v>
      </c>
      <c r="OR147" s="19" t="str">
        <f t="shared" ca="1" si="1199"/>
        <v>-</v>
      </c>
      <c r="OS147" s="19" t="str">
        <f t="shared" ca="1" si="1199"/>
        <v>-</v>
      </c>
      <c r="OT147" s="19">
        <f t="shared" ca="1" si="1199"/>
        <v>0</v>
      </c>
      <c r="OU147" s="24">
        <v>0</v>
      </c>
    </row>
    <row r="148" spans="1:411" outlineLevel="2">
      <c r="A148" s="21">
        <f t="shared" si="158"/>
        <v>143</v>
      </c>
      <c r="B148" s="222">
        <f t="shared" ca="1" si="1213"/>
        <v>139</v>
      </c>
      <c r="C148">
        <v>204</v>
      </c>
      <c r="D148" s="144" t="str">
        <f t="shared" ca="1" si="1160"/>
        <v>GSM</v>
      </c>
      <c r="E148" t="b">
        <v>1</v>
      </c>
      <c r="F148" t="b">
        <v>0</v>
      </c>
      <c r="G148" t="b">
        <f t="shared" si="1161"/>
        <v>1</v>
      </c>
      <c r="H148" s="237">
        <f t="shared" ca="1" si="1214"/>
        <v>2</v>
      </c>
      <c r="I148" s="237">
        <f t="shared" ca="1" si="1214"/>
        <v>1</v>
      </c>
      <c r="J148" s="237" t="str">
        <f t="shared" ca="1" si="1214"/>
        <v/>
      </c>
      <c r="K148" s="237">
        <f t="shared" ca="1" si="1214"/>
        <v>2</v>
      </c>
      <c r="L148" s="237">
        <f t="shared" ca="1" si="1200"/>
        <v>2</v>
      </c>
      <c r="M148" s="237">
        <f t="shared" ca="1" si="1200"/>
        <v>2</v>
      </c>
      <c r="N148" s="237">
        <f t="shared" ca="1" si="1200"/>
        <v>3</v>
      </c>
      <c r="O148" s="237">
        <f t="shared" ca="1" si="1200"/>
        <v>1</v>
      </c>
      <c r="P148" s="237">
        <f t="shared" ca="1" si="1200"/>
        <v>1</v>
      </c>
      <c r="Q148" s="237">
        <f t="shared" ca="1" si="1200"/>
        <v>4</v>
      </c>
      <c r="R148" s="237">
        <f t="shared" ca="1" si="1200"/>
        <v>1</v>
      </c>
      <c r="S148" s="237">
        <f t="shared" ca="1" si="1200"/>
        <v>1</v>
      </c>
      <c r="T148" s="237">
        <f t="shared" ca="1" si="1200"/>
        <v>1</v>
      </c>
      <c r="U148" s="275"/>
      <c r="V148" s="275"/>
      <c r="W148" s="237">
        <f t="shared" ca="1" si="1201"/>
        <v>0</v>
      </c>
      <c r="X148" s="275"/>
      <c r="Y148" s="275">
        <f t="shared" ca="1" si="1202"/>
        <v>0</v>
      </c>
      <c r="Z148" s="275">
        <f t="shared" ca="1" si="1202"/>
        <v>0</v>
      </c>
      <c r="AA148" s="275">
        <f t="shared" ca="1" si="1202"/>
        <v>0</v>
      </c>
      <c r="AB148" s="275">
        <f t="shared" ca="1" si="1202"/>
        <v>0</v>
      </c>
      <c r="AC148" s="275">
        <f t="shared" ca="1" si="1202"/>
        <v>0</v>
      </c>
      <c r="AD148" s="275">
        <f t="shared" ca="1" si="1202"/>
        <v>0</v>
      </c>
      <c r="AE148" s="275">
        <f t="shared" ca="1" si="1202"/>
        <v>0</v>
      </c>
      <c r="AF148" s="144">
        <f ca="1">INDEX(CHOOSE($N148,DataAutumn!i.AdultDrys,DataWinter!i.AdultDrys,DataSpring!i.AdultDrys),1,$M148)</f>
        <v>3</v>
      </c>
      <c r="AG148" s="5">
        <f t="shared" ca="1" si="1162"/>
        <v>2</v>
      </c>
      <c r="AH148" s="5">
        <f t="shared" ca="1" si="1162"/>
        <v>0</v>
      </c>
      <c r="AI148" s="5">
        <f t="shared" ca="1" si="1163"/>
        <v>1</v>
      </c>
      <c r="AJ148">
        <f t="shared" ca="1" si="1164"/>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Prime SR10.3 WP100p MP100p GP100p (F33N33)</v>
      </c>
      <c r="AM148" s="9" t="str">
        <f ca="1">IF(COUNTIF(AL$5:AL148,AL148)=1,"-","Dup")</f>
        <v>-</v>
      </c>
      <c r="AN148" s="9"/>
      <c r="AO148" s="237" t="str">
        <f t="shared" ca="1" si="1215"/>
        <v>-</v>
      </c>
      <c r="AP148" s="237" t="str">
        <f t="shared" ca="1" si="1215"/>
        <v>-</v>
      </c>
      <c r="AQ148" s="237" t="str">
        <f t="shared" ca="1" si="1215"/>
        <v>-</v>
      </c>
      <c r="AR148" s="237" t="str">
        <f t="shared" ca="1" si="1215"/>
        <v>-</v>
      </c>
      <c r="AS148" s="237" t="str">
        <f t="shared" ca="1" si="1215"/>
        <v>-</v>
      </c>
      <c r="AT148" s="237" t="str">
        <f t="shared" ca="1" si="1215"/>
        <v>-</v>
      </c>
      <c r="AU148" s="237" t="str">
        <f t="shared" ca="1" si="1215"/>
        <v>-</v>
      </c>
      <c r="AV148" s="237" t="str">
        <f t="shared" ca="1" si="1215"/>
        <v>-</v>
      </c>
      <c r="AW148" s="9"/>
      <c r="AX148" s="5" t="b">
        <f t="shared" ca="1" si="1165"/>
        <v>0</v>
      </c>
      <c r="AY148" s="5" t="str">
        <f t="shared" ca="1" si="1165"/>
        <v>-</v>
      </c>
      <c r="AZ148" s="5" t="b">
        <f t="shared" ca="1" si="1165"/>
        <v>0</v>
      </c>
      <c r="BA148" s="5" t="b">
        <f t="shared" ca="1" si="1165"/>
        <v>1</v>
      </c>
      <c r="BB148" s="5" t="b">
        <f t="shared" ca="1" si="1165"/>
        <v>1</v>
      </c>
      <c r="BC148" s="144">
        <f t="shared" ca="1" si="1165"/>
        <v>0</v>
      </c>
      <c r="BD148" s="19" t="b">
        <f t="shared" ca="1" si="1166"/>
        <v>1</v>
      </c>
      <c r="BE148" s="9"/>
      <c r="BF148" s="5" t="str">
        <f t="shared" ca="1" si="1167"/>
        <v>-</v>
      </c>
      <c r="BG148" s="19" t="str">
        <f t="shared" ca="1" si="1168"/>
        <v>-</v>
      </c>
      <c r="BH148" s="19" t="str">
        <f t="shared" ca="1" si="1168"/>
        <v>-</v>
      </c>
      <c r="BI148" s="19" t="str">
        <f t="shared" ca="1" si="1168"/>
        <v>-</v>
      </c>
      <c r="BJ148" s="5" t="str">
        <f t="shared" ca="1" si="1169"/>
        <v>-</v>
      </c>
      <c r="BK148" s="19" t="str">
        <f t="shared" ca="1" si="1170"/>
        <v>-</v>
      </c>
      <c r="BL148" s="5" t="str">
        <f t="shared" ca="1" si="1171"/>
        <v>-</v>
      </c>
      <c r="BM148" s="19" t="str">
        <f t="shared" ca="1" si="1172"/>
        <v>-</v>
      </c>
      <c r="BN148" s="19" t="str">
        <f t="shared" ca="1" si="1172"/>
        <v>-</v>
      </c>
      <c r="BO148" s="19" t="str">
        <f t="shared" ca="1" si="1172"/>
        <v>-</v>
      </c>
      <c r="BP148" s="5" t="str">
        <f t="shared" ca="1" si="1173"/>
        <v>-</v>
      </c>
      <c r="BQ148" s="9"/>
      <c r="BR148" s="19" t="str">
        <f t="shared" ca="1" si="1174"/>
        <v>-</v>
      </c>
      <c r="BS148" s="19" t="str">
        <f t="shared" ca="1" si="1174"/>
        <v>-</v>
      </c>
      <c r="BT148" s="19" t="str">
        <f t="shared" ca="1" si="1174"/>
        <v>-</v>
      </c>
      <c r="BU148" s="19" t="str">
        <f t="shared" ca="1" si="1174"/>
        <v>-</v>
      </c>
      <c r="BV148" s="19" t="str">
        <f t="shared" ca="1" si="1174"/>
        <v>-</v>
      </c>
      <c r="BW148" s="19" t="str">
        <f t="shared" ca="1" si="1174"/>
        <v>-</v>
      </c>
      <c r="BX148" s="19" t="str">
        <f t="shared" ca="1" si="1174"/>
        <v>-</v>
      </c>
      <c r="BY148" s="19" t="str">
        <f t="shared" ca="1" si="1174"/>
        <v>-</v>
      </c>
      <c r="BZ148" s="19" t="str">
        <f t="shared" ca="1" si="1174"/>
        <v>-</v>
      </c>
      <c r="CA148" s="19" t="str">
        <f t="shared" ca="1" si="1174"/>
        <v>-</v>
      </c>
      <c r="CB148" s="9"/>
      <c r="CC148" s="237" t="b">
        <f t="shared" ca="1" si="1221"/>
        <v>1</v>
      </c>
      <c r="CD148" s="12" t="b">
        <v>1</v>
      </c>
      <c r="CE148" s="237" t="b">
        <f t="shared" ca="1" si="1221"/>
        <v>1</v>
      </c>
      <c r="CF148" s="251">
        <f t="shared" ca="1" si="1216"/>
        <v>2234105</v>
      </c>
      <c r="CG148" s="237" t="b">
        <f t="shared" ca="1" si="1221"/>
        <v>0</v>
      </c>
      <c r="CH148" s="12" t="s">
        <v>34</v>
      </c>
      <c r="CI148" s="19" t="b">
        <f t="shared" ca="1" si="1204"/>
        <v>1</v>
      </c>
      <c r="CJ148" s="237">
        <f t="shared" ca="1" si="1217"/>
        <v>4105</v>
      </c>
      <c r="CK148" s="19" t="str">
        <f t="shared" ca="1" si="1204"/>
        <v>-</v>
      </c>
      <c r="CL148" s="19">
        <f t="shared" ca="1" si="1204"/>
        <v>1</v>
      </c>
      <c r="CM148" s="19">
        <f t="shared" ca="1" si="1204"/>
        <v>1</v>
      </c>
      <c r="CN148" s="9"/>
      <c r="CO148" s="444">
        <f t="shared" ca="1" si="1176"/>
        <v>652</v>
      </c>
      <c r="CP148" s="444">
        <f t="shared" ca="1" si="1176"/>
        <v>686</v>
      </c>
      <c r="CQ148" s="444">
        <f t="shared" ca="1" si="1176"/>
        <v>721</v>
      </c>
      <c r="CR148" s="152">
        <f t="shared" ca="1" si="1177"/>
        <v>378</v>
      </c>
      <c r="CS148" s="152">
        <f t="shared" ca="1" si="1177"/>
        <v>413</v>
      </c>
      <c r="CT148" s="152">
        <f t="shared" ca="1" si="1177"/>
        <v>448</v>
      </c>
      <c r="CU148" s="19" t="str">
        <f t="shared" ca="1" si="1178"/>
        <v>-</v>
      </c>
      <c r="CV148" s="12" t="b">
        <v>0</v>
      </c>
      <c r="CW148" s="12" t="b">
        <v>0</v>
      </c>
      <c r="CX148" s="12" t="b">
        <v>0</v>
      </c>
      <c r="CY148" s="12" t="b">
        <v>0</v>
      </c>
      <c r="CZ148" s="19" t="b">
        <f t="shared" ca="1" si="1178"/>
        <v>1</v>
      </c>
      <c r="DA148" s="19">
        <f t="shared" ca="1" si="1178"/>
        <v>0</v>
      </c>
      <c r="DB148" s="19">
        <f t="shared" ca="1" si="1178"/>
        <v>0</v>
      </c>
      <c r="DC148" s="19">
        <f t="shared" ca="1" si="1178"/>
        <v>0</v>
      </c>
      <c r="DD148" s="19">
        <f t="shared" ca="1" si="1178"/>
        <v>0</v>
      </c>
      <c r="DE148" s="19">
        <f t="shared" ca="1" si="1178"/>
        <v>0</v>
      </c>
      <c r="DF148" s="19">
        <f t="shared" ca="1" si="1178"/>
        <v>0</v>
      </c>
      <c r="DG148" s="19">
        <f t="shared" ca="1" si="1178"/>
        <v>0</v>
      </c>
      <c r="DH148" s="19">
        <f t="shared" ca="1" si="1178"/>
        <v>0</v>
      </c>
      <c r="DI148" s="19">
        <f t="shared" ca="1" si="1178"/>
        <v>0</v>
      </c>
      <c r="DJ148" s="19">
        <f t="shared" ca="1" si="1178"/>
        <v>0</v>
      </c>
      <c r="DK148" s="19">
        <f t="shared" ca="1" si="1178"/>
        <v>0</v>
      </c>
      <c r="DL148" s="19">
        <f t="shared" ca="1" si="1179"/>
        <v>0</v>
      </c>
      <c r="DM148" s="12">
        <v>3</v>
      </c>
      <c r="DN148" s="12">
        <v>3</v>
      </c>
      <c r="DO148" s="19">
        <f t="shared" ca="1" si="1218"/>
        <v>0</v>
      </c>
      <c r="DP148" s="12">
        <v>1</v>
      </c>
      <c r="DQ148" s="12">
        <v>-1</v>
      </c>
      <c r="DR148" s="19" t="str">
        <f t="shared" ca="1" si="1179"/>
        <v>-</v>
      </c>
      <c r="DS148" s="19" t="str">
        <f t="shared" ca="1" si="1179"/>
        <v>-</v>
      </c>
      <c r="DT148" s="19" t="str">
        <f t="shared" ca="1" si="1179"/>
        <v>-</v>
      </c>
      <c r="DU148" s="251">
        <f t="shared" ca="1" si="1205"/>
        <v>0</v>
      </c>
      <c r="DV148" s="251">
        <f t="shared" si="1219"/>
        <v>1</v>
      </c>
      <c r="DW148" s="251">
        <f t="shared" si="1206"/>
        <v>-1</v>
      </c>
      <c r="DX148" s="19" t="str">
        <f t="shared" ca="1" si="1179"/>
        <v>-</v>
      </c>
      <c r="DY148" s="19" t="str">
        <f t="shared" ca="1" si="1179"/>
        <v>-</v>
      </c>
      <c r="DZ148" s="19" t="str">
        <f t="shared" ca="1" si="1179"/>
        <v>-</v>
      </c>
      <c r="EA148" s="19" t="str">
        <f t="shared" ca="1" si="1179"/>
        <v>-</v>
      </c>
      <c r="EB148" s="19" t="str">
        <f t="shared" ca="1" si="1179"/>
        <v>-</v>
      </c>
      <c r="EC148" s="19" t="str">
        <f t="shared" ca="1" si="1179"/>
        <v>-</v>
      </c>
      <c r="ED148" s="19">
        <f t="shared" ca="1" si="1179"/>
        <v>0</v>
      </c>
      <c r="EE148" s="19">
        <f t="shared" ca="1" si="1179"/>
        <v>0</v>
      </c>
      <c r="EF148" s="19">
        <f t="shared" ca="1" si="1179"/>
        <v>0</v>
      </c>
      <c r="EG148" s="19">
        <f t="shared" ca="1" si="1179"/>
        <v>0</v>
      </c>
      <c r="EH148" s="19">
        <f t="shared" ca="1" si="1179"/>
        <v>0</v>
      </c>
      <c r="EI148" s="19">
        <f t="shared" ca="1" si="1179"/>
        <v>0</v>
      </c>
      <c r="EJ148" s="19">
        <f t="shared" ca="1" si="1179"/>
        <v>0</v>
      </c>
      <c r="EK148" s="19">
        <f t="shared" ca="1" si="1179"/>
        <v>0</v>
      </c>
      <c r="EL148" s="19">
        <f t="shared" ca="1" si="1179"/>
        <v>0</v>
      </c>
      <c r="EM148" s="19">
        <f t="shared" ca="1" si="1179"/>
        <v>0</v>
      </c>
      <c r="EN148" s="19">
        <f t="shared" ca="1" si="1179"/>
        <v>0</v>
      </c>
      <c r="EO148" s="19">
        <f t="shared" ca="1" si="1179"/>
        <v>0</v>
      </c>
      <c r="EP148" s="19">
        <f t="shared" ca="1" si="1179"/>
        <v>0</v>
      </c>
      <c r="EQ148" s="19">
        <f t="shared" ca="1" si="1179"/>
        <v>0</v>
      </c>
      <c r="ER148" s="19">
        <f t="shared" ca="1" si="1179"/>
        <v>0</v>
      </c>
      <c r="ES148" s="19">
        <f t="shared" ca="1" si="1179"/>
        <v>0</v>
      </c>
      <c r="ET148" s="19">
        <f t="shared" ca="1" si="1180"/>
        <v>0</v>
      </c>
      <c r="EU148" s="19">
        <f t="shared" ca="1" si="1180"/>
        <v>0</v>
      </c>
      <c r="EV148" s="19">
        <f t="shared" ca="1" si="1180"/>
        <v>0</v>
      </c>
      <c r="EW148" s="19">
        <f t="shared" ca="1" si="1180"/>
        <v>0</v>
      </c>
      <c r="EX148" s="19">
        <f t="shared" ca="1" si="1180"/>
        <v>0</v>
      </c>
      <c r="EY148" s="19">
        <f t="shared" ca="1" si="1180"/>
        <v>0</v>
      </c>
      <c r="EZ148" s="19">
        <f t="shared" ca="1" si="1180"/>
        <v>0</v>
      </c>
      <c r="FA148" s="19">
        <f t="shared" ca="1" si="1180"/>
        <v>0</v>
      </c>
      <c r="FB148" s="19">
        <f t="shared" ca="1" si="1180"/>
        <v>0</v>
      </c>
      <c r="FC148" s="19">
        <f t="shared" ca="1" si="1180"/>
        <v>0</v>
      </c>
      <c r="FD148" s="19">
        <f t="shared" ca="1" si="1180"/>
        <v>0</v>
      </c>
      <c r="FE148" s="19">
        <f t="shared" ca="1" si="1180"/>
        <v>0</v>
      </c>
      <c r="FF148" s="19">
        <f t="shared" ca="1" si="1180"/>
        <v>0</v>
      </c>
      <c r="FG148" s="19">
        <f t="shared" ca="1" si="1180"/>
        <v>0</v>
      </c>
      <c r="FH148" s="19">
        <f t="shared" ca="1" si="1180"/>
        <v>0</v>
      </c>
      <c r="FI148" s="19">
        <f t="shared" ca="1" si="1180"/>
        <v>0</v>
      </c>
      <c r="FJ148" s="19">
        <f t="shared" ca="1" si="1181"/>
        <v>0</v>
      </c>
      <c r="FK148" s="19">
        <f t="shared" ca="1" si="1181"/>
        <v>0</v>
      </c>
      <c r="FL148" s="19">
        <f t="shared" ca="1" si="1181"/>
        <v>0</v>
      </c>
      <c r="FM148" s="19">
        <f t="shared" ca="1" si="1181"/>
        <v>0</v>
      </c>
      <c r="FN148" s="19">
        <f t="shared" ca="1" si="1181"/>
        <v>0</v>
      </c>
      <c r="FO148" s="19">
        <f t="shared" ca="1" si="1181"/>
        <v>0</v>
      </c>
      <c r="FP148" s="19">
        <f t="shared" ca="1" si="1181"/>
        <v>0</v>
      </c>
      <c r="FQ148" s="19">
        <f t="shared" ca="1" si="1181"/>
        <v>0</v>
      </c>
      <c r="FR148" s="19">
        <f t="shared" ca="1" si="1181"/>
        <v>0</v>
      </c>
      <c r="FS148" s="19">
        <f t="shared" ca="1" si="1181"/>
        <v>0</v>
      </c>
      <c r="FT148" s="19">
        <f t="shared" ca="1" si="1181"/>
        <v>0</v>
      </c>
      <c r="FU148" s="19">
        <f t="shared" ca="1" si="1181"/>
        <v>0</v>
      </c>
      <c r="FV148" s="19">
        <f t="shared" ca="1" si="1181"/>
        <v>0</v>
      </c>
      <c r="FW148" s="19">
        <f t="shared" ca="1" si="1181"/>
        <v>0</v>
      </c>
      <c r="FX148" s="19">
        <f t="shared" ca="1" si="1181"/>
        <v>0</v>
      </c>
      <c r="FY148" s="19">
        <f t="shared" ca="1" si="1181"/>
        <v>0</v>
      </c>
      <c r="FZ148" s="19">
        <f t="shared" ca="1" si="1181"/>
        <v>0</v>
      </c>
      <c r="GA148" s="19">
        <f t="shared" ca="1" si="1181"/>
        <v>0</v>
      </c>
      <c r="GB148" s="19">
        <f t="shared" ca="1" si="1181"/>
        <v>0</v>
      </c>
      <c r="GC148" s="19">
        <f t="shared" ca="1" si="1181"/>
        <v>0</v>
      </c>
      <c r="GD148" s="19">
        <f t="shared" ca="1" si="1181"/>
        <v>0</v>
      </c>
      <c r="GE148" s="19">
        <f t="shared" ca="1" si="1181"/>
        <v>0</v>
      </c>
      <c r="GF148" s="19">
        <f t="shared" ca="1" si="1181"/>
        <v>0</v>
      </c>
      <c r="GG148" s="19">
        <f t="shared" ca="1" si="1181"/>
        <v>0</v>
      </c>
      <c r="GH148" s="19">
        <f t="shared" ca="1" si="1181"/>
        <v>0</v>
      </c>
      <c r="GI148" s="19">
        <f t="shared" ca="1" si="1181"/>
        <v>0</v>
      </c>
      <c r="GJ148" s="19">
        <f t="shared" ca="1" si="1181"/>
        <v>0</v>
      </c>
      <c r="GK148" s="19">
        <f t="shared" ca="1" si="1181"/>
        <v>0</v>
      </c>
      <c r="GL148" s="19">
        <f t="shared" ca="1" si="1181"/>
        <v>0</v>
      </c>
      <c r="GM148" s="19">
        <f t="shared" ca="1" si="1181"/>
        <v>0</v>
      </c>
      <c r="GN148" s="19">
        <f t="shared" ca="1" si="1181"/>
        <v>0</v>
      </c>
      <c r="GO148" s="19">
        <f t="shared" ca="1" si="1181"/>
        <v>0</v>
      </c>
      <c r="GP148" s="19">
        <f t="shared" ca="1" si="1181"/>
        <v>0</v>
      </c>
      <c r="GQ148" s="19">
        <f t="shared" ca="1" si="1181"/>
        <v>0</v>
      </c>
      <c r="GR148" s="19">
        <f t="shared" ca="1" si="1181"/>
        <v>0</v>
      </c>
      <c r="GS148" s="19">
        <f t="shared" ca="1" si="1181"/>
        <v>0</v>
      </c>
      <c r="GT148" s="19">
        <f t="shared" ca="1" si="1181"/>
        <v>0</v>
      </c>
      <c r="GU148" s="19">
        <f t="shared" ca="1" si="1181"/>
        <v>0</v>
      </c>
      <c r="GV148" s="19">
        <f t="shared" ca="1" si="1181"/>
        <v>0</v>
      </c>
      <c r="GW148" s="19">
        <f t="shared" ref="GW148:HP148" ca="1" si="1222">OFFSET(GW$5,$B148,0)</f>
        <v>0</v>
      </c>
      <c r="GX148" s="19">
        <f t="shared" ca="1" si="1222"/>
        <v>0</v>
      </c>
      <c r="GY148" s="19">
        <f t="shared" ca="1" si="1222"/>
        <v>0</v>
      </c>
      <c r="GZ148" s="19">
        <f t="shared" ca="1" si="1222"/>
        <v>0</v>
      </c>
      <c r="HA148" s="19">
        <f t="shared" ca="1" si="1222"/>
        <v>0</v>
      </c>
      <c r="HB148" s="19">
        <f t="shared" ca="1" si="1222"/>
        <v>0</v>
      </c>
      <c r="HC148" s="19">
        <f t="shared" ca="1" si="1222"/>
        <v>0</v>
      </c>
      <c r="HD148" s="19">
        <f t="shared" ca="1" si="1222"/>
        <v>0</v>
      </c>
      <c r="HE148" s="19">
        <f t="shared" ca="1" si="1222"/>
        <v>0</v>
      </c>
      <c r="HF148" s="19">
        <f t="shared" ca="1" si="1222"/>
        <v>0</v>
      </c>
      <c r="HG148" s="19">
        <f t="shared" ca="1" si="1222"/>
        <v>0</v>
      </c>
      <c r="HH148" s="19">
        <f t="shared" ca="1" si="1222"/>
        <v>0</v>
      </c>
      <c r="HI148" s="19">
        <f t="shared" ca="1" si="1222"/>
        <v>0</v>
      </c>
      <c r="HJ148" s="19">
        <f t="shared" ca="1" si="1222"/>
        <v>0</v>
      </c>
      <c r="HK148" s="19">
        <f t="shared" ca="1" si="1222"/>
        <v>0</v>
      </c>
      <c r="HL148" s="19">
        <f t="shared" ca="1" si="1222"/>
        <v>0</v>
      </c>
      <c r="HM148" s="19">
        <f t="shared" ca="1" si="1222"/>
        <v>0</v>
      </c>
      <c r="HN148" s="19">
        <f t="shared" ca="1" si="1222"/>
        <v>0</v>
      </c>
      <c r="HO148" s="19">
        <f t="shared" ca="1" si="1222"/>
        <v>0</v>
      </c>
      <c r="HP148" s="19">
        <f t="shared" ca="1" si="1222"/>
        <v>0</v>
      </c>
      <c r="HQ148" s="19">
        <f t="shared" ca="1" si="1182"/>
        <v>0</v>
      </c>
      <c r="HR148" s="19">
        <f t="shared" ca="1" si="1182"/>
        <v>0</v>
      </c>
      <c r="HS148" s="19">
        <f t="shared" ca="1" si="1182"/>
        <v>0</v>
      </c>
      <c r="HT148" s="19">
        <f t="shared" ca="1" si="1182"/>
        <v>0</v>
      </c>
      <c r="HU148" s="19">
        <f t="shared" ca="1" si="1182"/>
        <v>0</v>
      </c>
      <c r="HV148" s="19">
        <f t="shared" ca="1" si="1182"/>
        <v>0</v>
      </c>
      <c r="HW148" s="19">
        <f t="shared" ca="1" si="1182"/>
        <v>0</v>
      </c>
      <c r="HX148" s="19">
        <f t="shared" ca="1" si="1182"/>
        <v>0</v>
      </c>
      <c r="HY148" s="19">
        <f t="shared" ca="1" si="1182"/>
        <v>0</v>
      </c>
      <c r="HZ148" s="19">
        <f t="shared" ca="1" si="1182"/>
        <v>0</v>
      </c>
      <c r="IA148" s="19">
        <f t="shared" ca="1" si="1182"/>
        <v>0</v>
      </c>
      <c r="IB148" s="19">
        <f t="shared" ca="1" si="1182"/>
        <v>0</v>
      </c>
      <c r="IC148" s="19">
        <f t="shared" ca="1" si="1182"/>
        <v>0</v>
      </c>
      <c r="ID148" s="19">
        <f t="shared" ca="1" si="1182"/>
        <v>0</v>
      </c>
      <c r="IE148" s="5">
        <f t="shared" ca="1" si="1183"/>
        <v>67</v>
      </c>
      <c r="IF148" s="9"/>
      <c r="IG148" s="5">
        <f t="shared" ca="1" si="1184"/>
        <v>1</v>
      </c>
      <c r="IH148" s="5" t="b">
        <f t="shared" ca="1" si="1184"/>
        <v>0</v>
      </c>
      <c r="II148" s="19">
        <f t="shared" ca="1" si="1185"/>
        <v>0</v>
      </c>
      <c r="IJ148" s="5">
        <f t="shared" ca="1" si="1184"/>
        <v>55</v>
      </c>
      <c r="IK148" s="19">
        <f t="shared" ca="1" si="1185"/>
        <v>1</v>
      </c>
      <c r="IL148" s="19">
        <f t="shared" ca="1" si="1185"/>
        <v>0</v>
      </c>
      <c r="IM148" s="19">
        <f t="shared" ca="1" si="1185"/>
        <v>0</v>
      </c>
      <c r="IN148" s="19">
        <f t="shared" ca="1" si="1185"/>
        <v>0</v>
      </c>
      <c r="IO148" s="19">
        <f t="shared" ca="1" si="1185"/>
        <v>0</v>
      </c>
      <c r="IP148" s="19">
        <f t="shared" ca="1" si="1185"/>
        <v>0</v>
      </c>
      <c r="IQ148" s="19">
        <f t="shared" ca="1" si="1185"/>
        <v>0</v>
      </c>
      <c r="IR148" s="19">
        <f t="shared" ca="1" si="1185"/>
        <v>0</v>
      </c>
      <c r="IS148" s="19">
        <f t="shared" ca="1" si="1185"/>
        <v>0</v>
      </c>
      <c r="IT148" s="19">
        <f t="shared" ca="1" si="1185"/>
        <v>0</v>
      </c>
      <c r="IU148" s="19">
        <f t="shared" ca="1" si="1185"/>
        <v>0</v>
      </c>
      <c r="IV148" s="19">
        <f t="shared" ca="1" si="1185"/>
        <v>0</v>
      </c>
      <c r="IW148" s="19">
        <f t="shared" ca="1" si="1185"/>
        <v>0</v>
      </c>
      <c r="IX148" s="19">
        <f t="shared" ca="1" si="1185"/>
        <v>0</v>
      </c>
      <c r="IY148" s="19">
        <f t="shared" ca="1" si="1185"/>
        <v>0</v>
      </c>
      <c r="IZ148" s="19">
        <f t="shared" ca="1" si="1185"/>
        <v>0</v>
      </c>
      <c r="JA148" s="19">
        <f t="shared" ca="1" si="1185"/>
        <v>0</v>
      </c>
      <c r="JB148" s="19">
        <f t="shared" ca="1" si="1185"/>
        <v>0</v>
      </c>
      <c r="JC148" s="19">
        <f t="shared" ca="1" si="1185"/>
        <v>0</v>
      </c>
      <c r="JD148" s="19">
        <f t="shared" ca="1" si="1185"/>
        <v>0</v>
      </c>
      <c r="JE148" s="19">
        <f t="shared" ca="1" si="1185"/>
        <v>0</v>
      </c>
      <c r="JF148" s="19">
        <f t="shared" ca="1" si="1185"/>
        <v>0</v>
      </c>
      <c r="JG148" s="5">
        <f t="shared" ca="1" si="1186"/>
        <v>1.2500000000000001E-2</v>
      </c>
      <c r="JH148" s="567">
        <f t="shared" ca="1" si="1186"/>
        <v>0</v>
      </c>
      <c r="JI148" s="5">
        <f t="shared" ca="1" si="1186"/>
        <v>6.25E-2</v>
      </c>
      <c r="JJ148" s="5">
        <f t="shared" ca="1" si="1186"/>
        <v>6.25E-2</v>
      </c>
      <c r="JK148" s="5">
        <f t="shared" ca="1" si="1186"/>
        <v>6.25E-2</v>
      </c>
      <c r="JL148" s="19">
        <f t="shared" ca="1" si="1185"/>
        <v>1</v>
      </c>
      <c r="JM148" s="19">
        <f t="shared" ca="1" si="1185"/>
        <v>0</v>
      </c>
      <c r="JN148" s="19">
        <f t="shared" ca="1" si="1185"/>
        <v>1</v>
      </c>
      <c r="JO148" s="9"/>
      <c r="JP148" s="5" t="b">
        <f t="shared" ca="1" si="1187"/>
        <v>0</v>
      </c>
      <c r="JQ148" s="19" t="b">
        <f t="shared" ca="1" si="1207"/>
        <v>1</v>
      </c>
      <c r="JR148" s="19">
        <f t="shared" ca="1" si="1207"/>
        <v>10.3</v>
      </c>
      <c r="JS148" s="5" t="b">
        <f t="shared" ca="1" si="1188"/>
        <v>0</v>
      </c>
      <c r="JT148" s="5" t="b">
        <f t="shared" ca="1" si="1188"/>
        <v>0</v>
      </c>
      <c r="JU148" s="5" t="b">
        <f t="shared" ca="1" si="1188"/>
        <v>1</v>
      </c>
      <c r="JV148" s="144">
        <f t="shared" ca="1" si="1208"/>
        <v>1</v>
      </c>
      <c r="JW148" s="144">
        <f t="shared" ca="1" si="1208"/>
        <v>1</v>
      </c>
      <c r="JX148" s="19" t="str">
        <f t="shared" ca="1" si="1209"/>
        <v>-</v>
      </c>
      <c r="JY148" s="19" t="str">
        <f t="shared" ca="1" si="1209"/>
        <v>-</v>
      </c>
      <c r="JZ148" s="19" t="str">
        <f t="shared" ca="1" si="1209"/>
        <v>-</v>
      </c>
      <c r="KA148" s="19" t="str">
        <f t="shared" ca="1" si="1209"/>
        <v>-</v>
      </c>
      <c r="KB148" s="19">
        <f t="shared" ca="1" si="1209"/>
        <v>1</v>
      </c>
      <c r="KC148" s="19">
        <f t="shared" ca="1" si="1209"/>
        <v>0.66</v>
      </c>
      <c r="KD148" s="19" t="str">
        <f t="shared" ca="1" si="1209"/>
        <v>-</v>
      </c>
      <c r="KE148" s="5" t="b" cm="1">
        <f t="array" aca="1" ref="KE148" ca="1">IF(OR(KF148:KM148&lt;&gt;"-"),TRUE,"-")</f>
        <v>1</v>
      </c>
      <c r="KF148" s="237">
        <f t="shared" ca="1" si="1220"/>
        <v>2</v>
      </c>
      <c r="KG148" s="237">
        <f t="shared" ca="1" si="1220"/>
        <v>2</v>
      </c>
      <c r="KH148" s="237">
        <f t="shared" ca="1" si="1220"/>
        <v>2</v>
      </c>
      <c r="KI148" s="237">
        <f t="shared" ca="1" si="1220"/>
        <v>2</v>
      </c>
      <c r="KJ148" s="237">
        <f t="shared" ca="1" si="1220"/>
        <v>2</v>
      </c>
      <c r="KK148" s="237">
        <f t="shared" ca="1" si="1220"/>
        <v>2</v>
      </c>
      <c r="KL148" s="237">
        <f t="shared" ca="1" si="1220"/>
        <v>2</v>
      </c>
      <c r="KM148" s="237">
        <f t="shared" ca="1" si="1220"/>
        <v>2</v>
      </c>
      <c r="KN148" s="5" t="str">
        <f t="array" aca="1" ref="KN148" ca="1">IF(OR(KO148:KU148&lt;&gt;"-"),TRUE,"-")</f>
        <v>-</v>
      </c>
      <c r="KO148" s="19" t="str">
        <f t="shared" ca="1" si="1211"/>
        <v>-</v>
      </c>
      <c r="KP148" s="19" t="str">
        <f t="shared" ca="1" si="1211"/>
        <v>-</v>
      </c>
      <c r="KQ148" s="19" t="str">
        <f t="shared" ca="1" si="1211"/>
        <v>-</v>
      </c>
      <c r="KR148" s="19" t="str">
        <f t="shared" ca="1" si="1211"/>
        <v>-</v>
      </c>
      <c r="KS148" s="19" t="str">
        <f t="shared" ca="1" si="1211"/>
        <v>-</v>
      </c>
      <c r="KT148" s="19" t="str">
        <f t="shared" ca="1" si="1211"/>
        <v>-</v>
      </c>
      <c r="KU148" s="19" t="str">
        <f t="shared" ca="1" si="1211"/>
        <v>-</v>
      </c>
      <c r="KV148" s="19" t="b">
        <f t="shared" ca="1" si="1211"/>
        <v>0</v>
      </c>
      <c r="KW148" s="144">
        <f t="shared" ca="1" si="1190"/>
        <v>2</v>
      </c>
      <c r="KX148" s="19">
        <f t="shared" ca="1" si="1211"/>
        <v>2</v>
      </c>
      <c r="KY148" s="19" t="b">
        <f t="shared" ca="1" si="1211"/>
        <v>0</v>
      </c>
      <c r="KZ148" s="19" t="str">
        <f t="shared" ca="1" si="1211"/>
        <v>-</v>
      </c>
      <c r="LA148" s="5" t="str">
        <f t="shared" ca="1" si="1191"/>
        <v>-</v>
      </c>
      <c r="LB148" s="5" t="str">
        <f t="shared" ca="1" si="1191"/>
        <v>-</v>
      </c>
      <c r="LC148" s="5" t="str">
        <f t="shared" ca="1" si="1191"/>
        <v>-</v>
      </c>
      <c r="LD148" s="5" t="str">
        <f t="shared" ca="1" si="1191"/>
        <v>-</v>
      </c>
      <c r="LE148" s="19" t="b">
        <f t="shared" ca="1" si="1212"/>
        <v>0</v>
      </c>
      <c r="LF148" s="19" t="str">
        <f t="shared" ca="1" si="1212"/>
        <v>-</v>
      </c>
      <c r="LG148" s="19" t="str">
        <f t="shared" ca="1" si="1212"/>
        <v>-</v>
      </c>
      <c r="LH148" s="19" t="b">
        <f t="shared" ca="1" si="1212"/>
        <v>1</v>
      </c>
      <c r="LI148" s="19">
        <f t="shared" ca="1" si="1212"/>
        <v>0.75</v>
      </c>
      <c r="LJ148" s="19">
        <f t="shared" ca="1" si="1212"/>
        <v>0.75</v>
      </c>
      <c r="LK148" s="19">
        <f t="shared" ca="1" si="1212"/>
        <v>0.99</v>
      </c>
      <c r="LL148" s="19">
        <f t="shared" ca="1" si="1212"/>
        <v>0.5</v>
      </c>
      <c r="LM148" s="19">
        <f t="shared" ca="1" si="1212"/>
        <v>0</v>
      </c>
      <c r="LN148" s="19">
        <f t="shared" ca="1" si="1212"/>
        <v>0</v>
      </c>
      <c r="LO148" s="19" t="str">
        <f t="shared" ca="1" si="1212"/>
        <v>-</v>
      </c>
      <c r="LP148" s="5" t="str" cm="1">
        <f t="array" aca="1" ref="LP148" ca="1">INDEX(i.meatgrid,$Q148,LP$7)</f>
        <v>-</v>
      </c>
      <c r="LQ148" s="5" t="str" cm="1">
        <f t="array" aca="1" ref="LQ148" ca="1">INDEX(i.meatgrid,$Q148,LQ$7)</f>
        <v>-</v>
      </c>
      <c r="LR148" s="19" t="str">
        <f t="shared" ca="1" si="1212"/>
        <v>-</v>
      </c>
      <c r="LS148" s="5">
        <f t="shared" ca="1" si="1193"/>
        <v>1</v>
      </c>
      <c r="LT148" s="9"/>
      <c r="LU148" s="19">
        <f t="shared" ca="1" si="1212"/>
        <v>70</v>
      </c>
      <c r="LV148" s="19">
        <f t="shared" ca="1" si="1194"/>
        <v>50</v>
      </c>
      <c r="LW148" s="19">
        <f t="shared" ca="1" si="1194"/>
        <v>80</v>
      </c>
      <c r="LX148" s="19">
        <f t="shared" ca="1" si="1194"/>
        <v>50</v>
      </c>
      <c r="LY148" s="5" t="b" cm="1">
        <f t="array" aca="1" ref="LY148" ca="1">INDEX(i.meatgrid,$Q148,LY$7)</f>
        <v>0</v>
      </c>
      <c r="LZ148" s="5" t="b" cm="1">
        <f t="array" aca="1" ref="LZ148" ca="1">INDEX(i.meatgrid,$Q148,LZ$7)</f>
        <v>0</v>
      </c>
      <c r="MA148" s="5" cm="1">
        <f t="array" aca="1" ref="MA148" ca="1">INDEX(i.meatgrid,$Q148,MA$7)</f>
        <v>40</v>
      </c>
      <c r="MB148" s="5" t="str" cm="1">
        <f t="array" aca="1" ref="MB148" ca="1">INDEX(i.meatgrid,$Q148,MB$7)</f>
        <v>-</v>
      </c>
      <c r="MC148" s="19">
        <f t="shared" ca="1" si="1195"/>
        <v>1</v>
      </c>
      <c r="MD148" s="5">
        <f t="shared" ca="1" si="1196"/>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97"/>
        <v>1</v>
      </c>
      <c r="MN148" s="9"/>
      <c r="MO148" s="19" t="b">
        <f t="shared" ca="1" si="1198"/>
        <v>0</v>
      </c>
      <c r="MP148" s="19" t="b">
        <f t="shared" ca="1" si="1198"/>
        <v>0</v>
      </c>
      <c r="MQ148" s="19">
        <f t="shared" ca="1" si="1198"/>
        <v>1</v>
      </c>
      <c r="MR148" s="19">
        <f t="shared" ca="1" si="1198"/>
        <v>0.75</v>
      </c>
      <c r="MS148" s="19">
        <f t="shared" ca="1" si="1198"/>
        <v>0.75</v>
      </c>
      <c r="MT148" s="19">
        <f t="shared" ca="1" si="1198"/>
        <v>0.8</v>
      </c>
      <c r="MU148" s="19">
        <f t="shared" ca="1" si="1198"/>
        <v>0.82499999999999996</v>
      </c>
      <c r="MV148" s="19">
        <f t="shared" ca="1" si="1198"/>
        <v>0.875</v>
      </c>
      <c r="MW148" s="19">
        <f t="shared" ca="1" si="1198"/>
        <v>0.9</v>
      </c>
      <c r="MX148" s="19">
        <f t="shared" ca="1" si="1198"/>
        <v>1</v>
      </c>
      <c r="MY148" s="19">
        <f t="shared" ca="1" si="1198"/>
        <v>0.875</v>
      </c>
      <c r="MZ148" s="19" t="b">
        <f t="shared" ca="1" si="1198"/>
        <v>1</v>
      </c>
      <c r="NA148" s="19">
        <f t="shared" ca="1" si="1198"/>
        <v>74.989999999999995</v>
      </c>
      <c r="NB148" s="19" t="str">
        <f t="shared" ca="1" si="1198"/>
        <v>-</v>
      </c>
      <c r="NC148" s="19" t="str">
        <f t="shared" ca="1" si="1198"/>
        <v>-</v>
      </c>
      <c r="ND148" s="19" t="str">
        <f t="shared" ca="1" si="1198"/>
        <v>-</v>
      </c>
      <c r="NE148" s="19" t="str">
        <f t="shared" ca="1" si="1199"/>
        <v>-</v>
      </c>
      <c r="NF148" s="19" t="str">
        <f t="shared" ca="1" si="1199"/>
        <v>-</v>
      </c>
      <c r="NG148" s="19" t="str">
        <f t="shared" ca="1" si="1199"/>
        <v>-</v>
      </c>
      <c r="NH148" s="19" t="str">
        <f t="shared" ca="1" si="1199"/>
        <v>-</v>
      </c>
      <c r="NI148" s="19">
        <f t="shared" ca="1" si="1199"/>
        <v>36.99</v>
      </c>
      <c r="NJ148" s="19">
        <f t="shared" ca="1" si="1199"/>
        <v>36.99</v>
      </c>
      <c r="NK148" s="19" t="str">
        <f t="shared" ca="1" si="1199"/>
        <v>-</v>
      </c>
      <c r="NL148" s="19" t="str">
        <f t="shared" ca="1" si="1199"/>
        <v>-</v>
      </c>
      <c r="NM148" s="19" t="str">
        <f t="shared" ca="1" si="1199"/>
        <v>-</v>
      </c>
      <c r="NN148" s="19" t="str">
        <f t="shared" ca="1" si="1199"/>
        <v>-</v>
      </c>
      <c r="NO148" s="19" t="str">
        <f t="shared" ca="1" si="1199"/>
        <v>-</v>
      </c>
      <c r="NP148" s="19">
        <f t="shared" ca="1" si="1199"/>
        <v>49.99</v>
      </c>
      <c r="NQ148" s="19">
        <f t="shared" ca="1" si="1199"/>
        <v>49.99</v>
      </c>
      <c r="NR148" s="19">
        <f t="shared" ca="1" si="1199"/>
        <v>49.99</v>
      </c>
      <c r="NS148" s="19">
        <f t="shared" ca="1" si="1199"/>
        <v>49.99</v>
      </c>
      <c r="NT148" s="19">
        <f t="shared" ca="1" si="1199"/>
        <v>49.99</v>
      </c>
      <c r="NU148" s="19">
        <f t="shared" ca="1" si="1199"/>
        <v>49.99</v>
      </c>
      <c r="NV148" s="19">
        <f t="shared" ca="1" si="1199"/>
        <v>49.99</v>
      </c>
      <c r="NW148" s="19">
        <f t="shared" ca="1" si="1199"/>
        <v>49.99</v>
      </c>
      <c r="NX148" s="19">
        <f t="shared" ca="1" si="1199"/>
        <v>412.99</v>
      </c>
      <c r="NY148" s="19">
        <f t="shared" ca="1" si="1199"/>
        <v>412.99</v>
      </c>
      <c r="NZ148" s="19" t="str">
        <f t="shared" ca="1" si="1199"/>
        <v>-</v>
      </c>
      <c r="OA148" s="19" t="str">
        <f t="shared" ca="1" si="1199"/>
        <v>-</v>
      </c>
      <c r="OB148" s="19" t="str">
        <f t="shared" ca="1" si="1199"/>
        <v>-</v>
      </c>
      <c r="OC148" s="19" t="str">
        <f t="shared" ca="1" si="1199"/>
        <v>-</v>
      </c>
      <c r="OD148" s="19" t="str">
        <f t="shared" ca="1" si="1199"/>
        <v>-</v>
      </c>
      <c r="OE148" s="19">
        <f t="shared" ca="1" si="1199"/>
        <v>6.8900000000000006</v>
      </c>
      <c r="OF148" s="19">
        <f t="shared" ca="1" si="1199"/>
        <v>6.8900000000000006</v>
      </c>
      <c r="OG148" s="19">
        <f t="shared" ca="1" si="1199"/>
        <v>6.8900000000000006</v>
      </c>
      <c r="OH148" s="19">
        <f t="shared" ca="1" si="1199"/>
        <v>6.8900000000000006</v>
      </c>
      <c r="OI148" s="19">
        <f t="shared" ca="1" si="1199"/>
        <v>6.8900000000000006</v>
      </c>
      <c r="OJ148" s="19">
        <f t="shared" ca="1" si="1199"/>
        <v>6.8900000000000006</v>
      </c>
      <c r="OK148" s="19">
        <f t="shared" ca="1" si="1199"/>
        <v>6.8900000000000006</v>
      </c>
      <c r="OL148" s="19">
        <f t="shared" ca="1" si="1199"/>
        <v>6.8900000000000006</v>
      </c>
      <c r="OM148" s="19">
        <f t="shared" ca="1" si="1199"/>
        <v>346.99</v>
      </c>
      <c r="ON148" s="19">
        <f t="shared" ca="1" si="1199"/>
        <v>346.99</v>
      </c>
      <c r="OO148" s="19" t="str">
        <f t="shared" ca="1" si="1199"/>
        <v>-</v>
      </c>
      <c r="OP148" s="19" t="str">
        <f t="shared" ca="1" si="1199"/>
        <v>-</v>
      </c>
      <c r="OQ148" s="19" t="str">
        <f t="shared" ca="1" si="1199"/>
        <v>-</v>
      </c>
      <c r="OR148" s="19" t="str">
        <f t="shared" ca="1" si="1199"/>
        <v>-</v>
      </c>
      <c r="OS148" s="19" t="str">
        <f t="shared" ca="1" si="1199"/>
        <v>-</v>
      </c>
      <c r="OT148" s="19">
        <f t="shared" ca="1" si="1199"/>
        <v>0</v>
      </c>
      <c r="OU148" s="24">
        <v>0</v>
      </c>
    </row>
    <row r="149" spans="1:411" outlineLevel="2">
      <c r="A149" s="21">
        <f t="shared" si="158"/>
        <v>144</v>
      </c>
      <c r="B149" s="222">
        <f t="shared" ca="1" si="1213"/>
        <v>139</v>
      </c>
      <c r="C149">
        <v>204</v>
      </c>
      <c r="D149" s="549" t="str">
        <f t="shared" ca="1" si="1160"/>
        <v>GSM</v>
      </c>
      <c r="E149" t="b">
        <v>0</v>
      </c>
      <c r="F149" t="b">
        <v>0</v>
      </c>
      <c r="G149" t="b">
        <f t="shared" si="1161"/>
        <v>0</v>
      </c>
      <c r="H149" s="237">
        <f t="shared" ca="1" si="1214"/>
        <v>2</v>
      </c>
      <c r="I149" s="237">
        <f t="shared" ca="1" si="1214"/>
        <v>1</v>
      </c>
      <c r="J149" s="237" t="str">
        <f t="shared" ca="1" si="1214"/>
        <v/>
      </c>
      <c r="K149" s="237">
        <f t="shared" ca="1" si="1214"/>
        <v>2</v>
      </c>
      <c r="L149" s="237">
        <f t="shared" ca="1" si="1200"/>
        <v>2</v>
      </c>
      <c r="M149" s="237">
        <f t="shared" ca="1" si="1200"/>
        <v>2</v>
      </c>
      <c r="N149" s="237">
        <f t="shared" ca="1" si="1214"/>
        <v>3</v>
      </c>
      <c r="O149" s="237">
        <f t="shared" ca="1" si="1200"/>
        <v>1</v>
      </c>
      <c r="P149" s="237">
        <f t="shared" ca="1" si="1214"/>
        <v>1</v>
      </c>
      <c r="Q149" s="237">
        <f t="shared" ca="1" si="1214"/>
        <v>4</v>
      </c>
      <c r="R149" s="237">
        <f t="shared" ca="1" si="1214"/>
        <v>1</v>
      </c>
      <c r="S149" s="237">
        <f t="shared" ca="1" si="1214"/>
        <v>1</v>
      </c>
      <c r="T149" s="237">
        <f t="shared" ca="1" si="1214"/>
        <v>1</v>
      </c>
      <c r="U149" s="275"/>
      <c r="V149" s="275"/>
      <c r="W149" s="237">
        <f t="shared" ca="1" si="1201"/>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62"/>
        <v>2</v>
      </c>
      <c r="AH149" s="5">
        <f t="shared" ca="1" si="1162"/>
        <v>0</v>
      </c>
      <c r="AI149" s="5">
        <f t="shared" ca="1" si="1163"/>
        <v>1</v>
      </c>
      <c r="AJ149">
        <f t="shared" ca="1" si="1164"/>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Prime SR10.3 WP100p MP100p GP100p (F33N11)</v>
      </c>
      <c r="AM149" s="9" t="str">
        <f ca="1">IF(COUNTIF(AL$5:AL149,AL149)=1,"-","Dup")</f>
        <v>-</v>
      </c>
      <c r="AN149" s="9"/>
      <c r="AO149" s="237" t="str">
        <f t="shared" ca="1" si="1215"/>
        <v>-</v>
      </c>
      <c r="AP149" s="237" t="str">
        <f t="shared" ca="1" si="1215"/>
        <v>-</v>
      </c>
      <c r="AQ149" s="237" t="str">
        <f t="shared" ca="1" si="1215"/>
        <v>-</v>
      </c>
      <c r="AR149" s="237" t="str">
        <f t="shared" ca="1" si="1215"/>
        <v>-</v>
      </c>
      <c r="AS149" s="237" t="str">
        <f t="shared" ca="1" si="1215"/>
        <v>-</v>
      </c>
      <c r="AT149" s="237" t="str">
        <f t="shared" ca="1" si="1215"/>
        <v>-</v>
      </c>
      <c r="AU149" s="237" t="str">
        <f t="shared" ca="1" si="1215"/>
        <v>-</v>
      </c>
      <c r="AV149" s="237" t="str">
        <f t="shared" ca="1" si="1215"/>
        <v>-</v>
      </c>
      <c r="AW149" s="9"/>
      <c r="AX149" s="5" t="b">
        <f t="shared" ca="1" si="1165"/>
        <v>0</v>
      </c>
      <c r="AY149" s="5" t="str">
        <f t="shared" ca="1" si="1165"/>
        <v>-</v>
      </c>
      <c r="AZ149" s="5" t="b">
        <f t="shared" ca="1" si="1165"/>
        <v>0</v>
      </c>
      <c r="BA149" s="5" t="b">
        <f t="shared" ca="1" si="1165"/>
        <v>1</v>
      </c>
      <c r="BB149" s="5" t="b">
        <f t="shared" ca="1" si="1165"/>
        <v>1</v>
      </c>
      <c r="BC149" s="144">
        <f t="shared" ca="1" si="1165"/>
        <v>0</v>
      </c>
      <c r="BD149" s="19" t="b">
        <f t="shared" ca="1" si="1166"/>
        <v>1</v>
      </c>
      <c r="BE149" s="9"/>
      <c r="BF149" s="5" t="str">
        <f t="shared" ca="1" si="1167"/>
        <v>-</v>
      </c>
      <c r="BG149" s="19" t="str">
        <f t="shared" ca="1" si="1168"/>
        <v>-</v>
      </c>
      <c r="BH149" s="19" t="str">
        <f t="shared" ca="1" si="1168"/>
        <v>-</v>
      </c>
      <c r="BI149" s="19" t="str">
        <f t="shared" ca="1" si="1168"/>
        <v>-</v>
      </c>
      <c r="BJ149" s="5" t="str">
        <f t="shared" ca="1" si="1169"/>
        <v>-</v>
      </c>
      <c r="BK149" s="19" t="str">
        <f t="shared" ca="1" si="1170"/>
        <v>-</v>
      </c>
      <c r="BL149" s="5" t="str">
        <f t="shared" ca="1" si="1171"/>
        <v>-</v>
      </c>
      <c r="BM149" s="19" t="str">
        <f t="shared" ca="1" si="1172"/>
        <v>-</v>
      </c>
      <c r="BN149" s="19" t="str">
        <f t="shared" ca="1" si="1172"/>
        <v>-</v>
      </c>
      <c r="BO149" s="19" t="str">
        <f t="shared" ca="1" si="1172"/>
        <v>-</v>
      </c>
      <c r="BP149" s="5" t="str">
        <f t="shared" ca="1" si="1173"/>
        <v>-</v>
      </c>
      <c r="BQ149" s="9"/>
      <c r="BR149" s="19" t="str">
        <f t="shared" ca="1" si="1174"/>
        <v>-</v>
      </c>
      <c r="BS149" s="19" t="str">
        <f t="shared" ca="1" si="1174"/>
        <v>-</v>
      </c>
      <c r="BT149" s="19" t="str">
        <f t="shared" ca="1" si="1174"/>
        <v>-</v>
      </c>
      <c r="BU149" s="19" t="str">
        <f t="shared" ca="1" si="1174"/>
        <v>-</v>
      </c>
      <c r="BV149" s="19" t="str">
        <f t="shared" ca="1" si="1174"/>
        <v>-</v>
      </c>
      <c r="BW149" s="19" t="str">
        <f t="shared" ca="1" si="1174"/>
        <v>-</v>
      </c>
      <c r="BX149" s="19" t="str">
        <f t="shared" ca="1" si="1174"/>
        <v>-</v>
      </c>
      <c r="BY149" s="19" t="str">
        <f t="shared" ca="1" si="1174"/>
        <v>-</v>
      </c>
      <c r="BZ149" s="19" t="str">
        <f t="shared" ca="1" si="1174"/>
        <v>-</v>
      </c>
      <c r="CA149" s="19" t="str">
        <f t="shared" ca="1" si="1174"/>
        <v>-</v>
      </c>
      <c r="CB149" s="9"/>
      <c r="CC149" s="237" t="b">
        <f t="shared" ca="1" si="1221"/>
        <v>1</v>
      </c>
      <c r="CD149" s="12" t="b">
        <v>1</v>
      </c>
      <c r="CE149" s="237" t="b">
        <f t="shared" ca="1" si="1221"/>
        <v>1</v>
      </c>
      <c r="CF149" s="251">
        <f t="shared" ca="1" si="1216"/>
        <v>4105</v>
      </c>
      <c r="CG149" s="12" t="b">
        <v>1</v>
      </c>
      <c r="CH149" s="12">
        <v>0</v>
      </c>
      <c r="CI149" s="12" t="b">
        <v>0</v>
      </c>
      <c r="CJ149" s="237">
        <f t="shared" ca="1" si="1217"/>
        <v>4106</v>
      </c>
      <c r="CK149" s="19" t="str">
        <f t="shared" ca="1" si="1204"/>
        <v>-</v>
      </c>
      <c r="CL149" s="12">
        <v>1</v>
      </c>
      <c r="CM149" s="12">
        <v>1</v>
      </c>
      <c r="CN149" s="9"/>
      <c r="CO149" s="444">
        <f t="shared" ca="1" si="1176"/>
        <v>652</v>
      </c>
      <c r="CP149" s="444">
        <f t="shared" ca="1" si="1176"/>
        <v>686</v>
      </c>
      <c r="CQ149" s="444">
        <f t="shared" ca="1" si="1176"/>
        <v>721</v>
      </c>
      <c r="CR149" s="152">
        <f t="shared" ca="1" si="1177"/>
        <v>378</v>
      </c>
      <c r="CS149" s="152">
        <f t="shared" ca="1" si="1177"/>
        <v>413</v>
      </c>
      <c r="CT149" s="152">
        <f t="shared" ca="1" si="1177"/>
        <v>448</v>
      </c>
      <c r="CU149" s="19" t="str">
        <f t="shared" ca="1" si="1178"/>
        <v>-</v>
      </c>
      <c r="CV149" s="19" t="str">
        <f t="shared" ca="1" si="1178"/>
        <v>-</v>
      </c>
      <c r="CW149" s="19" t="str">
        <f t="shared" ca="1" si="1178"/>
        <v>-</v>
      </c>
      <c r="CX149" s="19" t="str">
        <f t="shared" ca="1" si="1178"/>
        <v>-</v>
      </c>
      <c r="CY149" s="19" t="str">
        <f t="shared" ca="1" si="1178"/>
        <v>-</v>
      </c>
      <c r="CZ149" s="19" t="b">
        <f t="shared" ca="1" si="1178"/>
        <v>1</v>
      </c>
      <c r="DA149" s="19">
        <f t="shared" ca="1" si="1178"/>
        <v>0</v>
      </c>
      <c r="DB149" s="19">
        <f t="shared" ca="1" si="1178"/>
        <v>0</v>
      </c>
      <c r="DC149" s="19">
        <f t="shared" ca="1" si="1178"/>
        <v>0</v>
      </c>
      <c r="DD149" s="19">
        <f t="shared" ca="1" si="1178"/>
        <v>0</v>
      </c>
      <c r="DE149" s="19">
        <f t="shared" ca="1" si="1178"/>
        <v>0</v>
      </c>
      <c r="DF149" s="19">
        <f t="shared" ca="1" si="1178"/>
        <v>0</v>
      </c>
      <c r="DG149" s="19">
        <f t="shared" ca="1" si="1178"/>
        <v>0</v>
      </c>
      <c r="DH149" s="19">
        <f t="shared" ca="1" si="1178"/>
        <v>0</v>
      </c>
      <c r="DI149" s="19">
        <f t="shared" ca="1" si="1178"/>
        <v>0</v>
      </c>
      <c r="DJ149" s="19">
        <f t="shared" ca="1" si="1178"/>
        <v>0</v>
      </c>
      <c r="DK149" s="19">
        <f t="shared" ca="1" si="1178"/>
        <v>0</v>
      </c>
      <c r="DL149" s="19">
        <f t="shared" ca="1" si="1179"/>
        <v>0</v>
      </c>
      <c r="DM149" s="12">
        <v>1</v>
      </c>
      <c r="DN149" s="12">
        <v>1</v>
      </c>
      <c r="DO149" s="19">
        <f t="shared" ca="1" si="1218"/>
        <v>0</v>
      </c>
      <c r="DP149" s="19" t="str">
        <f t="shared" ca="1" si="1218"/>
        <v>-</v>
      </c>
      <c r="DQ149" s="19" t="str">
        <f t="shared" ca="1" si="1218"/>
        <v>-</v>
      </c>
      <c r="DR149" s="19" t="str">
        <f t="shared" ca="1" si="1218"/>
        <v>-</v>
      </c>
      <c r="DS149" s="19" t="str">
        <f t="shared" ca="1" si="1179"/>
        <v>-</v>
      </c>
      <c r="DT149" s="19" t="str">
        <f t="shared" ca="1" si="1179"/>
        <v>-</v>
      </c>
      <c r="DU149" s="19">
        <f t="shared" ca="1" si="1179"/>
        <v>0</v>
      </c>
      <c r="DV149" s="19" t="str">
        <f t="shared" ca="1" si="1179"/>
        <v>-</v>
      </c>
      <c r="DW149" s="19" t="str">
        <f t="shared" ca="1" si="1179"/>
        <v>-</v>
      </c>
      <c r="DX149" s="19" t="str">
        <f t="shared" ca="1" si="1179"/>
        <v>-</v>
      </c>
      <c r="DY149" s="19" t="str">
        <f t="shared" ca="1" si="1179"/>
        <v>-</v>
      </c>
      <c r="DZ149" s="19" t="str">
        <f t="shared" ca="1" si="1179"/>
        <v>-</v>
      </c>
      <c r="EA149" s="19" t="str">
        <f t="shared" ca="1" si="1179"/>
        <v>-</v>
      </c>
      <c r="EB149" s="19" t="str">
        <f t="shared" ca="1" si="1179"/>
        <v>-</v>
      </c>
      <c r="EC149" s="19" t="str">
        <f t="shared" ca="1" si="1179"/>
        <v>-</v>
      </c>
      <c r="ED149" s="19">
        <f t="shared" ca="1" si="1179"/>
        <v>0</v>
      </c>
      <c r="EE149" s="19">
        <f t="shared" ca="1" si="1179"/>
        <v>0</v>
      </c>
      <c r="EF149" s="19">
        <f t="shared" ca="1" si="1179"/>
        <v>0</v>
      </c>
      <c r="EG149" s="124">
        <f t="shared" ref="EG149:EX149" ca="1" si="1223">IF(AND($K149=EG$9,$N149=EG$11,$AB149=EG$8,$AI149=EG$12),INDEX(i.FS_Strategy,$AC149+1,$AB149),0)</f>
        <v>0</v>
      </c>
      <c r="EH149" s="124">
        <f t="shared" ca="1" si="1223"/>
        <v>0</v>
      </c>
      <c r="EI149" s="124">
        <f t="shared" ca="1" si="1223"/>
        <v>0</v>
      </c>
      <c r="EJ149" s="124">
        <f t="shared" ca="1" si="1223"/>
        <v>0</v>
      </c>
      <c r="EK149" s="124">
        <f t="shared" ca="1" si="1223"/>
        <v>0</v>
      </c>
      <c r="EL149" s="124">
        <f t="shared" ca="1" si="1223"/>
        <v>0</v>
      </c>
      <c r="EM149" s="124">
        <f t="shared" ca="1" si="1223"/>
        <v>0</v>
      </c>
      <c r="EN149" s="124">
        <f t="shared" ca="1" si="1223"/>
        <v>0</v>
      </c>
      <c r="EO149" s="124">
        <f t="shared" ca="1" si="1223"/>
        <v>0</v>
      </c>
      <c r="EP149" s="124">
        <f t="shared" ca="1" si="1223"/>
        <v>0</v>
      </c>
      <c r="EQ149" s="124">
        <f t="shared" ca="1" si="1223"/>
        <v>0</v>
      </c>
      <c r="ER149" s="124">
        <f t="shared" ca="1" si="1223"/>
        <v>0</v>
      </c>
      <c r="ES149" s="124">
        <f t="shared" ca="1" si="1223"/>
        <v>0</v>
      </c>
      <c r="ET149" s="124">
        <f t="shared" ca="1" si="1223"/>
        <v>0</v>
      </c>
      <c r="EU149" s="124">
        <f t="shared" ca="1" si="1223"/>
        <v>0</v>
      </c>
      <c r="EV149" s="124">
        <f t="shared" ca="1" si="1223"/>
        <v>0</v>
      </c>
      <c r="EW149" s="124">
        <f t="shared" ca="1" si="1223"/>
        <v>0</v>
      </c>
      <c r="EX149" s="124">
        <f t="shared" ca="1" si="1223"/>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24">IF(AND($K149=FB$9,$N149=FB$11,$AB149=FB$8),INDEX(i.FS_Strategy,$AE149+1,$AB149),0)</f>
        <v>0</v>
      </c>
      <c r="FC149" s="125">
        <f t="shared" ca="1" si="1224"/>
        <v>0</v>
      </c>
      <c r="FD149" s="125">
        <f t="shared" ca="1" si="1224"/>
        <v>0</v>
      </c>
      <c r="FE149" s="125">
        <f t="shared" ca="1" si="1224"/>
        <v>0</v>
      </c>
      <c r="FF149" s="125">
        <f t="shared" ca="1" si="1224"/>
        <v>0</v>
      </c>
      <c r="FG149" s="125">
        <f t="shared" ca="1" si="1224"/>
        <v>0</v>
      </c>
      <c r="FH149" s="125">
        <f t="shared" ca="1" si="1224"/>
        <v>0</v>
      </c>
      <c r="FI149" s="125">
        <f t="shared" ca="1" si="1224"/>
        <v>0</v>
      </c>
      <c r="FJ149" s="125">
        <f t="shared" ca="1" si="1224"/>
        <v>0</v>
      </c>
      <c r="FK149" s="125">
        <f t="shared" ca="1" si="1224"/>
        <v>0</v>
      </c>
      <c r="FL149" s="125">
        <f t="shared" ca="1" si="1224"/>
        <v>0</v>
      </c>
      <c r="FM149" s="125">
        <f t="shared" ca="1" si="1224"/>
        <v>0</v>
      </c>
      <c r="FN149" s="125">
        <f t="shared" ca="1" si="1224"/>
        <v>0</v>
      </c>
      <c r="FO149" s="124">
        <f t="shared" ref="FO149:GF149" ca="1" si="1225">IF(AND($K149=FO$9,$N149=FO$11,$AB149=FO$8,$AI149=FO$12),INDEX(i.FS_Strategy,$AC149+1,$AB149),0)</f>
        <v>0</v>
      </c>
      <c r="FP149" s="124">
        <f t="shared" ca="1" si="1225"/>
        <v>0</v>
      </c>
      <c r="FQ149" s="124">
        <f t="shared" ca="1" si="1225"/>
        <v>0</v>
      </c>
      <c r="FR149" s="124">
        <f t="shared" ca="1" si="1225"/>
        <v>0</v>
      </c>
      <c r="FS149" s="124">
        <f t="shared" ca="1" si="1225"/>
        <v>0</v>
      </c>
      <c r="FT149" s="124">
        <f t="shared" ca="1" si="1225"/>
        <v>0</v>
      </c>
      <c r="FU149" s="124">
        <f t="shared" ca="1" si="1225"/>
        <v>0</v>
      </c>
      <c r="FV149" s="124">
        <f t="shared" ca="1" si="1225"/>
        <v>0</v>
      </c>
      <c r="FW149" s="124">
        <f t="shared" ca="1" si="1225"/>
        <v>0</v>
      </c>
      <c r="FX149" s="124">
        <f t="shared" ca="1" si="1225"/>
        <v>0</v>
      </c>
      <c r="FY149" s="124">
        <f t="shared" ca="1" si="1225"/>
        <v>0</v>
      </c>
      <c r="FZ149" s="124">
        <f t="shared" ca="1" si="1225"/>
        <v>0</v>
      </c>
      <c r="GA149" s="124">
        <f t="shared" ca="1" si="1225"/>
        <v>0</v>
      </c>
      <c r="GB149" s="124">
        <f t="shared" ca="1" si="1225"/>
        <v>0</v>
      </c>
      <c r="GC149" s="124">
        <f t="shared" ca="1" si="1225"/>
        <v>0</v>
      </c>
      <c r="GD149" s="124">
        <f t="shared" ca="1" si="1225"/>
        <v>0</v>
      </c>
      <c r="GE149" s="124">
        <f t="shared" ca="1" si="1225"/>
        <v>0</v>
      </c>
      <c r="GF149" s="124">
        <f t="shared" ca="1" si="1225"/>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26">IF(AND($K149=GJ$9,$N149=GJ$11,$AB149=GJ$8),INDEX(i.FS_Strategy,$AE149+1,$AB149),0)</f>
        <v>0</v>
      </c>
      <c r="GK149" s="125">
        <f t="shared" ca="1" si="1226"/>
        <v>0</v>
      </c>
      <c r="GL149" s="125">
        <f t="shared" ca="1" si="1226"/>
        <v>0</v>
      </c>
      <c r="GM149" s="125">
        <f t="shared" ca="1" si="1226"/>
        <v>0</v>
      </c>
      <c r="GN149" s="125">
        <f t="shared" ca="1" si="1226"/>
        <v>0</v>
      </c>
      <c r="GO149" s="125">
        <f t="shared" ca="1" si="1226"/>
        <v>0</v>
      </c>
      <c r="GP149" s="125">
        <f t="shared" ca="1" si="1226"/>
        <v>0</v>
      </c>
      <c r="GQ149" s="125">
        <f t="shared" ca="1" si="1226"/>
        <v>0</v>
      </c>
      <c r="GR149" s="125">
        <f t="shared" ca="1" si="1226"/>
        <v>0</v>
      </c>
      <c r="GS149" s="125">
        <f t="shared" ca="1" si="1226"/>
        <v>0</v>
      </c>
      <c r="GT149" s="125">
        <f t="shared" ca="1" si="1226"/>
        <v>0</v>
      </c>
      <c r="GU149" s="125">
        <f t="shared" ca="1" si="1226"/>
        <v>0</v>
      </c>
      <c r="GV149" s="125">
        <f t="shared" ca="1" si="1226"/>
        <v>0</v>
      </c>
      <c r="GW149" s="124">
        <f t="shared" ref="GW149:HN149" ca="1" si="1227">IF(AND($K149=GW$9,$N149=GW$11,$AB149=GW$8,$AI149=GW$12),INDEX(i.FS_Strategy,$AC149+1,$AB149),0)</f>
        <v>0</v>
      </c>
      <c r="GX149" s="124">
        <f t="shared" ca="1" si="1227"/>
        <v>0</v>
      </c>
      <c r="GY149" s="124">
        <f t="shared" ca="1" si="1227"/>
        <v>0</v>
      </c>
      <c r="GZ149" s="124">
        <f t="shared" ca="1" si="1227"/>
        <v>0</v>
      </c>
      <c r="HA149" s="124">
        <f t="shared" ca="1" si="1227"/>
        <v>0</v>
      </c>
      <c r="HB149" s="124">
        <f t="shared" ca="1" si="1227"/>
        <v>0</v>
      </c>
      <c r="HC149" s="124">
        <f t="shared" ca="1" si="1227"/>
        <v>0</v>
      </c>
      <c r="HD149" s="124">
        <f t="shared" ca="1" si="1227"/>
        <v>0</v>
      </c>
      <c r="HE149" s="124">
        <f t="shared" ca="1" si="1227"/>
        <v>0</v>
      </c>
      <c r="HF149" s="124">
        <f t="shared" ca="1" si="1227"/>
        <v>0</v>
      </c>
      <c r="HG149" s="124">
        <f t="shared" ca="1" si="1227"/>
        <v>0</v>
      </c>
      <c r="HH149" s="124">
        <f t="shared" ca="1" si="1227"/>
        <v>0</v>
      </c>
      <c r="HI149" s="124">
        <f t="shared" ca="1" si="1227"/>
        <v>0</v>
      </c>
      <c r="HJ149" s="124">
        <f t="shared" ca="1" si="1227"/>
        <v>0</v>
      </c>
      <c r="HK149" s="124">
        <f t="shared" ca="1" si="1227"/>
        <v>0</v>
      </c>
      <c r="HL149" s="124">
        <f t="shared" ca="1" si="1227"/>
        <v>0</v>
      </c>
      <c r="HM149" s="124">
        <f t="shared" ca="1" si="1227"/>
        <v>0</v>
      </c>
      <c r="HN149" s="124">
        <f t="shared" ca="1" si="1227"/>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28">IF(AND($K149=HR$9,$N149=HR$11,$AB149=HR$8),INDEX(i.FS_Strategy,$AE149+1,$AB149),0)</f>
        <v>0</v>
      </c>
      <c r="HS149" s="125">
        <f t="shared" ca="1" si="1228"/>
        <v>0</v>
      </c>
      <c r="HT149" s="125">
        <f t="shared" ca="1" si="1228"/>
        <v>0</v>
      </c>
      <c r="HU149" s="125">
        <f t="shared" ca="1" si="1228"/>
        <v>0</v>
      </c>
      <c r="HV149" s="125">
        <f t="shared" ca="1" si="1228"/>
        <v>0</v>
      </c>
      <c r="HW149" s="125">
        <f t="shared" ca="1" si="1228"/>
        <v>0</v>
      </c>
      <c r="HX149" s="125">
        <f t="shared" ca="1" si="1228"/>
        <v>0</v>
      </c>
      <c r="HY149" s="125">
        <f t="shared" ca="1" si="1228"/>
        <v>0</v>
      </c>
      <c r="HZ149" s="125">
        <f t="shared" ca="1" si="1228"/>
        <v>0</v>
      </c>
      <c r="IA149" s="125">
        <f t="shared" ca="1" si="1228"/>
        <v>0</v>
      </c>
      <c r="IB149" s="125">
        <f t="shared" ca="1" si="1228"/>
        <v>0</v>
      </c>
      <c r="IC149" s="125">
        <f t="shared" ca="1" si="1228"/>
        <v>0</v>
      </c>
      <c r="ID149" s="125">
        <f t="shared" ca="1" si="1228"/>
        <v>0</v>
      </c>
      <c r="IE149" s="5">
        <f t="shared" ca="1" si="1183"/>
        <v>67</v>
      </c>
      <c r="IF149" s="9"/>
      <c r="IG149" s="5">
        <f t="shared" ca="1" si="1184"/>
        <v>1</v>
      </c>
      <c r="IH149" s="5" t="b">
        <f t="shared" ca="1" si="1184"/>
        <v>0</v>
      </c>
      <c r="II149" s="19">
        <f t="shared" ca="1" si="1185"/>
        <v>0</v>
      </c>
      <c r="IJ149" s="5">
        <f t="shared" ca="1" si="1184"/>
        <v>55</v>
      </c>
      <c r="IK149" s="19">
        <f t="shared" ca="1" si="1185"/>
        <v>1</v>
      </c>
      <c r="IL149" s="19">
        <f t="shared" ca="1" si="1185"/>
        <v>0</v>
      </c>
      <c r="IM149" s="19">
        <f t="shared" ca="1" si="1185"/>
        <v>0</v>
      </c>
      <c r="IN149" s="19">
        <f t="shared" ca="1" si="1185"/>
        <v>0</v>
      </c>
      <c r="IO149" s="19">
        <f t="shared" ca="1" si="1185"/>
        <v>0</v>
      </c>
      <c r="IP149" s="19">
        <f t="shared" ca="1" si="1185"/>
        <v>0</v>
      </c>
      <c r="IQ149" s="19">
        <f t="shared" ca="1" si="1185"/>
        <v>0</v>
      </c>
      <c r="IR149" s="19">
        <f t="shared" ca="1" si="1185"/>
        <v>0</v>
      </c>
      <c r="IS149" s="19">
        <f t="shared" ca="1" si="1185"/>
        <v>0</v>
      </c>
      <c r="IT149" s="19">
        <f t="shared" ca="1" si="1185"/>
        <v>0</v>
      </c>
      <c r="IU149" s="19">
        <f t="shared" ca="1" si="1185"/>
        <v>0</v>
      </c>
      <c r="IV149" s="19">
        <f t="shared" ca="1" si="1185"/>
        <v>0</v>
      </c>
      <c r="IW149" s="19">
        <f t="shared" ca="1" si="1185"/>
        <v>0</v>
      </c>
      <c r="IX149" s="19">
        <f t="shared" ca="1" si="1185"/>
        <v>0</v>
      </c>
      <c r="IY149" s="19">
        <f t="shared" ca="1" si="1185"/>
        <v>0</v>
      </c>
      <c r="IZ149" s="19">
        <f t="shared" ca="1" si="1185"/>
        <v>0</v>
      </c>
      <c r="JA149" s="19">
        <f t="shared" ca="1" si="1185"/>
        <v>0</v>
      </c>
      <c r="JB149" s="19">
        <f t="shared" ca="1" si="1185"/>
        <v>0</v>
      </c>
      <c r="JC149" s="19">
        <f t="shared" ca="1" si="1185"/>
        <v>0</v>
      </c>
      <c r="JD149" s="19">
        <f t="shared" ca="1" si="1185"/>
        <v>0</v>
      </c>
      <c r="JE149" s="19">
        <f t="shared" ca="1" si="1185"/>
        <v>0</v>
      </c>
      <c r="JF149" s="19">
        <f t="shared" ca="1" si="1185"/>
        <v>0</v>
      </c>
      <c r="JG149" s="5">
        <f t="shared" ca="1" si="1186"/>
        <v>1.2500000000000001E-2</v>
      </c>
      <c r="JH149" s="567">
        <f t="shared" ca="1" si="1186"/>
        <v>0</v>
      </c>
      <c r="JI149" s="5">
        <f t="shared" ca="1" si="1186"/>
        <v>6.25E-2</v>
      </c>
      <c r="JJ149" s="5">
        <f t="shared" ca="1" si="1186"/>
        <v>6.25E-2</v>
      </c>
      <c r="JK149" s="5">
        <f t="shared" ca="1" si="1186"/>
        <v>6.25E-2</v>
      </c>
      <c r="JL149" s="19">
        <f t="shared" ca="1" si="1185"/>
        <v>1</v>
      </c>
      <c r="JM149" s="19">
        <f t="shared" ca="1" si="1185"/>
        <v>0</v>
      </c>
      <c r="JN149" s="19">
        <f t="shared" ca="1" si="1185"/>
        <v>1</v>
      </c>
      <c r="JO149" s="9"/>
      <c r="JP149" s="5" t="b">
        <f t="shared" ca="1" si="1187"/>
        <v>0</v>
      </c>
      <c r="JQ149" s="19" t="b">
        <f t="shared" ca="1" si="1207"/>
        <v>1</v>
      </c>
      <c r="JR149" s="19">
        <f t="shared" ca="1" si="1207"/>
        <v>10.3</v>
      </c>
      <c r="JS149" s="5" t="b">
        <f t="shared" ca="1" si="1188"/>
        <v>0</v>
      </c>
      <c r="JT149" s="5" t="b">
        <f t="shared" ca="1" si="1188"/>
        <v>0</v>
      </c>
      <c r="JU149" s="5" t="b">
        <f t="shared" ca="1" si="1188"/>
        <v>1</v>
      </c>
      <c r="JV149" s="144">
        <f t="shared" ca="1" si="1208"/>
        <v>1</v>
      </c>
      <c r="JW149" s="144">
        <f t="shared" ca="1" si="1208"/>
        <v>1</v>
      </c>
      <c r="JX149" s="19" t="str">
        <f t="shared" ca="1" si="1209"/>
        <v>-</v>
      </c>
      <c r="JY149" s="19" t="str">
        <f t="shared" ca="1" si="1209"/>
        <v>-</v>
      </c>
      <c r="JZ149" s="19" t="str">
        <f t="shared" ca="1" si="1209"/>
        <v>-</v>
      </c>
      <c r="KA149" s="19" t="str">
        <f t="shared" ca="1" si="1209"/>
        <v>-</v>
      </c>
      <c r="KB149" s="19">
        <f t="shared" ca="1" si="1209"/>
        <v>1</v>
      </c>
      <c r="KC149" s="19">
        <f t="shared" ca="1" si="1209"/>
        <v>0.66</v>
      </c>
      <c r="KD149" s="19" t="str">
        <f t="shared" ca="1" si="1209"/>
        <v>-</v>
      </c>
      <c r="KE149" s="5" t="b" cm="1">
        <f t="array" aca="1" ref="KE149" ca="1">IF(OR(KF149:KM149&lt;&gt;"-"),TRUE,"-")</f>
        <v>1</v>
      </c>
      <c r="KF149" s="237">
        <f t="shared" ca="1" si="1220"/>
        <v>2</v>
      </c>
      <c r="KG149" s="237">
        <f t="shared" ca="1" si="1220"/>
        <v>2</v>
      </c>
      <c r="KH149" s="237">
        <f t="shared" ca="1" si="1220"/>
        <v>2</v>
      </c>
      <c r="KI149" s="237">
        <f t="shared" ca="1" si="1220"/>
        <v>2</v>
      </c>
      <c r="KJ149" s="237">
        <f t="shared" ca="1" si="1220"/>
        <v>2</v>
      </c>
      <c r="KK149" s="237">
        <f t="shared" ca="1" si="1220"/>
        <v>2</v>
      </c>
      <c r="KL149" s="237">
        <f t="shared" ca="1" si="1220"/>
        <v>2</v>
      </c>
      <c r="KM149" s="237">
        <f t="shared" ca="1" si="1220"/>
        <v>2</v>
      </c>
      <c r="KN149" s="5" t="str">
        <f t="array" aca="1" ref="KN149" ca="1">IF(OR(KO149:KU149&lt;&gt;"-"),TRUE,"-")</f>
        <v>-</v>
      </c>
      <c r="KO149" s="19" t="str">
        <f t="shared" ca="1" si="1211"/>
        <v>-</v>
      </c>
      <c r="KP149" s="19" t="str">
        <f t="shared" ca="1" si="1211"/>
        <v>-</v>
      </c>
      <c r="KQ149" s="19" t="str">
        <f t="shared" ca="1" si="1211"/>
        <v>-</v>
      </c>
      <c r="KR149" s="19" t="str">
        <f t="shared" ca="1" si="1211"/>
        <v>-</v>
      </c>
      <c r="KS149" s="19" t="str">
        <f t="shared" ca="1" si="1211"/>
        <v>-</v>
      </c>
      <c r="KT149" s="19" t="str">
        <f t="shared" ca="1" si="1211"/>
        <v>-</v>
      </c>
      <c r="KU149" s="19" t="str">
        <f t="shared" ca="1" si="1211"/>
        <v>-</v>
      </c>
      <c r="KV149" s="19" t="b">
        <f t="shared" ca="1" si="1211"/>
        <v>0</v>
      </c>
      <c r="KW149" s="144">
        <f t="shared" ca="1" si="1190"/>
        <v>2</v>
      </c>
      <c r="KX149" s="19">
        <f t="shared" ca="1" si="1211"/>
        <v>2</v>
      </c>
      <c r="KY149" s="19" t="b">
        <f t="shared" ca="1" si="1211"/>
        <v>0</v>
      </c>
      <c r="KZ149" s="19" t="str">
        <f t="shared" ca="1" si="1211"/>
        <v>-</v>
      </c>
      <c r="LA149" s="5" t="str">
        <f t="shared" ca="1" si="1191"/>
        <v>-</v>
      </c>
      <c r="LB149" s="5" t="str">
        <f t="shared" ca="1" si="1191"/>
        <v>-</v>
      </c>
      <c r="LC149" s="5" t="str">
        <f t="shared" ca="1" si="1191"/>
        <v>-</v>
      </c>
      <c r="LD149" s="5" t="str">
        <f t="shared" ca="1" si="1191"/>
        <v>-</v>
      </c>
      <c r="LE149" s="19" t="b">
        <f t="shared" ca="1" si="1212"/>
        <v>0</v>
      </c>
      <c r="LF149" s="19" t="str">
        <f t="shared" ca="1" si="1212"/>
        <v>-</v>
      </c>
      <c r="LG149" s="19" t="str">
        <f t="shared" ca="1" si="1212"/>
        <v>-</v>
      </c>
      <c r="LH149" s="19" t="b">
        <f t="shared" ca="1" si="1212"/>
        <v>1</v>
      </c>
      <c r="LI149" s="19">
        <f t="shared" ca="1" si="1212"/>
        <v>0.75</v>
      </c>
      <c r="LJ149" s="19">
        <f t="shared" ca="1" si="1212"/>
        <v>0.75</v>
      </c>
      <c r="LK149" s="19">
        <f t="shared" ca="1" si="1212"/>
        <v>0.99</v>
      </c>
      <c r="LL149" s="19">
        <f t="shared" ca="1" si="1212"/>
        <v>0.5</v>
      </c>
      <c r="LM149" s="19">
        <f t="shared" ca="1" si="1212"/>
        <v>0</v>
      </c>
      <c r="LN149" s="19">
        <f t="shared" ca="1" si="1212"/>
        <v>0</v>
      </c>
      <c r="LO149" s="19" t="str">
        <f t="shared" ca="1" si="1212"/>
        <v>-</v>
      </c>
      <c r="LP149" s="5" t="str" cm="1">
        <f t="array" aca="1" ref="LP149" ca="1">INDEX(i.meatgrid,$Q149,LP$7)</f>
        <v>-</v>
      </c>
      <c r="LQ149" s="5" t="str" cm="1">
        <f t="array" aca="1" ref="LQ149" ca="1">INDEX(i.meatgrid,$Q149,LQ$7)</f>
        <v>-</v>
      </c>
      <c r="LR149" s="19" t="str">
        <f t="shared" ca="1" si="1212"/>
        <v>-</v>
      </c>
      <c r="LS149" s="5">
        <f t="shared" ca="1" si="1193"/>
        <v>1</v>
      </c>
      <c r="LT149" s="9"/>
      <c r="LU149" s="19">
        <f t="shared" ca="1" si="1212"/>
        <v>70</v>
      </c>
      <c r="LV149" s="19">
        <f t="shared" ca="1" si="1194"/>
        <v>50</v>
      </c>
      <c r="LW149" s="19">
        <f t="shared" ca="1" si="1194"/>
        <v>80</v>
      </c>
      <c r="LX149" s="19">
        <f t="shared" ca="1" si="1194"/>
        <v>50</v>
      </c>
      <c r="LY149" s="5" t="b" cm="1">
        <f t="array" aca="1" ref="LY149" ca="1">INDEX(i.meatgrid,$Q149,LY$7)</f>
        <v>0</v>
      </c>
      <c r="LZ149" s="5" t="b" cm="1">
        <f t="array" aca="1" ref="LZ149" ca="1">INDEX(i.meatgrid,$Q149,LZ$7)</f>
        <v>0</v>
      </c>
      <c r="MA149" s="5" cm="1">
        <f t="array" aca="1" ref="MA149" ca="1">INDEX(i.meatgrid,$Q149,MA$7)</f>
        <v>40</v>
      </c>
      <c r="MB149" s="5" t="str" cm="1">
        <f t="array" aca="1" ref="MB149" ca="1">INDEX(i.meatgrid,$Q149,MB$7)</f>
        <v>-</v>
      </c>
      <c r="MC149" s="19">
        <f t="shared" ca="1" si="1195"/>
        <v>1</v>
      </c>
      <c r="MD149" s="5">
        <f t="shared" ca="1" si="1196"/>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97"/>
        <v>1</v>
      </c>
      <c r="MN149" s="9"/>
      <c r="MO149" s="19" t="b">
        <f t="shared" ca="1" si="1198"/>
        <v>0</v>
      </c>
      <c r="MP149" s="19" t="b">
        <f t="shared" ca="1" si="1198"/>
        <v>0</v>
      </c>
      <c r="MQ149" s="19">
        <f t="shared" ca="1" si="1198"/>
        <v>1</v>
      </c>
      <c r="MR149" s="19">
        <f t="shared" ca="1" si="1198"/>
        <v>0.75</v>
      </c>
      <c r="MS149" s="19">
        <f t="shared" ca="1" si="1198"/>
        <v>0.75</v>
      </c>
      <c r="MT149" s="19">
        <f t="shared" ca="1" si="1198"/>
        <v>0.8</v>
      </c>
      <c r="MU149" s="19">
        <f t="shared" ca="1" si="1198"/>
        <v>0.82499999999999996</v>
      </c>
      <c r="MV149" s="19">
        <f t="shared" ca="1" si="1198"/>
        <v>0.875</v>
      </c>
      <c r="MW149" s="19">
        <f t="shared" ca="1" si="1198"/>
        <v>0.9</v>
      </c>
      <c r="MX149" s="19">
        <f t="shared" ca="1" si="1198"/>
        <v>1</v>
      </c>
      <c r="MY149" s="19">
        <f t="shared" ca="1" si="1198"/>
        <v>0.875</v>
      </c>
      <c r="MZ149" s="19" t="b">
        <f t="shared" ca="1" si="1198"/>
        <v>1</v>
      </c>
      <c r="NA149" s="19">
        <f t="shared" ca="1" si="1198"/>
        <v>74.989999999999995</v>
      </c>
      <c r="NB149" s="19" t="str">
        <f t="shared" ca="1" si="1198"/>
        <v>-</v>
      </c>
      <c r="NC149" s="19" t="str">
        <f t="shared" ca="1" si="1198"/>
        <v>-</v>
      </c>
      <c r="ND149" s="19" t="str">
        <f t="shared" ca="1" si="1198"/>
        <v>-</v>
      </c>
      <c r="NE149" s="19" t="str">
        <f t="shared" ca="1" si="1199"/>
        <v>-</v>
      </c>
      <c r="NF149" s="19" t="str">
        <f t="shared" ca="1" si="1199"/>
        <v>-</v>
      </c>
      <c r="NG149" s="19" t="str">
        <f t="shared" ca="1" si="1199"/>
        <v>-</v>
      </c>
      <c r="NH149" s="19" t="str">
        <f t="shared" ca="1" si="1199"/>
        <v>-</v>
      </c>
      <c r="NI149" s="19">
        <f t="shared" ca="1" si="1199"/>
        <v>36.99</v>
      </c>
      <c r="NJ149" s="19">
        <f t="shared" ca="1" si="1199"/>
        <v>36.99</v>
      </c>
      <c r="NK149" s="19" t="str">
        <f t="shared" ca="1" si="1199"/>
        <v>-</v>
      </c>
      <c r="NL149" s="19" t="str">
        <f t="shared" ca="1" si="1199"/>
        <v>-</v>
      </c>
      <c r="NM149" s="19" t="str">
        <f t="shared" ca="1" si="1199"/>
        <v>-</v>
      </c>
      <c r="NN149" s="19" t="str">
        <f t="shared" ca="1" si="1199"/>
        <v>-</v>
      </c>
      <c r="NO149" s="19" t="str">
        <f t="shared" ca="1" si="1199"/>
        <v>-</v>
      </c>
      <c r="NP149" s="19">
        <f t="shared" ca="1" si="1199"/>
        <v>49.99</v>
      </c>
      <c r="NQ149" s="19">
        <f t="shared" ca="1" si="1199"/>
        <v>49.99</v>
      </c>
      <c r="NR149" s="19">
        <f t="shared" ca="1" si="1199"/>
        <v>49.99</v>
      </c>
      <c r="NS149" s="19">
        <f t="shared" ca="1" si="1199"/>
        <v>49.99</v>
      </c>
      <c r="NT149" s="19">
        <f t="shared" ca="1" si="1199"/>
        <v>49.99</v>
      </c>
      <c r="NU149" s="19">
        <f t="shared" ca="1" si="1199"/>
        <v>49.99</v>
      </c>
      <c r="NV149" s="19">
        <f t="shared" ca="1" si="1199"/>
        <v>49.99</v>
      </c>
      <c r="NW149" s="19">
        <f t="shared" ca="1" si="1199"/>
        <v>49.99</v>
      </c>
      <c r="NX149" s="19">
        <f t="shared" ca="1" si="1199"/>
        <v>412.99</v>
      </c>
      <c r="NY149" s="19">
        <f t="shared" ca="1" si="1199"/>
        <v>412.99</v>
      </c>
      <c r="NZ149" s="19" t="str">
        <f t="shared" ca="1" si="1199"/>
        <v>-</v>
      </c>
      <c r="OA149" s="19" t="str">
        <f t="shared" ca="1" si="1199"/>
        <v>-</v>
      </c>
      <c r="OB149" s="19" t="str">
        <f t="shared" ca="1" si="1199"/>
        <v>-</v>
      </c>
      <c r="OC149" s="19" t="str">
        <f t="shared" ca="1" si="1199"/>
        <v>-</v>
      </c>
      <c r="OD149" s="19" t="str">
        <f t="shared" ca="1" si="1199"/>
        <v>-</v>
      </c>
      <c r="OE149" s="19">
        <f t="shared" ca="1" si="1199"/>
        <v>6.8900000000000006</v>
      </c>
      <c r="OF149" s="19">
        <f t="shared" ca="1" si="1199"/>
        <v>6.8900000000000006</v>
      </c>
      <c r="OG149" s="19">
        <f t="shared" ref="OG149:OT149" ca="1" si="1229">OFFSET(OG$5,$B149,0)</f>
        <v>6.8900000000000006</v>
      </c>
      <c r="OH149" s="19">
        <f t="shared" ca="1" si="1229"/>
        <v>6.8900000000000006</v>
      </c>
      <c r="OI149" s="19">
        <f t="shared" ca="1" si="1229"/>
        <v>6.8900000000000006</v>
      </c>
      <c r="OJ149" s="19">
        <f t="shared" ca="1" si="1229"/>
        <v>6.8900000000000006</v>
      </c>
      <c r="OK149" s="19">
        <f t="shared" ca="1" si="1229"/>
        <v>6.8900000000000006</v>
      </c>
      <c r="OL149" s="19">
        <f t="shared" ca="1" si="1229"/>
        <v>6.8900000000000006</v>
      </c>
      <c r="OM149" s="19">
        <f t="shared" ca="1" si="1229"/>
        <v>346.99</v>
      </c>
      <c r="ON149" s="19">
        <f t="shared" ca="1" si="1229"/>
        <v>346.99</v>
      </c>
      <c r="OO149" s="19" t="str">
        <f t="shared" ca="1" si="1229"/>
        <v>-</v>
      </c>
      <c r="OP149" s="19" t="str">
        <f t="shared" ca="1" si="1229"/>
        <v>-</v>
      </c>
      <c r="OQ149" s="19" t="str">
        <f t="shared" ca="1" si="1229"/>
        <v>-</v>
      </c>
      <c r="OR149" s="19" t="str">
        <f t="shared" ca="1" si="1229"/>
        <v>-</v>
      </c>
      <c r="OS149" s="19" t="str">
        <f t="shared" ca="1" si="1229"/>
        <v>-</v>
      </c>
      <c r="OT149" s="19">
        <f t="shared" ca="1" si="1229"/>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0.019</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30">INDEX(i.Region_Desc,$K153,1)</f>
        <v>GSM</v>
      </c>
      <c r="E153" t="b">
        <v>0</v>
      </c>
      <c r="F153" t="b">
        <v>0</v>
      </c>
      <c r="G153" t="b">
        <f t="shared" ref="G153:G158" si="1231">E153</f>
        <v>0</v>
      </c>
      <c r="H153" s="325">
        <v>2</v>
      </c>
      <c r="I153" s="325">
        <v>1</v>
      </c>
      <c r="J153" s="29" t="str">
        <f>""</f>
        <v/>
      </c>
      <c r="K153" s="29">
        <f>d.Region</f>
        <v>2</v>
      </c>
      <c r="L153" s="29">
        <v>2</v>
      </c>
      <c r="M153" s="29">
        <v>2</v>
      </c>
      <c r="N153" s="325">
        <v>3</v>
      </c>
      <c r="O153" s="325">
        <v>1</v>
      </c>
      <c r="P153" s="29">
        <v>1</v>
      </c>
      <c r="Q153" s="29">
        <v>5</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32">INDEX(i.FlkStrctr,$M153,AG$7)</f>
        <v>2</v>
      </c>
      <c r="AH153" s="5">
        <f t="shared" si="1232"/>
        <v>0</v>
      </c>
      <c r="AI153" s="5">
        <f t="shared" ref="AI153:AI158" si="1233">INDEX(i.StdELMan,($K153-1)*12+($M153-1)*3+$N153,AI$7)</f>
        <v>1</v>
      </c>
      <c r="AJ153">
        <f t="shared" ref="AJ153:AJ158" si="1234">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Air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35">INDEX(i.model_structure,$H153,AX$7)</f>
        <v>0</v>
      </c>
      <c r="AY153" s="5" t="str">
        <f t="shared" si="1235"/>
        <v>-</v>
      </c>
      <c r="AZ153" s="5" t="b">
        <f t="shared" si="1235"/>
        <v>0</v>
      </c>
      <c r="BA153" s="5" t="b">
        <f t="shared" si="1235"/>
        <v>1</v>
      </c>
      <c r="BB153" s="5" t="b">
        <f t="shared" si="1235"/>
        <v>1</v>
      </c>
      <c r="BC153" s="144">
        <f t="shared" si="1235"/>
        <v>0</v>
      </c>
      <c r="BD153" s="19" t="b">
        <f t="shared" ref="BD153:BD158" ca="1" si="1236">OFFSET(BD$5,$B153,0)</f>
        <v>1</v>
      </c>
      <c r="BE153" s="9"/>
      <c r="BF153" s="5" t="str">
        <f t="shared" ref="BF153:BF158" ca="1" si="1237">IF($M153&lt;&gt;4,OFFSET(BF$5,$B153,0),1)</f>
        <v>-</v>
      </c>
      <c r="BG153" s="19" t="str">
        <f t="shared" ref="BG153:BI158" ca="1" si="1238">OFFSET(BG$5,$B153,0)</f>
        <v>-</v>
      </c>
      <c r="BH153" s="19" t="str">
        <f t="shared" ca="1" si="1238"/>
        <v>-</v>
      </c>
      <c r="BI153" s="19" t="str">
        <f t="shared" ca="1" si="1238"/>
        <v>-</v>
      </c>
      <c r="BJ153" s="5" t="str">
        <f t="shared" ref="BJ153:BJ158" ca="1" si="1239">IF($M153&lt;&gt;4,OFFSET(BJ$5,$B153,0),1)</f>
        <v>-</v>
      </c>
      <c r="BK153" s="19" t="str">
        <f t="shared" ref="BK153:BK158" ca="1" si="1240">OFFSET(BK$5,$B153,0)</f>
        <v>-</v>
      </c>
      <c r="BL153" s="5" t="str">
        <f t="shared" ref="BL153:BL158" ca="1" si="1241">IF($M153&lt;&gt;4,OFFSET(BL$5,$B153,0),1)</f>
        <v>-</v>
      </c>
      <c r="BM153" s="19" t="str">
        <f t="shared" ref="BM153:BO158" ca="1" si="1242">OFFSET(BM$5,$B153,0)</f>
        <v>-</v>
      </c>
      <c r="BN153" s="19" t="str">
        <f t="shared" ca="1" si="1242"/>
        <v>-</v>
      </c>
      <c r="BO153" s="19" t="str">
        <f t="shared" ca="1" si="1242"/>
        <v>-</v>
      </c>
      <c r="BP153" s="5" t="str">
        <f t="shared" ref="BP153:BP158" ca="1" si="1243">IF($M153&lt;&gt;4,OFFSET(BP$5,$B153,0),1)</f>
        <v>-</v>
      </c>
      <c r="BQ153" s="9"/>
      <c r="BR153" s="19" t="str">
        <f t="shared" ref="BR153:CA158" ca="1" si="1244">OFFSET(BR$5,$B153,0)</f>
        <v>-</v>
      </c>
      <c r="BS153" s="19" t="str">
        <f t="shared" ca="1" si="1244"/>
        <v>-</v>
      </c>
      <c r="BT153" s="19" t="str">
        <f t="shared" ca="1" si="1244"/>
        <v>-</v>
      </c>
      <c r="BU153" s="19" t="str">
        <f t="shared" ca="1" si="1244"/>
        <v>-</v>
      </c>
      <c r="BV153" s="19" t="str">
        <f t="shared" ca="1" si="1244"/>
        <v>-</v>
      </c>
      <c r="BW153" s="19" t="str">
        <f t="shared" ca="1" si="1244"/>
        <v>-</v>
      </c>
      <c r="BX153" s="19" t="str">
        <f t="shared" ca="1" si="1244"/>
        <v>-</v>
      </c>
      <c r="BY153" s="19" t="str">
        <f t="shared" ca="1" si="1244"/>
        <v>-</v>
      </c>
      <c r="BZ153" s="19" t="str">
        <f t="shared" ca="1" si="1244"/>
        <v>-</v>
      </c>
      <c r="CA153" s="19" t="str">
        <f t="shared" ca="1" si="1244"/>
        <v>-</v>
      </c>
      <c r="CB153" s="9"/>
      <c r="CC153" s="12" t="b">
        <v>0</v>
      </c>
      <c r="CD153" s="12" t="b">
        <v>0</v>
      </c>
      <c r="CE153" s="12" t="b">
        <v>0</v>
      </c>
      <c r="CF153" s="12">
        <f>VALUE($K153&amp;$M153&amp;$N153&amp;$O153&amp;"1")</f>
        <v>22311</v>
      </c>
      <c r="CG153" s="144" t="b">
        <f>NOT(CE153)</f>
        <v>1</v>
      </c>
      <c r="CH153" s="12" t="s">
        <v>34</v>
      </c>
      <c r="CI153" s="12" t="b">
        <v>1</v>
      </c>
      <c r="CJ153" s="12">
        <f>VALUE($Q153&amp;$S153&amp;"01")</f>
        <v>5101</v>
      </c>
      <c r="CK153" s="19" t="str">
        <f t="shared" ref="CK153:CM153" ca="1" si="1245">OFFSET(CK$5,$B153,0)</f>
        <v>-</v>
      </c>
      <c r="CL153" s="19">
        <f t="shared" ca="1" si="1245"/>
        <v>1</v>
      </c>
      <c r="CM153" s="19">
        <f t="shared" ca="1" si="1245"/>
        <v>1</v>
      </c>
      <c r="CN153" s="9"/>
      <c r="CO153" s="444">
        <f t="shared" ref="CO153:CQ158" si="1246">INDEX(i.UserPeriod0,$AI153,CO$7)</f>
        <v>652</v>
      </c>
      <c r="CP153" s="444">
        <f t="shared" si="1246"/>
        <v>686</v>
      </c>
      <c r="CQ153" s="444">
        <f t="shared" si="1246"/>
        <v>721</v>
      </c>
      <c r="CR153" s="152">
        <f t="shared" ref="CR153:CT158" si="1247">7*INDEX(i.end_joining,1,CR$7+($AI153-1)*3)</f>
        <v>378</v>
      </c>
      <c r="CS153" s="152">
        <f t="shared" si="1247"/>
        <v>413</v>
      </c>
      <c r="CT153" s="152">
        <f t="shared" si="1247"/>
        <v>448</v>
      </c>
      <c r="CU153" s="19" t="str">
        <f t="shared" ref="CU153:DK158" ca="1" si="1248">OFFSET(CU$5,$B153,0)</f>
        <v>-</v>
      </c>
      <c r="CV153" s="19" t="str">
        <f t="shared" ca="1" si="1248"/>
        <v>-</v>
      </c>
      <c r="CW153" s="19" t="str">
        <f t="shared" ca="1" si="1248"/>
        <v>-</v>
      </c>
      <c r="CX153" s="19" t="str">
        <f t="shared" ca="1" si="1248"/>
        <v>-</v>
      </c>
      <c r="CY153" s="19" t="str">
        <f t="shared" ca="1" si="1248"/>
        <v>-</v>
      </c>
      <c r="CZ153" s="19" t="b">
        <f t="shared" ca="1" si="1248"/>
        <v>1</v>
      </c>
      <c r="DA153" s="19">
        <f t="shared" ca="1" si="1248"/>
        <v>0</v>
      </c>
      <c r="DB153" s="19">
        <f t="shared" ca="1" si="1248"/>
        <v>0</v>
      </c>
      <c r="DC153" s="19">
        <f t="shared" ca="1" si="1248"/>
        <v>0</v>
      </c>
      <c r="DD153" s="19">
        <f t="shared" ca="1" si="1248"/>
        <v>0</v>
      </c>
      <c r="DE153" s="19">
        <f t="shared" ca="1" si="1248"/>
        <v>0</v>
      </c>
      <c r="DF153" s="19">
        <f t="shared" ca="1" si="1248"/>
        <v>0</v>
      </c>
      <c r="DG153" s="19">
        <f t="shared" ca="1" si="1248"/>
        <v>0</v>
      </c>
      <c r="DH153" s="19">
        <f t="shared" ca="1" si="1248"/>
        <v>0</v>
      </c>
      <c r="DI153" s="19">
        <f t="shared" ca="1" si="1248"/>
        <v>0</v>
      </c>
      <c r="DJ153" s="19">
        <f t="shared" ca="1" si="1248"/>
        <v>0</v>
      </c>
      <c r="DK153" s="19">
        <f t="shared" ca="1" si="1248"/>
        <v>0</v>
      </c>
      <c r="DL153" s="19">
        <f t="shared" ref="DL153:ES158" ca="1" si="1249">OFFSET(DL$5,$B153,0)</f>
        <v>0</v>
      </c>
      <c r="DM153" s="19">
        <f t="shared" ca="1" si="1249"/>
        <v>1</v>
      </c>
      <c r="DN153" s="19">
        <f t="shared" ca="1" si="1249"/>
        <v>1</v>
      </c>
      <c r="DO153" s="19">
        <f t="shared" ca="1" si="1249"/>
        <v>0</v>
      </c>
      <c r="DP153" s="19" t="str">
        <f t="shared" ca="1" si="1249"/>
        <v>-</v>
      </c>
      <c r="DQ153" s="19" t="str">
        <f t="shared" ca="1" si="1249"/>
        <v>-</v>
      </c>
      <c r="DR153" s="19" t="str">
        <f t="shared" ca="1" si="1249"/>
        <v>-</v>
      </c>
      <c r="DS153" s="19" t="str">
        <f t="shared" ca="1" si="1249"/>
        <v>-</v>
      </c>
      <c r="DT153" s="19" t="str">
        <f t="shared" ca="1" si="1249"/>
        <v>-</v>
      </c>
      <c r="DU153" s="19">
        <f t="shared" ca="1" si="1249"/>
        <v>0</v>
      </c>
      <c r="DV153" s="19" t="str">
        <f t="shared" ca="1" si="1249"/>
        <v>-</v>
      </c>
      <c r="DW153" s="19" t="str">
        <f t="shared" ca="1" si="1249"/>
        <v>-</v>
      </c>
      <c r="DX153" s="19" t="str">
        <f t="shared" ca="1" si="1249"/>
        <v>-</v>
      </c>
      <c r="DY153" s="19" t="str">
        <f t="shared" ca="1" si="1249"/>
        <v>-</v>
      </c>
      <c r="DZ153" s="19" t="str">
        <f t="shared" ca="1" si="1249"/>
        <v>-</v>
      </c>
      <c r="EA153" s="19" t="str">
        <f t="shared" ca="1" si="1249"/>
        <v>-</v>
      </c>
      <c r="EB153" s="19" t="str">
        <f t="shared" ca="1" si="1249"/>
        <v>-</v>
      </c>
      <c r="EC153" s="19" t="str">
        <f t="shared" ca="1" si="1249"/>
        <v>-</v>
      </c>
      <c r="ED153" s="19">
        <f t="shared" ca="1" si="1249"/>
        <v>0</v>
      </c>
      <c r="EE153" s="19">
        <f t="shared" ca="1" si="1249"/>
        <v>0</v>
      </c>
      <c r="EF153" s="19">
        <f t="shared" ca="1" si="1249"/>
        <v>0</v>
      </c>
      <c r="EG153" s="19">
        <f t="shared" ca="1" si="1249"/>
        <v>0</v>
      </c>
      <c r="EH153" s="19">
        <f t="shared" ca="1" si="1249"/>
        <v>0</v>
      </c>
      <c r="EI153" s="19">
        <f t="shared" ca="1" si="1249"/>
        <v>0</v>
      </c>
      <c r="EJ153" s="19">
        <f t="shared" ca="1" si="1249"/>
        <v>0</v>
      </c>
      <c r="EK153" s="19">
        <f t="shared" ca="1" si="1249"/>
        <v>0</v>
      </c>
      <c r="EL153" s="19">
        <f t="shared" ca="1" si="1249"/>
        <v>0</v>
      </c>
      <c r="EM153" s="19">
        <f t="shared" ca="1" si="1249"/>
        <v>0</v>
      </c>
      <c r="EN153" s="19">
        <f t="shared" ca="1" si="1249"/>
        <v>0</v>
      </c>
      <c r="EO153" s="19">
        <f t="shared" ca="1" si="1249"/>
        <v>0</v>
      </c>
      <c r="EP153" s="19">
        <f t="shared" ca="1" si="1249"/>
        <v>0</v>
      </c>
      <c r="EQ153" s="19">
        <f t="shared" ca="1" si="1249"/>
        <v>0</v>
      </c>
      <c r="ER153" s="19">
        <f t="shared" ca="1" si="1249"/>
        <v>0</v>
      </c>
      <c r="ES153" s="19">
        <f t="shared" ca="1" si="1249"/>
        <v>0</v>
      </c>
      <c r="ET153" s="19">
        <f t="shared" ref="ET153:FI157" ca="1" si="1250">OFFSET(ET$5,$B153,0)</f>
        <v>0</v>
      </c>
      <c r="EU153" s="19">
        <f t="shared" ca="1" si="1250"/>
        <v>0</v>
      </c>
      <c r="EV153" s="19">
        <f t="shared" ca="1" si="1250"/>
        <v>0</v>
      </c>
      <c r="EW153" s="19">
        <f t="shared" ca="1" si="1250"/>
        <v>0</v>
      </c>
      <c r="EX153" s="19">
        <f t="shared" ca="1" si="1250"/>
        <v>0</v>
      </c>
      <c r="EY153" s="19">
        <f t="shared" ca="1" si="1250"/>
        <v>0</v>
      </c>
      <c r="EZ153" s="19">
        <f t="shared" ca="1" si="1250"/>
        <v>0</v>
      </c>
      <c r="FA153" s="19">
        <f t="shared" ca="1" si="1250"/>
        <v>0</v>
      </c>
      <c r="FB153" s="19">
        <f t="shared" ca="1" si="1250"/>
        <v>0</v>
      </c>
      <c r="FC153" s="19">
        <f t="shared" ca="1" si="1250"/>
        <v>0</v>
      </c>
      <c r="FD153" s="19">
        <f t="shared" ca="1" si="1250"/>
        <v>0</v>
      </c>
      <c r="FE153" s="19">
        <f t="shared" ca="1" si="1250"/>
        <v>0</v>
      </c>
      <c r="FF153" s="19">
        <f t="shared" ca="1" si="1250"/>
        <v>0</v>
      </c>
      <c r="FG153" s="19">
        <f t="shared" ca="1" si="1250"/>
        <v>0</v>
      </c>
      <c r="FH153" s="19">
        <f t="shared" ca="1" si="1250"/>
        <v>0</v>
      </c>
      <c r="FI153" s="19">
        <f t="shared" ca="1" si="1250"/>
        <v>0</v>
      </c>
      <c r="FJ153" s="19">
        <f t="shared" ref="FJ153:HK157" ca="1" si="1251">OFFSET(FJ$5,$B153,0)</f>
        <v>0</v>
      </c>
      <c r="FK153" s="19">
        <f t="shared" ca="1" si="1251"/>
        <v>0</v>
      </c>
      <c r="FL153" s="19">
        <f t="shared" ca="1" si="1251"/>
        <v>0</v>
      </c>
      <c r="FM153" s="19">
        <f t="shared" ca="1" si="1251"/>
        <v>0</v>
      </c>
      <c r="FN153" s="19">
        <f t="shared" ca="1" si="1251"/>
        <v>0</v>
      </c>
      <c r="FO153" s="19">
        <f t="shared" ca="1" si="1251"/>
        <v>0</v>
      </c>
      <c r="FP153" s="19">
        <f t="shared" ca="1" si="1251"/>
        <v>0</v>
      </c>
      <c r="FQ153" s="19">
        <f t="shared" ca="1" si="1251"/>
        <v>0</v>
      </c>
      <c r="FR153" s="19">
        <f t="shared" ca="1" si="1251"/>
        <v>0</v>
      </c>
      <c r="FS153" s="19">
        <f t="shared" ca="1" si="1251"/>
        <v>0</v>
      </c>
      <c r="FT153" s="19">
        <f t="shared" ca="1" si="1251"/>
        <v>0</v>
      </c>
      <c r="FU153" s="19">
        <f t="shared" ca="1" si="1251"/>
        <v>0</v>
      </c>
      <c r="FV153" s="19">
        <f t="shared" ca="1" si="1251"/>
        <v>0</v>
      </c>
      <c r="FW153" s="19">
        <f t="shared" ca="1" si="1251"/>
        <v>0</v>
      </c>
      <c r="FX153" s="19">
        <f t="shared" ca="1" si="1251"/>
        <v>0</v>
      </c>
      <c r="FY153" s="19">
        <f t="shared" ca="1" si="1251"/>
        <v>0</v>
      </c>
      <c r="FZ153" s="19">
        <f t="shared" ca="1" si="1251"/>
        <v>0</v>
      </c>
      <c r="GA153" s="19">
        <f t="shared" ca="1" si="1251"/>
        <v>0</v>
      </c>
      <c r="GB153" s="19">
        <f t="shared" ca="1" si="1251"/>
        <v>0</v>
      </c>
      <c r="GC153" s="19">
        <f t="shared" ca="1" si="1251"/>
        <v>0</v>
      </c>
      <c r="GD153" s="19">
        <f t="shared" ca="1" si="1251"/>
        <v>0</v>
      </c>
      <c r="GE153" s="19">
        <f t="shared" ca="1" si="1251"/>
        <v>0</v>
      </c>
      <c r="GF153" s="19">
        <f t="shared" ca="1" si="1251"/>
        <v>0</v>
      </c>
      <c r="GG153" s="19">
        <f t="shared" ca="1" si="1251"/>
        <v>0</v>
      </c>
      <c r="GH153" s="19">
        <f t="shared" ca="1" si="1251"/>
        <v>0</v>
      </c>
      <c r="GI153" s="19">
        <f t="shared" ca="1" si="1251"/>
        <v>0</v>
      </c>
      <c r="GJ153" s="19">
        <f t="shared" ca="1" si="1251"/>
        <v>0</v>
      </c>
      <c r="GK153" s="19">
        <f t="shared" ca="1" si="1251"/>
        <v>0</v>
      </c>
      <c r="GL153" s="19">
        <f t="shared" ca="1" si="1251"/>
        <v>0</v>
      </c>
      <c r="GM153" s="19">
        <f t="shared" ca="1" si="1251"/>
        <v>0</v>
      </c>
      <c r="GN153" s="19">
        <f t="shared" ca="1" si="1251"/>
        <v>0</v>
      </c>
      <c r="GO153" s="19">
        <f t="shared" ca="1" si="1251"/>
        <v>0</v>
      </c>
      <c r="GP153" s="19">
        <f t="shared" ca="1" si="1251"/>
        <v>0</v>
      </c>
      <c r="GQ153" s="19">
        <f t="shared" ca="1" si="1251"/>
        <v>0</v>
      </c>
      <c r="GR153" s="19">
        <f t="shared" ca="1" si="1251"/>
        <v>0</v>
      </c>
      <c r="GS153" s="19">
        <f t="shared" ca="1" si="1251"/>
        <v>0</v>
      </c>
      <c r="GT153" s="19">
        <f t="shared" ca="1" si="1251"/>
        <v>0</v>
      </c>
      <c r="GU153" s="19">
        <f t="shared" ca="1" si="1251"/>
        <v>0</v>
      </c>
      <c r="GV153" s="19">
        <f t="shared" ca="1" si="1251"/>
        <v>0</v>
      </c>
      <c r="GW153" s="19">
        <f t="shared" ca="1" si="1251"/>
        <v>0</v>
      </c>
      <c r="GX153" s="19">
        <f t="shared" ca="1" si="1251"/>
        <v>0</v>
      </c>
      <c r="GY153" s="19">
        <f t="shared" ca="1" si="1251"/>
        <v>0</v>
      </c>
      <c r="GZ153" s="19">
        <f t="shared" ca="1" si="1251"/>
        <v>0</v>
      </c>
      <c r="HA153" s="19">
        <f t="shared" ca="1" si="1251"/>
        <v>0</v>
      </c>
      <c r="HB153" s="19">
        <f t="shared" ca="1" si="1251"/>
        <v>0</v>
      </c>
      <c r="HC153" s="19">
        <f t="shared" ca="1" si="1251"/>
        <v>0</v>
      </c>
      <c r="HD153" s="19">
        <f t="shared" ca="1" si="1251"/>
        <v>0</v>
      </c>
      <c r="HE153" s="19">
        <f t="shared" ca="1" si="1251"/>
        <v>0</v>
      </c>
      <c r="HF153" s="19">
        <f t="shared" ca="1" si="1251"/>
        <v>0</v>
      </c>
      <c r="HG153" s="19">
        <f t="shared" ca="1" si="1251"/>
        <v>0</v>
      </c>
      <c r="HH153" s="19">
        <f t="shared" ca="1" si="1251"/>
        <v>0</v>
      </c>
      <c r="HI153" s="19">
        <f t="shared" ca="1" si="1251"/>
        <v>0</v>
      </c>
      <c r="HJ153" s="19">
        <f t="shared" ca="1" si="1251"/>
        <v>0</v>
      </c>
      <c r="HK153" s="19">
        <f t="shared" ca="1" si="1251"/>
        <v>0</v>
      </c>
      <c r="HL153" s="19">
        <f t="shared" ref="HL153:ID157" ca="1" si="1252">OFFSET(HL$5,$B153,0)</f>
        <v>0</v>
      </c>
      <c r="HM153" s="19">
        <f t="shared" ca="1" si="1252"/>
        <v>0</v>
      </c>
      <c r="HN153" s="19">
        <f t="shared" ca="1" si="1252"/>
        <v>0</v>
      </c>
      <c r="HO153" s="19">
        <f t="shared" ca="1" si="1252"/>
        <v>0</v>
      </c>
      <c r="HP153" s="19">
        <f t="shared" ca="1" si="1252"/>
        <v>0</v>
      </c>
      <c r="HQ153" s="19">
        <f t="shared" ca="1" si="1252"/>
        <v>0</v>
      </c>
      <c r="HR153" s="19">
        <f t="shared" ca="1" si="1252"/>
        <v>0</v>
      </c>
      <c r="HS153" s="19">
        <f t="shared" ca="1" si="1252"/>
        <v>0</v>
      </c>
      <c r="HT153" s="19">
        <f t="shared" ca="1" si="1252"/>
        <v>0</v>
      </c>
      <c r="HU153" s="19">
        <f t="shared" ca="1" si="1252"/>
        <v>0</v>
      </c>
      <c r="HV153" s="19">
        <f t="shared" ca="1" si="1252"/>
        <v>0</v>
      </c>
      <c r="HW153" s="19">
        <f t="shared" ca="1" si="1252"/>
        <v>0</v>
      </c>
      <c r="HX153" s="19">
        <f t="shared" ca="1" si="1252"/>
        <v>0</v>
      </c>
      <c r="HY153" s="19">
        <f t="shared" ca="1" si="1252"/>
        <v>0</v>
      </c>
      <c r="HZ153" s="19">
        <f t="shared" ca="1" si="1252"/>
        <v>0</v>
      </c>
      <c r="IA153" s="19">
        <f t="shared" ca="1" si="1252"/>
        <v>0</v>
      </c>
      <c r="IB153" s="19">
        <f t="shared" ca="1" si="1252"/>
        <v>0</v>
      </c>
      <c r="IC153" s="19">
        <f t="shared" ca="1" si="1252"/>
        <v>0</v>
      </c>
      <c r="ID153" s="19">
        <f t="shared" ca="1" si="1252"/>
        <v>0</v>
      </c>
      <c r="IE153" s="5">
        <f t="shared" ref="IE153:IE158" si="1253">INDEX(i.TOL,$N153,IE$7)</f>
        <v>67</v>
      </c>
      <c r="IF153" s="9"/>
      <c r="IG153" s="5">
        <f t="shared" ref="IG153:IJ158" si="1254">INDEX(i.FlkStrctr,$M153,IG$7)</f>
        <v>1</v>
      </c>
      <c r="IH153" s="5" t="b">
        <f t="shared" si="1254"/>
        <v>0</v>
      </c>
      <c r="II153" s="19">
        <f t="shared" ref="II153:JN158" ca="1" si="1255">OFFSET(II$5,$B153,0)</f>
        <v>0</v>
      </c>
      <c r="IJ153" s="5">
        <f t="shared" si="1254"/>
        <v>55</v>
      </c>
      <c r="IK153" s="19">
        <f t="shared" ca="1" si="1255"/>
        <v>1</v>
      </c>
      <c r="IL153" s="19">
        <f t="shared" ca="1" si="1255"/>
        <v>0</v>
      </c>
      <c r="IM153" s="19">
        <f t="shared" ca="1" si="1255"/>
        <v>0</v>
      </c>
      <c r="IN153" s="19">
        <f t="shared" ca="1" si="1255"/>
        <v>0</v>
      </c>
      <c r="IO153" s="19">
        <f t="shared" ca="1" si="1255"/>
        <v>0</v>
      </c>
      <c r="IP153" s="19">
        <f t="shared" ca="1" si="1255"/>
        <v>0</v>
      </c>
      <c r="IQ153" s="19">
        <f t="shared" ca="1" si="1255"/>
        <v>0</v>
      </c>
      <c r="IR153" s="19">
        <f t="shared" ca="1" si="1255"/>
        <v>0</v>
      </c>
      <c r="IS153" s="19">
        <f t="shared" ca="1" si="1255"/>
        <v>0</v>
      </c>
      <c r="IT153" s="19">
        <f t="shared" ca="1" si="1255"/>
        <v>0</v>
      </c>
      <c r="IU153" s="19">
        <f t="shared" ca="1" si="1255"/>
        <v>0</v>
      </c>
      <c r="IV153" s="19">
        <f t="shared" ca="1" si="1255"/>
        <v>0</v>
      </c>
      <c r="IW153" s="19">
        <f t="shared" ca="1" si="1255"/>
        <v>0</v>
      </c>
      <c r="IX153" s="19">
        <f t="shared" ca="1" si="1255"/>
        <v>0</v>
      </c>
      <c r="IY153" s="19">
        <f t="shared" ca="1" si="1255"/>
        <v>0</v>
      </c>
      <c r="IZ153" s="19">
        <f t="shared" ca="1" si="1255"/>
        <v>0</v>
      </c>
      <c r="JA153" s="19">
        <f t="shared" ca="1" si="1255"/>
        <v>0</v>
      </c>
      <c r="JB153" s="19">
        <f t="shared" ca="1" si="1255"/>
        <v>0</v>
      </c>
      <c r="JC153" s="19">
        <f t="shared" ca="1" si="1255"/>
        <v>0</v>
      </c>
      <c r="JD153" s="19">
        <f t="shared" ca="1" si="1255"/>
        <v>0</v>
      </c>
      <c r="JE153" s="19">
        <f t="shared" ca="1" si="1255"/>
        <v>0</v>
      </c>
      <c r="JF153" s="19">
        <f t="shared" ca="1" si="1255"/>
        <v>0</v>
      </c>
      <c r="JG153" s="5">
        <f t="shared" ref="JG153:JK158" si="1256">INDEX(i_dryman,($AF153-1)*4+INDEX(i.StdELMan,($K153-1)*12+($M153-1)*3+$N153,JG$8),JG$7)</f>
        <v>1.2500000000000001E-2</v>
      </c>
      <c r="JH153" s="567">
        <f t="shared" si="1256"/>
        <v>0</v>
      </c>
      <c r="JI153" s="5">
        <f t="shared" si="1256"/>
        <v>6.25E-2</v>
      </c>
      <c r="JJ153" s="5">
        <f t="shared" si="1256"/>
        <v>6.25E-2</v>
      </c>
      <c r="JK153" s="5">
        <f t="shared" si="1256"/>
        <v>6.25E-2</v>
      </c>
      <c r="JL153" s="19">
        <f t="shared" ca="1" si="1255"/>
        <v>1</v>
      </c>
      <c r="JM153" s="19">
        <f t="shared" ca="1" si="1255"/>
        <v>0</v>
      </c>
      <c r="JN153" s="19">
        <f t="shared" ca="1" si="1255"/>
        <v>1</v>
      </c>
      <c r="JO153" s="9"/>
      <c r="JP153" s="5" t="b">
        <f t="shared" ref="JP153:JP158" ca="1" si="1257">IF($L153&lt;&gt;0,INDEX(i.cropgraze_inc,$L153,JP$7),OFFSET(JP$5,$B153,0))</f>
        <v>0</v>
      </c>
      <c r="JQ153" s="477" t="b">
        <v>1</v>
      </c>
      <c r="JR153" s="477">
        <v>9.6</v>
      </c>
      <c r="JS153" s="5" t="b">
        <f t="shared" ref="JS153:JU158" si="1258">($N153=JS$11)</f>
        <v>0</v>
      </c>
      <c r="JT153" s="5" t="b">
        <f t="shared" si="1258"/>
        <v>0</v>
      </c>
      <c r="JU153" s="5" t="b">
        <f t="shared" si="1258"/>
        <v>1</v>
      </c>
      <c r="JV153" s="144">
        <f>$O153</f>
        <v>1</v>
      </c>
      <c r="JW153" s="144">
        <f t="shared" ref="JW153" si="1259">$O153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60">IF($AI153=6,0,$KX153)</f>
        <v>2</v>
      </c>
      <c r="KX153" s="12">
        <v>2</v>
      </c>
      <c r="KY153" s="12" t="b">
        <v>0</v>
      </c>
      <c r="KZ153" s="12" t="s">
        <v>34</v>
      </c>
      <c r="LA153" s="5" t="str">
        <f t="shared" ref="LA153:LD158" si="1261">INDEX(i.FlkStrctr,$M153,LA$7)</f>
        <v>-</v>
      </c>
      <c r="LB153" s="5" t="str">
        <f t="shared" si="1261"/>
        <v>-</v>
      </c>
      <c r="LC153" s="5" t="str">
        <f t="shared" si="1261"/>
        <v>-</v>
      </c>
      <c r="LD153" s="5" t="str">
        <f t="shared" si="1261"/>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62">OFFSET(LR$5,$B153,0)</f>
        <v>-</v>
      </c>
      <c r="LS153" s="5">
        <f t="shared" ref="LS153:LS158" si="1263">INDEX(i.conservation,$W153+1,$N153)</f>
        <v>1</v>
      </c>
      <c r="LT153" s="9"/>
      <c r="LU153" s="19">
        <f t="shared" ref="LU153:LX158" ca="1" si="1264">OFFSET(LU$5,$B153,0)</f>
        <v>70</v>
      </c>
      <c r="LV153" s="19">
        <f t="shared" ca="1" si="1264"/>
        <v>50</v>
      </c>
      <c r="LW153" s="19">
        <f t="shared" ca="1" si="1264"/>
        <v>80</v>
      </c>
      <c r="LX153" s="19">
        <f t="shared" ca="1" si="1264"/>
        <v>50</v>
      </c>
      <c r="LY153" s="5" t="b" cm="1">
        <f t="array" ref="LY153">INDEX(i.meatgrid,$Q153,LY$7)</f>
        <v>0</v>
      </c>
      <c r="LZ153" s="5" t="b" cm="1">
        <f t="array" ref="LZ153">INDEX(i.meatgrid,$Q153,LZ$7)</f>
        <v>0</v>
      </c>
      <c r="MA153" s="5" t="str" cm="1">
        <f t="array" ref="MA153">INDEX(i.meatgrid,$Q153,MA$7)</f>
        <v>-</v>
      </c>
      <c r="MB153" s="5" cm="1">
        <f t="array" ref="MB153">INDEX(i.meatgrid,$Q153,MB$7)</f>
        <v>40</v>
      </c>
      <c r="MC153" s="19">
        <f t="shared" ref="MC153:MC158" ca="1" si="1265">OFFSET(MC$5,$B153,0)</f>
        <v>1</v>
      </c>
      <c r="MD153" s="5">
        <f t="shared" ref="MD153:MD158" si="1266">INDEX(i.MeatPrices,$S153,MD$7)</f>
        <v>1</v>
      </c>
      <c r="ME153" s="5" cm="1">
        <f t="array" ref="ME153">INDEX(i.meatgrid,$Q153,ME$7)</f>
        <v>1</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67">OFFSET(MM$5,$B153,0)</f>
        <v>1</v>
      </c>
      <c r="MN153" s="9"/>
      <c r="MO153" s="19" t="b">
        <f t="shared" ref="MO153:ND158" ca="1" si="1268">OFFSET(MO$5,$B153,0)</f>
        <v>0</v>
      </c>
      <c r="MP153" s="19" t="b">
        <f t="shared" ca="1" si="1268"/>
        <v>0</v>
      </c>
      <c r="MQ153" s="19">
        <f ca="1">OFFSET(MQ$5,$B153,0)</f>
        <v>1</v>
      </c>
      <c r="MR153" s="19">
        <f t="shared" ref="MR153:OT158" ca="1" si="1269">OFFSET(MR$5,$B153,0)</f>
        <v>0.75</v>
      </c>
      <c r="MS153" s="19">
        <f t="shared" ca="1" si="1269"/>
        <v>0.75</v>
      </c>
      <c r="MT153" s="19">
        <f t="shared" ca="1" si="1269"/>
        <v>0.8</v>
      </c>
      <c r="MU153" s="19">
        <f t="shared" ca="1" si="1269"/>
        <v>0.82499999999999996</v>
      </c>
      <c r="MV153" s="19">
        <f t="shared" ca="1" si="1269"/>
        <v>0.875</v>
      </c>
      <c r="MW153" s="19">
        <f t="shared" ca="1" si="1269"/>
        <v>0.9</v>
      </c>
      <c r="MX153" s="19">
        <f t="shared" ca="1" si="1269"/>
        <v>1</v>
      </c>
      <c r="MY153" s="19">
        <f t="shared" ca="1" si="1269"/>
        <v>0.875</v>
      </c>
      <c r="MZ153" s="19" t="b">
        <f t="shared" ca="1" si="1269"/>
        <v>1</v>
      </c>
      <c r="NA153" s="19">
        <f t="shared" ca="1" si="1269"/>
        <v>74.989999999999995</v>
      </c>
      <c r="NB153" s="19" t="str">
        <f t="shared" ca="1" si="1269"/>
        <v>-</v>
      </c>
      <c r="NC153" s="19" t="str">
        <f t="shared" ca="1" si="1269"/>
        <v>-</v>
      </c>
      <c r="ND153" s="19" t="str">
        <f t="shared" ca="1" si="1269"/>
        <v>-</v>
      </c>
      <c r="NE153" s="19" t="str">
        <f t="shared" ca="1" si="1269"/>
        <v>-</v>
      </c>
      <c r="NF153" s="19" t="str">
        <f t="shared" ca="1" si="1269"/>
        <v>-</v>
      </c>
      <c r="NG153" s="19" t="str">
        <f t="shared" ca="1" si="1269"/>
        <v>-</v>
      </c>
      <c r="NH153" s="19" t="str">
        <f t="shared" ca="1" si="1269"/>
        <v>-</v>
      </c>
      <c r="NI153" s="19">
        <f t="shared" ca="1" si="1269"/>
        <v>36.99</v>
      </c>
      <c r="NJ153" s="19">
        <f t="shared" ca="1" si="1269"/>
        <v>36.99</v>
      </c>
      <c r="NK153" s="19" t="str">
        <f t="shared" ca="1" si="1269"/>
        <v>-</v>
      </c>
      <c r="NL153" s="19" t="str">
        <f t="shared" ca="1" si="1269"/>
        <v>-</v>
      </c>
      <c r="NM153" s="19" t="str">
        <f t="shared" ca="1" si="1269"/>
        <v>-</v>
      </c>
      <c r="NN153" s="19" t="str">
        <f t="shared" ca="1" si="1269"/>
        <v>-</v>
      </c>
      <c r="NO153" s="19" t="str">
        <f t="shared" ca="1" si="1269"/>
        <v>-</v>
      </c>
      <c r="NP153" s="19">
        <f t="shared" ca="1" si="1269"/>
        <v>49.99</v>
      </c>
      <c r="NQ153" s="19">
        <f t="shared" ca="1" si="1269"/>
        <v>49.99</v>
      </c>
      <c r="NR153" s="19">
        <f t="shared" ca="1" si="1269"/>
        <v>49.99</v>
      </c>
      <c r="NS153" s="19">
        <f t="shared" ca="1" si="1269"/>
        <v>49.99</v>
      </c>
      <c r="NT153" s="19">
        <f t="shared" ca="1" si="1269"/>
        <v>49.99</v>
      </c>
      <c r="NU153" s="19">
        <f t="shared" ca="1" si="1269"/>
        <v>49.99</v>
      </c>
      <c r="NV153" s="19">
        <f t="shared" ca="1" si="1269"/>
        <v>49.99</v>
      </c>
      <c r="NW153" s="19">
        <f t="shared" ca="1" si="1269"/>
        <v>49.99</v>
      </c>
      <c r="NX153" s="19">
        <f t="shared" ca="1" si="1269"/>
        <v>412.99</v>
      </c>
      <c r="NY153" s="19">
        <f t="shared" ca="1" si="1269"/>
        <v>412.99</v>
      </c>
      <c r="NZ153" s="19" t="str">
        <f t="shared" ca="1" si="1269"/>
        <v>-</v>
      </c>
      <c r="OA153" s="19" t="str">
        <f t="shared" ca="1" si="1269"/>
        <v>-</v>
      </c>
      <c r="OB153" s="19" t="str">
        <f t="shared" ca="1" si="1269"/>
        <v>-</v>
      </c>
      <c r="OC153" s="19" t="str">
        <f t="shared" ca="1" si="1269"/>
        <v>-</v>
      </c>
      <c r="OD153" s="19" t="str">
        <f t="shared" ca="1" si="1269"/>
        <v>-</v>
      </c>
      <c r="OE153" s="19">
        <f t="shared" ca="1" si="1269"/>
        <v>6.8900000000000006</v>
      </c>
      <c r="OF153" s="19">
        <f t="shared" ca="1" si="1269"/>
        <v>6.8900000000000006</v>
      </c>
      <c r="OG153" s="19">
        <f t="shared" ca="1" si="1269"/>
        <v>6.8900000000000006</v>
      </c>
      <c r="OH153" s="19">
        <f t="shared" ca="1" si="1269"/>
        <v>6.8900000000000006</v>
      </c>
      <c r="OI153" s="19">
        <f t="shared" ca="1" si="1269"/>
        <v>6.8900000000000006</v>
      </c>
      <c r="OJ153" s="19">
        <f t="shared" ca="1" si="1269"/>
        <v>6.8900000000000006</v>
      </c>
      <c r="OK153" s="19">
        <f t="shared" ca="1" si="1269"/>
        <v>6.8900000000000006</v>
      </c>
      <c r="OL153" s="19">
        <f t="shared" ca="1" si="1269"/>
        <v>6.8900000000000006</v>
      </c>
      <c r="OM153" s="19">
        <f t="shared" ca="1" si="1269"/>
        <v>346.99</v>
      </c>
      <c r="ON153" s="19">
        <f t="shared" ca="1" si="1269"/>
        <v>346.99</v>
      </c>
      <c r="OO153" s="19" t="str">
        <f t="shared" ca="1" si="1269"/>
        <v>-</v>
      </c>
      <c r="OP153" s="19" t="str">
        <f t="shared" ca="1" si="1269"/>
        <v>-</v>
      </c>
      <c r="OQ153" s="19" t="str">
        <f t="shared" ca="1" si="1269"/>
        <v>-</v>
      </c>
      <c r="OR153" s="19" t="str">
        <f t="shared" ca="1" si="1269"/>
        <v>-</v>
      </c>
      <c r="OS153" s="19" t="str">
        <f t="shared" ca="1" si="1269"/>
        <v>-</v>
      </c>
      <c r="OT153" s="19">
        <f t="shared" ca="1" si="1269"/>
        <v>0</v>
      </c>
      <c r="OU153" s="24">
        <v>0</v>
      </c>
    </row>
    <row r="154" spans="1:411" outlineLevel="2">
      <c r="A154" s="21">
        <f t="shared" si="158"/>
        <v>149</v>
      </c>
      <c r="B154" s="29">
        <f ca="1">OFFSET(B154,-1,-1)</f>
        <v>148</v>
      </c>
      <c r="C154">
        <v>204</v>
      </c>
      <c r="D154" s="144" t="str">
        <f t="shared" ca="1" si="1230"/>
        <v>GSM</v>
      </c>
      <c r="E154" t="b">
        <v>0</v>
      </c>
      <c r="F154" t="b">
        <v>0</v>
      </c>
      <c r="G154" t="b">
        <f t="shared" si="1231"/>
        <v>0</v>
      </c>
      <c r="H154" s="237">
        <f ca="1">OFFSET(H154,-1,0)</f>
        <v>2</v>
      </c>
      <c r="I154" s="237">
        <f t="shared" ref="I154:T158" ca="1" si="1270">OFFSET(I154,-1,0)</f>
        <v>1</v>
      </c>
      <c r="J154" s="237" t="str">
        <f t="shared" ca="1" si="1270"/>
        <v/>
      </c>
      <c r="K154" s="237">
        <f t="shared" ca="1" si="1270"/>
        <v>2</v>
      </c>
      <c r="L154" s="237">
        <f t="shared" ca="1" si="1270"/>
        <v>2</v>
      </c>
      <c r="M154" s="237">
        <f t="shared" ca="1" si="1270"/>
        <v>2</v>
      </c>
      <c r="N154" s="237">
        <f t="shared" ca="1" si="1270"/>
        <v>3</v>
      </c>
      <c r="O154" s="237">
        <f t="shared" ca="1" si="1270"/>
        <v>1</v>
      </c>
      <c r="P154" s="237">
        <f t="shared" ca="1" si="1270"/>
        <v>1</v>
      </c>
      <c r="Q154" s="237">
        <f t="shared" ca="1" si="1270"/>
        <v>5</v>
      </c>
      <c r="R154" s="237">
        <f t="shared" ca="1" si="1270"/>
        <v>1</v>
      </c>
      <c r="S154" s="237">
        <f t="shared" ca="1" si="1270"/>
        <v>1</v>
      </c>
      <c r="T154" s="237">
        <f t="shared" ca="1" si="1270"/>
        <v>1</v>
      </c>
      <c r="U154" s="275"/>
      <c r="V154" s="275"/>
      <c r="W154" s="237">
        <f t="shared" ref="W154:W158" ca="1" si="1271">OFFSET(W154,-1,0)</f>
        <v>0</v>
      </c>
      <c r="X154" s="275"/>
      <c r="Y154" s="275">
        <f t="shared" ref="Y154:AE157" ca="1" si="1272">OFFSET(Y154,-1,0)</f>
        <v>0</v>
      </c>
      <c r="Z154" s="275">
        <f t="shared" ca="1" si="1272"/>
        <v>0</v>
      </c>
      <c r="AA154" s="275">
        <f t="shared" ca="1" si="1272"/>
        <v>0</v>
      </c>
      <c r="AB154" s="275">
        <f t="shared" ca="1" si="1272"/>
        <v>0</v>
      </c>
      <c r="AC154" s="275">
        <f t="shared" ca="1" si="1272"/>
        <v>0</v>
      </c>
      <c r="AD154" s="275">
        <f t="shared" ca="1" si="1272"/>
        <v>0</v>
      </c>
      <c r="AE154" s="275">
        <f t="shared" ca="1" si="1272"/>
        <v>0</v>
      </c>
      <c r="AF154" s="144">
        <f ca="1">INDEX(CHOOSE($N154,DataAutumn!i.AdultDrys,DataWinter!i.AdultDrys,DataSpring!i.AdultDrys),1,$M154)</f>
        <v>3</v>
      </c>
      <c r="AG154" s="5">
        <f t="shared" ca="1" si="1232"/>
        <v>2</v>
      </c>
      <c r="AH154" s="5">
        <f t="shared" ca="1" si="1232"/>
        <v>0</v>
      </c>
      <c r="AI154" s="5">
        <f t="shared" ca="1" si="1233"/>
        <v>1</v>
      </c>
      <c r="AJ154">
        <f t="shared" ca="1" si="1234"/>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Air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35"/>
        <v>0</v>
      </c>
      <c r="AY154" s="5" t="str">
        <f t="shared" ca="1" si="1235"/>
        <v>-</v>
      </c>
      <c r="AZ154" s="5" t="b">
        <f t="shared" ca="1" si="1235"/>
        <v>0</v>
      </c>
      <c r="BA154" s="5" t="b">
        <f t="shared" ca="1" si="1235"/>
        <v>1</v>
      </c>
      <c r="BB154" s="5" t="b">
        <f t="shared" ca="1" si="1235"/>
        <v>1</v>
      </c>
      <c r="BC154" s="144">
        <f t="shared" ca="1" si="1235"/>
        <v>0</v>
      </c>
      <c r="BD154" s="19" t="b">
        <f t="shared" ca="1" si="1236"/>
        <v>1</v>
      </c>
      <c r="BE154" s="9"/>
      <c r="BF154" s="5" t="str">
        <f t="shared" ca="1" si="1237"/>
        <v>-</v>
      </c>
      <c r="BG154" s="19" t="str">
        <f t="shared" ca="1" si="1238"/>
        <v>-</v>
      </c>
      <c r="BH154" s="19" t="str">
        <f t="shared" ca="1" si="1238"/>
        <v>-</v>
      </c>
      <c r="BI154" s="19" t="str">
        <f t="shared" ca="1" si="1238"/>
        <v>-</v>
      </c>
      <c r="BJ154" s="5" t="str">
        <f t="shared" ca="1" si="1239"/>
        <v>-</v>
      </c>
      <c r="BK154" s="19" t="str">
        <f t="shared" ca="1" si="1240"/>
        <v>-</v>
      </c>
      <c r="BL154" s="5" t="str">
        <f t="shared" ca="1" si="1241"/>
        <v>-</v>
      </c>
      <c r="BM154" s="19" t="str">
        <f t="shared" ca="1" si="1242"/>
        <v>-</v>
      </c>
      <c r="BN154" s="19" t="str">
        <f t="shared" ca="1" si="1242"/>
        <v>-</v>
      </c>
      <c r="BO154" s="19" t="str">
        <f t="shared" ca="1" si="1242"/>
        <v>-</v>
      </c>
      <c r="BP154" s="5" t="str">
        <f t="shared" ca="1" si="1243"/>
        <v>-</v>
      </c>
      <c r="BQ154" s="9"/>
      <c r="BR154" s="19" t="str">
        <f t="shared" ca="1" si="1244"/>
        <v>-</v>
      </c>
      <c r="BS154" s="19" t="str">
        <f t="shared" ca="1" si="1244"/>
        <v>-</v>
      </c>
      <c r="BT154" s="19" t="str">
        <f t="shared" ca="1" si="1244"/>
        <v>-</v>
      </c>
      <c r="BU154" s="19" t="str">
        <f t="shared" ca="1" si="1244"/>
        <v>-</v>
      </c>
      <c r="BV154" s="19" t="str">
        <f t="shared" ca="1" si="1244"/>
        <v>-</v>
      </c>
      <c r="BW154" s="19" t="str">
        <f t="shared" ca="1" si="1244"/>
        <v>-</v>
      </c>
      <c r="BX154" s="19" t="str">
        <f t="shared" ca="1" si="1244"/>
        <v>-</v>
      </c>
      <c r="BY154" s="19" t="str">
        <f t="shared" ca="1" si="1244"/>
        <v>-</v>
      </c>
      <c r="BZ154" s="19" t="str">
        <f t="shared" ca="1" si="1244"/>
        <v>-</v>
      </c>
      <c r="CA154" s="19" t="str">
        <f t="shared" ca="1" si="1244"/>
        <v>-</v>
      </c>
      <c r="CB154" s="9"/>
      <c r="CC154" s="12" t="b">
        <v>1</v>
      </c>
      <c r="CD154" s="12" t="b">
        <v>0</v>
      </c>
      <c r="CE154" s="12" t="b">
        <v>1</v>
      </c>
      <c r="CF154" s="12">
        <f t="shared" ref="CF154" ca="1" si="1273">VALUE($K154&amp;$M154&amp;$N154&amp;$Q154&amp;"1"&amp;"05")</f>
        <v>2235105</v>
      </c>
      <c r="CG154" s="12" t="b">
        <v>0</v>
      </c>
      <c r="CH154" s="12" t="s">
        <v>34</v>
      </c>
      <c r="CI154" s="19" t="b">
        <f t="shared" ref="CI154:CM158" ca="1" si="1274">OFFSET(CI$5,$B154,0)</f>
        <v>1</v>
      </c>
      <c r="CJ154" s="12">
        <f ca="1">VALUE($Q154&amp;$S154&amp;"02")</f>
        <v>5102</v>
      </c>
      <c r="CK154" s="19" t="str">
        <f t="shared" ca="1" si="1274"/>
        <v>-</v>
      </c>
      <c r="CL154" s="19">
        <f t="shared" ca="1" si="1274"/>
        <v>1</v>
      </c>
      <c r="CM154" s="19">
        <f t="shared" ca="1" si="1274"/>
        <v>1</v>
      </c>
      <c r="CN154" s="9"/>
      <c r="CO154" s="444">
        <f t="shared" ca="1" si="1246"/>
        <v>652</v>
      </c>
      <c r="CP154" s="444">
        <f t="shared" ca="1" si="1246"/>
        <v>686</v>
      </c>
      <c r="CQ154" s="444">
        <f t="shared" ca="1" si="1246"/>
        <v>721</v>
      </c>
      <c r="CR154" s="152">
        <f t="shared" ca="1" si="1247"/>
        <v>378</v>
      </c>
      <c r="CS154" s="152">
        <f t="shared" ca="1" si="1247"/>
        <v>413</v>
      </c>
      <c r="CT154" s="152">
        <f t="shared" ca="1" si="1247"/>
        <v>448</v>
      </c>
      <c r="CU154" s="19" t="str">
        <f t="shared" ca="1" si="1248"/>
        <v>-</v>
      </c>
      <c r="CV154" s="12" t="b">
        <v>0</v>
      </c>
      <c r="CW154" s="12" t="b">
        <v>0</v>
      </c>
      <c r="CX154" s="12" t="b">
        <v>0</v>
      </c>
      <c r="CY154" s="12" t="b">
        <v>0</v>
      </c>
      <c r="CZ154" s="19" t="b">
        <f t="shared" ca="1" si="1248"/>
        <v>1</v>
      </c>
      <c r="DA154" s="19">
        <f t="shared" ca="1" si="1248"/>
        <v>0</v>
      </c>
      <c r="DB154" s="19">
        <f t="shared" ca="1" si="1248"/>
        <v>0</v>
      </c>
      <c r="DC154" s="19">
        <f t="shared" ca="1" si="1248"/>
        <v>0</v>
      </c>
      <c r="DD154" s="19">
        <f t="shared" ca="1" si="1248"/>
        <v>0</v>
      </c>
      <c r="DE154" s="19">
        <f t="shared" ca="1" si="1248"/>
        <v>0</v>
      </c>
      <c r="DF154" s="19">
        <f t="shared" ca="1" si="1248"/>
        <v>0</v>
      </c>
      <c r="DG154" s="19">
        <f t="shared" ca="1" si="1248"/>
        <v>0</v>
      </c>
      <c r="DH154" s="19">
        <f t="shared" ca="1" si="1248"/>
        <v>0</v>
      </c>
      <c r="DI154" s="19">
        <f t="shared" ca="1" si="1248"/>
        <v>0</v>
      </c>
      <c r="DJ154" s="19">
        <f t="shared" ca="1" si="1248"/>
        <v>0</v>
      </c>
      <c r="DK154" s="19">
        <f t="shared" ca="1" si="1248"/>
        <v>0</v>
      </c>
      <c r="DL154" s="19">
        <f t="shared" ca="1" si="1249"/>
        <v>0</v>
      </c>
      <c r="DM154" s="12">
        <v>3</v>
      </c>
      <c r="DN154" s="12">
        <v>3</v>
      </c>
      <c r="DO154" s="12">
        <v>0</v>
      </c>
      <c r="DP154" s="12">
        <v>2</v>
      </c>
      <c r="DQ154" s="12">
        <v>-2</v>
      </c>
      <c r="DR154" s="19" t="str">
        <f t="shared" ca="1" si="1249"/>
        <v>-</v>
      </c>
      <c r="DS154" s="19" t="str">
        <f t="shared" ca="1" si="1249"/>
        <v>-</v>
      </c>
      <c r="DT154" s="19" t="str">
        <f t="shared" ca="1" si="1249"/>
        <v>-</v>
      </c>
      <c r="DU154" s="251">
        <f t="shared" ref="DU154:DU157" si="1275">DO154</f>
        <v>0</v>
      </c>
      <c r="DV154" s="251">
        <f>DP154</f>
        <v>2</v>
      </c>
      <c r="DW154" s="251">
        <f t="shared" ref="DW154:DW157" si="1276">DQ154</f>
        <v>-2</v>
      </c>
      <c r="DX154" s="19" t="str">
        <f t="shared" ca="1" si="1249"/>
        <v>-</v>
      </c>
      <c r="DY154" s="19" t="str">
        <f t="shared" ca="1" si="1249"/>
        <v>-</v>
      </c>
      <c r="DZ154" s="19" t="str">
        <f t="shared" ca="1" si="1249"/>
        <v>-</v>
      </c>
      <c r="EA154" s="19" t="str">
        <f t="shared" ca="1" si="1249"/>
        <v>-</v>
      </c>
      <c r="EB154" s="19" t="str">
        <f t="shared" ca="1" si="1249"/>
        <v>-</v>
      </c>
      <c r="EC154" s="19" t="str">
        <f t="shared" ca="1" si="1249"/>
        <v>-</v>
      </c>
      <c r="ED154" s="19">
        <f t="shared" ca="1" si="1249"/>
        <v>0</v>
      </c>
      <c r="EE154" s="19">
        <f t="shared" ca="1" si="1249"/>
        <v>0</v>
      </c>
      <c r="EF154" s="19">
        <f t="shared" ca="1" si="1249"/>
        <v>0</v>
      </c>
      <c r="EG154" s="19">
        <f t="shared" ca="1" si="1249"/>
        <v>0</v>
      </c>
      <c r="EH154" s="19">
        <f t="shared" ca="1" si="1249"/>
        <v>0</v>
      </c>
      <c r="EI154" s="19">
        <f t="shared" ca="1" si="1249"/>
        <v>0</v>
      </c>
      <c r="EJ154" s="19">
        <f t="shared" ca="1" si="1249"/>
        <v>0</v>
      </c>
      <c r="EK154" s="19">
        <f t="shared" ca="1" si="1249"/>
        <v>0</v>
      </c>
      <c r="EL154" s="19">
        <f t="shared" ca="1" si="1249"/>
        <v>0</v>
      </c>
      <c r="EM154" s="19">
        <f t="shared" ca="1" si="1249"/>
        <v>0</v>
      </c>
      <c r="EN154" s="19">
        <f t="shared" ca="1" si="1249"/>
        <v>0</v>
      </c>
      <c r="EO154" s="19">
        <f t="shared" ca="1" si="1249"/>
        <v>0</v>
      </c>
      <c r="EP154" s="19">
        <f t="shared" ca="1" si="1249"/>
        <v>0</v>
      </c>
      <c r="EQ154" s="19">
        <f t="shared" ca="1" si="1249"/>
        <v>0</v>
      </c>
      <c r="ER154" s="19">
        <f t="shared" ca="1" si="1249"/>
        <v>0</v>
      </c>
      <c r="ES154" s="19">
        <f t="shared" ca="1" si="1249"/>
        <v>0</v>
      </c>
      <c r="ET154" s="19">
        <f t="shared" ca="1" si="1250"/>
        <v>0</v>
      </c>
      <c r="EU154" s="19">
        <f t="shared" ca="1" si="1250"/>
        <v>0</v>
      </c>
      <c r="EV154" s="19">
        <f t="shared" ca="1" si="1250"/>
        <v>0</v>
      </c>
      <c r="EW154" s="19">
        <f t="shared" ca="1" si="1250"/>
        <v>0</v>
      </c>
      <c r="EX154" s="19">
        <f t="shared" ca="1" si="1250"/>
        <v>0</v>
      </c>
      <c r="EY154" s="19">
        <f t="shared" ca="1" si="1250"/>
        <v>0</v>
      </c>
      <c r="EZ154" s="19">
        <f t="shared" ca="1" si="1250"/>
        <v>0</v>
      </c>
      <c r="FA154" s="19">
        <f t="shared" ca="1" si="1250"/>
        <v>0</v>
      </c>
      <c r="FB154" s="19">
        <f t="shared" ca="1" si="1250"/>
        <v>0</v>
      </c>
      <c r="FC154" s="19">
        <f t="shared" ca="1" si="1250"/>
        <v>0</v>
      </c>
      <c r="FD154" s="19">
        <f t="shared" ca="1" si="1250"/>
        <v>0</v>
      </c>
      <c r="FE154" s="19">
        <f t="shared" ca="1" si="1250"/>
        <v>0</v>
      </c>
      <c r="FF154" s="19">
        <f t="shared" ca="1" si="1250"/>
        <v>0</v>
      </c>
      <c r="FG154" s="19">
        <f t="shared" ca="1" si="1250"/>
        <v>0</v>
      </c>
      <c r="FH154" s="19">
        <f t="shared" ca="1" si="1250"/>
        <v>0</v>
      </c>
      <c r="FI154" s="19">
        <f t="shared" ca="1" si="1250"/>
        <v>0</v>
      </c>
      <c r="FJ154" s="19">
        <f t="shared" ca="1" si="1251"/>
        <v>0</v>
      </c>
      <c r="FK154" s="19">
        <f t="shared" ca="1" si="1251"/>
        <v>0</v>
      </c>
      <c r="FL154" s="19">
        <f t="shared" ca="1" si="1251"/>
        <v>0</v>
      </c>
      <c r="FM154" s="19">
        <f t="shared" ca="1" si="1251"/>
        <v>0</v>
      </c>
      <c r="FN154" s="19">
        <f t="shared" ca="1" si="1251"/>
        <v>0</v>
      </c>
      <c r="FO154" s="19">
        <f t="shared" ca="1" si="1251"/>
        <v>0</v>
      </c>
      <c r="FP154" s="19">
        <f t="shared" ca="1" si="1251"/>
        <v>0</v>
      </c>
      <c r="FQ154" s="19">
        <f t="shared" ca="1" si="1251"/>
        <v>0</v>
      </c>
      <c r="FR154" s="19">
        <f t="shared" ca="1" si="1251"/>
        <v>0</v>
      </c>
      <c r="FS154" s="19">
        <f t="shared" ca="1" si="1251"/>
        <v>0</v>
      </c>
      <c r="FT154" s="19">
        <f t="shared" ca="1" si="1251"/>
        <v>0</v>
      </c>
      <c r="FU154" s="19">
        <f t="shared" ca="1" si="1251"/>
        <v>0</v>
      </c>
      <c r="FV154" s="19">
        <f t="shared" ca="1" si="1251"/>
        <v>0</v>
      </c>
      <c r="FW154" s="19">
        <f t="shared" ca="1" si="1251"/>
        <v>0</v>
      </c>
      <c r="FX154" s="19">
        <f t="shared" ca="1" si="1251"/>
        <v>0</v>
      </c>
      <c r="FY154" s="19">
        <f t="shared" ca="1" si="1251"/>
        <v>0</v>
      </c>
      <c r="FZ154" s="19">
        <f t="shared" ca="1" si="1251"/>
        <v>0</v>
      </c>
      <c r="GA154" s="19">
        <f t="shared" ca="1" si="1251"/>
        <v>0</v>
      </c>
      <c r="GB154" s="19">
        <f t="shared" ca="1" si="1251"/>
        <v>0</v>
      </c>
      <c r="GC154" s="19">
        <f t="shared" ca="1" si="1251"/>
        <v>0</v>
      </c>
      <c r="GD154" s="19">
        <f t="shared" ca="1" si="1251"/>
        <v>0</v>
      </c>
      <c r="GE154" s="19">
        <f t="shared" ca="1" si="1251"/>
        <v>0</v>
      </c>
      <c r="GF154" s="19">
        <f t="shared" ca="1" si="1251"/>
        <v>0</v>
      </c>
      <c r="GG154" s="19">
        <f t="shared" ca="1" si="1251"/>
        <v>0</v>
      </c>
      <c r="GH154" s="19">
        <f t="shared" ca="1" si="1251"/>
        <v>0</v>
      </c>
      <c r="GI154" s="19">
        <f t="shared" ca="1" si="1251"/>
        <v>0</v>
      </c>
      <c r="GJ154" s="19">
        <f t="shared" ca="1" si="1251"/>
        <v>0</v>
      </c>
      <c r="GK154" s="19">
        <f t="shared" ca="1" si="1251"/>
        <v>0</v>
      </c>
      <c r="GL154" s="19">
        <f t="shared" ca="1" si="1251"/>
        <v>0</v>
      </c>
      <c r="GM154" s="19">
        <f t="shared" ca="1" si="1251"/>
        <v>0</v>
      </c>
      <c r="GN154" s="19">
        <f t="shared" ca="1" si="1251"/>
        <v>0</v>
      </c>
      <c r="GO154" s="19">
        <f t="shared" ca="1" si="1251"/>
        <v>0</v>
      </c>
      <c r="GP154" s="19">
        <f t="shared" ca="1" si="1251"/>
        <v>0</v>
      </c>
      <c r="GQ154" s="19">
        <f t="shared" ca="1" si="1251"/>
        <v>0</v>
      </c>
      <c r="GR154" s="19">
        <f t="shared" ca="1" si="1251"/>
        <v>0</v>
      </c>
      <c r="GS154" s="19">
        <f t="shared" ca="1" si="1251"/>
        <v>0</v>
      </c>
      <c r="GT154" s="19">
        <f t="shared" ca="1" si="1251"/>
        <v>0</v>
      </c>
      <c r="GU154" s="19">
        <f t="shared" ca="1" si="1251"/>
        <v>0</v>
      </c>
      <c r="GV154" s="19">
        <f t="shared" ca="1" si="1251"/>
        <v>0</v>
      </c>
      <c r="GW154" s="19">
        <f t="shared" ca="1" si="1251"/>
        <v>0</v>
      </c>
      <c r="GX154" s="19">
        <f t="shared" ca="1" si="1251"/>
        <v>0</v>
      </c>
      <c r="GY154" s="19">
        <f t="shared" ca="1" si="1251"/>
        <v>0</v>
      </c>
      <c r="GZ154" s="19">
        <f t="shared" ca="1" si="1251"/>
        <v>0</v>
      </c>
      <c r="HA154" s="19">
        <f t="shared" ca="1" si="1251"/>
        <v>0</v>
      </c>
      <c r="HB154" s="19">
        <f t="shared" ca="1" si="1251"/>
        <v>0</v>
      </c>
      <c r="HC154" s="19">
        <f t="shared" ca="1" si="1251"/>
        <v>0</v>
      </c>
      <c r="HD154" s="19">
        <f t="shared" ca="1" si="1251"/>
        <v>0</v>
      </c>
      <c r="HE154" s="19">
        <f t="shared" ca="1" si="1251"/>
        <v>0</v>
      </c>
      <c r="HF154" s="19">
        <f t="shared" ca="1" si="1251"/>
        <v>0</v>
      </c>
      <c r="HG154" s="19">
        <f t="shared" ca="1" si="1251"/>
        <v>0</v>
      </c>
      <c r="HH154" s="19">
        <f t="shared" ca="1" si="1251"/>
        <v>0</v>
      </c>
      <c r="HI154" s="19">
        <f t="shared" ca="1" si="1251"/>
        <v>0</v>
      </c>
      <c r="HJ154" s="19">
        <f t="shared" ca="1" si="1251"/>
        <v>0</v>
      </c>
      <c r="HK154" s="19">
        <f t="shared" ca="1" si="1251"/>
        <v>0</v>
      </c>
      <c r="HL154" s="19">
        <f t="shared" ca="1" si="1252"/>
        <v>0</v>
      </c>
      <c r="HM154" s="19">
        <f t="shared" ca="1" si="1252"/>
        <v>0</v>
      </c>
      <c r="HN154" s="19">
        <f t="shared" ca="1" si="1252"/>
        <v>0</v>
      </c>
      <c r="HO154" s="19">
        <f t="shared" ca="1" si="1252"/>
        <v>0</v>
      </c>
      <c r="HP154" s="19">
        <f t="shared" ca="1" si="1252"/>
        <v>0</v>
      </c>
      <c r="HQ154" s="19">
        <f t="shared" ca="1" si="1252"/>
        <v>0</v>
      </c>
      <c r="HR154" s="19">
        <f t="shared" ca="1" si="1252"/>
        <v>0</v>
      </c>
      <c r="HS154" s="19">
        <f t="shared" ca="1" si="1252"/>
        <v>0</v>
      </c>
      <c r="HT154" s="19">
        <f t="shared" ca="1" si="1252"/>
        <v>0</v>
      </c>
      <c r="HU154" s="19">
        <f t="shared" ca="1" si="1252"/>
        <v>0</v>
      </c>
      <c r="HV154" s="19">
        <f t="shared" ca="1" si="1252"/>
        <v>0</v>
      </c>
      <c r="HW154" s="19">
        <f t="shared" ca="1" si="1252"/>
        <v>0</v>
      </c>
      <c r="HX154" s="19">
        <f t="shared" ca="1" si="1252"/>
        <v>0</v>
      </c>
      <c r="HY154" s="19">
        <f t="shared" ca="1" si="1252"/>
        <v>0</v>
      </c>
      <c r="HZ154" s="19">
        <f t="shared" ca="1" si="1252"/>
        <v>0</v>
      </c>
      <c r="IA154" s="19">
        <f t="shared" ca="1" si="1252"/>
        <v>0</v>
      </c>
      <c r="IB154" s="19">
        <f t="shared" ca="1" si="1252"/>
        <v>0</v>
      </c>
      <c r="IC154" s="19">
        <f t="shared" ca="1" si="1252"/>
        <v>0</v>
      </c>
      <c r="ID154" s="19">
        <f t="shared" ca="1" si="1252"/>
        <v>0</v>
      </c>
      <c r="IE154" s="5">
        <f t="shared" ca="1" si="1253"/>
        <v>67</v>
      </c>
      <c r="IF154" s="9"/>
      <c r="IG154" s="5">
        <f t="shared" ca="1" si="1254"/>
        <v>1</v>
      </c>
      <c r="IH154" s="5" t="b">
        <f t="shared" ca="1" si="1254"/>
        <v>0</v>
      </c>
      <c r="II154" s="19">
        <f t="shared" ca="1" si="1255"/>
        <v>0</v>
      </c>
      <c r="IJ154" s="5">
        <f t="shared" ca="1" si="1254"/>
        <v>55</v>
      </c>
      <c r="IK154" s="19">
        <f t="shared" ca="1" si="1255"/>
        <v>1</v>
      </c>
      <c r="IL154" s="19">
        <f t="shared" ca="1" si="1255"/>
        <v>0</v>
      </c>
      <c r="IM154" s="19">
        <f t="shared" ca="1" si="1255"/>
        <v>0</v>
      </c>
      <c r="IN154" s="19">
        <f t="shared" ca="1" si="1255"/>
        <v>0</v>
      </c>
      <c r="IO154" s="19">
        <f t="shared" ca="1" si="1255"/>
        <v>0</v>
      </c>
      <c r="IP154" s="19">
        <f t="shared" ca="1" si="1255"/>
        <v>0</v>
      </c>
      <c r="IQ154" s="19">
        <f t="shared" ca="1" si="1255"/>
        <v>0</v>
      </c>
      <c r="IR154" s="19">
        <f t="shared" ca="1" si="1255"/>
        <v>0</v>
      </c>
      <c r="IS154" s="19">
        <f t="shared" ca="1" si="1255"/>
        <v>0</v>
      </c>
      <c r="IT154" s="19">
        <f t="shared" ca="1" si="1255"/>
        <v>0</v>
      </c>
      <c r="IU154" s="19">
        <f t="shared" ca="1" si="1255"/>
        <v>0</v>
      </c>
      <c r="IV154" s="19">
        <f t="shared" ca="1" si="1255"/>
        <v>0</v>
      </c>
      <c r="IW154" s="19">
        <f t="shared" ca="1" si="1255"/>
        <v>0</v>
      </c>
      <c r="IX154" s="19">
        <f t="shared" ca="1" si="1255"/>
        <v>0</v>
      </c>
      <c r="IY154" s="19">
        <f t="shared" ca="1" si="1255"/>
        <v>0</v>
      </c>
      <c r="IZ154" s="19">
        <f t="shared" ca="1" si="1255"/>
        <v>0</v>
      </c>
      <c r="JA154" s="19">
        <f t="shared" ca="1" si="1255"/>
        <v>0</v>
      </c>
      <c r="JB154" s="19">
        <f t="shared" ca="1" si="1255"/>
        <v>0</v>
      </c>
      <c r="JC154" s="19">
        <f t="shared" ca="1" si="1255"/>
        <v>0</v>
      </c>
      <c r="JD154" s="19">
        <f t="shared" ca="1" si="1255"/>
        <v>0</v>
      </c>
      <c r="JE154" s="19">
        <f t="shared" ca="1" si="1255"/>
        <v>0</v>
      </c>
      <c r="JF154" s="19">
        <f t="shared" ca="1" si="1255"/>
        <v>0</v>
      </c>
      <c r="JG154" s="5">
        <f t="shared" ca="1" si="1256"/>
        <v>1.2500000000000001E-2</v>
      </c>
      <c r="JH154" s="567">
        <f t="shared" ca="1" si="1256"/>
        <v>0</v>
      </c>
      <c r="JI154" s="5">
        <f t="shared" ca="1" si="1256"/>
        <v>6.25E-2</v>
      </c>
      <c r="JJ154" s="5">
        <f t="shared" ca="1" si="1256"/>
        <v>6.25E-2</v>
      </c>
      <c r="JK154" s="5">
        <f t="shared" ca="1" si="1256"/>
        <v>6.25E-2</v>
      </c>
      <c r="JL154" s="19">
        <f t="shared" ca="1" si="1255"/>
        <v>1</v>
      </c>
      <c r="JM154" s="19">
        <f t="shared" ca="1" si="1255"/>
        <v>0</v>
      </c>
      <c r="JN154" s="19">
        <f t="shared" ca="1" si="1255"/>
        <v>1</v>
      </c>
      <c r="JO154" s="9"/>
      <c r="JP154" s="5" t="b">
        <f t="shared" ca="1" si="1257"/>
        <v>0</v>
      </c>
      <c r="JQ154" s="19" t="b">
        <f t="shared" ref="JQ154:JR158" ca="1" si="1277">OFFSET(JQ$5,$B154,0)</f>
        <v>1</v>
      </c>
      <c r="JR154" s="19">
        <f t="shared" ca="1" si="1277"/>
        <v>9.6</v>
      </c>
      <c r="JS154" s="5" t="b">
        <f t="shared" ca="1" si="1258"/>
        <v>0</v>
      </c>
      <c r="JT154" s="5" t="b">
        <f t="shared" ca="1" si="1258"/>
        <v>0</v>
      </c>
      <c r="JU154" s="5" t="b">
        <f t="shared" ca="1" si="1258"/>
        <v>1</v>
      </c>
      <c r="JV154" s="144">
        <f t="shared" ref="JV154:JW158" ca="1" si="1278">$O154</f>
        <v>1</v>
      </c>
      <c r="JW154" s="144">
        <f t="shared" ca="1" si="1278"/>
        <v>1</v>
      </c>
      <c r="JX154" s="19" t="str">
        <f t="shared" ref="JX154:KD158" ca="1" si="1279">OFFSET(JX$5,$B154,0)</f>
        <v>-</v>
      </c>
      <c r="JY154" s="19" t="str">
        <f t="shared" ca="1" si="1279"/>
        <v>-</v>
      </c>
      <c r="JZ154" s="19" t="str">
        <f t="shared" ca="1" si="1279"/>
        <v>-</v>
      </c>
      <c r="KA154" s="19" t="str">
        <f t="shared" ca="1" si="1279"/>
        <v>-</v>
      </c>
      <c r="KB154" s="19">
        <f t="shared" ca="1" si="1279"/>
        <v>1</v>
      </c>
      <c r="KC154" s="19">
        <f t="shared" ca="1" si="1279"/>
        <v>0.66</v>
      </c>
      <c r="KD154" s="19" t="str">
        <f t="shared" ca="1" si="1279"/>
        <v>-</v>
      </c>
      <c r="KE154" s="5" t="b" cm="1">
        <f t="array" aca="1" ref="KE154" ca="1">IF(OR(KF154:KM154&lt;&gt;"-"),TRUE,"-")</f>
        <v>1</v>
      </c>
      <c r="KF154" s="237">
        <f ca="1">OFFSET(KF154,-1,0)</f>
        <v>2</v>
      </c>
      <c r="KG154" s="237">
        <f t="shared" ref="KG154:KM154" ca="1" si="1280">OFFSET(KG154,-1,0)</f>
        <v>2</v>
      </c>
      <c r="KH154" s="237">
        <f t="shared" ca="1" si="1280"/>
        <v>2</v>
      </c>
      <c r="KI154" s="237">
        <f t="shared" ca="1" si="1280"/>
        <v>2</v>
      </c>
      <c r="KJ154" s="237">
        <f t="shared" ca="1" si="1280"/>
        <v>2</v>
      </c>
      <c r="KK154" s="237">
        <f t="shared" ca="1" si="1280"/>
        <v>2</v>
      </c>
      <c r="KL154" s="237">
        <f t="shared" ca="1" si="1280"/>
        <v>2</v>
      </c>
      <c r="KM154" s="237">
        <f t="shared" ca="1" si="1280"/>
        <v>2</v>
      </c>
      <c r="KN154" s="5" t="str">
        <f t="array" aca="1" ref="KN154" ca="1">IF(OR(KO154:KU154&lt;&gt;"-"),TRUE,"-")</f>
        <v>-</v>
      </c>
      <c r="KO154" s="19" t="str">
        <f t="shared" ref="KO154:KZ158" ca="1" si="1281">OFFSET(KO$5,$B154,0)</f>
        <v>-</v>
      </c>
      <c r="KP154" s="19" t="str">
        <f t="shared" ca="1" si="1281"/>
        <v>-</v>
      </c>
      <c r="KQ154" s="19" t="str">
        <f t="shared" ca="1" si="1281"/>
        <v>-</v>
      </c>
      <c r="KR154" s="19" t="str">
        <f t="shared" ca="1" si="1281"/>
        <v>-</v>
      </c>
      <c r="KS154" s="19" t="str">
        <f t="shared" ca="1" si="1281"/>
        <v>-</v>
      </c>
      <c r="KT154" s="19" t="str">
        <f t="shared" ca="1" si="1281"/>
        <v>-</v>
      </c>
      <c r="KU154" s="19" t="str">
        <f t="shared" ca="1" si="1281"/>
        <v>-</v>
      </c>
      <c r="KV154" s="19" t="b">
        <f t="shared" ca="1" si="1281"/>
        <v>0</v>
      </c>
      <c r="KW154" s="144">
        <f t="shared" ca="1" si="1260"/>
        <v>2</v>
      </c>
      <c r="KX154" s="19">
        <f t="shared" ca="1" si="1281"/>
        <v>2</v>
      </c>
      <c r="KY154" s="19" t="b">
        <f t="shared" ca="1" si="1281"/>
        <v>0</v>
      </c>
      <c r="KZ154" s="19" t="str">
        <f t="shared" ca="1" si="1281"/>
        <v>-</v>
      </c>
      <c r="LA154" s="5" t="str">
        <f t="shared" ca="1" si="1261"/>
        <v>-</v>
      </c>
      <c r="LB154" s="5" t="str">
        <f t="shared" ca="1" si="1261"/>
        <v>-</v>
      </c>
      <c r="LC154" s="5" t="str">
        <f t="shared" ca="1" si="1261"/>
        <v>-</v>
      </c>
      <c r="LD154" s="5" t="str">
        <f t="shared" ca="1" si="1261"/>
        <v>-</v>
      </c>
      <c r="LE154" s="19" t="b">
        <f t="shared" ref="LE154:LU158" ca="1" si="1282">OFFSET(LE$5,$B154,0)</f>
        <v>0</v>
      </c>
      <c r="LF154" s="19" t="str">
        <f t="shared" ca="1" si="1282"/>
        <v>-</v>
      </c>
      <c r="LG154" s="19" t="str">
        <f ca="1">OFFSET(LG$5,$B154,0)</f>
        <v>-</v>
      </c>
      <c r="LH154" s="19" t="b">
        <f ca="1">OFFSET(LH$5,$B154,0)</f>
        <v>1</v>
      </c>
      <c r="LI154" s="19">
        <f t="shared" ca="1" si="1282"/>
        <v>0.75</v>
      </c>
      <c r="LJ154" s="19">
        <f t="shared" ca="1" si="1282"/>
        <v>0.75</v>
      </c>
      <c r="LK154" s="19">
        <f t="shared" ca="1" si="1282"/>
        <v>0.99</v>
      </c>
      <c r="LL154" s="19">
        <f t="shared" ca="1" si="1282"/>
        <v>0.5</v>
      </c>
      <c r="LM154" s="19">
        <f t="shared" ca="1" si="1282"/>
        <v>0</v>
      </c>
      <c r="LN154" s="19">
        <f t="shared" ca="1" si="1282"/>
        <v>0</v>
      </c>
      <c r="LO154" s="19" t="str">
        <f t="shared" ca="1" si="1282"/>
        <v>-</v>
      </c>
      <c r="LP154" s="5" t="str" cm="1">
        <f t="array" aca="1" ref="LP154" ca="1">INDEX(i.meatgrid,$Q154,LP$7)</f>
        <v>-</v>
      </c>
      <c r="LQ154" s="5" t="str" cm="1">
        <f t="array" aca="1" ref="LQ154" ca="1">INDEX(i.meatgrid,$Q154,LQ$7)</f>
        <v>-</v>
      </c>
      <c r="LR154" s="19" t="str">
        <f t="shared" ca="1" si="1282"/>
        <v>-</v>
      </c>
      <c r="LS154" s="5">
        <f t="shared" ca="1" si="1263"/>
        <v>1</v>
      </c>
      <c r="LT154" s="9"/>
      <c r="LU154" s="19">
        <f t="shared" ca="1" si="1282"/>
        <v>70</v>
      </c>
      <c r="LV154" s="19">
        <f t="shared" ca="1" si="1264"/>
        <v>50</v>
      </c>
      <c r="LW154" s="19">
        <f t="shared" ca="1" si="1264"/>
        <v>80</v>
      </c>
      <c r="LX154" s="19">
        <f t="shared" ca="1" si="1264"/>
        <v>50</v>
      </c>
      <c r="LY154" s="5" t="b" cm="1">
        <f t="array" aca="1" ref="LY154" ca="1">INDEX(i.meatgrid,$Q154,LY$7)</f>
        <v>0</v>
      </c>
      <c r="LZ154" s="5" t="b" cm="1">
        <f t="array" aca="1" ref="LZ154" ca="1">INDEX(i.meatgrid,$Q154,LZ$7)</f>
        <v>0</v>
      </c>
      <c r="MA154" s="5" t="str" cm="1">
        <f t="array" aca="1" ref="MA154" ca="1">INDEX(i.meatgrid,$Q154,MA$7)</f>
        <v>-</v>
      </c>
      <c r="MB154" s="5" cm="1">
        <f t="array" aca="1" ref="MB154" ca="1">INDEX(i.meatgrid,$Q154,MB$7)</f>
        <v>40</v>
      </c>
      <c r="MC154" s="19">
        <f t="shared" ca="1" si="1265"/>
        <v>1</v>
      </c>
      <c r="MD154" s="5">
        <f t="shared" ca="1" si="1266"/>
        <v>1</v>
      </c>
      <c r="ME154" s="5" cm="1">
        <f t="array" aca="1" ref="ME154" ca="1">INDEX(i.meatgrid,$Q154,ME$7)</f>
        <v>1</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67"/>
        <v>1</v>
      </c>
      <c r="MN154" s="9"/>
      <c r="MO154" s="19" t="b">
        <f t="shared" ca="1" si="1268"/>
        <v>0</v>
      </c>
      <c r="MP154" s="19" t="b">
        <f t="shared" ca="1" si="1268"/>
        <v>0</v>
      </c>
      <c r="MQ154" s="19">
        <f t="shared" ca="1" si="1268"/>
        <v>1</v>
      </c>
      <c r="MR154" s="19">
        <f t="shared" ca="1" si="1268"/>
        <v>0.75</v>
      </c>
      <c r="MS154" s="19">
        <f t="shared" ca="1" si="1268"/>
        <v>0.75</v>
      </c>
      <c r="MT154" s="19">
        <f t="shared" ca="1" si="1268"/>
        <v>0.8</v>
      </c>
      <c r="MU154" s="19">
        <f t="shared" ca="1" si="1268"/>
        <v>0.82499999999999996</v>
      </c>
      <c r="MV154" s="19">
        <f t="shared" ca="1" si="1268"/>
        <v>0.875</v>
      </c>
      <c r="MW154" s="19">
        <f t="shared" ca="1" si="1268"/>
        <v>0.9</v>
      </c>
      <c r="MX154" s="19">
        <f t="shared" ca="1" si="1268"/>
        <v>1</v>
      </c>
      <c r="MY154" s="19">
        <f t="shared" ca="1" si="1268"/>
        <v>0.875</v>
      </c>
      <c r="MZ154" s="19" t="b">
        <f t="shared" ca="1" si="1268"/>
        <v>1</v>
      </c>
      <c r="NA154" s="19">
        <f t="shared" ca="1" si="1269"/>
        <v>74.989999999999995</v>
      </c>
      <c r="NB154" s="19" t="str">
        <f t="shared" ca="1" si="1269"/>
        <v>-</v>
      </c>
      <c r="NC154" s="19" t="str">
        <f t="shared" ca="1" si="1269"/>
        <v>-</v>
      </c>
      <c r="ND154" s="19" t="str">
        <f t="shared" ca="1" si="1269"/>
        <v>-</v>
      </c>
      <c r="NE154" s="19" t="str">
        <f t="shared" ca="1" si="1269"/>
        <v>-</v>
      </c>
      <c r="NF154" s="19" t="str">
        <f t="shared" ca="1" si="1269"/>
        <v>-</v>
      </c>
      <c r="NG154" s="19" t="str">
        <f t="shared" ca="1" si="1269"/>
        <v>-</v>
      </c>
      <c r="NH154" s="19" t="str">
        <f t="shared" ca="1" si="1269"/>
        <v>-</v>
      </c>
      <c r="NI154" s="19">
        <f t="shared" ca="1" si="1269"/>
        <v>36.99</v>
      </c>
      <c r="NJ154" s="19">
        <f t="shared" ca="1" si="1269"/>
        <v>36.99</v>
      </c>
      <c r="NK154" s="19" t="str">
        <f t="shared" ca="1" si="1269"/>
        <v>-</v>
      </c>
      <c r="NL154" s="19" t="str">
        <f t="shared" ca="1" si="1269"/>
        <v>-</v>
      </c>
      <c r="NM154" s="19" t="str">
        <f t="shared" ca="1" si="1269"/>
        <v>-</v>
      </c>
      <c r="NN154" s="19" t="str">
        <f t="shared" ca="1" si="1269"/>
        <v>-</v>
      </c>
      <c r="NO154" s="19" t="str">
        <f t="shared" ca="1" si="1269"/>
        <v>-</v>
      </c>
      <c r="NP154" s="19">
        <f t="shared" ca="1" si="1269"/>
        <v>49.99</v>
      </c>
      <c r="NQ154" s="19">
        <f t="shared" ca="1" si="1269"/>
        <v>49.99</v>
      </c>
      <c r="NR154" s="19">
        <f t="shared" ca="1" si="1269"/>
        <v>49.99</v>
      </c>
      <c r="NS154" s="19">
        <f t="shared" ca="1" si="1269"/>
        <v>49.99</v>
      </c>
      <c r="NT154" s="19">
        <f t="shared" ca="1" si="1269"/>
        <v>49.99</v>
      </c>
      <c r="NU154" s="19">
        <f t="shared" ca="1" si="1269"/>
        <v>49.99</v>
      </c>
      <c r="NV154" s="19">
        <f t="shared" ca="1" si="1269"/>
        <v>49.99</v>
      </c>
      <c r="NW154" s="19">
        <f t="shared" ca="1" si="1269"/>
        <v>49.99</v>
      </c>
      <c r="NX154" s="19">
        <f t="shared" ca="1" si="1269"/>
        <v>412.99</v>
      </c>
      <c r="NY154" s="19">
        <f t="shared" ca="1" si="1269"/>
        <v>412.99</v>
      </c>
      <c r="NZ154" s="19" t="str">
        <f t="shared" ca="1" si="1269"/>
        <v>-</v>
      </c>
      <c r="OA154" s="19" t="str">
        <f t="shared" ca="1" si="1269"/>
        <v>-</v>
      </c>
      <c r="OB154" s="19" t="str">
        <f t="shared" ca="1" si="1269"/>
        <v>-</v>
      </c>
      <c r="OC154" s="19" t="str">
        <f t="shared" ca="1" si="1269"/>
        <v>-</v>
      </c>
      <c r="OD154" s="19" t="str">
        <f t="shared" ca="1" si="1269"/>
        <v>-</v>
      </c>
      <c r="OE154" s="19">
        <f t="shared" ca="1" si="1269"/>
        <v>6.8900000000000006</v>
      </c>
      <c r="OF154" s="19">
        <f t="shared" ca="1" si="1269"/>
        <v>6.8900000000000006</v>
      </c>
      <c r="OG154" s="19">
        <f t="shared" ca="1" si="1269"/>
        <v>6.8900000000000006</v>
      </c>
      <c r="OH154" s="19">
        <f t="shared" ca="1" si="1269"/>
        <v>6.8900000000000006</v>
      </c>
      <c r="OI154" s="19">
        <f t="shared" ca="1" si="1269"/>
        <v>6.8900000000000006</v>
      </c>
      <c r="OJ154" s="19">
        <f t="shared" ca="1" si="1269"/>
        <v>6.8900000000000006</v>
      </c>
      <c r="OK154" s="19">
        <f t="shared" ca="1" si="1269"/>
        <v>6.8900000000000006</v>
      </c>
      <c r="OL154" s="19">
        <f t="shared" ca="1" si="1269"/>
        <v>6.8900000000000006</v>
      </c>
      <c r="OM154" s="19">
        <f t="shared" ca="1" si="1269"/>
        <v>346.99</v>
      </c>
      <c r="ON154" s="19">
        <f t="shared" ca="1" si="1269"/>
        <v>346.99</v>
      </c>
      <c r="OO154" s="19" t="str">
        <f t="shared" ca="1" si="1269"/>
        <v>-</v>
      </c>
      <c r="OP154" s="19" t="str">
        <f t="shared" ca="1" si="1269"/>
        <v>-</v>
      </c>
      <c r="OQ154" s="19" t="str">
        <f t="shared" ca="1" si="1269"/>
        <v>-</v>
      </c>
      <c r="OR154" s="19" t="str">
        <f t="shared" ca="1" si="1269"/>
        <v>-</v>
      </c>
      <c r="OS154" s="19" t="str">
        <f t="shared" ca="1" si="1269"/>
        <v>-</v>
      </c>
      <c r="OT154" s="19">
        <f t="shared" ca="1" si="1269"/>
        <v>0</v>
      </c>
      <c r="OU154" s="24">
        <v>0</v>
      </c>
    </row>
    <row r="155" spans="1:411" outlineLevel="2">
      <c r="A155" s="21">
        <f t="shared" si="158"/>
        <v>150</v>
      </c>
      <c r="B155" s="222">
        <f t="shared" ref="B155:B158" ca="1" si="1283">OFFSET(B155,-1,0)</f>
        <v>148</v>
      </c>
      <c r="C155">
        <v>204</v>
      </c>
      <c r="D155" s="144" t="str">
        <f t="shared" ca="1" si="1230"/>
        <v>GSM</v>
      </c>
      <c r="E155" t="b">
        <v>0</v>
      </c>
      <c r="F155" t="b">
        <v>0</v>
      </c>
      <c r="G155" t="b">
        <f t="shared" si="1231"/>
        <v>0</v>
      </c>
      <c r="H155" s="237">
        <f t="shared" ref="H155:T158" ca="1" si="1284">OFFSET(H155,-1,0)</f>
        <v>2</v>
      </c>
      <c r="I155" s="237">
        <f t="shared" ca="1" si="1284"/>
        <v>1</v>
      </c>
      <c r="J155" s="237" t="str">
        <f t="shared" ca="1" si="1284"/>
        <v/>
      </c>
      <c r="K155" s="237">
        <f t="shared" ca="1" si="1284"/>
        <v>2</v>
      </c>
      <c r="L155" s="237">
        <f t="shared" ca="1" si="1270"/>
        <v>2</v>
      </c>
      <c r="M155" s="237">
        <f t="shared" ca="1" si="1270"/>
        <v>2</v>
      </c>
      <c r="N155" s="237">
        <f t="shared" ca="1" si="1270"/>
        <v>3</v>
      </c>
      <c r="O155" s="237">
        <f t="shared" ca="1" si="1270"/>
        <v>1</v>
      </c>
      <c r="P155" s="237">
        <f t="shared" ca="1" si="1270"/>
        <v>1</v>
      </c>
      <c r="Q155" s="237">
        <f t="shared" ca="1" si="1270"/>
        <v>5</v>
      </c>
      <c r="R155" s="237">
        <f t="shared" ca="1" si="1270"/>
        <v>1</v>
      </c>
      <c r="S155" s="237">
        <f t="shared" ca="1" si="1270"/>
        <v>1</v>
      </c>
      <c r="T155" s="237">
        <f t="shared" ca="1" si="1270"/>
        <v>1</v>
      </c>
      <c r="U155" s="275"/>
      <c r="V155" s="275"/>
      <c r="W155" s="237">
        <f t="shared" ca="1" si="1271"/>
        <v>0</v>
      </c>
      <c r="X155" s="275"/>
      <c r="Y155" s="275">
        <f t="shared" ca="1" si="1272"/>
        <v>0</v>
      </c>
      <c r="Z155" s="275">
        <f t="shared" ca="1" si="1272"/>
        <v>0</v>
      </c>
      <c r="AA155" s="275">
        <f t="shared" ca="1" si="1272"/>
        <v>0</v>
      </c>
      <c r="AB155" s="275">
        <f t="shared" ca="1" si="1272"/>
        <v>0</v>
      </c>
      <c r="AC155" s="275">
        <f t="shared" ca="1" si="1272"/>
        <v>0</v>
      </c>
      <c r="AD155" s="275">
        <f t="shared" ca="1" si="1272"/>
        <v>0</v>
      </c>
      <c r="AE155" s="275">
        <f t="shared" ca="1" si="1272"/>
        <v>0</v>
      </c>
      <c r="AF155" s="144">
        <f ca="1">INDEX(CHOOSE($N155,DataAutumn!i.AdultDrys,DataWinter!i.AdultDrys,DataSpring!i.AdultDrys),1,$M155)</f>
        <v>3</v>
      </c>
      <c r="AG155" s="5">
        <f t="shared" ca="1" si="1232"/>
        <v>2</v>
      </c>
      <c r="AH155" s="5">
        <f t="shared" ca="1" si="1232"/>
        <v>0</v>
      </c>
      <c r="AI155" s="5">
        <f t="shared" ca="1" si="1233"/>
        <v>1</v>
      </c>
      <c r="AJ155">
        <f t="shared" ca="1" si="1234"/>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Air SR9.6 WP100p MP100p GP100p (F33N33)</v>
      </c>
      <c r="AM155" s="9" t="str">
        <f ca="1">IF(COUNTIF(AL$5:AL155,AL155)=1,"-","Dup")</f>
        <v>-</v>
      </c>
      <c r="AN155" s="9"/>
      <c r="AO155" s="237" t="str">
        <f t="shared" ref="AO155:AV158" ca="1" si="1285">OFFSET(AO155,-1,0)</f>
        <v>-</v>
      </c>
      <c r="AP155" s="237" t="str">
        <f t="shared" ca="1" si="1285"/>
        <v>-</v>
      </c>
      <c r="AQ155" s="237" t="str">
        <f t="shared" ca="1" si="1285"/>
        <v>-</v>
      </c>
      <c r="AR155" s="237" t="str">
        <f t="shared" ca="1" si="1285"/>
        <v>-</v>
      </c>
      <c r="AS155" s="237" t="str">
        <f t="shared" ca="1" si="1285"/>
        <v>-</v>
      </c>
      <c r="AT155" s="237" t="str">
        <f t="shared" ca="1" si="1285"/>
        <v>-</v>
      </c>
      <c r="AU155" s="237" t="str">
        <f t="shared" ca="1" si="1285"/>
        <v>-</v>
      </c>
      <c r="AV155" s="237" t="str">
        <f t="shared" ca="1" si="1285"/>
        <v>-</v>
      </c>
      <c r="AW155" s="9"/>
      <c r="AX155" s="5" t="b">
        <f t="shared" ca="1" si="1235"/>
        <v>0</v>
      </c>
      <c r="AY155" s="5" t="str">
        <f t="shared" ca="1" si="1235"/>
        <v>-</v>
      </c>
      <c r="AZ155" s="5" t="b">
        <f t="shared" ca="1" si="1235"/>
        <v>0</v>
      </c>
      <c r="BA155" s="5" t="b">
        <f t="shared" ca="1" si="1235"/>
        <v>1</v>
      </c>
      <c r="BB155" s="5" t="b">
        <f t="shared" ca="1" si="1235"/>
        <v>1</v>
      </c>
      <c r="BC155" s="144">
        <f t="shared" ca="1" si="1235"/>
        <v>0</v>
      </c>
      <c r="BD155" s="19" t="b">
        <f t="shared" ca="1" si="1236"/>
        <v>1</v>
      </c>
      <c r="BE155" s="9"/>
      <c r="BF155" s="5" t="str">
        <f t="shared" ca="1" si="1237"/>
        <v>-</v>
      </c>
      <c r="BG155" s="19" t="str">
        <f t="shared" ca="1" si="1238"/>
        <v>-</v>
      </c>
      <c r="BH155" s="19" t="str">
        <f t="shared" ca="1" si="1238"/>
        <v>-</v>
      </c>
      <c r="BI155" s="19" t="str">
        <f t="shared" ca="1" si="1238"/>
        <v>-</v>
      </c>
      <c r="BJ155" s="5" t="str">
        <f t="shared" ca="1" si="1239"/>
        <v>-</v>
      </c>
      <c r="BK155" s="19" t="str">
        <f t="shared" ca="1" si="1240"/>
        <v>-</v>
      </c>
      <c r="BL155" s="5" t="str">
        <f t="shared" ca="1" si="1241"/>
        <v>-</v>
      </c>
      <c r="BM155" s="19" t="str">
        <f t="shared" ca="1" si="1242"/>
        <v>-</v>
      </c>
      <c r="BN155" s="19" t="str">
        <f t="shared" ca="1" si="1242"/>
        <v>-</v>
      </c>
      <c r="BO155" s="19" t="str">
        <f t="shared" ca="1" si="1242"/>
        <v>-</v>
      </c>
      <c r="BP155" s="5" t="str">
        <f t="shared" ca="1" si="1243"/>
        <v>-</v>
      </c>
      <c r="BQ155" s="9"/>
      <c r="BR155" s="19" t="str">
        <f t="shared" ca="1" si="1244"/>
        <v>-</v>
      </c>
      <c r="BS155" s="19" t="str">
        <f t="shared" ca="1" si="1244"/>
        <v>-</v>
      </c>
      <c r="BT155" s="19" t="str">
        <f t="shared" ca="1" si="1244"/>
        <v>-</v>
      </c>
      <c r="BU155" s="19" t="str">
        <f t="shared" ca="1" si="1244"/>
        <v>-</v>
      </c>
      <c r="BV155" s="19" t="str">
        <f t="shared" ca="1" si="1244"/>
        <v>-</v>
      </c>
      <c r="BW155" s="19" t="str">
        <f t="shared" ca="1" si="1244"/>
        <v>-</v>
      </c>
      <c r="BX155" s="19" t="str">
        <f t="shared" ca="1" si="1244"/>
        <v>-</v>
      </c>
      <c r="BY155" s="19" t="str">
        <f t="shared" ca="1" si="1244"/>
        <v>-</v>
      </c>
      <c r="BZ155" s="19" t="str">
        <f t="shared" ca="1" si="1244"/>
        <v>-</v>
      </c>
      <c r="CA155" s="19" t="str">
        <f t="shared" ca="1" si="1244"/>
        <v>-</v>
      </c>
      <c r="CB155" s="9"/>
      <c r="CC155" s="237" t="b">
        <f ca="1">OFFSET(CC155,-1,0)</f>
        <v>1</v>
      </c>
      <c r="CD155" s="12" t="b">
        <v>0</v>
      </c>
      <c r="CE155" s="237" t="b">
        <f ca="1">OFFSET(CE155,-1,0)</f>
        <v>1</v>
      </c>
      <c r="CF155" s="251">
        <f t="shared" ref="CF155:CF158" ca="1" si="1286">IF(OFFSET($E155,-1,0),OFFSET($CJ155,-1,0),OFFSET(CF155,-1,0))</f>
        <v>2235105</v>
      </c>
      <c r="CG155" s="237" t="b">
        <f ca="1">OFFSET(CG155,-1,0)</f>
        <v>0</v>
      </c>
      <c r="CH155" s="12" t="s">
        <v>34</v>
      </c>
      <c r="CI155" s="19" t="b">
        <f t="shared" ca="1" si="1274"/>
        <v>1</v>
      </c>
      <c r="CJ155" s="237">
        <f t="shared" ref="CJ155:CJ158" ca="1" si="1287">OFFSET(CJ155,-1,0)+1</f>
        <v>5103</v>
      </c>
      <c r="CK155" s="19" t="str">
        <f t="shared" ca="1" si="1274"/>
        <v>-</v>
      </c>
      <c r="CL155" s="19">
        <f t="shared" ca="1" si="1274"/>
        <v>1</v>
      </c>
      <c r="CM155" s="19">
        <f t="shared" ca="1" si="1274"/>
        <v>1</v>
      </c>
      <c r="CN155" s="9"/>
      <c r="CO155" s="444">
        <f t="shared" ca="1" si="1246"/>
        <v>652</v>
      </c>
      <c r="CP155" s="444">
        <f t="shared" ca="1" si="1246"/>
        <v>686</v>
      </c>
      <c r="CQ155" s="444">
        <f t="shared" ca="1" si="1246"/>
        <v>721</v>
      </c>
      <c r="CR155" s="152">
        <f t="shared" ca="1" si="1247"/>
        <v>378</v>
      </c>
      <c r="CS155" s="152">
        <f t="shared" ca="1" si="1247"/>
        <v>413</v>
      </c>
      <c r="CT155" s="152">
        <f t="shared" ca="1" si="1247"/>
        <v>448</v>
      </c>
      <c r="CU155" s="19" t="str">
        <f t="shared" ca="1" si="1248"/>
        <v>-</v>
      </c>
      <c r="CV155" s="12" t="b">
        <v>0</v>
      </c>
      <c r="CW155" s="12" t="b">
        <v>0</v>
      </c>
      <c r="CX155" s="12" t="b">
        <v>0</v>
      </c>
      <c r="CY155" s="12" t="b">
        <v>0</v>
      </c>
      <c r="CZ155" s="19" t="b">
        <f t="shared" ca="1" si="1248"/>
        <v>1</v>
      </c>
      <c r="DA155" s="19">
        <f t="shared" ca="1" si="1248"/>
        <v>0</v>
      </c>
      <c r="DB155" s="19">
        <f t="shared" ca="1" si="1248"/>
        <v>0</v>
      </c>
      <c r="DC155" s="19">
        <f t="shared" ca="1" si="1248"/>
        <v>0</v>
      </c>
      <c r="DD155" s="19">
        <f t="shared" ca="1" si="1248"/>
        <v>0</v>
      </c>
      <c r="DE155" s="19">
        <f t="shared" ca="1" si="1248"/>
        <v>0</v>
      </c>
      <c r="DF155" s="19">
        <f t="shared" ca="1" si="1248"/>
        <v>0</v>
      </c>
      <c r="DG155" s="19">
        <f t="shared" ca="1" si="1248"/>
        <v>0</v>
      </c>
      <c r="DH155" s="19">
        <f t="shared" ca="1" si="1248"/>
        <v>0</v>
      </c>
      <c r="DI155" s="19">
        <f t="shared" ca="1" si="1248"/>
        <v>0</v>
      </c>
      <c r="DJ155" s="19">
        <f t="shared" ca="1" si="1248"/>
        <v>0</v>
      </c>
      <c r="DK155" s="19">
        <f t="shared" ca="1" si="1248"/>
        <v>0</v>
      </c>
      <c r="DL155" s="19">
        <f t="shared" ca="1" si="1249"/>
        <v>0</v>
      </c>
      <c r="DM155" s="12">
        <v>3</v>
      </c>
      <c r="DN155" s="12">
        <v>3</v>
      </c>
      <c r="DO155" s="19">
        <f t="shared" ref="DO155:DR158" ca="1" si="1288">OFFSET(DO$5,$B155,0)</f>
        <v>0</v>
      </c>
      <c r="DP155" s="12">
        <v>2</v>
      </c>
      <c r="DQ155" s="12">
        <v>-2</v>
      </c>
      <c r="DR155" s="19" t="str">
        <f t="shared" ca="1" si="1249"/>
        <v>-</v>
      </c>
      <c r="DS155" s="19" t="str">
        <f t="shared" ca="1" si="1249"/>
        <v>-</v>
      </c>
      <c r="DT155" s="19" t="str">
        <f t="shared" ca="1" si="1249"/>
        <v>-</v>
      </c>
      <c r="DU155" s="251">
        <f t="shared" ca="1" si="1275"/>
        <v>0</v>
      </c>
      <c r="DV155" s="251">
        <f t="shared" ref="DV155:DV157" si="1289">DP155</f>
        <v>2</v>
      </c>
      <c r="DW155" s="251">
        <f t="shared" si="1276"/>
        <v>-2</v>
      </c>
      <c r="DX155" s="19" t="str">
        <f t="shared" ca="1" si="1249"/>
        <v>-</v>
      </c>
      <c r="DY155" s="19" t="str">
        <f t="shared" ca="1" si="1249"/>
        <v>-</v>
      </c>
      <c r="DZ155" s="19" t="str">
        <f t="shared" ca="1" si="1249"/>
        <v>-</v>
      </c>
      <c r="EA155" s="19" t="str">
        <f t="shared" ca="1" si="1249"/>
        <v>-</v>
      </c>
      <c r="EB155" s="19" t="str">
        <f t="shared" ca="1" si="1249"/>
        <v>-</v>
      </c>
      <c r="EC155" s="19" t="str">
        <f t="shared" ca="1" si="1249"/>
        <v>-</v>
      </c>
      <c r="ED155" s="19">
        <f t="shared" ca="1" si="1249"/>
        <v>0</v>
      </c>
      <c r="EE155" s="19">
        <f t="shared" ca="1" si="1249"/>
        <v>0</v>
      </c>
      <c r="EF155" s="19">
        <f t="shared" ca="1" si="1249"/>
        <v>0</v>
      </c>
      <c r="EG155" s="19">
        <f t="shared" ca="1" si="1249"/>
        <v>0</v>
      </c>
      <c r="EH155" s="19">
        <f t="shared" ca="1" si="1249"/>
        <v>0</v>
      </c>
      <c r="EI155" s="19">
        <f t="shared" ca="1" si="1249"/>
        <v>0</v>
      </c>
      <c r="EJ155" s="19">
        <f t="shared" ca="1" si="1249"/>
        <v>0</v>
      </c>
      <c r="EK155" s="19">
        <f t="shared" ca="1" si="1249"/>
        <v>0</v>
      </c>
      <c r="EL155" s="19">
        <f t="shared" ca="1" si="1249"/>
        <v>0</v>
      </c>
      <c r="EM155" s="19">
        <f t="shared" ca="1" si="1249"/>
        <v>0</v>
      </c>
      <c r="EN155" s="19">
        <f t="shared" ca="1" si="1249"/>
        <v>0</v>
      </c>
      <c r="EO155" s="19">
        <f t="shared" ca="1" si="1249"/>
        <v>0</v>
      </c>
      <c r="EP155" s="19">
        <f t="shared" ca="1" si="1249"/>
        <v>0</v>
      </c>
      <c r="EQ155" s="19">
        <f t="shared" ca="1" si="1249"/>
        <v>0</v>
      </c>
      <c r="ER155" s="19">
        <f t="shared" ca="1" si="1249"/>
        <v>0</v>
      </c>
      <c r="ES155" s="19">
        <f t="shared" ca="1" si="1249"/>
        <v>0</v>
      </c>
      <c r="ET155" s="19">
        <f t="shared" ca="1" si="1250"/>
        <v>0</v>
      </c>
      <c r="EU155" s="19">
        <f t="shared" ca="1" si="1250"/>
        <v>0</v>
      </c>
      <c r="EV155" s="19">
        <f t="shared" ca="1" si="1250"/>
        <v>0</v>
      </c>
      <c r="EW155" s="19">
        <f t="shared" ca="1" si="1250"/>
        <v>0</v>
      </c>
      <c r="EX155" s="19">
        <f t="shared" ca="1" si="1250"/>
        <v>0</v>
      </c>
      <c r="EY155" s="19">
        <f t="shared" ca="1" si="1250"/>
        <v>0</v>
      </c>
      <c r="EZ155" s="19">
        <f t="shared" ca="1" si="1250"/>
        <v>0</v>
      </c>
      <c r="FA155" s="19">
        <f t="shared" ca="1" si="1250"/>
        <v>0</v>
      </c>
      <c r="FB155" s="19">
        <f t="shared" ca="1" si="1250"/>
        <v>0</v>
      </c>
      <c r="FC155" s="19">
        <f t="shared" ca="1" si="1250"/>
        <v>0</v>
      </c>
      <c r="FD155" s="19">
        <f t="shared" ca="1" si="1250"/>
        <v>0</v>
      </c>
      <c r="FE155" s="19">
        <f t="shared" ca="1" si="1250"/>
        <v>0</v>
      </c>
      <c r="FF155" s="19">
        <f t="shared" ca="1" si="1250"/>
        <v>0</v>
      </c>
      <c r="FG155" s="19">
        <f t="shared" ca="1" si="1250"/>
        <v>0</v>
      </c>
      <c r="FH155" s="19">
        <f t="shared" ca="1" si="1250"/>
        <v>0</v>
      </c>
      <c r="FI155" s="19">
        <f t="shared" ca="1" si="1250"/>
        <v>0</v>
      </c>
      <c r="FJ155" s="19">
        <f t="shared" ca="1" si="1251"/>
        <v>0</v>
      </c>
      <c r="FK155" s="19">
        <f t="shared" ca="1" si="1251"/>
        <v>0</v>
      </c>
      <c r="FL155" s="19">
        <f t="shared" ca="1" si="1251"/>
        <v>0</v>
      </c>
      <c r="FM155" s="19">
        <f t="shared" ca="1" si="1251"/>
        <v>0</v>
      </c>
      <c r="FN155" s="19">
        <f t="shared" ca="1" si="1251"/>
        <v>0</v>
      </c>
      <c r="FO155" s="19">
        <f t="shared" ca="1" si="1251"/>
        <v>0</v>
      </c>
      <c r="FP155" s="19">
        <f t="shared" ca="1" si="1251"/>
        <v>0</v>
      </c>
      <c r="FQ155" s="19">
        <f t="shared" ca="1" si="1251"/>
        <v>0</v>
      </c>
      <c r="FR155" s="19">
        <f t="shared" ca="1" si="1251"/>
        <v>0</v>
      </c>
      <c r="FS155" s="19">
        <f t="shared" ca="1" si="1251"/>
        <v>0</v>
      </c>
      <c r="FT155" s="19">
        <f t="shared" ca="1" si="1251"/>
        <v>0</v>
      </c>
      <c r="FU155" s="19">
        <f t="shared" ca="1" si="1251"/>
        <v>0</v>
      </c>
      <c r="FV155" s="19">
        <f t="shared" ca="1" si="1251"/>
        <v>0</v>
      </c>
      <c r="FW155" s="19">
        <f t="shared" ca="1" si="1251"/>
        <v>0</v>
      </c>
      <c r="FX155" s="19">
        <f t="shared" ca="1" si="1251"/>
        <v>0</v>
      </c>
      <c r="FY155" s="19">
        <f t="shared" ca="1" si="1251"/>
        <v>0</v>
      </c>
      <c r="FZ155" s="19">
        <f t="shared" ca="1" si="1251"/>
        <v>0</v>
      </c>
      <c r="GA155" s="19">
        <f t="shared" ca="1" si="1251"/>
        <v>0</v>
      </c>
      <c r="GB155" s="19">
        <f t="shared" ca="1" si="1251"/>
        <v>0</v>
      </c>
      <c r="GC155" s="19">
        <f t="shared" ca="1" si="1251"/>
        <v>0</v>
      </c>
      <c r="GD155" s="19">
        <f t="shared" ca="1" si="1251"/>
        <v>0</v>
      </c>
      <c r="GE155" s="19">
        <f t="shared" ca="1" si="1251"/>
        <v>0</v>
      </c>
      <c r="GF155" s="19">
        <f t="shared" ca="1" si="1251"/>
        <v>0</v>
      </c>
      <c r="GG155" s="19">
        <f t="shared" ca="1" si="1251"/>
        <v>0</v>
      </c>
      <c r="GH155" s="19">
        <f t="shared" ca="1" si="1251"/>
        <v>0</v>
      </c>
      <c r="GI155" s="19">
        <f t="shared" ca="1" si="1251"/>
        <v>0</v>
      </c>
      <c r="GJ155" s="19">
        <f t="shared" ca="1" si="1251"/>
        <v>0</v>
      </c>
      <c r="GK155" s="19">
        <f t="shared" ca="1" si="1251"/>
        <v>0</v>
      </c>
      <c r="GL155" s="19">
        <f t="shared" ca="1" si="1251"/>
        <v>0</v>
      </c>
      <c r="GM155" s="19">
        <f t="shared" ca="1" si="1251"/>
        <v>0</v>
      </c>
      <c r="GN155" s="19">
        <f t="shared" ca="1" si="1251"/>
        <v>0</v>
      </c>
      <c r="GO155" s="19">
        <f t="shared" ca="1" si="1251"/>
        <v>0</v>
      </c>
      <c r="GP155" s="19">
        <f t="shared" ca="1" si="1251"/>
        <v>0</v>
      </c>
      <c r="GQ155" s="19">
        <f t="shared" ca="1" si="1251"/>
        <v>0</v>
      </c>
      <c r="GR155" s="19">
        <f t="shared" ca="1" si="1251"/>
        <v>0</v>
      </c>
      <c r="GS155" s="19">
        <f t="shared" ca="1" si="1251"/>
        <v>0</v>
      </c>
      <c r="GT155" s="19">
        <f t="shared" ca="1" si="1251"/>
        <v>0</v>
      </c>
      <c r="GU155" s="19">
        <f t="shared" ca="1" si="1251"/>
        <v>0</v>
      </c>
      <c r="GV155" s="19">
        <f t="shared" ca="1" si="1251"/>
        <v>0</v>
      </c>
      <c r="GW155" s="19">
        <f t="shared" ca="1" si="1251"/>
        <v>0</v>
      </c>
      <c r="GX155" s="19">
        <f t="shared" ca="1" si="1251"/>
        <v>0</v>
      </c>
      <c r="GY155" s="19">
        <f t="shared" ca="1" si="1251"/>
        <v>0</v>
      </c>
      <c r="GZ155" s="19">
        <f t="shared" ca="1" si="1251"/>
        <v>0</v>
      </c>
      <c r="HA155" s="19">
        <f t="shared" ca="1" si="1251"/>
        <v>0</v>
      </c>
      <c r="HB155" s="19">
        <f t="shared" ca="1" si="1251"/>
        <v>0</v>
      </c>
      <c r="HC155" s="19">
        <f t="shared" ca="1" si="1251"/>
        <v>0</v>
      </c>
      <c r="HD155" s="19">
        <f t="shared" ca="1" si="1251"/>
        <v>0</v>
      </c>
      <c r="HE155" s="19">
        <f t="shared" ca="1" si="1251"/>
        <v>0</v>
      </c>
      <c r="HF155" s="19">
        <f t="shared" ca="1" si="1251"/>
        <v>0</v>
      </c>
      <c r="HG155" s="19">
        <f t="shared" ca="1" si="1251"/>
        <v>0</v>
      </c>
      <c r="HH155" s="19">
        <f t="shared" ca="1" si="1251"/>
        <v>0</v>
      </c>
      <c r="HI155" s="19">
        <f t="shared" ca="1" si="1251"/>
        <v>0</v>
      </c>
      <c r="HJ155" s="19">
        <f t="shared" ca="1" si="1251"/>
        <v>0</v>
      </c>
      <c r="HK155" s="19">
        <f t="shared" ca="1" si="1251"/>
        <v>0</v>
      </c>
      <c r="HL155" s="19">
        <f t="shared" ca="1" si="1252"/>
        <v>0</v>
      </c>
      <c r="HM155" s="19">
        <f t="shared" ca="1" si="1252"/>
        <v>0</v>
      </c>
      <c r="HN155" s="19">
        <f t="shared" ca="1" si="1252"/>
        <v>0</v>
      </c>
      <c r="HO155" s="19">
        <f t="shared" ca="1" si="1252"/>
        <v>0</v>
      </c>
      <c r="HP155" s="19">
        <f t="shared" ca="1" si="1252"/>
        <v>0</v>
      </c>
      <c r="HQ155" s="19">
        <f t="shared" ca="1" si="1252"/>
        <v>0</v>
      </c>
      <c r="HR155" s="19">
        <f t="shared" ca="1" si="1252"/>
        <v>0</v>
      </c>
      <c r="HS155" s="19">
        <f t="shared" ca="1" si="1252"/>
        <v>0</v>
      </c>
      <c r="HT155" s="19">
        <f t="shared" ca="1" si="1252"/>
        <v>0</v>
      </c>
      <c r="HU155" s="19">
        <f t="shared" ca="1" si="1252"/>
        <v>0</v>
      </c>
      <c r="HV155" s="19">
        <f t="shared" ca="1" si="1252"/>
        <v>0</v>
      </c>
      <c r="HW155" s="19">
        <f t="shared" ca="1" si="1252"/>
        <v>0</v>
      </c>
      <c r="HX155" s="19">
        <f t="shared" ca="1" si="1252"/>
        <v>0</v>
      </c>
      <c r="HY155" s="19">
        <f t="shared" ca="1" si="1252"/>
        <v>0</v>
      </c>
      <c r="HZ155" s="19">
        <f t="shared" ca="1" si="1252"/>
        <v>0</v>
      </c>
      <c r="IA155" s="19">
        <f t="shared" ca="1" si="1252"/>
        <v>0</v>
      </c>
      <c r="IB155" s="19">
        <f t="shared" ca="1" si="1252"/>
        <v>0</v>
      </c>
      <c r="IC155" s="19">
        <f t="shared" ca="1" si="1252"/>
        <v>0</v>
      </c>
      <c r="ID155" s="19">
        <f t="shared" ca="1" si="1252"/>
        <v>0</v>
      </c>
      <c r="IE155" s="5">
        <f t="shared" ca="1" si="1253"/>
        <v>67</v>
      </c>
      <c r="IF155" s="9"/>
      <c r="IG155" s="5">
        <f t="shared" ca="1" si="1254"/>
        <v>1</v>
      </c>
      <c r="IH155" s="5" t="b">
        <f t="shared" ca="1" si="1254"/>
        <v>0</v>
      </c>
      <c r="II155" s="19">
        <f t="shared" ca="1" si="1255"/>
        <v>0</v>
      </c>
      <c r="IJ155" s="5">
        <f t="shared" ca="1" si="1254"/>
        <v>55</v>
      </c>
      <c r="IK155" s="19">
        <f t="shared" ca="1" si="1255"/>
        <v>1</v>
      </c>
      <c r="IL155" s="19">
        <f t="shared" ca="1" si="1255"/>
        <v>0</v>
      </c>
      <c r="IM155" s="19">
        <f t="shared" ca="1" si="1255"/>
        <v>0</v>
      </c>
      <c r="IN155" s="19">
        <f t="shared" ca="1" si="1255"/>
        <v>0</v>
      </c>
      <c r="IO155" s="19">
        <f t="shared" ca="1" si="1255"/>
        <v>0</v>
      </c>
      <c r="IP155" s="19">
        <f t="shared" ca="1" si="1255"/>
        <v>0</v>
      </c>
      <c r="IQ155" s="19">
        <f t="shared" ca="1" si="1255"/>
        <v>0</v>
      </c>
      <c r="IR155" s="19">
        <f t="shared" ca="1" si="1255"/>
        <v>0</v>
      </c>
      <c r="IS155" s="19">
        <f t="shared" ca="1" si="1255"/>
        <v>0</v>
      </c>
      <c r="IT155" s="19">
        <f t="shared" ca="1" si="1255"/>
        <v>0</v>
      </c>
      <c r="IU155" s="19">
        <f t="shared" ca="1" si="1255"/>
        <v>0</v>
      </c>
      <c r="IV155" s="19">
        <f t="shared" ca="1" si="1255"/>
        <v>0</v>
      </c>
      <c r="IW155" s="19">
        <f t="shared" ca="1" si="1255"/>
        <v>0</v>
      </c>
      <c r="IX155" s="19">
        <f t="shared" ca="1" si="1255"/>
        <v>0</v>
      </c>
      <c r="IY155" s="19">
        <f t="shared" ca="1" si="1255"/>
        <v>0</v>
      </c>
      <c r="IZ155" s="19">
        <f t="shared" ca="1" si="1255"/>
        <v>0</v>
      </c>
      <c r="JA155" s="19">
        <f t="shared" ca="1" si="1255"/>
        <v>0</v>
      </c>
      <c r="JB155" s="19">
        <f t="shared" ca="1" si="1255"/>
        <v>0</v>
      </c>
      <c r="JC155" s="19">
        <f t="shared" ca="1" si="1255"/>
        <v>0</v>
      </c>
      <c r="JD155" s="19">
        <f t="shared" ca="1" si="1255"/>
        <v>0</v>
      </c>
      <c r="JE155" s="19">
        <f t="shared" ca="1" si="1255"/>
        <v>0</v>
      </c>
      <c r="JF155" s="19">
        <f t="shared" ca="1" si="1255"/>
        <v>0</v>
      </c>
      <c r="JG155" s="5">
        <f t="shared" ca="1" si="1256"/>
        <v>1.2500000000000001E-2</v>
      </c>
      <c r="JH155" s="567">
        <f t="shared" ca="1" si="1256"/>
        <v>0</v>
      </c>
      <c r="JI155" s="5">
        <f t="shared" ca="1" si="1256"/>
        <v>6.25E-2</v>
      </c>
      <c r="JJ155" s="5">
        <f t="shared" ca="1" si="1256"/>
        <v>6.25E-2</v>
      </c>
      <c r="JK155" s="5">
        <f t="shared" ca="1" si="1256"/>
        <v>6.25E-2</v>
      </c>
      <c r="JL155" s="19">
        <f t="shared" ca="1" si="1255"/>
        <v>1</v>
      </c>
      <c r="JM155" s="19">
        <f t="shared" ca="1" si="1255"/>
        <v>0</v>
      </c>
      <c r="JN155" s="19">
        <f t="shared" ca="1" si="1255"/>
        <v>1</v>
      </c>
      <c r="JO155" s="9"/>
      <c r="JP155" s="5" t="b">
        <f t="shared" ca="1" si="1257"/>
        <v>0</v>
      </c>
      <c r="JQ155" s="19" t="b">
        <f t="shared" ca="1" si="1277"/>
        <v>1</v>
      </c>
      <c r="JR155" s="19">
        <f t="shared" ca="1" si="1277"/>
        <v>9.6</v>
      </c>
      <c r="JS155" s="5" t="b">
        <f t="shared" ca="1" si="1258"/>
        <v>0</v>
      </c>
      <c r="JT155" s="5" t="b">
        <f t="shared" ca="1" si="1258"/>
        <v>0</v>
      </c>
      <c r="JU155" s="5" t="b">
        <f t="shared" ca="1" si="1258"/>
        <v>1</v>
      </c>
      <c r="JV155" s="144">
        <f t="shared" ca="1" si="1278"/>
        <v>1</v>
      </c>
      <c r="JW155" s="144">
        <f t="shared" ca="1" si="1278"/>
        <v>1</v>
      </c>
      <c r="JX155" s="19" t="str">
        <f t="shared" ca="1" si="1279"/>
        <v>-</v>
      </c>
      <c r="JY155" s="19" t="str">
        <f t="shared" ca="1" si="1279"/>
        <v>-</v>
      </c>
      <c r="JZ155" s="19" t="str">
        <f t="shared" ca="1" si="1279"/>
        <v>-</v>
      </c>
      <c r="KA155" s="19" t="str">
        <f t="shared" ca="1" si="1279"/>
        <v>-</v>
      </c>
      <c r="KB155" s="19">
        <f t="shared" ca="1" si="1279"/>
        <v>1</v>
      </c>
      <c r="KC155" s="19">
        <f t="shared" ca="1" si="1279"/>
        <v>0.66</v>
      </c>
      <c r="KD155" s="19" t="str">
        <f t="shared" ca="1" si="1279"/>
        <v>-</v>
      </c>
      <c r="KE155" s="5" t="b" cm="1">
        <f t="array" aca="1" ref="KE155" ca="1">IF(OR(KF155:KM155&lt;&gt;"-"),TRUE,"-")</f>
        <v>1</v>
      </c>
      <c r="KF155" s="237">
        <f t="shared" ref="KF155:KM158" ca="1" si="1290">OFFSET(KF155,-1,0)</f>
        <v>2</v>
      </c>
      <c r="KG155" s="237">
        <f t="shared" ca="1" si="1290"/>
        <v>2</v>
      </c>
      <c r="KH155" s="237">
        <f t="shared" ca="1" si="1290"/>
        <v>2</v>
      </c>
      <c r="KI155" s="237">
        <f t="shared" ca="1" si="1290"/>
        <v>2</v>
      </c>
      <c r="KJ155" s="237">
        <f t="shared" ca="1" si="1290"/>
        <v>2</v>
      </c>
      <c r="KK155" s="237">
        <f t="shared" ca="1" si="1290"/>
        <v>2</v>
      </c>
      <c r="KL155" s="237">
        <f t="shared" ca="1" si="1290"/>
        <v>2</v>
      </c>
      <c r="KM155" s="237">
        <f t="shared" ca="1" si="1290"/>
        <v>2</v>
      </c>
      <c r="KN155" s="5" t="str">
        <f t="array" aca="1" ref="KN155" ca="1">IF(OR(KO155:KU155&lt;&gt;"-"),TRUE,"-")</f>
        <v>-</v>
      </c>
      <c r="KO155" s="19" t="str">
        <f t="shared" ca="1" si="1281"/>
        <v>-</v>
      </c>
      <c r="KP155" s="19" t="str">
        <f t="shared" ca="1" si="1281"/>
        <v>-</v>
      </c>
      <c r="KQ155" s="19" t="str">
        <f t="shared" ca="1" si="1281"/>
        <v>-</v>
      </c>
      <c r="KR155" s="19" t="str">
        <f t="shared" ca="1" si="1281"/>
        <v>-</v>
      </c>
      <c r="KS155" s="19" t="str">
        <f t="shared" ca="1" si="1281"/>
        <v>-</v>
      </c>
      <c r="KT155" s="19" t="str">
        <f t="shared" ca="1" si="1281"/>
        <v>-</v>
      </c>
      <c r="KU155" s="19" t="str">
        <f t="shared" ca="1" si="1281"/>
        <v>-</v>
      </c>
      <c r="KV155" s="19" t="b">
        <f t="shared" ca="1" si="1281"/>
        <v>0</v>
      </c>
      <c r="KW155" s="144">
        <f t="shared" ca="1" si="1260"/>
        <v>2</v>
      </c>
      <c r="KX155" s="19">
        <f t="shared" ca="1" si="1281"/>
        <v>2</v>
      </c>
      <c r="KY155" s="19" t="b">
        <f t="shared" ca="1" si="1281"/>
        <v>0</v>
      </c>
      <c r="KZ155" s="19" t="str">
        <f t="shared" ca="1" si="1281"/>
        <v>-</v>
      </c>
      <c r="LA155" s="5" t="str">
        <f t="shared" ca="1" si="1261"/>
        <v>-</v>
      </c>
      <c r="LB155" s="5" t="str">
        <f t="shared" ca="1" si="1261"/>
        <v>-</v>
      </c>
      <c r="LC155" s="5" t="str">
        <f t="shared" ca="1" si="1261"/>
        <v>-</v>
      </c>
      <c r="LD155" s="5" t="str">
        <f t="shared" ca="1" si="1261"/>
        <v>-</v>
      </c>
      <c r="LE155" s="19" t="b">
        <f t="shared" ca="1" si="1282"/>
        <v>0</v>
      </c>
      <c r="LF155" s="19" t="str">
        <f t="shared" ca="1" si="1282"/>
        <v>-</v>
      </c>
      <c r="LG155" s="19" t="str">
        <f ca="1">OFFSET(LG$5,$B155,0)</f>
        <v>-</v>
      </c>
      <c r="LH155" s="19" t="b">
        <f ca="1">OFFSET(LH$5,$B155,0)</f>
        <v>1</v>
      </c>
      <c r="LI155" s="19">
        <f t="shared" ca="1" si="1282"/>
        <v>0.75</v>
      </c>
      <c r="LJ155" s="19">
        <f t="shared" ca="1" si="1282"/>
        <v>0.75</v>
      </c>
      <c r="LK155" s="19">
        <f t="shared" ca="1" si="1282"/>
        <v>0.99</v>
      </c>
      <c r="LL155" s="19">
        <f t="shared" ca="1" si="1282"/>
        <v>0.5</v>
      </c>
      <c r="LM155" s="19">
        <f t="shared" ca="1" si="1282"/>
        <v>0</v>
      </c>
      <c r="LN155" s="19">
        <f t="shared" ca="1" si="1282"/>
        <v>0</v>
      </c>
      <c r="LO155" s="19" t="str">
        <f t="shared" ca="1" si="1282"/>
        <v>-</v>
      </c>
      <c r="LP155" s="5" t="str" cm="1">
        <f t="array" aca="1" ref="LP155" ca="1">INDEX(i.meatgrid,$Q155,LP$7)</f>
        <v>-</v>
      </c>
      <c r="LQ155" s="5" t="str" cm="1">
        <f t="array" aca="1" ref="LQ155" ca="1">INDEX(i.meatgrid,$Q155,LQ$7)</f>
        <v>-</v>
      </c>
      <c r="LR155" s="19" t="str">
        <f t="shared" ca="1" si="1282"/>
        <v>-</v>
      </c>
      <c r="LS155" s="5">
        <f t="shared" ca="1" si="1263"/>
        <v>1</v>
      </c>
      <c r="LT155" s="9"/>
      <c r="LU155" s="19">
        <f t="shared" ca="1" si="1282"/>
        <v>70</v>
      </c>
      <c r="LV155" s="19">
        <f t="shared" ca="1" si="1264"/>
        <v>50</v>
      </c>
      <c r="LW155" s="19">
        <f t="shared" ca="1" si="1264"/>
        <v>80</v>
      </c>
      <c r="LX155" s="19">
        <f t="shared" ca="1" si="1264"/>
        <v>50</v>
      </c>
      <c r="LY155" s="5" t="b" cm="1">
        <f t="array" aca="1" ref="LY155" ca="1">INDEX(i.meatgrid,$Q155,LY$7)</f>
        <v>0</v>
      </c>
      <c r="LZ155" s="5" t="b" cm="1">
        <f t="array" aca="1" ref="LZ155" ca="1">INDEX(i.meatgrid,$Q155,LZ$7)</f>
        <v>0</v>
      </c>
      <c r="MA155" s="5" t="str" cm="1">
        <f t="array" aca="1" ref="MA155" ca="1">INDEX(i.meatgrid,$Q155,MA$7)</f>
        <v>-</v>
      </c>
      <c r="MB155" s="5" cm="1">
        <f t="array" aca="1" ref="MB155" ca="1">INDEX(i.meatgrid,$Q155,MB$7)</f>
        <v>40</v>
      </c>
      <c r="MC155" s="19">
        <f t="shared" ca="1" si="1265"/>
        <v>1</v>
      </c>
      <c r="MD155" s="5">
        <f t="shared" ca="1" si="1266"/>
        <v>1</v>
      </c>
      <c r="ME155" s="5" cm="1">
        <f t="array" aca="1" ref="ME155" ca="1">INDEX(i.meatgrid,$Q155,ME$7)</f>
        <v>1</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67"/>
        <v>1</v>
      </c>
      <c r="MN155" s="9"/>
      <c r="MO155" s="19" t="b">
        <f t="shared" ca="1" si="1268"/>
        <v>0</v>
      </c>
      <c r="MP155" s="19" t="b">
        <f t="shared" ca="1" si="1268"/>
        <v>0</v>
      </c>
      <c r="MQ155" s="19">
        <f t="shared" ca="1" si="1268"/>
        <v>1</v>
      </c>
      <c r="MR155" s="19">
        <f t="shared" ca="1" si="1268"/>
        <v>0.75</v>
      </c>
      <c r="MS155" s="19">
        <f t="shared" ca="1" si="1268"/>
        <v>0.75</v>
      </c>
      <c r="MT155" s="19">
        <f t="shared" ca="1" si="1268"/>
        <v>0.8</v>
      </c>
      <c r="MU155" s="19">
        <f t="shared" ca="1" si="1268"/>
        <v>0.82499999999999996</v>
      </c>
      <c r="MV155" s="19">
        <f t="shared" ca="1" si="1268"/>
        <v>0.875</v>
      </c>
      <c r="MW155" s="19">
        <f t="shared" ca="1" si="1268"/>
        <v>0.9</v>
      </c>
      <c r="MX155" s="19">
        <f t="shared" ca="1" si="1268"/>
        <v>1</v>
      </c>
      <c r="MY155" s="19">
        <f t="shared" ca="1" si="1268"/>
        <v>0.875</v>
      </c>
      <c r="MZ155" s="19" t="b">
        <f t="shared" ca="1" si="1268"/>
        <v>1</v>
      </c>
      <c r="NA155" s="19">
        <f t="shared" ca="1" si="1268"/>
        <v>74.989999999999995</v>
      </c>
      <c r="NB155" s="19" t="str">
        <f t="shared" ca="1" si="1268"/>
        <v>-</v>
      </c>
      <c r="NC155" s="19" t="str">
        <f t="shared" ca="1" si="1268"/>
        <v>-</v>
      </c>
      <c r="ND155" s="19" t="str">
        <f t="shared" ca="1" si="1268"/>
        <v>-</v>
      </c>
      <c r="NE155" s="19" t="str">
        <f t="shared" ca="1" si="1269"/>
        <v>-</v>
      </c>
      <c r="NF155" s="19" t="str">
        <f t="shared" ca="1" si="1269"/>
        <v>-</v>
      </c>
      <c r="NG155" s="19" t="str">
        <f t="shared" ca="1" si="1269"/>
        <v>-</v>
      </c>
      <c r="NH155" s="19" t="str">
        <f t="shared" ca="1" si="1269"/>
        <v>-</v>
      </c>
      <c r="NI155" s="19">
        <f t="shared" ca="1" si="1269"/>
        <v>36.99</v>
      </c>
      <c r="NJ155" s="19">
        <f t="shared" ca="1" si="1269"/>
        <v>36.99</v>
      </c>
      <c r="NK155" s="19" t="str">
        <f t="shared" ca="1" si="1269"/>
        <v>-</v>
      </c>
      <c r="NL155" s="19" t="str">
        <f t="shared" ca="1" si="1269"/>
        <v>-</v>
      </c>
      <c r="NM155" s="19" t="str">
        <f t="shared" ca="1" si="1269"/>
        <v>-</v>
      </c>
      <c r="NN155" s="19" t="str">
        <f t="shared" ca="1" si="1269"/>
        <v>-</v>
      </c>
      <c r="NO155" s="19" t="str">
        <f t="shared" ca="1" si="1269"/>
        <v>-</v>
      </c>
      <c r="NP155" s="19">
        <f t="shared" ca="1" si="1269"/>
        <v>49.99</v>
      </c>
      <c r="NQ155" s="19">
        <f t="shared" ca="1" si="1269"/>
        <v>49.99</v>
      </c>
      <c r="NR155" s="19">
        <f t="shared" ca="1" si="1269"/>
        <v>49.99</v>
      </c>
      <c r="NS155" s="19">
        <f t="shared" ca="1" si="1269"/>
        <v>49.99</v>
      </c>
      <c r="NT155" s="19">
        <f t="shared" ca="1" si="1269"/>
        <v>49.99</v>
      </c>
      <c r="NU155" s="19">
        <f t="shared" ca="1" si="1269"/>
        <v>49.99</v>
      </c>
      <c r="NV155" s="19">
        <f t="shared" ca="1" si="1269"/>
        <v>49.99</v>
      </c>
      <c r="NW155" s="19">
        <f t="shared" ca="1" si="1269"/>
        <v>49.99</v>
      </c>
      <c r="NX155" s="19">
        <f t="shared" ca="1" si="1269"/>
        <v>412.99</v>
      </c>
      <c r="NY155" s="19">
        <f t="shared" ca="1" si="1269"/>
        <v>412.99</v>
      </c>
      <c r="NZ155" s="19" t="str">
        <f t="shared" ca="1" si="1269"/>
        <v>-</v>
      </c>
      <c r="OA155" s="19" t="str">
        <f t="shared" ca="1" si="1269"/>
        <v>-</v>
      </c>
      <c r="OB155" s="19" t="str">
        <f t="shared" ca="1" si="1269"/>
        <v>-</v>
      </c>
      <c r="OC155" s="19" t="str">
        <f t="shared" ca="1" si="1269"/>
        <v>-</v>
      </c>
      <c r="OD155" s="19" t="str">
        <f t="shared" ca="1" si="1269"/>
        <v>-</v>
      </c>
      <c r="OE155" s="19">
        <f t="shared" ca="1" si="1269"/>
        <v>6.8900000000000006</v>
      </c>
      <c r="OF155" s="19">
        <f t="shared" ca="1" si="1269"/>
        <v>6.8900000000000006</v>
      </c>
      <c r="OG155" s="19">
        <f t="shared" ca="1" si="1269"/>
        <v>6.8900000000000006</v>
      </c>
      <c r="OH155" s="19">
        <f t="shared" ca="1" si="1269"/>
        <v>6.8900000000000006</v>
      </c>
      <c r="OI155" s="19">
        <f t="shared" ca="1" si="1269"/>
        <v>6.8900000000000006</v>
      </c>
      <c r="OJ155" s="19">
        <f t="shared" ca="1" si="1269"/>
        <v>6.8900000000000006</v>
      </c>
      <c r="OK155" s="19">
        <f t="shared" ca="1" si="1269"/>
        <v>6.8900000000000006</v>
      </c>
      <c r="OL155" s="19">
        <f t="shared" ca="1" si="1269"/>
        <v>6.8900000000000006</v>
      </c>
      <c r="OM155" s="19">
        <f t="shared" ca="1" si="1269"/>
        <v>346.99</v>
      </c>
      <c r="ON155" s="19">
        <f t="shared" ca="1" si="1269"/>
        <v>346.99</v>
      </c>
      <c r="OO155" s="19" t="str">
        <f t="shared" ca="1" si="1269"/>
        <v>-</v>
      </c>
      <c r="OP155" s="19" t="str">
        <f t="shared" ca="1" si="1269"/>
        <v>-</v>
      </c>
      <c r="OQ155" s="19" t="str">
        <f t="shared" ca="1" si="1269"/>
        <v>-</v>
      </c>
      <c r="OR155" s="19" t="str">
        <f t="shared" ca="1" si="1269"/>
        <v>-</v>
      </c>
      <c r="OS155" s="19" t="str">
        <f t="shared" ca="1" si="1269"/>
        <v>-</v>
      </c>
      <c r="OT155" s="19">
        <f t="shared" ca="1" si="1269"/>
        <v>0</v>
      </c>
      <c r="OU155" s="24">
        <v>0</v>
      </c>
    </row>
    <row r="156" spans="1:411" outlineLevel="2">
      <c r="A156" s="21">
        <f t="shared" si="158"/>
        <v>151</v>
      </c>
      <c r="B156" s="222">
        <f t="shared" ca="1" si="1283"/>
        <v>148</v>
      </c>
      <c r="C156">
        <v>204</v>
      </c>
      <c r="D156" s="144" t="str">
        <f t="shared" ca="1" si="1230"/>
        <v>GSM</v>
      </c>
      <c r="E156" t="b">
        <v>0</v>
      </c>
      <c r="F156" t="b">
        <v>0</v>
      </c>
      <c r="G156" t="b">
        <f t="shared" si="1231"/>
        <v>0</v>
      </c>
      <c r="H156" s="237">
        <f t="shared" ca="1" si="1284"/>
        <v>2</v>
      </c>
      <c r="I156" s="237">
        <f t="shared" ca="1" si="1284"/>
        <v>1</v>
      </c>
      <c r="J156" s="237" t="str">
        <f t="shared" ca="1" si="1284"/>
        <v/>
      </c>
      <c r="K156" s="237">
        <f t="shared" ca="1" si="1284"/>
        <v>2</v>
      </c>
      <c r="L156" s="237">
        <f t="shared" ca="1" si="1270"/>
        <v>2</v>
      </c>
      <c r="M156" s="237">
        <f t="shared" ca="1" si="1270"/>
        <v>2</v>
      </c>
      <c r="N156" s="237">
        <f t="shared" ca="1" si="1270"/>
        <v>3</v>
      </c>
      <c r="O156" s="237">
        <f t="shared" ca="1" si="1270"/>
        <v>1</v>
      </c>
      <c r="P156" s="237">
        <f t="shared" ca="1" si="1270"/>
        <v>1</v>
      </c>
      <c r="Q156" s="237">
        <f t="shared" ca="1" si="1270"/>
        <v>5</v>
      </c>
      <c r="R156" s="237">
        <f t="shared" ca="1" si="1270"/>
        <v>1</v>
      </c>
      <c r="S156" s="237">
        <f t="shared" ca="1" si="1270"/>
        <v>1</v>
      </c>
      <c r="T156" s="237">
        <f t="shared" ca="1" si="1270"/>
        <v>1</v>
      </c>
      <c r="U156" s="275"/>
      <c r="V156" s="275"/>
      <c r="W156" s="237">
        <f t="shared" ca="1" si="1271"/>
        <v>0</v>
      </c>
      <c r="X156" s="275"/>
      <c r="Y156" s="275">
        <f t="shared" ca="1" si="1272"/>
        <v>0</v>
      </c>
      <c r="Z156" s="275">
        <f t="shared" ca="1" si="1272"/>
        <v>0</v>
      </c>
      <c r="AA156" s="275">
        <f t="shared" ca="1" si="1272"/>
        <v>0</v>
      </c>
      <c r="AB156" s="275">
        <f t="shared" ca="1" si="1272"/>
        <v>0</v>
      </c>
      <c r="AC156" s="275">
        <f t="shared" ca="1" si="1272"/>
        <v>0</v>
      </c>
      <c r="AD156" s="275">
        <f t="shared" ca="1" si="1272"/>
        <v>0</v>
      </c>
      <c r="AE156" s="275">
        <f t="shared" ca="1" si="1272"/>
        <v>0</v>
      </c>
      <c r="AF156" s="144">
        <f ca="1">INDEX(CHOOSE($N156,DataAutumn!i.AdultDrys,DataWinter!i.AdultDrys,DataSpring!i.AdultDrys),1,$M156)</f>
        <v>3</v>
      </c>
      <c r="AG156" s="5">
        <f t="shared" ca="1" si="1232"/>
        <v>2</v>
      </c>
      <c r="AH156" s="5">
        <f t="shared" ca="1" si="1232"/>
        <v>0</v>
      </c>
      <c r="AI156" s="5">
        <f t="shared" ca="1" si="1233"/>
        <v>1</v>
      </c>
      <c r="AJ156">
        <f t="shared" ca="1" si="1234"/>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Air SR9.6 WP100p MP100p GP100p (F33N33)</v>
      </c>
      <c r="AM156" s="9" t="str">
        <f ca="1">IF(COUNTIF(AL$5:AL156,AL156)=1,"-","Dup")</f>
        <v>-</v>
      </c>
      <c r="AN156" s="9"/>
      <c r="AO156" s="237" t="str">
        <f t="shared" ca="1" si="1285"/>
        <v>-</v>
      </c>
      <c r="AP156" s="237" t="str">
        <f t="shared" ca="1" si="1285"/>
        <v>-</v>
      </c>
      <c r="AQ156" s="237" t="str">
        <f t="shared" ca="1" si="1285"/>
        <v>-</v>
      </c>
      <c r="AR156" s="237" t="str">
        <f t="shared" ca="1" si="1285"/>
        <v>-</v>
      </c>
      <c r="AS156" s="237" t="str">
        <f t="shared" ca="1" si="1285"/>
        <v>-</v>
      </c>
      <c r="AT156" s="237" t="str">
        <f t="shared" ca="1" si="1285"/>
        <v>-</v>
      </c>
      <c r="AU156" s="237" t="str">
        <f t="shared" ca="1" si="1285"/>
        <v>-</v>
      </c>
      <c r="AV156" s="237" t="str">
        <f t="shared" ca="1" si="1285"/>
        <v>-</v>
      </c>
      <c r="AW156" s="9"/>
      <c r="AX156" s="5" t="b">
        <f t="shared" ca="1" si="1235"/>
        <v>0</v>
      </c>
      <c r="AY156" s="5" t="str">
        <f t="shared" ca="1" si="1235"/>
        <v>-</v>
      </c>
      <c r="AZ156" s="5" t="b">
        <f t="shared" ca="1" si="1235"/>
        <v>0</v>
      </c>
      <c r="BA156" s="5" t="b">
        <f t="shared" ca="1" si="1235"/>
        <v>1</v>
      </c>
      <c r="BB156" s="5" t="b">
        <f t="shared" ca="1" si="1235"/>
        <v>1</v>
      </c>
      <c r="BC156" s="144">
        <f t="shared" ca="1" si="1235"/>
        <v>0</v>
      </c>
      <c r="BD156" s="19" t="b">
        <f t="shared" ca="1" si="1236"/>
        <v>1</v>
      </c>
      <c r="BE156" s="9"/>
      <c r="BF156" s="5" t="str">
        <f t="shared" ca="1" si="1237"/>
        <v>-</v>
      </c>
      <c r="BG156" s="19" t="str">
        <f t="shared" ca="1" si="1238"/>
        <v>-</v>
      </c>
      <c r="BH156" s="19" t="str">
        <f t="shared" ca="1" si="1238"/>
        <v>-</v>
      </c>
      <c r="BI156" s="19" t="str">
        <f t="shared" ca="1" si="1238"/>
        <v>-</v>
      </c>
      <c r="BJ156" s="5" t="str">
        <f t="shared" ca="1" si="1239"/>
        <v>-</v>
      </c>
      <c r="BK156" s="19" t="str">
        <f t="shared" ca="1" si="1240"/>
        <v>-</v>
      </c>
      <c r="BL156" s="5" t="str">
        <f t="shared" ca="1" si="1241"/>
        <v>-</v>
      </c>
      <c r="BM156" s="19" t="str">
        <f t="shared" ca="1" si="1242"/>
        <v>-</v>
      </c>
      <c r="BN156" s="19" t="str">
        <f t="shared" ca="1" si="1242"/>
        <v>-</v>
      </c>
      <c r="BO156" s="19" t="str">
        <f t="shared" ca="1" si="1242"/>
        <v>-</v>
      </c>
      <c r="BP156" s="5" t="str">
        <f t="shared" ca="1" si="1243"/>
        <v>-</v>
      </c>
      <c r="BQ156" s="9"/>
      <c r="BR156" s="19" t="str">
        <f t="shared" ca="1" si="1244"/>
        <v>-</v>
      </c>
      <c r="BS156" s="19" t="str">
        <f t="shared" ca="1" si="1244"/>
        <v>-</v>
      </c>
      <c r="BT156" s="19" t="str">
        <f t="shared" ca="1" si="1244"/>
        <v>-</v>
      </c>
      <c r="BU156" s="19" t="str">
        <f t="shared" ca="1" si="1244"/>
        <v>-</v>
      </c>
      <c r="BV156" s="19" t="str">
        <f t="shared" ca="1" si="1244"/>
        <v>-</v>
      </c>
      <c r="BW156" s="19" t="str">
        <f t="shared" ca="1" si="1244"/>
        <v>-</v>
      </c>
      <c r="BX156" s="19" t="str">
        <f t="shared" ca="1" si="1244"/>
        <v>-</v>
      </c>
      <c r="BY156" s="19" t="str">
        <f t="shared" ca="1" si="1244"/>
        <v>-</v>
      </c>
      <c r="BZ156" s="19" t="str">
        <f t="shared" ca="1" si="1244"/>
        <v>-</v>
      </c>
      <c r="CA156" s="19" t="str">
        <f t="shared" ca="1" si="1244"/>
        <v>-</v>
      </c>
      <c r="CB156" s="9"/>
      <c r="CC156" s="237" t="b">
        <f t="shared" ref="CC156:CG158" ca="1" si="1291">OFFSET(CC156,-1,0)</f>
        <v>1</v>
      </c>
      <c r="CD156" s="12" t="b">
        <v>0</v>
      </c>
      <c r="CE156" s="237" t="b">
        <f t="shared" ca="1" si="1291"/>
        <v>1</v>
      </c>
      <c r="CF156" s="251">
        <f t="shared" ca="1" si="1286"/>
        <v>2235105</v>
      </c>
      <c r="CG156" s="237" t="b">
        <f t="shared" ca="1" si="1291"/>
        <v>0</v>
      </c>
      <c r="CH156" s="12" t="s">
        <v>34</v>
      </c>
      <c r="CI156" s="19" t="b">
        <f t="shared" ca="1" si="1274"/>
        <v>1</v>
      </c>
      <c r="CJ156" s="237">
        <f t="shared" ca="1" si="1287"/>
        <v>5104</v>
      </c>
      <c r="CK156" s="19" t="str">
        <f t="shared" ca="1" si="1274"/>
        <v>-</v>
      </c>
      <c r="CL156" s="19">
        <f t="shared" ca="1" si="1274"/>
        <v>1</v>
      </c>
      <c r="CM156" s="19">
        <f t="shared" ca="1" si="1274"/>
        <v>1</v>
      </c>
      <c r="CN156" s="9"/>
      <c r="CO156" s="444">
        <f t="shared" ca="1" si="1246"/>
        <v>652</v>
      </c>
      <c r="CP156" s="444">
        <f t="shared" ca="1" si="1246"/>
        <v>686</v>
      </c>
      <c r="CQ156" s="444">
        <f t="shared" ca="1" si="1246"/>
        <v>721</v>
      </c>
      <c r="CR156" s="152">
        <f t="shared" ca="1" si="1247"/>
        <v>378</v>
      </c>
      <c r="CS156" s="152">
        <f t="shared" ca="1" si="1247"/>
        <v>413</v>
      </c>
      <c r="CT156" s="152">
        <f t="shared" ca="1" si="1247"/>
        <v>448</v>
      </c>
      <c r="CU156" s="19" t="str">
        <f t="shared" ca="1" si="1248"/>
        <v>-</v>
      </c>
      <c r="CV156" s="12" t="b">
        <v>0</v>
      </c>
      <c r="CW156" s="12" t="b">
        <v>0</v>
      </c>
      <c r="CX156" s="12" t="b">
        <v>0</v>
      </c>
      <c r="CY156" s="12" t="b">
        <v>0</v>
      </c>
      <c r="CZ156" s="19" t="b">
        <f t="shared" ca="1" si="1248"/>
        <v>1</v>
      </c>
      <c r="DA156" s="19">
        <f t="shared" ca="1" si="1248"/>
        <v>0</v>
      </c>
      <c r="DB156" s="19">
        <f t="shared" ca="1" si="1248"/>
        <v>0</v>
      </c>
      <c r="DC156" s="19">
        <f t="shared" ca="1" si="1248"/>
        <v>0</v>
      </c>
      <c r="DD156" s="19">
        <f t="shared" ca="1" si="1248"/>
        <v>0</v>
      </c>
      <c r="DE156" s="19">
        <f t="shared" ca="1" si="1248"/>
        <v>0</v>
      </c>
      <c r="DF156" s="19">
        <f t="shared" ca="1" si="1248"/>
        <v>0</v>
      </c>
      <c r="DG156" s="19">
        <f t="shared" ca="1" si="1248"/>
        <v>0</v>
      </c>
      <c r="DH156" s="19">
        <f t="shared" ca="1" si="1248"/>
        <v>0</v>
      </c>
      <c r="DI156" s="19">
        <f t="shared" ca="1" si="1248"/>
        <v>0</v>
      </c>
      <c r="DJ156" s="19">
        <f t="shared" ca="1" si="1248"/>
        <v>0</v>
      </c>
      <c r="DK156" s="19">
        <f t="shared" ca="1" si="1248"/>
        <v>0</v>
      </c>
      <c r="DL156" s="19">
        <f t="shared" ca="1" si="1249"/>
        <v>0</v>
      </c>
      <c r="DM156" s="12">
        <v>3</v>
      </c>
      <c r="DN156" s="12">
        <v>3</v>
      </c>
      <c r="DO156" s="19">
        <f t="shared" ca="1" si="1288"/>
        <v>0</v>
      </c>
      <c r="DP156" s="12">
        <v>1</v>
      </c>
      <c r="DQ156" s="12">
        <v>-1</v>
      </c>
      <c r="DR156" s="19" t="str">
        <f t="shared" ca="1" si="1249"/>
        <v>-</v>
      </c>
      <c r="DS156" s="19" t="str">
        <f t="shared" ca="1" si="1249"/>
        <v>-</v>
      </c>
      <c r="DT156" s="19" t="str">
        <f t="shared" ca="1" si="1249"/>
        <v>-</v>
      </c>
      <c r="DU156" s="251">
        <f t="shared" ca="1" si="1275"/>
        <v>0</v>
      </c>
      <c r="DV156" s="251">
        <f t="shared" si="1289"/>
        <v>1</v>
      </c>
      <c r="DW156" s="251">
        <f t="shared" si="1276"/>
        <v>-1</v>
      </c>
      <c r="DX156" s="19" t="str">
        <f t="shared" ca="1" si="1249"/>
        <v>-</v>
      </c>
      <c r="DY156" s="19" t="str">
        <f t="shared" ca="1" si="1249"/>
        <v>-</v>
      </c>
      <c r="DZ156" s="19" t="str">
        <f t="shared" ca="1" si="1249"/>
        <v>-</v>
      </c>
      <c r="EA156" s="19" t="str">
        <f t="shared" ca="1" si="1249"/>
        <v>-</v>
      </c>
      <c r="EB156" s="19" t="str">
        <f t="shared" ca="1" si="1249"/>
        <v>-</v>
      </c>
      <c r="EC156" s="19" t="str">
        <f t="shared" ca="1" si="1249"/>
        <v>-</v>
      </c>
      <c r="ED156" s="19">
        <f t="shared" ca="1" si="1249"/>
        <v>0</v>
      </c>
      <c r="EE156" s="19">
        <f t="shared" ca="1" si="1249"/>
        <v>0</v>
      </c>
      <c r="EF156" s="19">
        <f t="shared" ca="1" si="1249"/>
        <v>0</v>
      </c>
      <c r="EG156" s="19">
        <f t="shared" ca="1" si="1249"/>
        <v>0</v>
      </c>
      <c r="EH156" s="19">
        <f t="shared" ca="1" si="1249"/>
        <v>0</v>
      </c>
      <c r="EI156" s="19">
        <f t="shared" ca="1" si="1249"/>
        <v>0</v>
      </c>
      <c r="EJ156" s="19">
        <f t="shared" ca="1" si="1249"/>
        <v>0</v>
      </c>
      <c r="EK156" s="19">
        <f t="shared" ca="1" si="1249"/>
        <v>0</v>
      </c>
      <c r="EL156" s="19">
        <f t="shared" ca="1" si="1249"/>
        <v>0</v>
      </c>
      <c r="EM156" s="19">
        <f t="shared" ca="1" si="1249"/>
        <v>0</v>
      </c>
      <c r="EN156" s="19">
        <f t="shared" ca="1" si="1249"/>
        <v>0</v>
      </c>
      <c r="EO156" s="19">
        <f t="shared" ca="1" si="1249"/>
        <v>0</v>
      </c>
      <c r="EP156" s="19">
        <f t="shared" ca="1" si="1249"/>
        <v>0</v>
      </c>
      <c r="EQ156" s="19">
        <f t="shared" ca="1" si="1249"/>
        <v>0</v>
      </c>
      <c r="ER156" s="19">
        <f t="shared" ca="1" si="1249"/>
        <v>0</v>
      </c>
      <c r="ES156" s="19">
        <f t="shared" ca="1" si="1249"/>
        <v>0</v>
      </c>
      <c r="ET156" s="19">
        <f t="shared" ca="1" si="1250"/>
        <v>0</v>
      </c>
      <c r="EU156" s="19">
        <f t="shared" ca="1" si="1250"/>
        <v>0</v>
      </c>
      <c r="EV156" s="19">
        <f t="shared" ca="1" si="1250"/>
        <v>0</v>
      </c>
      <c r="EW156" s="19">
        <f t="shared" ca="1" si="1250"/>
        <v>0</v>
      </c>
      <c r="EX156" s="19">
        <f t="shared" ca="1" si="1250"/>
        <v>0</v>
      </c>
      <c r="EY156" s="19">
        <f t="shared" ca="1" si="1250"/>
        <v>0</v>
      </c>
      <c r="EZ156" s="19">
        <f t="shared" ca="1" si="1250"/>
        <v>0</v>
      </c>
      <c r="FA156" s="19">
        <f t="shared" ca="1" si="1250"/>
        <v>0</v>
      </c>
      <c r="FB156" s="19">
        <f t="shared" ca="1" si="1250"/>
        <v>0</v>
      </c>
      <c r="FC156" s="19">
        <f t="shared" ca="1" si="1250"/>
        <v>0</v>
      </c>
      <c r="FD156" s="19">
        <f t="shared" ca="1" si="1250"/>
        <v>0</v>
      </c>
      <c r="FE156" s="19">
        <f t="shared" ca="1" si="1250"/>
        <v>0</v>
      </c>
      <c r="FF156" s="19">
        <f t="shared" ca="1" si="1250"/>
        <v>0</v>
      </c>
      <c r="FG156" s="19">
        <f t="shared" ca="1" si="1250"/>
        <v>0</v>
      </c>
      <c r="FH156" s="19">
        <f t="shared" ca="1" si="1250"/>
        <v>0</v>
      </c>
      <c r="FI156" s="19">
        <f t="shared" ca="1" si="1250"/>
        <v>0</v>
      </c>
      <c r="FJ156" s="19">
        <f t="shared" ca="1" si="1251"/>
        <v>0</v>
      </c>
      <c r="FK156" s="19">
        <f t="shared" ca="1" si="1251"/>
        <v>0</v>
      </c>
      <c r="FL156" s="19">
        <f t="shared" ca="1" si="1251"/>
        <v>0</v>
      </c>
      <c r="FM156" s="19">
        <f t="shared" ca="1" si="1251"/>
        <v>0</v>
      </c>
      <c r="FN156" s="19">
        <f t="shared" ca="1" si="1251"/>
        <v>0</v>
      </c>
      <c r="FO156" s="19">
        <f t="shared" ca="1" si="1251"/>
        <v>0</v>
      </c>
      <c r="FP156" s="19">
        <f t="shared" ca="1" si="1251"/>
        <v>0</v>
      </c>
      <c r="FQ156" s="19">
        <f t="shared" ca="1" si="1251"/>
        <v>0</v>
      </c>
      <c r="FR156" s="19">
        <f t="shared" ca="1" si="1251"/>
        <v>0</v>
      </c>
      <c r="FS156" s="19">
        <f t="shared" ca="1" si="1251"/>
        <v>0</v>
      </c>
      <c r="FT156" s="19">
        <f t="shared" ca="1" si="1251"/>
        <v>0</v>
      </c>
      <c r="FU156" s="19">
        <f t="shared" ca="1" si="1251"/>
        <v>0</v>
      </c>
      <c r="FV156" s="19">
        <f t="shared" ca="1" si="1251"/>
        <v>0</v>
      </c>
      <c r="FW156" s="19">
        <f t="shared" ca="1" si="1251"/>
        <v>0</v>
      </c>
      <c r="FX156" s="19">
        <f t="shared" ca="1" si="1251"/>
        <v>0</v>
      </c>
      <c r="FY156" s="19">
        <f t="shared" ca="1" si="1251"/>
        <v>0</v>
      </c>
      <c r="FZ156" s="19">
        <f t="shared" ca="1" si="1251"/>
        <v>0</v>
      </c>
      <c r="GA156" s="19">
        <f t="shared" ca="1" si="1251"/>
        <v>0</v>
      </c>
      <c r="GB156" s="19">
        <f t="shared" ca="1" si="1251"/>
        <v>0</v>
      </c>
      <c r="GC156" s="19">
        <f t="shared" ca="1" si="1251"/>
        <v>0</v>
      </c>
      <c r="GD156" s="19">
        <f t="shared" ca="1" si="1251"/>
        <v>0</v>
      </c>
      <c r="GE156" s="19">
        <f t="shared" ca="1" si="1251"/>
        <v>0</v>
      </c>
      <c r="GF156" s="19">
        <f t="shared" ca="1" si="1251"/>
        <v>0</v>
      </c>
      <c r="GG156" s="19">
        <f t="shared" ca="1" si="1251"/>
        <v>0</v>
      </c>
      <c r="GH156" s="19">
        <f t="shared" ca="1" si="1251"/>
        <v>0</v>
      </c>
      <c r="GI156" s="19">
        <f t="shared" ca="1" si="1251"/>
        <v>0</v>
      </c>
      <c r="GJ156" s="19">
        <f t="shared" ca="1" si="1251"/>
        <v>0</v>
      </c>
      <c r="GK156" s="19">
        <f t="shared" ca="1" si="1251"/>
        <v>0</v>
      </c>
      <c r="GL156" s="19">
        <f t="shared" ca="1" si="1251"/>
        <v>0</v>
      </c>
      <c r="GM156" s="19">
        <f t="shared" ca="1" si="1251"/>
        <v>0</v>
      </c>
      <c r="GN156" s="19">
        <f t="shared" ca="1" si="1251"/>
        <v>0</v>
      </c>
      <c r="GO156" s="19">
        <f t="shared" ca="1" si="1251"/>
        <v>0</v>
      </c>
      <c r="GP156" s="19">
        <f t="shared" ca="1" si="1251"/>
        <v>0</v>
      </c>
      <c r="GQ156" s="19">
        <f t="shared" ca="1" si="1251"/>
        <v>0</v>
      </c>
      <c r="GR156" s="19">
        <f t="shared" ca="1" si="1251"/>
        <v>0</v>
      </c>
      <c r="GS156" s="19">
        <f t="shared" ca="1" si="1251"/>
        <v>0</v>
      </c>
      <c r="GT156" s="19">
        <f t="shared" ca="1" si="1251"/>
        <v>0</v>
      </c>
      <c r="GU156" s="19">
        <f t="shared" ca="1" si="1251"/>
        <v>0</v>
      </c>
      <c r="GV156" s="19">
        <f t="shared" ca="1" si="1251"/>
        <v>0</v>
      </c>
      <c r="GW156" s="19">
        <f t="shared" ca="1" si="1251"/>
        <v>0</v>
      </c>
      <c r="GX156" s="19">
        <f t="shared" ca="1" si="1251"/>
        <v>0</v>
      </c>
      <c r="GY156" s="19">
        <f t="shared" ca="1" si="1251"/>
        <v>0</v>
      </c>
      <c r="GZ156" s="19">
        <f t="shared" ca="1" si="1251"/>
        <v>0</v>
      </c>
      <c r="HA156" s="19">
        <f t="shared" ca="1" si="1251"/>
        <v>0</v>
      </c>
      <c r="HB156" s="19">
        <f t="shared" ca="1" si="1251"/>
        <v>0</v>
      </c>
      <c r="HC156" s="19">
        <f t="shared" ca="1" si="1251"/>
        <v>0</v>
      </c>
      <c r="HD156" s="19">
        <f t="shared" ca="1" si="1251"/>
        <v>0</v>
      </c>
      <c r="HE156" s="19">
        <f t="shared" ca="1" si="1251"/>
        <v>0</v>
      </c>
      <c r="HF156" s="19">
        <f t="shared" ca="1" si="1251"/>
        <v>0</v>
      </c>
      <c r="HG156" s="19">
        <f t="shared" ca="1" si="1251"/>
        <v>0</v>
      </c>
      <c r="HH156" s="19">
        <f t="shared" ca="1" si="1251"/>
        <v>0</v>
      </c>
      <c r="HI156" s="19">
        <f t="shared" ca="1" si="1251"/>
        <v>0</v>
      </c>
      <c r="HJ156" s="19">
        <f t="shared" ca="1" si="1251"/>
        <v>0</v>
      </c>
      <c r="HK156" s="19">
        <f t="shared" ca="1" si="1251"/>
        <v>0</v>
      </c>
      <c r="HL156" s="19">
        <f t="shared" ca="1" si="1252"/>
        <v>0</v>
      </c>
      <c r="HM156" s="19">
        <f t="shared" ca="1" si="1252"/>
        <v>0</v>
      </c>
      <c r="HN156" s="19">
        <f t="shared" ca="1" si="1252"/>
        <v>0</v>
      </c>
      <c r="HO156" s="19">
        <f t="shared" ca="1" si="1252"/>
        <v>0</v>
      </c>
      <c r="HP156" s="19">
        <f t="shared" ca="1" si="1252"/>
        <v>0</v>
      </c>
      <c r="HQ156" s="19">
        <f t="shared" ca="1" si="1252"/>
        <v>0</v>
      </c>
      <c r="HR156" s="19">
        <f t="shared" ca="1" si="1252"/>
        <v>0</v>
      </c>
      <c r="HS156" s="19">
        <f t="shared" ca="1" si="1252"/>
        <v>0</v>
      </c>
      <c r="HT156" s="19">
        <f t="shared" ca="1" si="1252"/>
        <v>0</v>
      </c>
      <c r="HU156" s="19">
        <f t="shared" ca="1" si="1252"/>
        <v>0</v>
      </c>
      <c r="HV156" s="19">
        <f t="shared" ca="1" si="1252"/>
        <v>0</v>
      </c>
      <c r="HW156" s="19">
        <f t="shared" ca="1" si="1252"/>
        <v>0</v>
      </c>
      <c r="HX156" s="19">
        <f t="shared" ca="1" si="1252"/>
        <v>0</v>
      </c>
      <c r="HY156" s="19">
        <f t="shared" ca="1" si="1252"/>
        <v>0</v>
      </c>
      <c r="HZ156" s="19">
        <f t="shared" ca="1" si="1252"/>
        <v>0</v>
      </c>
      <c r="IA156" s="19">
        <f t="shared" ca="1" si="1252"/>
        <v>0</v>
      </c>
      <c r="IB156" s="19">
        <f t="shared" ca="1" si="1252"/>
        <v>0</v>
      </c>
      <c r="IC156" s="19">
        <f t="shared" ca="1" si="1252"/>
        <v>0</v>
      </c>
      <c r="ID156" s="19">
        <f t="shared" ca="1" si="1252"/>
        <v>0</v>
      </c>
      <c r="IE156" s="5">
        <f t="shared" ca="1" si="1253"/>
        <v>67</v>
      </c>
      <c r="IF156" s="9"/>
      <c r="IG156" s="5">
        <f t="shared" ca="1" si="1254"/>
        <v>1</v>
      </c>
      <c r="IH156" s="5" t="b">
        <f t="shared" ca="1" si="1254"/>
        <v>0</v>
      </c>
      <c r="II156" s="19">
        <f t="shared" ca="1" si="1255"/>
        <v>0</v>
      </c>
      <c r="IJ156" s="5">
        <f t="shared" ca="1" si="1254"/>
        <v>55</v>
      </c>
      <c r="IK156" s="19">
        <f t="shared" ca="1" si="1255"/>
        <v>1</v>
      </c>
      <c r="IL156" s="19">
        <f t="shared" ca="1" si="1255"/>
        <v>0</v>
      </c>
      <c r="IM156" s="19">
        <f t="shared" ca="1" si="1255"/>
        <v>0</v>
      </c>
      <c r="IN156" s="19">
        <f t="shared" ca="1" si="1255"/>
        <v>0</v>
      </c>
      <c r="IO156" s="19">
        <f t="shared" ca="1" si="1255"/>
        <v>0</v>
      </c>
      <c r="IP156" s="19">
        <f t="shared" ca="1" si="1255"/>
        <v>0</v>
      </c>
      <c r="IQ156" s="19">
        <f t="shared" ca="1" si="1255"/>
        <v>0</v>
      </c>
      <c r="IR156" s="19">
        <f t="shared" ca="1" si="1255"/>
        <v>0</v>
      </c>
      <c r="IS156" s="19">
        <f t="shared" ca="1" si="1255"/>
        <v>0</v>
      </c>
      <c r="IT156" s="19">
        <f t="shared" ca="1" si="1255"/>
        <v>0</v>
      </c>
      <c r="IU156" s="19">
        <f t="shared" ca="1" si="1255"/>
        <v>0</v>
      </c>
      <c r="IV156" s="19">
        <f t="shared" ca="1" si="1255"/>
        <v>0</v>
      </c>
      <c r="IW156" s="19">
        <f t="shared" ca="1" si="1255"/>
        <v>0</v>
      </c>
      <c r="IX156" s="19">
        <f t="shared" ca="1" si="1255"/>
        <v>0</v>
      </c>
      <c r="IY156" s="19">
        <f t="shared" ca="1" si="1255"/>
        <v>0</v>
      </c>
      <c r="IZ156" s="19">
        <f t="shared" ca="1" si="1255"/>
        <v>0</v>
      </c>
      <c r="JA156" s="19">
        <f t="shared" ca="1" si="1255"/>
        <v>0</v>
      </c>
      <c r="JB156" s="19">
        <f t="shared" ca="1" si="1255"/>
        <v>0</v>
      </c>
      <c r="JC156" s="19">
        <f t="shared" ca="1" si="1255"/>
        <v>0</v>
      </c>
      <c r="JD156" s="19">
        <f t="shared" ca="1" si="1255"/>
        <v>0</v>
      </c>
      <c r="JE156" s="19">
        <f t="shared" ca="1" si="1255"/>
        <v>0</v>
      </c>
      <c r="JF156" s="19">
        <f t="shared" ca="1" si="1255"/>
        <v>0</v>
      </c>
      <c r="JG156" s="5">
        <f t="shared" ca="1" si="1256"/>
        <v>1.2500000000000001E-2</v>
      </c>
      <c r="JH156" s="567">
        <f t="shared" ca="1" si="1256"/>
        <v>0</v>
      </c>
      <c r="JI156" s="5">
        <f t="shared" ca="1" si="1256"/>
        <v>6.25E-2</v>
      </c>
      <c r="JJ156" s="5">
        <f t="shared" ca="1" si="1256"/>
        <v>6.25E-2</v>
      </c>
      <c r="JK156" s="5">
        <f t="shared" ca="1" si="1256"/>
        <v>6.25E-2</v>
      </c>
      <c r="JL156" s="19">
        <f t="shared" ca="1" si="1255"/>
        <v>1</v>
      </c>
      <c r="JM156" s="19">
        <f t="shared" ca="1" si="1255"/>
        <v>0</v>
      </c>
      <c r="JN156" s="19">
        <f t="shared" ca="1" si="1255"/>
        <v>1</v>
      </c>
      <c r="JO156" s="9"/>
      <c r="JP156" s="5" t="b">
        <f t="shared" ca="1" si="1257"/>
        <v>0</v>
      </c>
      <c r="JQ156" s="19" t="b">
        <f t="shared" ca="1" si="1277"/>
        <v>1</v>
      </c>
      <c r="JR156" s="19">
        <f t="shared" ca="1" si="1277"/>
        <v>9.6</v>
      </c>
      <c r="JS156" s="5" t="b">
        <f t="shared" ca="1" si="1258"/>
        <v>0</v>
      </c>
      <c r="JT156" s="5" t="b">
        <f t="shared" ca="1" si="1258"/>
        <v>0</v>
      </c>
      <c r="JU156" s="5" t="b">
        <f t="shared" ca="1" si="1258"/>
        <v>1</v>
      </c>
      <c r="JV156" s="144">
        <f t="shared" ca="1" si="1278"/>
        <v>1</v>
      </c>
      <c r="JW156" s="144">
        <f t="shared" ca="1" si="1278"/>
        <v>1</v>
      </c>
      <c r="JX156" s="19" t="str">
        <f t="shared" ca="1" si="1279"/>
        <v>-</v>
      </c>
      <c r="JY156" s="19" t="str">
        <f t="shared" ca="1" si="1279"/>
        <v>-</v>
      </c>
      <c r="JZ156" s="19" t="str">
        <f t="shared" ca="1" si="1279"/>
        <v>-</v>
      </c>
      <c r="KA156" s="19" t="str">
        <f t="shared" ca="1" si="1279"/>
        <v>-</v>
      </c>
      <c r="KB156" s="19">
        <f t="shared" ca="1" si="1279"/>
        <v>1</v>
      </c>
      <c r="KC156" s="19">
        <f t="shared" ca="1" si="1279"/>
        <v>0.66</v>
      </c>
      <c r="KD156" s="19" t="str">
        <f t="shared" ca="1" si="1279"/>
        <v>-</v>
      </c>
      <c r="KE156" s="5" t="b" cm="1">
        <f t="array" aca="1" ref="KE156" ca="1">IF(OR(KF156:KM156&lt;&gt;"-"),TRUE,"-")</f>
        <v>1</v>
      </c>
      <c r="KF156" s="237">
        <f t="shared" ca="1" si="1290"/>
        <v>2</v>
      </c>
      <c r="KG156" s="237">
        <f t="shared" ca="1" si="1290"/>
        <v>2</v>
      </c>
      <c r="KH156" s="237">
        <f t="shared" ca="1" si="1290"/>
        <v>2</v>
      </c>
      <c r="KI156" s="237">
        <f t="shared" ca="1" si="1290"/>
        <v>2</v>
      </c>
      <c r="KJ156" s="237">
        <f t="shared" ca="1" si="1290"/>
        <v>2</v>
      </c>
      <c r="KK156" s="237">
        <f t="shared" ca="1" si="1290"/>
        <v>2</v>
      </c>
      <c r="KL156" s="237">
        <f t="shared" ca="1" si="1290"/>
        <v>2</v>
      </c>
      <c r="KM156" s="237">
        <f t="shared" ca="1" si="1290"/>
        <v>2</v>
      </c>
      <c r="KN156" s="5" t="str">
        <f t="array" aca="1" ref="KN156" ca="1">IF(OR(KO156:KU156&lt;&gt;"-"),TRUE,"-")</f>
        <v>-</v>
      </c>
      <c r="KO156" s="19" t="str">
        <f t="shared" ca="1" si="1281"/>
        <v>-</v>
      </c>
      <c r="KP156" s="19" t="str">
        <f t="shared" ca="1" si="1281"/>
        <v>-</v>
      </c>
      <c r="KQ156" s="19" t="str">
        <f t="shared" ca="1" si="1281"/>
        <v>-</v>
      </c>
      <c r="KR156" s="19" t="str">
        <f t="shared" ca="1" si="1281"/>
        <v>-</v>
      </c>
      <c r="KS156" s="19" t="str">
        <f t="shared" ca="1" si="1281"/>
        <v>-</v>
      </c>
      <c r="KT156" s="19" t="str">
        <f t="shared" ca="1" si="1281"/>
        <v>-</v>
      </c>
      <c r="KU156" s="19" t="str">
        <f t="shared" ca="1" si="1281"/>
        <v>-</v>
      </c>
      <c r="KV156" s="19" t="b">
        <f t="shared" ca="1" si="1281"/>
        <v>0</v>
      </c>
      <c r="KW156" s="144">
        <f t="shared" ca="1" si="1260"/>
        <v>2</v>
      </c>
      <c r="KX156" s="19">
        <f t="shared" ca="1" si="1281"/>
        <v>2</v>
      </c>
      <c r="KY156" s="19" t="b">
        <f t="shared" ca="1" si="1281"/>
        <v>0</v>
      </c>
      <c r="KZ156" s="19" t="str">
        <f t="shared" ca="1" si="1281"/>
        <v>-</v>
      </c>
      <c r="LA156" s="5" t="str">
        <f t="shared" ca="1" si="1261"/>
        <v>-</v>
      </c>
      <c r="LB156" s="5" t="str">
        <f t="shared" ca="1" si="1261"/>
        <v>-</v>
      </c>
      <c r="LC156" s="5" t="str">
        <f t="shared" ca="1" si="1261"/>
        <v>-</v>
      </c>
      <c r="LD156" s="5" t="str">
        <f t="shared" ca="1" si="1261"/>
        <v>-</v>
      </c>
      <c r="LE156" s="19" t="b">
        <f t="shared" ca="1" si="1282"/>
        <v>0</v>
      </c>
      <c r="LF156" s="19" t="str">
        <f t="shared" ca="1" si="1282"/>
        <v>-</v>
      </c>
      <c r="LG156" s="19" t="str">
        <f t="shared" ca="1" si="1282"/>
        <v>-</v>
      </c>
      <c r="LH156" s="19" t="b">
        <f t="shared" ca="1" si="1282"/>
        <v>1</v>
      </c>
      <c r="LI156" s="19">
        <f t="shared" ca="1" si="1282"/>
        <v>0.75</v>
      </c>
      <c r="LJ156" s="19">
        <f t="shared" ca="1" si="1282"/>
        <v>0.75</v>
      </c>
      <c r="LK156" s="19">
        <f t="shared" ca="1" si="1282"/>
        <v>0.99</v>
      </c>
      <c r="LL156" s="19">
        <f t="shared" ca="1" si="1282"/>
        <v>0.5</v>
      </c>
      <c r="LM156" s="19">
        <f t="shared" ca="1" si="1282"/>
        <v>0</v>
      </c>
      <c r="LN156" s="19">
        <f t="shared" ca="1" si="1282"/>
        <v>0</v>
      </c>
      <c r="LO156" s="19" t="str">
        <f t="shared" ca="1" si="1282"/>
        <v>-</v>
      </c>
      <c r="LP156" s="5" t="str" cm="1">
        <f t="array" aca="1" ref="LP156" ca="1">INDEX(i.meatgrid,$Q156,LP$7)</f>
        <v>-</v>
      </c>
      <c r="LQ156" s="5" t="str" cm="1">
        <f t="array" aca="1" ref="LQ156" ca="1">INDEX(i.meatgrid,$Q156,LQ$7)</f>
        <v>-</v>
      </c>
      <c r="LR156" s="19" t="str">
        <f t="shared" ca="1" si="1282"/>
        <v>-</v>
      </c>
      <c r="LS156" s="5">
        <f t="shared" ca="1" si="1263"/>
        <v>1</v>
      </c>
      <c r="LT156" s="9"/>
      <c r="LU156" s="19">
        <f t="shared" ca="1" si="1282"/>
        <v>70</v>
      </c>
      <c r="LV156" s="19">
        <f t="shared" ca="1" si="1264"/>
        <v>50</v>
      </c>
      <c r="LW156" s="19">
        <f t="shared" ca="1" si="1264"/>
        <v>80</v>
      </c>
      <c r="LX156" s="19">
        <f t="shared" ca="1" si="1264"/>
        <v>50</v>
      </c>
      <c r="LY156" s="5" t="b" cm="1">
        <f t="array" aca="1" ref="LY156" ca="1">INDEX(i.meatgrid,$Q156,LY$7)</f>
        <v>0</v>
      </c>
      <c r="LZ156" s="5" t="b" cm="1">
        <f t="array" aca="1" ref="LZ156" ca="1">INDEX(i.meatgrid,$Q156,LZ$7)</f>
        <v>0</v>
      </c>
      <c r="MA156" s="5" t="str" cm="1">
        <f t="array" aca="1" ref="MA156" ca="1">INDEX(i.meatgrid,$Q156,MA$7)</f>
        <v>-</v>
      </c>
      <c r="MB156" s="5" cm="1">
        <f t="array" aca="1" ref="MB156" ca="1">INDEX(i.meatgrid,$Q156,MB$7)</f>
        <v>40</v>
      </c>
      <c r="MC156" s="19">
        <f t="shared" ca="1" si="1265"/>
        <v>1</v>
      </c>
      <c r="MD156" s="5">
        <f t="shared" ca="1" si="1266"/>
        <v>1</v>
      </c>
      <c r="ME156" s="5" cm="1">
        <f t="array" aca="1" ref="ME156" ca="1">INDEX(i.meatgrid,$Q156,ME$7)</f>
        <v>1</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67"/>
        <v>1</v>
      </c>
      <c r="MN156" s="9"/>
      <c r="MO156" s="19" t="b">
        <f t="shared" ca="1" si="1268"/>
        <v>0</v>
      </c>
      <c r="MP156" s="19" t="b">
        <f t="shared" ca="1" si="1268"/>
        <v>0</v>
      </c>
      <c r="MQ156" s="19">
        <f t="shared" ca="1" si="1268"/>
        <v>1</v>
      </c>
      <c r="MR156" s="19">
        <f t="shared" ca="1" si="1268"/>
        <v>0.75</v>
      </c>
      <c r="MS156" s="19">
        <f t="shared" ca="1" si="1268"/>
        <v>0.75</v>
      </c>
      <c r="MT156" s="19">
        <f t="shared" ca="1" si="1268"/>
        <v>0.8</v>
      </c>
      <c r="MU156" s="19">
        <f t="shared" ca="1" si="1268"/>
        <v>0.82499999999999996</v>
      </c>
      <c r="MV156" s="19">
        <f t="shared" ca="1" si="1268"/>
        <v>0.875</v>
      </c>
      <c r="MW156" s="19">
        <f t="shared" ca="1" si="1268"/>
        <v>0.9</v>
      </c>
      <c r="MX156" s="19">
        <f t="shared" ca="1" si="1268"/>
        <v>1</v>
      </c>
      <c r="MY156" s="19">
        <f t="shared" ca="1" si="1268"/>
        <v>0.875</v>
      </c>
      <c r="MZ156" s="19" t="b">
        <f t="shared" ca="1" si="1268"/>
        <v>1</v>
      </c>
      <c r="NA156" s="19">
        <f t="shared" ca="1" si="1268"/>
        <v>74.989999999999995</v>
      </c>
      <c r="NB156" s="19" t="str">
        <f t="shared" ca="1" si="1268"/>
        <v>-</v>
      </c>
      <c r="NC156" s="19" t="str">
        <f t="shared" ca="1" si="1268"/>
        <v>-</v>
      </c>
      <c r="ND156" s="19" t="str">
        <f t="shared" ca="1" si="1268"/>
        <v>-</v>
      </c>
      <c r="NE156" s="19" t="str">
        <f t="shared" ca="1" si="1269"/>
        <v>-</v>
      </c>
      <c r="NF156" s="19" t="str">
        <f t="shared" ca="1" si="1269"/>
        <v>-</v>
      </c>
      <c r="NG156" s="19" t="str">
        <f t="shared" ca="1" si="1269"/>
        <v>-</v>
      </c>
      <c r="NH156" s="19" t="str">
        <f t="shared" ca="1" si="1269"/>
        <v>-</v>
      </c>
      <c r="NI156" s="19">
        <f t="shared" ca="1" si="1269"/>
        <v>36.99</v>
      </c>
      <c r="NJ156" s="19">
        <f t="shared" ca="1" si="1269"/>
        <v>36.99</v>
      </c>
      <c r="NK156" s="19" t="str">
        <f t="shared" ca="1" si="1269"/>
        <v>-</v>
      </c>
      <c r="NL156" s="19" t="str">
        <f t="shared" ca="1" si="1269"/>
        <v>-</v>
      </c>
      <c r="NM156" s="19" t="str">
        <f t="shared" ca="1" si="1269"/>
        <v>-</v>
      </c>
      <c r="NN156" s="19" t="str">
        <f t="shared" ca="1" si="1269"/>
        <v>-</v>
      </c>
      <c r="NO156" s="19" t="str">
        <f t="shared" ca="1" si="1269"/>
        <v>-</v>
      </c>
      <c r="NP156" s="19">
        <f t="shared" ca="1" si="1269"/>
        <v>49.99</v>
      </c>
      <c r="NQ156" s="19">
        <f t="shared" ca="1" si="1269"/>
        <v>49.99</v>
      </c>
      <c r="NR156" s="19">
        <f t="shared" ca="1" si="1269"/>
        <v>49.99</v>
      </c>
      <c r="NS156" s="19">
        <f t="shared" ca="1" si="1269"/>
        <v>49.99</v>
      </c>
      <c r="NT156" s="19">
        <f t="shared" ca="1" si="1269"/>
        <v>49.99</v>
      </c>
      <c r="NU156" s="19">
        <f t="shared" ca="1" si="1269"/>
        <v>49.99</v>
      </c>
      <c r="NV156" s="19">
        <f t="shared" ca="1" si="1269"/>
        <v>49.99</v>
      </c>
      <c r="NW156" s="19">
        <f t="shared" ca="1" si="1269"/>
        <v>49.99</v>
      </c>
      <c r="NX156" s="19">
        <f t="shared" ca="1" si="1269"/>
        <v>412.99</v>
      </c>
      <c r="NY156" s="19">
        <f t="shared" ca="1" si="1269"/>
        <v>412.99</v>
      </c>
      <c r="NZ156" s="19" t="str">
        <f t="shared" ca="1" si="1269"/>
        <v>-</v>
      </c>
      <c r="OA156" s="19" t="str">
        <f t="shared" ca="1" si="1269"/>
        <v>-</v>
      </c>
      <c r="OB156" s="19" t="str">
        <f t="shared" ca="1" si="1269"/>
        <v>-</v>
      </c>
      <c r="OC156" s="19" t="str">
        <f t="shared" ca="1" si="1269"/>
        <v>-</v>
      </c>
      <c r="OD156" s="19" t="str">
        <f t="shared" ca="1" si="1269"/>
        <v>-</v>
      </c>
      <c r="OE156" s="19">
        <f t="shared" ca="1" si="1269"/>
        <v>6.8900000000000006</v>
      </c>
      <c r="OF156" s="19">
        <f t="shared" ca="1" si="1269"/>
        <v>6.8900000000000006</v>
      </c>
      <c r="OG156" s="19">
        <f t="shared" ca="1" si="1269"/>
        <v>6.8900000000000006</v>
      </c>
      <c r="OH156" s="19">
        <f t="shared" ca="1" si="1269"/>
        <v>6.8900000000000006</v>
      </c>
      <c r="OI156" s="19">
        <f t="shared" ca="1" si="1269"/>
        <v>6.8900000000000006</v>
      </c>
      <c r="OJ156" s="19">
        <f t="shared" ca="1" si="1269"/>
        <v>6.8900000000000006</v>
      </c>
      <c r="OK156" s="19">
        <f t="shared" ca="1" si="1269"/>
        <v>6.8900000000000006</v>
      </c>
      <c r="OL156" s="19">
        <f t="shared" ca="1" si="1269"/>
        <v>6.8900000000000006</v>
      </c>
      <c r="OM156" s="19">
        <f t="shared" ca="1" si="1269"/>
        <v>346.99</v>
      </c>
      <c r="ON156" s="19">
        <f t="shared" ca="1" si="1269"/>
        <v>346.99</v>
      </c>
      <c r="OO156" s="19" t="str">
        <f t="shared" ca="1" si="1269"/>
        <v>-</v>
      </c>
      <c r="OP156" s="19" t="str">
        <f t="shared" ca="1" si="1269"/>
        <v>-</v>
      </c>
      <c r="OQ156" s="19" t="str">
        <f t="shared" ca="1" si="1269"/>
        <v>-</v>
      </c>
      <c r="OR156" s="19" t="str">
        <f t="shared" ca="1" si="1269"/>
        <v>-</v>
      </c>
      <c r="OS156" s="19" t="str">
        <f t="shared" ca="1" si="1269"/>
        <v>-</v>
      </c>
      <c r="OT156" s="19">
        <f t="shared" ca="1" si="1269"/>
        <v>0</v>
      </c>
      <c r="OU156" s="24">
        <v>0</v>
      </c>
    </row>
    <row r="157" spans="1:411" outlineLevel="2">
      <c r="A157" s="21">
        <f t="shared" si="158"/>
        <v>152</v>
      </c>
      <c r="B157" s="222">
        <f t="shared" ca="1" si="1283"/>
        <v>148</v>
      </c>
      <c r="C157">
        <v>204</v>
      </c>
      <c r="D157" s="144" t="str">
        <f t="shared" ca="1" si="1230"/>
        <v>GSM</v>
      </c>
      <c r="E157" t="b">
        <v>1</v>
      </c>
      <c r="F157" t="b">
        <v>0</v>
      </c>
      <c r="G157" t="b">
        <f t="shared" si="1231"/>
        <v>1</v>
      </c>
      <c r="H157" s="237">
        <f t="shared" ca="1" si="1284"/>
        <v>2</v>
      </c>
      <c r="I157" s="237">
        <f t="shared" ca="1" si="1284"/>
        <v>1</v>
      </c>
      <c r="J157" s="237" t="str">
        <f t="shared" ca="1" si="1284"/>
        <v/>
      </c>
      <c r="K157" s="237">
        <f t="shared" ca="1" si="1284"/>
        <v>2</v>
      </c>
      <c r="L157" s="237">
        <f t="shared" ca="1" si="1270"/>
        <v>2</v>
      </c>
      <c r="M157" s="237">
        <f t="shared" ca="1" si="1270"/>
        <v>2</v>
      </c>
      <c r="N157" s="237">
        <f t="shared" ca="1" si="1270"/>
        <v>3</v>
      </c>
      <c r="O157" s="237">
        <f t="shared" ca="1" si="1270"/>
        <v>1</v>
      </c>
      <c r="P157" s="237">
        <f t="shared" ca="1" si="1270"/>
        <v>1</v>
      </c>
      <c r="Q157" s="237">
        <f t="shared" ca="1" si="1270"/>
        <v>5</v>
      </c>
      <c r="R157" s="237">
        <f t="shared" ca="1" si="1270"/>
        <v>1</v>
      </c>
      <c r="S157" s="237">
        <f t="shared" ca="1" si="1270"/>
        <v>1</v>
      </c>
      <c r="T157" s="237">
        <f t="shared" ca="1" si="1270"/>
        <v>1</v>
      </c>
      <c r="U157" s="275"/>
      <c r="V157" s="275"/>
      <c r="W157" s="237">
        <f t="shared" ca="1" si="1271"/>
        <v>0</v>
      </c>
      <c r="X157" s="275"/>
      <c r="Y157" s="275">
        <f t="shared" ca="1" si="1272"/>
        <v>0</v>
      </c>
      <c r="Z157" s="275">
        <f t="shared" ca="1" si="1272"/>
        <v>0</v>
      </c>
      <c r="AA157" s="275">
        <f t="shared" ca="1" si="1272"/>
        <v>0</v>
      </c>
      <c r="AB157" s="275">
        <f t="shared" ca="1" si="1272"/>
        <v>0</v>
      </c>
      <c r="AC157" s="275">
        <f t="shared" ca="1" si="1272"/>
        <v>0</v>
      </c>
      <c r="AD157" s="275">
        <f t="shared" ca="1" si="1272"/>
        <v>0</v>
      </c>
      <c r="AE157" s="275">
        <f t="shared" ca="1" si="1272"/>
        <v>0</v>
      </c>
      <c r="AF157" s="144">
        <f ca="1">INDEX(CHOOSE($N157,DataAutumn!i.AdultDrys,DataWinter!i.AdultDrys,DataSpring!i.AdultDrys),1,$M157)</f>
        <v>3</v>
      </c>
      <c r="AG157" s="5">
        <f t="shared" ca="1" si="1232"/>
        <v>2</v>
      </c>
      <c r="AH157" s="5">
        <f t="shared" ca="1" si="1232"/>
        <v>0</v>
      </c>
      <c r="AI157" s="5">
        <f t="shared" ca="1" si="1233"/>
        <v>1</v>
      </c>
      <c r="AJ157">
        <f t="shared" ca="1" si="1234"/>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Air SR9.6 WP100p MP100p GP100p (F33N33)</v>
      </c>
      <c r="AM157" s="9" t="str">
        <f ca="1">IF(COUNTIF(AL$5:AL157,AL157)=1,"-","Dup")</f>
        <v>-</v>
      </c>
      <c r="AN157" s="9"/>
      <c r="AO157" s="237" t="str">
        <f t="shared" ca="1" si="1285"/>
        <v>-</v>
      </c>
      <c r="AP157" s="237" t="str">
        <f t="shared" ca="1" si="1285"/>
        <v>-</v>
      </c>
      <c r="AQ157" s="237" t="str">
        <f t="shared" ca="1" si="1285"/>
        <v>-</v>
      </c>
      <c r="AR157" s="237" t="str">
        <f t="shared" ca="1" si="1285"/>
        <v>-</v>
      </c>
      <c r="AS157" s="237" t="str">
        <f t="shared" ca="1" si="1285"/>
        <v>-</v>
      </c>
      <c r="AT157" s="237" t="str">
        <f t="shared" ca="1" si="1285"/>
        <v>-</v>
      </c>
      <c r="AU157" s="237" t="str">
        <f t="shared" ca="1" si="1285"/>
        <v>-</v>
      </c>
      <c r="AV157" s="237" t="str">
        <f t="shared" ca="1" si="1285"/>
        <v>-</v>
      </c>
      <c r="AW157" s="9"/>
      <c r="AX157" s="5" t="b">
        <f t="shared" ca="1" si="1235"/>
        <v>0</v>
      </c>
      <c r="AY157" s="5" t="str">
        <f t="shared" ca="1" si="1235"/>
        <v>-</v>
      </c>
      <c r="AZ157" s="5" t="b">
        <f t="shared" ca="1" si="1235"/>
        <v>0</v>
      </c>
      <c r="BA157" s="5" t="b">
        <f t="shared" ca="1" si="1235"/>
        <v>1</v>
      </c>
      <c r="BB157" s="5" t="b">
        <f t="shared" ca="1" si="1235"/>
        <v>1</v>
      </c>
      <c r="BC157" s="144">
        <f t="shared" ca="1" si="1235"/>
        <v>0</v>
      </c>
      <c r="BD157" s="19" t="b">
        <f t="shared" ca="1" si="1236"/>
        <v>1</v>
      </c>
      <c r="BE157" s="9"/>
      <c r="BF157" s="5" t="str">
        <f t="shared" ca="1" si="1237"/>
        <v>-</v>
      </c>
      <c r="BG157" s="19" t="str">
        <f t="shared" ca="1" si="1238"/>
        <v>-</v>
      </c>
      <c r="BH157" s="19" t="str">
        <f t="shared" ca="1" si="1238"/>
        <v>-</v>
      </c>
      <c r="BI157" s="19" t="str">
        <f t="shared" ca="1" si="1238"/>
        <v>-</v>
      </c>
      <c r="BJ157" s="5" t="str">
        <f t="shared" ca="1" si="1239"/>
        <v>-</v>
      </c>
      <c r="BK157" s="19" t="str">
        <f t="shared" ca="1" si="1240"/>
        <v>-</v>
      </c>
      <c r="BL157" s="5" t="str">
        <f t="shared" ca="1" si="1241"/>
        <v>-</v>
      </c>
      <c r="BM157" s="19" t="str">
        <f t="shared" ca="1" si="1242"/>
        <v>-</v>
      </c>
      <c r="BN157" s="19" t="str">
        <f t="shared" ca="1" si="1242"/>
        <v>-</v>
      </c>
      <c r="BO157" s="19" t="str">
        <f t="shared" ca="1" si="1242"/>
        <v>-</v>
      </c>
      <c r="BP157" s="5" t="str">
        <f t="shared" ca="1" si="1243"/>
        <v>-</v>
      </c>
      <c r="BQ157" s="9"/>
      <c r="BR157" s="19" t="str">
        <f t="shared" ca="1" si="1244"/>
        <v>-</v>
      </c>
      <c r="BS157" s="19" t="str">
        <f t="shared" ca="1" si="1244"/>
        <v>-</v>
      </c>
      <c r="BT157" s="19" t="str">
        <f t="shared" ca="1" si="1244"/>
        <v>-</v>
      </c>
      <c r="BU157" s="19" t="str">
        <f t="shared" ca="1" si="1244"/>
        <v>-</v>
      </c>
      <c r="BV157" s="19" t="str">
        <f t="shared" ca="1" si="1244"/>
        <v>-</v>
      </c>
      <c r="BW157" s="19" t="str">
        <f t="shared" ca="1" si="1244"/>
        <v>-</v>
      </c>
      <c r="BX157" s="19" t="str">
        <f t="shared" ca="1" si="1244"/>
        <v>-</v>
      </c>
      <c r="BY157" s="19" t="str">
        <f t="shared" ca="1" si="1244"/>
        <v>-</v>
      </c>
      <c r="BZ157" s="19" t="str">
        <f t="shared" ca="1" si="1244"/>
        <v>-</v>
      </c>
      <c r="CA157" s="19" t="str">
        <f t="shared" ca="1" si="1244"/>
        <v>-</v>
      </c>
      <c r="CB157" s="9"/>
      <c r="CC157" s="237" t="b">
        <f t="shared" ca="1" si="1291"/>
        <v>1</v>
      </c>
      <c r="CD157" s="12" t="b">
        <v>1</v>
      </c>
      <c r="CE157" s="237" t="b">
        <f t="shared" ca="1" si="1291"/>
        <v>1</v>
      </c>
      <c r="CF157" s="251">
        <f t="shared" ca="1" si="1286"/>
        <v>2235105</v>
      </c>
      <c r="CG157" s="237" t="b">
        <f t="shared" ca="1" si="1291"/>
        <v>0</v>
      </c>
      <c r="CH157" s="12" t="s">
        <v>34</v>
      </c>
      <c r="CI157" s="19" t="b">
        <f t="shared" ca="1" si="1274"/>
        <v>1</v>
      </c>
      <c r="CJ157" s="237">
        <f t="shared" ca="1" si="1287"/>
        <v>5105</v>
      </c>
      <c r="CK157" s="19" t="str">
        <f t="shared" ca="1" si="1274"/>
        <v>-</v>
      </c>
      <c r="CL157" s="19">
        <f t="shared" ca="1" si="1274"/>
        <v>1</v>
      </c>
      <c r="CM157" s="19">
        <f t="shared" ca="1" si="1274"/>
        <v>1</v>
      </c>
      <c r="CN157" s="9"/>
      <c r="CO157" s="444">
        <f t="shared" ca="1" si="1246"/>
        <v>652</v>
      </c>
      <c r="CP157" s="444">
        <f t="shared" ca="1" si="1246"/>
        <v>686</v>
      </c>
      <c r="CQ157" s="444">
        <f t="shared" ca="1" si="1246"/>
        <v>721</v>
      </c>
      <c r="CR157" s="152">
        <f t="shared" ca="1" si="1247"/>
        <v>378</v>
      </c>
      <c r="CS157" s="152">
        <f t="shared" ca="1" si="1247"/>
        <v>413</v>
      </c>
      <c r="CT157" s="152">
        <f t="shared" ca="1" si="1247"/>
        <v>448</v>
      </c>
      <c r="CU157" s="19" t="str">
        <f t="shared" ca="1" si="1248"/>
        <v>-</v>
      </c>
      <c r="CV157" s="12" t="b">
        <v>0</v>
      </c>
      <c r="CW157" s="12" t="b">
        <v>0</v>
      </c>
      <c r="CX157" s="12" t="b">
        <v>0</v>
      </c>
      <c r="CY157" s="12" t="b">
        <v>0</v>
      </c>
      <c r="CZ157" s="19" t="b">
        <f t="shared" ca="1" si="1248"/>
        <v>1</v>
      </c>
      <c r="DA157" s="19">
        <f t="shared" ca="1" si="1248"/>
        <v>0</v>
      </c>
      <c r="DB157" s="19">
        <f t="shared" ca="1" si="1248"/>
        <v>0</v>
      </c>
      <c r="DC157" s="19">
        <f t="shared" ca="1" si="1248"/>
        <v>0</v>
      </c>
      <c r="DD157" s="19">
        <f t="shared" ca="1" si="1248"/>
        <v>0</v>
      </c>
      <c r="DE157" s="19">
        <f t="shared" ca="1" si="1248"/>
        <v>0</v>
      </c>
      <c r="DF157" s="19">
        <f t="shared" ca="1" si="1248"/>
        <v>0</v>
      </c>
      <c r="DG157" s="19">
        <f t="shared" ca="1" si="1248"/>
        <v>0</v>
      </c>
      <c r="DH157" s="19">
        <f t="shared" ca="1" si="1248"/>
        <v>0</v>
      </c>
      <c r="DI157" s="19">
        <f t="shared" ca="1" si="1248"/>
        <v>0</v>
      </c>
      <c r="DJ157" s="19">
        <f t="shared" ca="1" si="1248"/>
        <v>0</v>
      </c>
      <c r="DK157" s="19">
        <f t="shared" ca="1" si="1248"/>
        <v>0</v>
      </c>
      <c r="DL157" s="19">
        <f t="shared" ca="1" si="1249"/>
        <v>0</v>
      </c>
      <c r="DM157" s="12">
        <v>3</v>
      </c>
      <c r="DN157" s="12">
        <v>3</v>
      </c>
      <c r="DO157" s="19">
        <f t="shared" ca="1" si="1288"/>
        <v>0</v>
      </c>
      <c r="DP157" s="12">
        <v>1</v>
      </c>
      <c r="DQ157" s="12">
        <v>-1</v>
      </c>
      <c r="DR157" s="19" t="str">
        <f t="shared" ca="1" si="1249"/>
        <v>-</v>
      </c>
      <c r="DS157" s="19" t="str">
        <f t="shared" ca="1" si="1249"/>
        <v>-</v>
      </c>
      <c r="DT157" s="19" t="str">
        <f t="shared" ca="1" si="1249"/>
        <v>-</v>
      </c>
      <c r="DU157" s="251">
        <f t="shared" ca="1" si="1275"/>
        <v>0</v>
      </c>
      <c r="DV157" s="251">
        <f t="shared" si="1289"/>
        <v>1</v>
      </c>
      <c r="DW157" s="251">
        <f t="shared" si="1276"/>
        <v>-1</v>
      </c>
      <c r="DX157" s="19" t="str">
        <f t="shared" ca="1" si="1249"/>
        <v>-</v>
      </c>
      <c r="DY157" s="19" t="str">
        <f t="shared" ca="1" si="1249"/>
        <v>-</v>
      </c>
      <c r="DZ157" s="19" t="str">
        <f t="shared" ca="1" si="1249"/>
        <v>-</v>
      </c>
      <c r="EA157" s="19" t="str">
        <f t="shared" ca="1" si="1249"/>
        <v>-</v>
      </c>
      <c r="EB157" s="19" t="str">
        <f t="shared" ca="1" si="1249"/>
        <v>-</v>
      </c>
      <c r="EC157" s="19" t="str">
        <f t="shared" ca="1" si="1249"/>
        <v>-</v>
      </c>
      <c r="ED157" s="19">
        <f t="shared" ca="1" si="1249"/>
        <v>0</v>
      </c>
      <c r="EE157" s="19">
        <f t="shared" ca="1" si="1249"/>
        <v>0</v>
      </c>
      <c r="EF157" s="19">
        <f t="shared" ca="1" si="1249"/>
        <v>0</v>
      </c>
      <c r="EG157" s="19">
        <f t="shared" ca="1" si="1249"/>
        <v>0</v>
      </c>
      <c r="EH157" s="19">
        <f t="shared" ca="1" si="1249"/>
        <v>0</v>
      </c>
      <c r="EI157" s="19">
        <f t="shared" ca="1" si="1249"/>
        <v>0</v>
      </c>
      <c r="EJ157" s="19">
        <f t="shared" ca="1" si="1249"/>
        <v>0</v>
      </c>
      <c r="EK157" s="19">
        <f t="shared" ca="1" si="1249"/>
        <v>0</v>
      </c>
      <c r="EL157" s="19">
        <f t="shared" ca="1" si="1249"/>
        <v>0</v>
      </c>
      <c r="EM157" s="19">
        <f t="shared" ca="1" si="1249"/>
        <v>0</v>
      </c>
      <c r="EN157" s="19">
        <f t="shared" ca="1" si="1249"/>
        <v>0</v>
      </c>
      <c r="EO157" s="19">
        <f t="shared" ca="1" si="1249"/>
        <v>0</v>
      </c>
      <c r="EP157" s="19">
        <f t="shared" ca="1" si="1249"/>
        <v>0</v>
      </c>
      <c r="EQ157" s="19">
        <f t="shared" ca="1" si="1249"/>
        <v>0</v>
      </c>
      <c r="ER157" s="19">
        <f t="shared" ca="1" si="1249"/>
        <v>0</v>
      </c>
      <c r="ES157" s="19">
        <f t="shared" ca="1" si="1249"/>
        <v>0</v>
      </c>
      <c r="ET157" s="19">
        <f t="shared" ca="1" si="1250"/>
        <v>0</v>
      </c>
      <c r="EU157" s="19">
        <f t="shared" ca="1" si="1250"/>
        <v>0</v>
      </c>
      <c r="EV157" s="19">
        <f t="shared" ca="1" si="1250"/>
        <v>0</v>
      </c>
      <c r="EW157" s="19">
        <f t="shared" ca="1" si="1250"/>
        <v>0</v>
      </c>
      <c r="EX157" s="19">
        <f t="shared" ca="1" si="1250"/>
        <v>0</v>
      </c>
      <c r="EY157" s="19">
        <f t="shared" ca="1" si="1250"/>
        <v>0</v>
      </c>
      <c r="EZ157" s="19">
        <f t="shared" ca="1" si="1250"/>
        <v>0</v>
      </c>
      <c r="FA157" s="19">
        <f t="shared" ca="1" si="1250"/>
        <v>0</v>
      </c>
      <c r="FB157" s="19">
        <f t="shared" ca="1" si="1250"/>
        <v>0</v>
      </c>
      <c r="FC157" s="19">
        <f t="shared" ca="1" si="1250"/>
        <v>0</v>
      </c>
      <c r="FD157" s="19">
        <f t="shared" ca="1" si="1250"/>
        <v>0</v>
      </c>
      <c r="FE157" s="19">
        <f t="shared" ca="1" si="1250"/>
        <v>0</v>
      </c>
      <c r="FF157" s="19">
        <f t="shared" ca="1" si="1250"/>
        <v>0</v>
      </c>
      <c r="FG157" s="19">
        <f t="shared" ca="1" si="1250"/>
        <v>0</v>
      </c>
      <c r="FH157" s="19">
        <f t="shared" ca="1" si="1250"/>
        <v>0</v>
      </c>
      <c r="FI157" s="19">
        <f t="shared" ca="1" si="1250"/>
        <v>0</v>
      </c>
      <c r="FJ157" s="19">
        <f t="shared" ca="1" si="1251"/>
        <v>0</v>
      </c>
      <c r="FK157" s="19">
        <f t="shared" ca="1" si="1251"/>
        <v>0</v>
      </c>
      <c r="FL157" s="19">
        <f t="shared" ca="1" si="1251"/>
        <v>0</v>
      </c>
      <c r="FM157" s="19">
        <f t="shared" ca="1" si="1251"/>
        <v>0</v>
      </c>
      <c r="FN157" s="19">
        <f t="shared" ca="1" si="1251"/>
        <v>0</v>
      </c>
      <c r="FO157" s="19">
        <f t="shared" ca="1" si="1251"/>
        <v>0</v>
      </c>
      <c r="FP157" s="19">
        <f t="shared" ca="1" si="1251"/>
        <v>0</v>
      </c>
      <c r="FQ157" s="19">
        <f t="shared" ca="1" si="1251"/>
        <v>0</v>
      </c>
      <c r="FR157" s="19">
        <f t="shared" ca="1" si="1251"/>
        <v>0</v>
      </c>
      <c r="FS157" s="19">
        <f t="shared" ca="1" si="1251"/>
        <v>0</v>
      </c>
      <c r="FT157" s="19">
        <f t="shared" ca="1" si="1251"/>
        <v>0</v>
      </c>
      <c r="FU157" s="19">
        <f t="shared" ca="1" si="1251"/>
        <v>0</v>
      </c>
      <c r="FV157" s="19">
        <f t="shared" ca="1" si="1251"/>
        <v>0</v>
      </c>
      <c r="FW157" s="19">
        <f t="shared" ca="1" si="1251"/>
        <v>0</v>
      </c>
      <c r="FX157" s="19">
        <f t="shared" ca="1" si="1251"/>
        <v>0</v>
      </c>
      <c r="FY157" s="19">
        <f t="shared" ca="1" si="1251"/>
        <v>0</v>
      </c>
      <c r="FZ157" s="19">
        <f t="shared" ca="1" si="1251"/>
        <v>0</v>
      </c>
      <c r="GA157" s="19">
        <f t="shared" ca="1" si="1251"/>
        <v>0</v>
      </c>
      <c r="GB157" s="19">
        <f t="shared" ca="1" si="1251"/>
        <v>0</v>
      </c>
      <c r="GC157" s="19">
        <f t="shared" ca="1" si="1251"/>
        <v>0</v>
      </c>
      <c r="GD157" s="19">
        <f t="shared" ca="1" si="1251"/>
        <v>0</v>
      </c>
      <c r="GE157" s="19">
        <f t="shared" ca="1" si="1251"/>
        <v>0</v>
      </c>
      <c r="GF157" s="19">
        <f t="shared" ca="1" si="1251"/>
        <v>0</v>
      </c>
      <c r="GG157" s="19">
        <f t="shared" ca="1" si="1251"/>
        <v>0</v>
      </c>
      <c r="GH157" s="19">
        <f t="shared" ca="1" si="1251"/>
        <v>0</v>
      </c>
      <c r="GI157" s="19">
        <f t="shared" ca="1" si="1251"/>
        <v>0</v>
      </c>
      <c r="GJ157" s="19">
        <f t="shared" ca="1" si="1251"/>
        <v>0</v>
      </c>
      <c r="GK157" s="19">
        <f t="shared" ca="1" si="1251"/>
        <v>0</v>
      </c>
      <c r="GL157" s="19">
        <f t="shared" ca="1" si="1251"/>
        <v>0</v>
      </c>
      <c r="GM157" s="19">
        <f t="shared" ca="1" si="1251"/>
        <v>0</v>
      </c>
      <c r="GN157" s="19">
        <f t="shared" ca="1" si="1251"/>
        <v>0</v>
      </c>
      <c r="GO157" s="19">
        <f t="shared" ca="1" si="1251"/>
        <v>0</v>
      </c>
      <c r="GP157" s="19">
        <f t="shared" ca="1" si="1251"/>
        <v>0</v>
      </c>
      <c r="GQ157" s="19">
        <f t="shared" ca="1" si="1251"/>
        <v>0</v>
      </c>
      <c r="GR157" s="19">
        <f t="shared" ca="1" si="1251"/>
        <v>0</v>
      </c>
      <c r="GS157" s="19">
        <f t="shared" ca="1" si="1251"/>
        <v>0</v>
      </c>
      <c r="GT157" s="19">
        <f t="shared" ca="1" si="1251"/>
        <v>0</v>
      </c>
      <c r="GU157" s="19">
        <f t="shared" ca="1" si="1251"/>
        <v>0</v>
      </c>
      <c r="GV157" s="19">
        <f t="shared" ca="1" si="1251"/>
        <v>0</v>
      </c>
      <c r="GW157" s="19">
        <f t="shared" ref="GW157:HP157" ca="1" si="1292">OFFSET(GW$5,$B157,0)</f>
        <v>0</v>
      </c>
      <c r="GX157" s="19">
        <f t="shared" ca="1" si="1292"/>
        <v>0</v>
      </c>
      <c r="GY157" s="19">
        <f t="shared" ca="1" si="1292"/>
        <v>0</v>
      </c>
      <c r="GZ157" s="19">
        <f t="shared" ca="1" si="1292"/>
        <v>0</v>
      </c>
      <c r="HA157" s="19">
        <f t="shared" ca="1" si="1292"/>
        <v>0</v>
      </c>
      <c r="HB157" s="19">
        <f t="shared" ca="1" si="1292"/>
        <v>0</v>
      </c>
      <c r="HC157" s="19">
        <f t="shared" ca="1" si="1292"/>
        <v>0</v>
      </c>
      <c r="HD157" s="19">
        <f t="shared" ca="1" si="1292"/>
        <v>0</v>
      </c>
      <c r="HE157" s="19">
        <f t="shared" ca="1" si="1292"/>
        <v>0</v>
      </c>
      <c r="HF157" s="19">
        <f t="shared" ca="1" si="1292"/>
        <v>0</v>
      </c>
      <c r="HG157" s="19">
        <f t="shared" ca="1" si="1292"/>
        <v>0</v>
      </c>
      <c r="HH157" s="19">
        <f t="shared" ca="1" si="1292"/>
        <v>0</v>
      </c>
      <c r="HI157" s="19">
        <f t="shared" ca="1" si="1292"/>
        <v>0</v>
      </c>
      <c r="HJ157" s="19">
        <f t="shared" ca="1" si="1292"/>
        <v>0</v>
      </c>
      <c r="HK157" s="19">
        <f t="shared" ca="1" si="1292"/>
        <v>0</v>
      </c>
      <c r="HL157" s="19">
        <f t="shared" ca="1" si="1292"/>
        <v>0</v>
      </c>
      <c r="HM157" s="19">
        <f t="shared" ca="1" si="1292"/>
        <v>0</v>
      </c>
      <c r="HN157" s="19">
        <f t="shared" ca="1" si="1292"/>
        <v>0</v>
      </c>
      <c r="HO157" s="19">
        <f t="shared" ca="1" si="1292"/>
        <v>0</v>
      </c>
      <c r="HP157" s="19">
        <f t="shared" ca="1" si="1292"/>
        <v>0</v>
      </c>
      <c r="HQ157" s="19">
        <f t="shared" ca="1" si="1252"/>
        <v>0</v>
      </c>
      <c r="HR157" s="19">
        <f t="shared" ca="1" si="1252"/>
        <v>0</v>
      </c>
      <c r="HS157" s="19">
        <f t="shared" ca="1" si="1252"/>
        <v>0</v>
      </c>
      <c r="HT157" s="19">
        <f t="shared" ca="1" si="1252"/>
        <v>0</v>
      </c>
      <c r="HU157" s="19">
        <f t="shared" ca="1" si="1252"/>
        <v>0</v>
      </c>
      <c r="HV157" s="19">
        <f t="shared" ca="1" si="1252"/>
        <v>0</v>
      </c>
      <c r="HW157" s="19">
        <f t="shared" ca="1" si="1252"/>
        <v>0</v>
      </c>
      <c r="HX157" s="19">
        <f t="shared" ca="1" si="1252"/>
        <v>0</v>
      </c>
      <c r="HY157" s="19">
        <f t="shared" ca="1" si="1252"/>
        <v>0</v>
      </c>
      <c r="HZ157" s="19">
        <f t="shared" ca="1" si="1252"/>
        <v>0</v>
      </c>
      <c r="IA157" s="19">
        <f t="shared" ca="1" si="1252"/>
        <v>0</v>
      </c>
      <c r="IB157" s="19">
        <f t="shared" ca="1" si="1252"/>
        <v>0</v>
      </c>
      <c r="IC157" s="19">
        <f t="shared" ca="1" si="1252"/>
        <v>0</v>
      </c>
      <c r="ID157" s="19">
        <f t="shared" ca="1" si="1252"/>
        <v>0</v>
      </c>
      <c r="IE157" s="5">
        <f t="shared" ca="1" si="1253"/>
        <v>67</v>
      </c>
      <c r="IF157" s="9"/>
      <c r="IG157" s="5">
        <f t="shared" ca="1" si="1254"/>
        <v>1</v>
      </c>
      <c r="IH157" s="5" t="b">
        <f t="shared" ca="1" si="1254"/>
        <v>0</v>
      </c>
      <c r="II157" s="19">
        <f t="shared" ca="1" si="1255"/>
        <v>0</v>
      </c>
      <c r="IJ157" s="5">
        <f t="shared" ca="1" si="1254"/>
        <v>55</v>
      </c>
      <c r="IK157" s="19">
        <f t="shared" ca="1" si="1255"/>
        <v>1</v>
      </c>
      <c r="IL157" s="19">
        <f t="shared" ca="1" si="1255"/>
        <v>0</v>
      </c>
      <c r="IM157" s="19">
        <f t="shared" ca="1" si="1255"/>
        <v>0</v>
      </c>
      <c r="IN157" s="19">
        <f t="shared" ca="1" si="1255"/>
        <v>0</v>
      </c>
      <c r="IO157" s="19">
        <f t="shared" ca="1" si="1255"/>
        <v>0</v>
      </c>
      <c r="IP157" s="19">
        <f t="shared" ca="1" si="1255"/>
        <v>0</v>
      </c>
      <c r="IQ157" s="19">
        <f t="shared" ca="1" si="1255"/>
        <v>0</v>
      </c>
      <c r="IR157" s="19">
        <f t="shared" ca="1" si="1255"/>
        <v>0</v>
      </c>
      <c r="IS157" s="19">
        <f t="shared" ca="1" si="1255"/>
        <v>0</v>
      </c>
      <c r="IT157" s="19">
        <f t="shared" ca="1" si="1255"/>
        <v>0</v>
      </c>
      <c r="IU157" s="19">
        <f t="shared" ca="1" si="1255"/>
        <v>0</v>
      </c>
      <c r="IV157" s="19">
        <f t="shared" ca="1" si="1255"/>
        <v>0</v>
      </c>
      <c r="IW157" s="19">
        <f t="shared" ca="1" si="1255"/>
        <v>0</v>
      </c>
      <c r="IX157" s="19">
        <f t="shared" ca="1" si="1255"/>
        <v>0</v>
      </c>
      <c r="IY157" s="19">
        <f t="shared" ca="1" si="1255"/>
        <v>0</v>
      </c>
      <c r="IZ157" s="19">
        <f t="shared" ca="1" si="1255"/>
        <v>0</v>
      </c>
      <c r="JA157" s="19">
        <f t="shared" ca="1" si="1255"/>
        <v>0</v>
      </c>
      <c r="JB157" s="19">
        <f t="shared" ca="1" si="1255"/>
        <v>0</v>
      </c>
      <c r="JC157" s="19">
        <f t="shared" ca="1" si="1255"/>
        <v>0</v>
      </c>
      <c r="JD157" s="19">
        <f t="shared" ca="1" si="1255"/>
        <v>0</v>
      </c>
      <c r="JE157" s="19">
        <f t="shared" ca="1" si="1255"/>
        <v>0</v>
      </c>
      <c r="JF157" s="19">
        <f t="shared" ca="1" si="1255"/>
        <v>0</v>
      </c>
      <c r="JG157" s="5">
        <f t="shared" ca="1" si="1256"/>
        <v>1.2500000000000001E-2</v>
      </c>
      <c r="JH157" s="567">
        <f t="shared" ca="1" si="1256"/>
        <v>0</v>
      </c>
      <c r="JI157" s="5">
        <f t="shared" ca="1" si="1256"/>
        <v>6.25E-2</v>
      </c>
      <c r="JJ157" s="5">
        <f t="shared" ca="1" si="1256"/>
        <v>6.25E-2</v>
      </c>
      <c r="JK157" s="5">
        <f t="shared" ca="1" si="1256"/>
        <v>6.25E-2</v>
      </c>
      <c r="JL157" s="19">
        <f t="shared" ca="1" si="1255"/>
        <v>1</v>
      </c>
      <c r="JM157" s="19">
        <f t="shared" ca="1" si="1255"/>
        <v>0</v>
      </c>
      <c r="JN157" s="19">
        <f t="shared" ca="1" si="1255"/>
        <v>1</v>
      </c>
      <c r="JO157" s="9"/>
      <c r="JP157" s="5" t="b">
        <f t="shared" ca="1" si="1257"/>
        <v>0</v>
      </c>
      <c r="JQ157" s="19" t="b">
        <f t="shared" ca="1" si="1277"/>
        <v>1</v>
      </c>
      <c r="JR157" s="19">
        <f t="shared" ca="1" si="1277"/>
        <v>9.6</v>
      </c>
      <c r="JS157" s="5" t="b">
        <f t="shared" ca="1" si="1258"/>
        <v>0</v>
      </c>
      <c r="JT157" s="5" t="b">
        <f t="shared" ca="1" si="1258"/>
        <v>0</v>
      </c>
      <c r="JU157" s="5" t="b">
        <f t="shared" ca="1" si="1258"/>
        <v>1</v>
      </c>
      <c r="JV157" s="144">
        <f t="shared" ca="1" si="1278"/>
        <v>1</v>
      </c>
      <c r="JW157" s="144">
        <f t="shared" ca="1" si="1278"/>
        <v>1</v>
      </c>
      <c r="JX157" s="19" t="str">
        <f t="shared" ca="1" si="1279"/>
        <v>-</v>
      </c>
      <c r="JY157" s="19" t="str">
        <f t="shared" ca="1" si="1279"/>
        <v>-</v>
      </c>
      <c r="JZ157" s="19" t="str">
        <f t="shared" ca="1" si="1279"/>
        <v>-</v>
      </c>
      <c r="KA157" s="19" t="str">
        <f t="shared" ca="1" si="1279"/>
        <v>-</v>
      </c>
      <c r="KB157" s="19">
        <f t="shared" ca="1" si="1279"/>
        <v>1</v>
      </c>
      <c r="KC157" s="19">
        <f t="shared" ca="1" si="1279"/>
        <v>0.66</v>
      </c>
      <c r="KD157" s="19" t="str">
        <f t="shared" ca="1" si="1279"/>
        <v>-</v>
      </c>
      <c r="KE157" s="5" t="b" cm="1">
        <f t="array" aca="1" ref="KE157" ca="1">IF(OR(KF157:KM157&lt;&gt;"-"),TRUE,"-")</f>
        <v>1</v>
      </c>
      <c r="KF157" s="237">
        <f t="shared" ca="1" si="1290"/>
        <v>2</v>
      </c>
      <c r="KG157" s="237">
        <f t="shared" ca="1" si="1290"/>
        <v>2</v>
      </c>
      <c r="KH157" s="237">
        <f t="shared" ca="1" si="1290"/>
        <v>2</v>
      </c>
      <c r="KI157" s="237">
        <f t="shared" ca="1" si="1290"/>
        <v>2</v>
      </c>
      <c r="KJ157" s="237">
        <f t="shared" ca="1" si="1290"/>
        <v>2</v>
      </c>
      <c r="KK157" s="237">
        <f t="shared" ca="1" si="1290"/>
        <v>2</v>
      </c>
      <c r="KL157" s="237">
        <f t="shared" ca="1" si="1290"/>
        <v>2</v>
      </c>
      <c r="KM157" s="237">
        <f t="shared" ca="1" si="1290"/>
        <v>2</v>
      </c>
      <c r="KN157" s="5" t="str">
        <f t="array" aca="1" ref="KN157" ca="1">IF(OR(KO157:KU157&lt;&gt;"-"),TRUE,"-")</f>
        <v>-</v>
      </c>
      <c r="KO157" s="19" t="str">
        <f t="shared" ca="1" si="1281"/>
        <v>-</v>
      </c>
      <c r="KP157" s="19" t="str">
        <f t="shared" ca="1" si="1281"/>
        <v>-</v>
      </c>
      <c r="KQ157" s="19" t="str">
        <f t="shared" ca="1" si="1281"/>
        <v>-</v>
      </c>
      <c r="KR157" s="19" t="str">
        <f t="shared" ca="1" si="1281"/>
        <v>-</v>
      </c>
      <c r="KS157" s="19" t="str">
        <f t="shared" ca="1" si="1281"/>
        <v>-</v>
      </c>
      <c r="KT157" s="19" t="str">
        <f t="shared" ca="1" si="1281"/>
        <v>-</v>
      </c>
      <c r="KU157" s="19" t="str">
        <f t="shared" ca="1" si="1281"/>
        <v>-</v>
      </c>
      <c r="KV157" s="19" t="b">
        <f t="shared" ca="1" si="1281"/>
        <v>0</v>
      </c>
      <c r="KW157" s="144">
        <f t="shared" ca="1" si="1260"/>
        <v>2</v>
      </c>
      <c r="KX157" s="19">
        <f t="shared" ca="1" si="1281"/>
        <v>2</v>
      </c>
      <c r="KY157" s="19" t="b">
        <f t="shared" ca="1" si="1281"/>
        <v>0</v>
      </c>
      <c r="KZ157" s="19" t="str">
        <f t="shared" ca="1" si="1281"/>
        <v>-</v>
      </c>
      <c r="LA157" s="5" t="str">
        <f t="shared" ca="1" si="1261"/>
        <v>-</v>
      </c>
      <c r="LB157" s="5" t="str">
        <f t="shared" ca="1" si="1261"/>
        <v>-</v>
      </c>
      <c r="LC157" s="5" t="str">
        <f t="shared" ca="1" si="1261"/>
        <v>-</v>
      </c>
      <c r="LD157" s="5" t="str">
        <f t="shared" ca="1" si="1261"/>
        <v>-</v>
      </c>
      <c r="LE157" s="19" t="b">
        <f t="shared" ca="1" si="1282"/>
        <v>0</v>
      </c>
      <c r="LF157" s="19" t="str">
        <f t="shared" ca="1" si="1282"/>
        <v>-</v>
      </c>
      <c r="LG157" s="19" t="str">
        <f t="shared" ca="1" si="1282"/>
        <v>-</v>
      </c>
      <c r="LH157" s="19" t="b">
        <f t="shared" ca="1" si="1282"/>
        <v>1</v>
      </c>
      <c r="LI157" s="19">
        <f t="shared" ca="1" si="1282"/>
        <v>0.75</v>
      </c>
      <c r="LJ157" s="19">
        <f t="shared" ca="1" si="1282"/>
        <v>0.75</v>
      </c>
      <c r="LK157" s="19">
        <f t="shared" ca="1" si="1282"/>
        <v>0.99</v>
      </c>
      <c r="LL157" s="19">
        <f t="shared" ca="1" si="1282"/>
        <v>0.5</v>
      </c>
      <c r="LM157" s="19">
        <f t="shared" ca="1" si="1282"/>
        <v>0</v>
      </c>
      <c r="LN157" s="19">
        <f t="shared" ca="1" si="1282"/>
        <v>0</v>
      </c>
      <c r="LO157" s="19" t="str">
        <f t="shared" ca="1" si="1282"/>
        <v>-</v>
      </c>
      <c r="LP157" s="5" t="str" cm="1">
        <f t="array" aca="1" ref="LP157" ca="1">INDEX(i.meatgrid,$Q157,LP$7)</f>
        <v>-</v>
      </c>
      <c r="LQ157" s="5" t="str" cm="1">
        <f t="array" aca="1" ref="LQ157" ca="1">INDEX(i.meatgrid,$Q157,LQ$7)</f>
        <v>-</v>
      </c>
      <c r="LR157" s="19" t="str">
        <f t="shared" ca="1" si="1282"/>
        <v>-</v>
      </c>
      <c r="LS157" s="5">
        <f t="shared" ca="1" si="1263"/>
        <v>1</v>
      </c>
      <c r="LT157" s="9"/>
      <c r="LU157" s="19">
        <f t="shared" ca="1" si="1282"/>
        <v>70</v>
      </c>
      <c r="LV157" s="19">
        <f t="shared" ca="1" si="1264"/>
        <v>50</v>
      </c>
      <c r="LW157" s="19">
        <f t="shared" ca="1" si="1264"/>
        <v>80</v>
      </c>
      <c r="LX157" s="19">
        <f t="shared" ca="1" si="1264"/>
        <v>50</v>
      </c>
      <c r="LY157" s="5" t="b" cm="1">
        <f t="array" aca="1" ref="LY157" ca="1">INDEX(i.meatgrid,$Q157,LY$7)</f>
        <v>0</v>
      </c>
      <c r="LZ157" s="5" t="b" cm="1">
        <f t="array" aca="1" ref="LZ157" ca="1">INDEX(i.meatgrid,$Q157,LZ$7)</f>
        <v>0</v>
      </c>
      <c r="MA157" s="5" t="str" cm="1">
        <f t="array" aca="1" ref="MA157" ca="1">INDEX(i.meatgrid,$Q157,MA$7)</f>
        <v>-</v>
      </c>
      <c r="MB157" s="5" cm="1">
        <f t="array" aca="1" ref="MB157" ca="1">INDEX(i.meatgrid,$Q157,MB$7)</f>
        <v>40</v>
      </c>
      <c r="MC157" s="19">
        <f t="shared" ca="1" si="1265"/>
        <v>1</v>
      </c>
      <c r="MD157" s="5">
        <f t="shared" ca="1" si="1266"/>
        <v>1</v>
      </c>
      <c r="ME157" s="5" cm="1">
        <f t="array" aca="1" ref="ME157" ca="1">INDEX(i.meatgrid,$Q157,ME$7)</f>
        <v>1</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67"/>
        <v>1</v>
      </c>
      <c r="MN157" s="9"/>
      <c r="MO157" s="19" t="b">
        <f t="shared" ca="1" si="1268"/>
        <v>0</v>
      </c>
      <c r="MP157" s="19" t="b">
        <f t="shared" ca="1" si="1268"/>
        <v>0</v>
      </c>
      <c r="MQ157" s="19">
        <f t="shared" ca="1" si="1268"/>
        <v>1</v>
      </c>
      <c r="MR157" s="19">
        <f t="shared" ca="1" si="1268"/>
        <v>0.75</v>
      </c>
      <c r="MS157" s="19">
        <f t="shared" ca="1" si="1268"/>
        <v>0.75</v>
      </c>
      <c r="MT157" s="19">
        <f t="shared" ca="1" si="1268"/>
        <v>0.8</v>
      </c>
      <c r="MU157" s="19">
        <f t="shared" ca="1" si="1268"/>
        <v>0.82499999999999996</v>
      </c>
      <c r="MV157" s="19">
        <f t="shared" ca="1" si="1268"/>
        <v>0.875</v>
      </c>
      <c r="MW157" s="19">
        <f t="shared" ca="1" si="1268"/>
        <v>0.9</v>
      </c>
      <c r="MX157" s="19">
        <f t="shared" ca="1" si="1268"/>
        <v>1</v>
      </c>
      <c r="MY157" s="19">
        <f t="shared" ca="1" si="1268"/>
        <v>0.875</v>
      </c>
      <c r="MZ157" s="19" t="b">
        <f t="shared" ca="1" si="1268"/>
        <v>1</v>
      </c>
      <c r="NA157" s="19">
        <f t="shared" ca="1" si="1268"/>
        <v>74.989999999999995</v>
      </c>
      <c r="NB157" s="19" t="str">
        <f t="shared" ca="1" si="1268"/>
        <v>-</v>
      </c>
      <c r="NC157" s="19" t="str">
        <f t="shared" ca="1" si="1268"/>
        <v>-</v>
      </c>
      <c r="ND157" s="19" t="str">
        <f t="shared" ca="1" si="1268"/>
        <v>-</v>
      </c>
      <c r="NE157" s="19" t="str">
        <f t="shared" ca="1" si="1269"/>
        <v>-</v>
      </c>
      <c r="NF157" s="19" t="str">
        <f t="shared" ca="1" si="1269"/>
        <v>-</v>
      </c>
      <c r="NG157" s="19" t="str">
        <f t="shared" ca="1" si="1269"/>
        <v>-</v>
      </c>
      <c r="NH157" s="19" t="str">
        <f t="shared" ca="1" si="1269"/>
        <v>-</v>
      </c>
      <c r="NI157" s="19">
        <f t="shared" ca="1" si="1269"/>
        <v>36.99</v>
      </c>
      <c r="NJ157" s="19">
        <f t="shared" ca="1" si="1269"/>
        <v>36.99</v>
      </c>
      <c r="NK157" s="19" t="str">
        <f t="shared" ca="1" si="1269"/>
        <v>-</v>
      </c>
      <c r="NL157" s="19" t="str">
        <f t="shared" ca="1" si="1269"/>
        <v>-</v>
      </c>
      <c r="NM157" s="19" t="str">
        <f t="shared" ca="1" si="1269"/>
        <v>-</v>
      </c>
      <c r="NN157" s="19" t="str">
        <f t="shared" ca="1" si="1269"/>
        <v>-</v>
      </c>
      <c r="NO157" s="19" t="str">
        <f t="shared" ca="1" si="1269"/>
        <v>-</v>
      </c>
      <c r="NP157" s="19">
        <f t="shared" ca="1" si="1269"/>
        <v>49.99</v>
      </c>
      <c r="NQ157" s="19">
        <f t="shared" ca="1" si="1269"/>
        <v>49.99</v>
      </c>
      <c r="NR157" s="19">
        <f t="shared" ca="1" si="1269"/>
        <v>49.99</v>
      </c>
      <c r="NS157" s="19">
        <f t="shared" ca="1" si="1269"/>
        <v>49.99</v>
      </c>
      <c r="NT157" s="19">
        <f t="shared" ca="1" si="1269"/>
        <v>49.99</v>
      </c>
      <c r="NU157" s="19">
        <f t="shared" ca="1" si="1269"/>
        <v>49.99</v>
      </c>
      <c r="NV157" s="19">
        <f t="shared" ca="1" si="1269"/>
        <v>49.99</v>
      </c>
      <c r="NW157" s="19">
        <f t="shared" ca="1" si="1269"/>
        <v>49.99</v>
      </c>
      <c r="NX157" s="19">
        <f t="shared" ca="1" si="1269"/>
        <v>412.99</v>
      </c>
      <c r="NY157" s="19">
        <f t="shared" ca="1" si="1269"/>
        <v>412.99</v>
      </c>
      <c r="NZ157" s="19" t="str">
        <f t="shared" ca="1" si="1269"/>
        <v>-</v>
      </c>
      <c r="OA157" s="19" t="str">
        <f t="shared" ca="1" si="1269"/>
        <v>-</v>
      </c>
      <c r="OB157" s="19" t="str">
        <f t="shared" ca="1" si="1269"/>
        <v>-</v>
      </c>
      <c r="OC157" s="19" t="str">
        <f t="shared" ca="1" si="1269"/>
        <v>-</v>
      </c>
      <c r="OD157" s="19" t="str">
        <f t="shared" ca="1" si="1269"/>
        <v>-</v>
      </c>
      <c r="OE157" s="19">
        <f t="shared" ca="1" si="1269"/>
        <v>6.8900000000000006</v>
      </c>
      <c r="OF157" s="19">
        <f t="shared" ca="1" si="1269"/>
        <v>6.8900000000000006</v>
      </c>
      <c r="OG157" s="19">
        <f t="shared" ca="1" si="1269"/>
        <v>6.8900000000000006</v>
      </c>
      <c r="OH157" s="19">
        <f t="shared" ca="1" si="1269"/>
        <v>6.8900000000000006</v>
      </c>
      <c r="OI157" s="19">
        <f t="shared" ca="1" si="1269"/>
        <v>6.8900000000000006</v>
      </c>
      <c r="OJ157" s="19">
        <f t="shared" ca="1" si="1269"/>
        <v>6.8900000000000006</v>
      </c>
      <c r="OK157" s="19">
        <f t="shared" ca="1" si="1269"/>
        <v>6.8900000000000006</v>
      </c>
      <c r="OL157" s="19">
        <f t="shared" ca="1" si="1269"/>
        <v>6.8900000000000006</v>
      </c>
      <c r="OM157" s="19">
        <f t="shared" ca="1" si="1269"/>
        <v>346.99</v>
      </c>
      <c r="ON157" s="19">
        <f t="shared" ca="1" si="1269"/>
        <v>346.99</v>
      </c>
      <c r="OO157" s="19" t="str">
        <f t="shared" ca="1" si="1269"/>
        <v>-</v>
      </c>
      <c r="OP157" s="19" t="str">
        <f t="shared" ca="1" si="1269"/>
        <v>-</v>
      </c>
      <c r="OQ157" s="19" t="str">
        <f t="shared" ca="1" si="1269"/>
        <v>-</v>
      </c>
      <c r="OR157" s="19" t="str">
        <f t="shared" ca="1" si="1269"/>
        <v>-</v>
      </c>
      <c r="OS157" s="19" t="str">
        <f t="shared" ca="1" si="1269"/>
        <v>-</v>
      </c>
      <c r="OT157" s="19">
        <f t="shared" ca="1" si="1269"/>
        <v>0</v>
      </c>
      <c r="OU157" s="24">
        <v>0</v>
      </c>
    </row>
    <row r="158" spans="1:411" outlineLevel="2">
      <c r="A158" s="21">
        <f t="shared" si="158"/>
        <v>153</v>
      </c>
      <c r="B158" s="222">
        <f t="shared" ca="1" si="1283"/>
        <v>148</v>
      </c>
      <c r="C158">
        <v>204</v>
      </c>
      <c r="D158" s="549" t="str">
        <f t="shared" ca="1" si="1230"/>
        <v>GSM</v>
      </c>
      <c r="E158" t="b">
        <v>0</v>
      </c>
      <c r="F158" t="b">
        <v>0</v>
      </c>
      <c r="G158" t="b">
        <f t="shared" si="1231"/>
        <v>0</v>
      </c>
      <c r="H158" s="237">
        <f t="shared" ca="1" si="1284"/>
        <v>2</v>
      </c>
      <c r="I158" s="237">
        <f t="shared" ca="1" si="1284"/>
        <v>1</v>
      </c>
      <c r="J158" s="237" t="str">
        <f t="shared" ca="1" si="1284"/>
        <v/>
      </c>
      <c r="K158" s="237">
        <f t="shared" ca="1" si="1284"/>
        <v>2</v>
      </c>
      <c r="L158" s="237">
        <f t="shared" ca="1" si="1270"/>
        <v>2</v>
      </c>
      <c r="M158" s="237">
        <f t="shared" ca="1" si="1270"/>
        <v>2</v>
      </c>
      <c r="N158" s="237">
        <f t="shared" ca="1" si="1284"/>
        <v>3</v>
      </c>
      <c r="O158" s="237">
        <f t="shared" ca="1" si="1270"/>
        <v>1</v>
      </c>
      <c r="P158" s="237">
        <f t="shared" ca="1" si="1284"/>
        <v>1</v>
      </c>
      <c r="Q158" s="237">
        <f t="shared" ca="1" si="1284"/>
        <v>5</v>
      </c>
      <c r="R158" s="237">
        <f t="shared" ca="1" si="1284"/>
        <v>1</v>
      </c>
      <c r="S158" s="237">
        <f t="shared" ca="1" si="1284"/>
        <v>1</v>
      </c>
      <c r="T158" s="237">
        <f t="shared" ca="1" si="1284"/>
        <v>1</v>
      </c>
      <c r="U158" s="275"/>
      <c r="V158" s="275"/>
      <c r="W158" s="237">
        <f t="shared" ca="1" si="1271"/>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32"/>
        <v>2</v>
      </c>
      <c r="AH158" s="5">
        <f t="shared" ca="1" si="1232"/>
        <v>0</v>
      </c>
      <c r="AI158" s="5">
        <f t="shared" ca="1" si="1233"/>
        <v>1</v>
      </c>
      <c r="AJ158">
        <f t="shared" ca="1" si="1234"/>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Air SR9.6 WP100p MP100p GP100p (F33N11)</v>
      </c>
      <c r="AM158" s="9" t="str">
        <f ca="1">IF(COUNTIF(AL$5:AL158,AL158)=1,"-","Dup")</f>
        <v>-</v>
      </c>
      <c r="AN158" s="9"/>
      <c r="AO158" s="237" t="str">
        <f t="shared" ca="1" si="1285"/>
        <v>-</v>
      </c>
      <c r="AP158" s="237" t="str">
        <f t="shared" ca="1" si="1285"/>
        <v>-</v>
      </c>
      <c r="AQ158" s="237" t="str">
        <f t="shared" ca="1" si="1285"/>
        <v>-</v>
      </c>
      <c r="AR158" s="237" t="str">
        <f t="shared" ca="1" si="1285"/>
        <v>-</v>
      </c>
      <c r="AS158" s="237" t="str">
        <f t="shared" ca="1" si="1285"/>
        <v>-</v>
      </c>
      <c r="AT158" s="237" t="str">
        <f t="shared" ca="1" si="1285"/>
        <v>-</v>
      </c>
      <c r="AU158" s="237" t="str">
        <f t="shared" ca="1" si="1285"/>
        <v>-</v>
      </c>
      <c r="AV158" s="237" t="str">
        <f t="shared" ca="1" si="1285"/>
        <v>-</v>
      </c>
      <c r="AW158" s="9"/>
      <c r="AX158" s="5" t="b">
        <f t="shared" ca="1" si="1235"/>
        <v>0</v>
      </c>
      <c r="AY158" s="5" t="str">
        <f t="shared" ca="1" si="1235"/>
        <v>-</v>
      </c>
      <c r="AZ158" s="5" t="b">
        <f t="shared" ca="1" si="1235"/>
        <v>0</v>
      </c>
      <c r="BA158" s="5" t="b">
        <f t="shared" ca="1" si="1235"/>
        <v>1</v>
      </c>
      <c r="BB158" s="5" t="b">
        <f t="shared" ca="1" si="1235"/>
        <v>1</v>
      </c>
      <c r="BC158" s="144">
        <f t="shared" ca="1" si="1235"/>
        <v>0</v>
      </c>
      <c r="BD158" s="19" t="b">
        <f t="shared" ca="1" si="1236"/>
        <v>1</v>
      </c>
      <c r="BE158" s="9"/>
      <c r="BF158" s="5" t="str">
        <f t="shared" ca="1" si="1237"/>
        <v>-</v>
      </c>
      <c r="BG158" s="19" t="str">
        <f t="shared" ca="1" si="1238"/>
        <v>-</v>
      </c>
      <c r="BH158" s="19" t="str">
        <f t="shared" ca="1" si="1238"/>
        <v>-</v>
      </c>
      <c r="BI158" s="19" t="str">
        <f t="shared" ca="1" si="1238"/>
        <v>-</v>
      </c>
      <c r="BJ158" s="5" t="str">
        <f t="shared" ca="1" si="1239"/>
        <v>-</v>
      </c>
      <c r="BK158" s="19" t="str">
        <f t="shared" ca="1" si="1240"/>
        <v>-</v>
      </c>
      <c r="BL158" s="5" t="str">
        <f t="shared" ca="1" si="1241"/>
        <v>-</v>
      </c>
      <c r="BM158" s="19" t="str">
        <f t="shared" ca="1" si="1242"/>
        <v>-</v>
      </c>
      <c r="BN158" s="19" t="str">
        <f t="shared" ca="1" si="1242"/>
        <v>-</v>
      </c>
      <c r="BO158" s="19" t="str">
        <f t="shared" ca="1" si="1242"/>
        <v>-</v>
      </c>
      <c r="BP158" s="5" t="str">
        <f t="shared" ca="1" si="1243"/>
        <v>-</v>
      </c>
      <c r="BQ158" s="9"/>
      <c r="BR158" s="19" t="str">
        <f t="shared" ca="1" si="1244"/>
        <v>-</v>
      </c>
      <c r="BS158" s="19" t="str">
        <f t="shared" ca="1" si="1244"/>
        <v>-</v>
      </c>
      <c r="BT158" s="19" t="str">
        <f t="shared" ca="1" si="1244"/>
        <v>-</v>
      </c>
      <c r="BU158" s="19" t="str">
        <f t="shared" ca="1" si="1244"/>
        <v>-</v>
      </c>
      <c r="BV158" s="19" t="str">
        <f t="shared" ca="1" si="1244"/>
        <v>-</v>
      </c>
      <c r="BW158" s="19" t="str">
        <f t="shared" ca="1" si="1244"/>
        <v>-</v>
      </c>
      <c r="BX158" s="19" t="str">
        <f t="shared" ca="1" si="1244"/>
        <v>-</v>
      </c>
      <c r="BY158" s="19" t="str">
        <f t="shared" ca="1" si="1244"/>
        <v>-</v>
      </c>
      <c r="BZ158" s="19" t="str">
        <f t="shared" ca="1" si="1244"/>
        <v>-</v>
      </c>
      <c r="CA158" s="19" t="str">
        <f t="shared" ca="1" si="1244"/>
        <v>-</v>
      </c>
      <c r="CB158" s="9"/>
      <c r="CC158" s="237" t="b">
        <f t="shared" ca="1" si="1291"/>
        <v>1</v>
      </c>
      <c r="CD158" s="12" t="b">
        <v>1</v>
      </c>
      <c r="CE158" s="237" t="b">
        <f t="shared" ca="1" si="1291"/>
        <v>1</v>
      </c>
      <c r="CF158" s="251">
        <f t="shared" ca="1" si="1286"/>
        <v>5105</v>
      </c>
      <c r="CG158" s="12" t="b">
        <v>1</v>
      </c>
      <c r="CH158" s="12">
        <v>0</v>
      </c>
      <c r="CI158" s="12" t="b">
        <v>0</v>
      </c>
      <c r="CJ158" s="237">
        <f t="shared" ca="1" si="1287"/>
        <v>5106</v>
      </c>
      <c r="CK158" s="19" t="str">
        <f t="shared" ca="1" si="1274"/>
        <v>-</v>
      </c>
      <c r="CL158" s="12">
        <v>1</v>
      </c>
      <c r="CM158" s="12">
        <v>1</v>
      </c>
      <c r="CN158" s="9"/>
      <c r="CO158" s="444">
        <f t="shared" ca="1" si="1246"/>
        <v>652</v>
      </c>
      <c r="CP158" s="444">
        <f t="shared" ca="1" si="1246"/>
        <v>686</v>
      </c>
      <c r="CQ158" s="444">
        <f t="shared" ca="1" si="1246"/>
        <v>721</v>
      </c>
      <c r="CR158" s="152">
        <f t="shared" ca="1" si="1247"/>
        <v>378</v>
      </c>
      <c r="CS158" s="152">
        <f t="shared" ca="1" si="1247"/>
        <v>413</v>
      </c>
      <c r="CT158" s="152">
        <f t="shared" ca="1" si="1247"/>
        <v>448</v>
      </c>
      <c r="CU158" s="19" t="str">
        <f t="shared" ca="1" si="1248"/>
        <v>-</v>
      </c>
      <c r="CV158" s="19" t="str">
        <f t="shared" ca="1" si="1248"/>
        <v>-</v>
      </c>
      <c r="CW158" s="19" t="str">
        <f t="shared" ca="1" si="1248"/>
        <v>-</v>
      </c>
      <c r="CX158" s="19" t="str">
        <f t="shared" ca="1" si="1248"/>
        <v>-</v>
      </c>
      <c r="CY158" s="19" t="str">
        <f t="shared" ca="1" si="1248"/>
        <v>-</v>
      </c>
      <c r="CZ158" s="19" t="b">
        <f t="shared" ca="1" si="1248"/>
        <v>1</v>
      </c>
      <c r="DA158" s="19">
        <f t="shared" ca="1" si="1248"/>
        <v>0</v>
      </c>
      <c r="DB158" s="19">
        <f t="shared" ca="1" si="1248"/>
        <v>0</v>
      </c>
      <c r="DC158" s="19">
        <f t="shared" ca="1" si="1248"/>
        <v>0</v>
      </c>
      <c r="DD158" s="19">
        <f t="shared" ca="1" si="1248"/>
        <v>0</v>
      </c>
      <c r="DE158" s="19">
        <f t="shared" ca="1" si="1248"/>
        <v>0</v>
      </c>
      <c r="DF158" s="19">
        <f t="shared" ca="1" si="1248"/>
        <v>0</v>
      </c>
      <c r="DG158" s="19">
        <f t="shared" ca="1" si="1248"/>
        <v>0</v>
      </c>
      <c r="DH158" s="19">
        <f t="shared" ca="1" si="1248"/>
        <v>0</v>
      </c>
      <c r="DI158" s="19">
        <f t="shared" ca="1" si="1248"/>
        <v>0</v>
      </c>
      <c r="DJ158" s="19">
        <f t="shared" ca="1" si="1248"/>
        <v>0</v>
      </c>
      <c r="DK158" s="19">
        <f t="shared" ca="1" si="1248"/>
        <v>0</v>
      </c>
      <c r="DL158" s="19">
        <f t="shared" ca="1" si="1249"/>
        <v>0</v>
      </c>
      <c r="DM158" s="12">
        <v>1</v>
      </c>
      <c r="DN158" s="12">
        <v>1</v>
      </c>
      <c r="DO158" s="19">
        <f t="shared" ca="1" si="1288"/>
        <v>0</v>
      </c>
      <c r="DP158" s="19" t="str">
        <f t="shared" ca="1" si="1288"/>
        <v>-</v>
      </c>
      <c r="DQ158" s="19" t="str">
        <f t="shared" ca="1" si="1288"/>
        <v>-</v>
      </c>
      <c r="DR158" s="19" t="str">
        <f t="shared" ca="1" si="1288"/>
        <v>-</v>
      </c>
      <c r="DS158" s="19" t="str">
        <f t="shared" ca="1" si="1249"/>
        <v>-</v>
      </c>
      <c r="DT158" s="19" t="str">
        <f t="shared" ca="1" si="1249"/>
        <v>-</v>
      </c>
      <c r="DU158" s="19">
        <f t="shared" ca="1" si="1249"/>
        <v>0</v>
      </c>
      <c r="DV158" s="19" t="str">
        <f t="shared" ca="1" si="1249"/>
        <v>-</v>
      </c>
      <c r="DW158" s="19" t="str">
        <f t="shared" ca="1" si="1249"/>
        <v>-</v>
      </c>
      <c r="DX158" s="19" t="str">
        <f t="shared" ca="1" si="1249"/>
        <v>-</v>
      </c>
      <c r="DY158" s="19" t="str">
        <f t="shared" ca="1" si="1249"/>
        <v>-</v>
      </c>
      <c r="DZ158" s="19" t="str">
        <f t="shared" ca="1" si="1249"/>
        <v>-</v>
      </c>
      <c r="EA158" s="19" t="str">
        <f t="shared" ca="1" si="1249"/>
        <v>-</v>
      </c>
      <c r="EB158" s="19" t="str">
        <f t="shared" ca="1" si="1249"/>
        <v>-</v>
      </c>
      <c r="EC158" s="19" t="str">
        <f t="shared" ca="1" si="1249"/>
        <v>-</v>
      </c>
      <c r="ED158" s="19">
        <f t="shared" ca="1" si="1249"/>
        <v>0</v>
      </c>
      <c r="EE158" s="19">
        <f t="shared" ca="1" si="1249"/>
        <v>0</v>
      </c>
      <c r="EF158" s="19">
        <f t="shared" ca="1" si="1249"/>
        <v>0</v>
      </c>
      <c r="EG158" s="124">
        <f t="shared" ref="EG158:EX158" ca="1" si="1293">IF(AND($K158=EG$9,$N158=EG$11,$AB158=EG$8,$AI158=EG$12),INDEX(i.FS_Strategy,$AC158+1,$AB158),0)</f>
        <v>0</v>
      </c>
      <c r="EH158" s="124">
        <f t="shared" ca="1" si="1293"/>
        <v>0</v>
      </c>
      <c r="EI158" s="124">
        <f t="shared" ca="1" si="1293"/>
        <v>0</v>
      </c>
      <c r="EJ158" s="124">
        <f t="shared" ca="1" si="1293"/>
        <v>0</v>
      </c>
      <c r="EK158" s="124">
        <f t="shared" ca="1" si="1293"/>
        <v>0</v>
      </c>
      <c r="EL158" s="124">
        <f t="shared" ca="1" si="1293"/>
        <v>0</v>
      </c>
      <c r="EM158" s="124">
        <f t="shared" ca="1" si="1293"/>
        <v>0</v>
      </c>
      <c r="EN158" s="124">
        <f t="shared" ca="1" si="1293"/>
        <v>0</v>
      </c>
      <c r="EO158" s="124">
        <f t="shared" ca="1" si="1293"/>
        <v>0</v>
      </c>
      <c r="EP158" s="124">
        <f t="shared" ca="1" si="1293"/>
        <v>0</v>
      </c>
      <c r="EQ158" s="124">
        <f t="shared" ca="1" si="1293"/>
        <v>0</v>
      </c>
      <c r="ER158" s="124">
        <f t="shared" ca="1" si="1293"/>
        <v>0</v>
      </c>
      <c r="ES158" s="124">
        <f t="shared" ca="1" si="1293"/>
        <v>0</v>
      </c>
      <c r="ET158" s="124">
        <f t="shared" ca="1" si="1293"/>
        <v>0</v>
      </c>
      <c r="EU158" s="124">
        <f t="shared" ca="1" si="1293"/>
        <v>0</v>
      </c>
      <c r="EV158" s="124">
        <f t="shared" ca="1" si="1293"/>
        <v>0</v>
      </c>
      <c r="EW158" s="124">
        <f t="shared" ca="1" si="1293"/>
        <v>0</v>
      </c>
      <c r="EX158" s="124">
        <f t="shared" ca="1" si="1293"/>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94">IF(AND($K158=FB$9,$N158=FB$11,$AB158=FB$8),INDEX(i.FS_Strategy,$AE158+1,$AB158),0)</f>
        <v>0</v>
      </c>
      <c r="FC158" s="125">
        <f t="shared" ca="1" si="1294"/>
        <v>0</v>
      </c>
      <c r="FD158" s="125">
        <f t="shared" ca="1" si="1294"/>
        <v>0</v>
      </c>
      <c r="FE158" s="125">
        <f t="shared" ca="1" si="1294"/>
        <v>0</v>
      </c>
      <c r="FF158" s="125">
        <f t="shared" ca="1" si="1294"/>
        <v>0</v>
      </c>
      <c r="FG158" s="125">
        <f t="shared" ca="1" si="1294"/>
        <v>0</v>
      </c>
      <c r="FH158" s="125">
        <f t="shared" ca="1" si="1294"/>
        <v>0</v>
      </c>
      <c r="FI158" s="125">
        <f t="shared" ca="1" si="1294"/>
        <v>0</v>
      </c>
      <c r="FJ158" s="125">
        <f t="shared" ca="1" si="1294"/>
        <v>0</v>
      </c>
      <c r="FK158" s="125">
        <f t="shared" ca="1" si="1294"/>
        <v>0</v>
      </c>
      <c r="FL158" s="125">
        <f t="shared" ca="1" si="1294"/>
        <v>0</v>
      </c>
      <c r="FM158" s="125">
        <f t="shared" ca="1" si="1294"/>
        <v>0</v>
      </c>
      <c r="FN158" s="125">
        <f t="shared" ca="1" si="1294"/>
        <v>0</v>
      </c>
      <c r="FO158" s="124">
        <f t="shared" ref="FO158:GF158" ca="1" si="1295">IF(AND($K158=FO$9,$N158=FO$11,$AB158=FO$8,$AI158=FO$12),INDEX(i.FS_Strategy,$AC158+1,$AB158),0)</f>
        <v>0</v>
      </c>
      <c r="FP158" s="124">
        <f t="shared" ca="1" si="1295"/>
        <v>0</v>
      </c>
      <c r="FQ158" s="124">
        <f t="shared" ca="1" si="1295"/>
        <v>0</v>
      </c>
      <c r="FR158" s="124">
        <f t="shared" ca="1" si="1295"/>
        <v>0</v>
      </c>
      <c r="FS158" s="124">
        <f t="shared" ca="1" si="1295"/>
        <v>0</v>
      </c>
      <c r="FT158" s="124">
        <f t="shared" ca="1" si="1295"/>
        <v>0</v>
      </c>
      <c r="FU158" s="124">
        <f t="shared" ca="1" si="1295"/>
        <v>0</v>
      </c>
      <c r="FV158" s="124">
        <f t="shared" ca="1" si="1295"/>
        <v>0</v>
      </c>
      <c r="FW158" s="124">
        <f t="shared" ca="1" si="1295"/>
        <v>0</v>
      </c>
      <c r="FX158" s="124">
        <f t="shared" ca="1" si="1295"/>
        <v>0</v>
      </c>
      <c r="FY158" s="124">
        <f t="shared" ca="1" si="1295"/>
        <v>0</v>
      </c>
      <c r="FZ158" s="124">
        <f t="shared" ca="1" si="1295"/>
        <v>0</v>
      </c>
      <c r="GA158" s="124">
        <f t="shared" ca="1" si="1295"/>
        <v>0</v>
      </c>
      <c r="GB158" s="124">
        <f t="shared" ca="1" si="1295"/>
        <v>0</v>
      </c>
      <c r="GC158" s="124">
        <f t="shared" ca="1" si="1295"/>
        <v>0</v>
      </c>
      <c r="GD158" s="124">
        <f t="shared" ca="1" si="1295"/>
        <v>0</v>
      </c>
      <c r="GE158" s="124">
        <f t="shared" ca="1" si="1295"/>
        <v>0</v>
      </c>
      <c r="GF158" s="124">
        <f t="shared" ca="1" si="1295"/>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96">IF(AND($K158=GJ$9,$N158=GJ$11,$AB158=GJ$8),INDEX(i.FS_Strategy,$AE158+1,$AB158),0)</f>
        <v>0</v>
      </c>
      <c r="GK158" s="125">
        <f t="shared" ca="1" si="1296"/>
        <v>0</v>
      </c>
      <c r="GL158" s="125">
        <f t="shared" ca="1" si="1296"/>
        <v>0</v>
      </c>
      <c r="GM158" s="125">
        <f t="shared" ca="1" si="1296"/>
        <v>0</v>
      </c>
      <c r="GN158" s="125">
        <f t="shared" ca="1" si="1296"/>
        <v>0</v>
      </c>
      <c r="GO158" s="125">
        <f t="shared" ca="1" si="1296"/>
        <v>0</v>
      </c>
      <c r="GP158" s="125">
        <f t="shared" ca="1" si="1296"/>
        <v>0</v>
      </c>
      <c r="GQ158" s="125">
        <f t="shared" ca="1" si="1296"/>
        <v>0</v>
      </c>
      <c r="GR158" s="125">
        <f t="shared" ca="1" si="1296"/>
        <v>0</v>
      </c>
      <c r="GS158" s="125">
        <f t="shared" ca="1" si="1296"/>
        <v>0</v>
      </c>
      <c r="GT158" s="125">
        <f t="shared" ca="1" si="1296"/>
        <v>0</v>
      </c>
      <c r="GU158" s="125">
        <f t="shared" ca="1" si="1296"/>
        <v>0</v>
      </c>
      <c r="GV158" s="125">
        <f t="shared" ca="1" si="1296"/>
        <v>0</v>
      </c>
      <c r="GW158" s="124">
        <f t="shared" ref="GW158:HN158" ca="1" si="1297">IF(AND($K158=GW$9,$N158=GW$11,$AB158=GW$8,$AI158=GW$12),INDEX(i.FS_Strategy,$AC158+1,$AB158),0)</f>
        <v>0</v>
      </c>
      <c r="GX158" s="124">
        <f t="shared" ca="1" si="1297"/>
        <v>0</v>
      </c>
      <c r="GY158" s="124">
        <f t="shared" ca="1" si="1297"/>
        <v>0</v>
      </c>
      <c r="GZ158" s="124">
        <f t="shared" ca="1" si="1297"/>
        <v>0</v>
      </c>
      <c r="HA158" s="124">
        <f t="shared" ca="1" si="1297"/>
        <v>0</v>
      </c>
      <c r="HB158" s="124">
        <f t="shared" ca="1" si="1297"/>
        <v>0</v>
      </c>
      <c r="HC158" s="124">
        <f t="shared" ca="1" si="1297"/>
        <v>0</v>
      </c>
      <c r="HD158" s="124">
        <f t="shared" ca="1" si="1297"/>
        <v>0</v>
      </c>
      <c r="HE158" s="124">
        <f t="shared" ca="1" si="1297"/>
        <v>0</v>
      </c>
      <c r="HF158" s="124">
        <f t="shared" ca="1" si="1297"/>
        <v>0</v>
      </c>
      <c r="HG158" s="124">
        <f t="shared" ca="1" si="1297"/>
        <v>0</v>
      </c>
      <c r="HH158" s="124">
        <f t="shared" ca="1" si="1297"/>
        <v>0</v>
      </c>
      <c r="HI158" s="124">
        <f t="shared" ca="1" si="1297"/>
        <v>0</v>
      </c>
      <c r="HJ158" s="124">
        <f t="shared" ca="1" si="1297"/>
        <v>0</v>
      </c>
      <c r="HK158" s="124">
        <f t="shared" ca="1" si="1297"/>
        <v>0</v>
      </c>
      <c r="HL158" s="124">
        <f t="shared" ca="1" si="1297"/>
        <v>0</v>
      </c>
      <c r="HM158" s="124">
        <f t="shared" ca="1" si="1297"/>
        <v>0</v>
      </c>
      <c r="HN158" s="124">
        <f t="shared" ca="1" si="1297"/>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98">IF(AND($K158=HR$9,$N158=HR$11,$AB158=HR$8),INDEX(i.FS_Strategy,$AE158+1,$AB158),0)</f>
        <v>0</v>
      </c>
      <c r="HS158" s="125">
        <f t="shared" ca="1" si="1298"/>
        <v>0</v>
      </c>
      <c r="HT158" s="125">
        <f t="shared" ca="1" si="1298"/>
        <v>0</v>
      </c>
      <c r="HU158" s="125">
        <f t="shared" ca="1" si="1298"/>
        <v>0</v>
      </c>
      <c r="HV158" s="125">
        <f t="shared" ca="1" si="1298"/>
        <v>0</v>
      </c>
      <c r="HW158" s="125">
        <f t="shared" ca="1" si="1298"/>
        <v>0</v>
      </c>
      <c r="HX158" s="125">
        <f t="shared" ca="1" si="1298"/>
        <v>0</v>
      </c>
      <c r="HY158" s="125">
        <f t="shared" ca="1" si="1298"/>
        <v>0</v>
      </c>
      <c r="HZ158" s="125">
        <f t="shared" ca="1" si="1298"/>
        <v>0</v>
      </c>
      <c r="IA158" s="125">
        <f t="shared" ca="1" si="1298"/>
        <v>0</v>
      </c>
      <c r="IB158" s="125">
        <f t="shared" ca="1" si="1298"/>
        <v>0</v>
      </c>
      <c r="IC158" s="125">
        <f t="shared" ca="1" si="1298"/>
        <v>0</v>
      </c>
      <c r="ID158" s="125">
        <f t="shared" ca="1" si="1298"/>
        <v>0</v>
      </c>
      <c r="IE158" s="5">
        <f t="shared" ca="1" si="1253"/>
        <v>67</v>
      </c>
      <c r="IF158" s="9"/>
      <c r="IG158" s="5">
        <f t="shared" ca="1" si="1254"/>
        <v>1</v>
      </c>
      <c r="IH158" s="5" t="b">
        <f t="shared" ca="1" si="1254"/>
        <v>0</v>
      </c>
      <c r="II158" s="19">
        <f t="shared" ca="1" si="1255"/>
        <v>0</v>
      </c>
      <c r="IJ158" s="5">
        <f t="shared" ca="1" si="1254"/>
        <v>55</v>
      </c>
      <c r="IK158" s="19">
        <f t="shared" ca="1" si="1255"/>
        <v>1</v>
      </c>
      <c r="IL158" s="19">
        <f t="shared" ca="1" si="1255"/>
        <v>0</v>
      </c>
      <c r="IM158" s="19">
        <f t="shared" ca="1" si="1255"/>
        <v>0</v>
      </c>
      <c r="IN158" s="19">
        <f t="shared" ca="1" si="1255"/>
        <v>0</v>
      </c>
      <c r="IO158" s="19">
        <f t="shared" ca="1" si="1255"/>
        <v>0</v>
      </c>
      <c r="IP158" s="19">
        <f t="shared" ca="1" si="1255"/>
        <v>0</v>
      </c>
      <c r="IQ158" s="19">
        <f t="shared" ca="1" si="1255"/>
        <v>0</v>
      </c>
      <c r="IR158" s="19">
        <f t="shared" ca="1" si="1255"/>
        <v>0</v>
      </c>
      <c r="IS158" s="19">
        <f t="shared" ca="1" si="1255"/>
        <v>0</v>
      </c>
      <c r="IT158" s="19">
        <f t="shared" ca="1" si="1255"/>
        <v>0</v>
      </c>
      <c r="IU158" s="19">
        <f t="shared" ca="1" si="1255"/>
        <v>0</v>
      </c>
      <c r="IV158" s="19">
        <f t="shared" ca="1" si="1255"/>
        <v>0</v>
      </c>
      <c r="IW158" s="19">
        <f t="shared" ca="1" si="1255"/>
        <v>0</v>
      </c>
      <c r="IX158" s="19">
        <f t="shared" ca="1" si="1255"/>
        <v>0</v>
      </c>
      <c r="IY158" s="19">
        <f t="shared" ca="1" si="1255"/>
        <v>0</v>
      </c>
      <c r="IZ158" s="19">
        <f t="shared" ca="1" si="1255"/>
        <v>0</v>
      </c>
      <c r="JA158" s="19">
        <f t="shared" ca="1" si="1255"/>
        <v>0</v>
      </c>
      <c r="JB158" s="19">
        <f t="shared" ca="1" si="1255"/>
        <v>0</v>
      </c>
      <c r="JC158" s="19">
        <f t="shared" ca="1" si="1255"/>
        <v>0</v>
      </c>
      <c r="JD158" s="19">
        <f t="shared" ca="1" si="1255"/>
        <v>0</v>
      </c>
      <c r="JE158" s="19">
        <f t="shared" ca="1" si="1255"/>
        <v>0</v>
      </c>
      <c r="JF158" s="19">
        <f t="shared" ca="1" si="1255"/>
        <v>0</v>
      </c>
      <c r="JG158" s="5">
        <f t="shared" ca="1" si="1256"/>
        <v>1.2500000000000001E-2</v>
      </c>
      <c r="JH158" s="567">
        <f t="shared" ca="1" si="1256"/>
        <v>0</v>
      </c>
      <c r="JI158" s="5">
        <f t="shared" ca="1" si="1256"/>
        <v>6.25E-2</v>
      </c>
      <c r="JJ158" s="5">
        <f t="shared" ca="1" si="1256"/>
        <v>6.25E-2</v>
      </c>
      <c r="JK158" s="5">
        <f t="shared" ca="1" si="1256"/>
        <v>6.25E-2</v>
      </c>
      <c r="JL158" s="19">
        <f t="shared" ca="1" si="1255"/>
        <v>1</v>
      </c>
      <c r="JM158" s="19">
        <f t="shared" ca="1" si="1255"/>
        <v>0</v>
      </c>
      <c r="JN158" s="19">
        <f t="shared" ca="1" si="1255"/>
        <v>1</v>
      </c>
      <c r="JO158" s="9"/>
      <c r="JP158" s="5" t="b">
        <f t="shared" ca="1" si="1257"/>
        <v>0</v>
      </c>
      <c r="JQ158" s="19" t="b">
        <f t="shared" ca="1" si="1277"/>
        <v>1</v>
      </c>
      <c r="JR158" s="19">
        <f t="shared" ca="1" si="1277"/>
        <v>9.6</v>
      </c>
      <c r="JS158" s="5" t="b">
        <f t="shared" ca="1" si="1258"/>
        <v>0</v>
      </c>
      <c r="JT158" s="5" t="b">
        <f t="shared" ca="1" si="1258"/>
        <v>0</v>
      </c>
      <c r="JU158" s="5" t="b">
        <f t="shared" ca="1" si="1258"/>
        <v>1</v>
      </c>
      <c r="JV158" s="144">
        <f t="shared" ca="1" si="1278"/>
        <v>1</v>
      </c>
      <c r="JW158" s="144">
        <f t="shared" ca="1" si="1278"/>
        <v>1</v>
      </c>
      <c r="JX158" s="19" t="str">
        <f t="shared" ca="1" si="1279"/>
        <v>-</v>
      </c>
      <c r="JY158" s="19" t="str">
        <f t="shared" ca="1" si="1279"/>
        <v>-</v>
      </c>
      <c r="JZ158" s="19" t="str">
        <f t="shared" ca="1" si="1279"/>
        <v>-</v>
      </c>
      <c r="KA158" s="19" t="str">
        <f t="shared" ca="1" si="1279"/>
        <v>-</v>
      </c>
      <c r="KB158" s="19">
        <f t="shared" ca="1" si="1279"/>
        <v>1</v>
      </c>
      <c r="KC158" s="19">
        <f t="shared" ca="1" si="1279"/>
        <v>0.66</v>
      </c>
      <c r="KD158" s="19" t="str">
        <f t="shared" ca="1" si="1279"/>
        <v>-</v>
      </c>
      <c r="KE158" s="5" t="b" cm="1">
        <f t="array" aca="1" ref="KE158" ca="1">IF(OR(KF158:KM158&lt;&gt;"-"),TRUE,"-")</f>
        <v>1</v>
      </c>
      <c r="KF158" s="237">
        <f t="shared" ca="1" si="1290"/>
        <v>2</v>
      </c>
      <c r="KG158" s="237">
        <f t="shared" ca="1" si="1290"/>
        <v>2</v>
      </c>
      <c r="KH158" s="237">
        <f t="shared" ca="1" si="1290"/>
        <v>2</v>
      </c>
      <c r="KI158" s="237">
        <f t="shared" ca="1" si="1290"/>
        <v>2</v>
      </c>
      <c r="KJ158" s="237">
        <f t="shared" ca="1" si="1290"/>
        <v>2</v>
      </c>
      <c r="KK158" s="237">
        <f t="shared" ca="1" si="1290"/>
        <v>2</v>
      </c>
      <c r="KL158" s="237">
        <f t="shared" ca="1" si="1290"/>
        <v>2</v>
      </c>
      <c r="KM158" s="237">
        <f t="shared" ca="1" si="1290"/>
        <v>2</v>
      </c>
      <c r="KN158" s="5" t="str">
        <f t="array" aca="1" ref="KN158" ca="1">IF(OR(KO158:KU158&lt;&gt;"-"),TRUE,"-")</f>
        <v>-</v>
      </c>
      <c r="KO158" s="19" t="str">
        <f t="shared" ca="1" si="1281"/>
        <v>-</v>
      </c>
      <c r="KP158" s="19" t="str">
        <f t="shared" ca="1" si="1281"/>
        <v>-</v>
      </c>
      <c r="KQ158" s="19" t="str">
        <f t="shared" ca="1" si="1281"/>
        <v>-</v>
      </c>
      <c r="KR158" s="19" t="str">
        <f t="shared" ca="1" si="1281"/>
        <v>-</v>
      </c>
      <c r="KS158" s="19" t="str">
        <f t="shared" ca="1" si="1281"/>
        <v>-</v>
      </c>
      <c r="KT158" s="19" t="str">
        <f t="shared" ca="1" si="1281"/>
        <v>-</v>
      </c>
      <c r="KU158" s="19" t="str">
        <f t="shared" ca="1" si="1281"/>
        <v>-</v>
      </c>
      <c r="KV158" s="19" t="b">
        <f t="shared" ca="1" si="1281"/>
        <v>0</v>
      </c>
      <c r="KW158" s="144">
        <f t="shared" ca="1" si="1260"/>
        <v>2</v>
      </c>
      <c r="KX158" s="19">
        <f t="shared" ca="1" si="1281"/>
        <v>2</v>
      </c>
      <c r="KY158" s="19" t="b">
        <f t="shared" ca="1" si="1281"/>
        <v>0</v>
      </c>
      <c r="KZ158" s="19" t="str">
        <f t="shared" ca="1" si="1281"/>
        <v>-</v>
      </c>
      <c r="LA158" s="5" t="str">
        <f t="shared" ca="1" si="1261"/>
        <v>-</v>
      </c>
      <c r="LB158" s="5" t="str">
        <f t="shared" ca="1" si="1261"/>
        <v>-</v>
      </c>
      <c r="LC158" s="5" t="str">
        <f t="shared" ca="1" si="1261"/>
        <v>-</v>
      </c>
      <c r="LD158" s="5" t="str">
        <f t="shared" ca="1" si="1261"/>
        <v>-</v>
      </c>
      <c r="LE158" s="19" t="b">
        <f t="shared" ca="1" si="1282"/>
        <v>0</v>
      </c>
      <c r="LF158" s="19" t="str">
        <f t="shared" ca="1" si="1282"/>
        <v>-</v>
      </c>
      <c r="LG158" s="19" t="str">
        <f t="shared" ca="1" si="1282"/>
        <v>-</v>
      </c>
      <c r="LH158" s="19" t="b">
        <f t="shared" ca="1" si="1282"/>
        <v>1</v>
      </c>
      <c r="LI158" s="19">
        <f t="shared" ca="1" si="1282"/>
        <v>0.75</v>
      </c>
      <c r="LJ158" s="19">
        <f t="shared" ca="1" si="1282"/>
        <v>0.75</v>
      </c>
      <c r="LK158" s="19">
        <f t="shared" ca="1" si="1282"/>
        <v>0.99</v>
      </c>
      <c r="LL158" s="19">
        <f t="shared" ca="1" si="1282"/>
        <v>0.5</v>
      </c>
      <c r="LM158" s="19">
        <f t="shared" ca="1" si="1282"/>
        <v>0</v>
      </c>
      <c r="LN158" s="19">
        <f t="shared" ca="1" si="1282"/>
        <v>0</v>
      </c>
      <c r="LO158" s="19" t="str">
        <f t="shared" ca="1" si="1282"/>
        <v>-</v>
      </c>
      <c r="LP158" s="5" t="str" cm="1">
        <f t="array" aca="1" ref="LP158" ca="1">INDEX(i.meatgrid,$Q158,LP$7)</f>
        <v>-</v>
      </c>
      <c r="LQ158" s="5" t="str" cm="1">
        <f t="array" aca="1" ref="LQ158" ca="1">INDEX(i.meatgrid,$Q158,LQ$7)</f>
        <v>-</v>
      </c>
      <c r="LR158" s="19" t="str">
        <f t="shared" ca="1" si="1282"/>
        <v>-</v>
      </c>
      <c r="LS158" s="5">
        <f t="shared" ca="1" si="1263"/>
        <v>1</v>
      </c>
      <c r="LT158" s="9"/>
      <c r="LU158" s="19">
        <f t="shared" ca="1" si="1282"/>
        <v>70</v>
      </c>
      <c r="LV158" s="19">
        <f t="shared" ca="1" si="1264"/>
        <v>50</v>
      </c>
      <c r="LW158" s="19">
        <f t="shared" ca="1" si="1264"/>
        <v>80</v>
      </c>
      <c r="LX158" s="19">
        <f t="shared" ca="1" si="1264"/>
        <v>50</v>
      </c>
      <c r="LY158" s="5" t="b" cm="1">
        <f t="array" aca="1" ref="LY158" ca="1">INDEX(i.meatgrid,$Q158,LY$7)</f>
        <v>0</v>
      </c>
      <c r="LZ158" s="5" t="b" cm="1">
        <f t="array" aca="1" ref="LZ158" ca="1">INDEX(i.meatgrid,$Q158,LZ$7)</f>
        <v>0</v>
      </c>
      <c r="MA158" s="5" t="str" cm="1">
        <f t="array" aca="1" ref="MA158" ca="1">INDEX(i.meatgrid,$Q158,MA$7)</f>
        <v>-</v>
      </c>
      <c r="MB158" s="5" cm="1">
        <f t="array" aca="1" ref="MB158" ca="1">INDEX(i.meatgrid,$Q158,MB$7)</f>
        <v>40</v>
      </c>
      <c r="MC158" s="19">
        <f t="shared" ca="1" si="1265"/>
        <v>1</v>
      </c>
      <c r="MD158" s="5">
        <f t="shared" ca="1" si="1266"/>
        <v>1</v>
      </c>
      <c r="ME158" s="5" cm="1">
        <f t="array" aca="1" ref="ME158" ca="1">INDEX(i.meatgrid,$Q158,ME$7)</f>
        <v>1</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67"/>
        <v>1</v>
      </c>
      <c r="MN158" s="9"/>
      <c r="MO158" s="19" t="b">
        <f t="shared" ca="1" si="1268"/>
        <v>0</v>
      </c>
      <c r="MP158" s="19" t="b">
        <f t="shared" ca="1" si="1268"/>
        <v>0</v>
      </c>
      <c r="MQ158" s="19">
        <f t="shared" ca="1" si="1268"/>
        <v>1</v>
      </c>
      <c r="MR158" s="19">
        <f t="shared" ca="1" si="1268"/>
        <v>0.75</v>
      </c>
      <c r="MS158" s="19">
        <f t="shared" ca="1" si="1268"/>
        <v>0.75</v>
      </c>
      <c r="MT158" s="19">
        <f t="shared" ca="1" si="1268"/>
        <v>0.8</v>
      </c>
      <c r="MU158" s="19">
        <f t="shared" ca="1" si="1268"/>
        <v>0.82499999999999996</v>
      </c>
      <c r="MV158" s="19">
        <f t="shared" ca="1" si="1268"/>
        <v>0.875</v>
      </c>
      <c r="MW158" s="19">
        <f t="shared" ca="1" si="1268"/>
        <v>0.9</v>
      </c>
      <c r="MX158" s="19">
        <f t="shared" ca="1" si="1268"/>
        <v>1</v>
      </c>
      <c r="MY158" s="19">
        <f t="shared" ca="1" si="1268"/>
        <v>0.875</v>
      </c>
      <c r="MZ158" s="19" t="b">
        <f t="shared" ca="1" si="1268"/>
        <v>1</v>
      </c>
      <c r="NA158" s="19">
        <f t="shared" ca="1" si="1268"/>
        <v>74.989999999999995</v>
      </c>
      <c r="NB158" s="19" t="str">
        <f t="shared" ca="1" si="1268"/>
        <v>-</v>
      </c>
      <c r="NC158" s="19" t="str">
        <f t="shared" ca="1" si="1268"/>
        <v>-</v>
      </c>
      <c r="ND158" s="19" t="str">
        <f t="shared" ca="1" si="1268"/>
        <v>-</v>
      </c>
      <c r="NE158" s="19" t="str">
        <f t="shared" ca="1" si="1269"/>
        <v>-</v>
      </c>
      <c r="NF158" s="19" t="str">
        <f t="shared" ca="1" si="1269"/>
        <v>-</v>
      </c>
      <c r="NG158" s="19" t="str">
        <f t="shared" ca="1" si="1269"/>
        <v>-</v>
      </c>
      <c r="NH158" s="19" t="str">
        <f t="shared" ca="1" si="1269"/>
        <v>-</v>
      </c>
      <c r="NI158" s="19">
        <f t="shared" ca="1" si="1269"/>
        <v>36.99</v>
      </c>
      <c r="NJ158" s="19">
        <f t="shared" ca="1" si="1269"/>
        <v>36.99</v>
      </c>
      <c r="NK158" s="19" t="str">
        <f t="shared" ca="1" si="1269"/>
        <v>-</v>
      </c>
      <c r="NL158" s="19" t="str">
        <f t="shared" ca="1" si="1269"/>
        <v>-</v>
      </c>
      <c r="NM158" s="19" t="str">
        <f t="shared" ca="1" si="1269"/>
        <v>-</v>
      </c>
      <c r="NN158" s="19" t="str">
        <f t="shared" ca="1" si="1269"/>
        <v>-</v>
      </c>
      <c r="NO158" s="19" t="str">
        <f t="shared" ca="1" si="1269"/>
        <v>-</v>
      </c>
      <c r="NP158" s="19">
        <f t="shared" ca="1" si="1269"/>
        <v>49.99</v>
      </c>
      <c r="NQ158" s="19">
        <f t="shared" ca="1" si="1269"/>
        <v>49.99</v>
      </c>
      <c r="NR158" s="19">
        <f t="shared" ca="1" si="1269"/>
        <v>49.99</v>
      </c>
      <c r="NS158" s="19">
        <f t="shared" ca="1" si="1269"/>
        <v>49.99</v>
      </c>
      <c r="NT158" s="19">
        <f t="shared" ca="1" si="1269"/>
        <v>49.99</v>
      </c>
      <c r="NU158" s="19">
        <f t="shared" ca="1" si="1269"/>
        <v>49.99</v>
      </c>
      <c r="NV158" s="19">
        <f t="shared" ca="1" si="1269"/>
        <v>49.99</v>
      </c>
      <c r="NW158" s="19">
        <f t="shared" ca="1" si="1269"/>
        <v>49.99</v>
      </c>
      <c r="NX158" s="19">
        <f t="shared" ca="1" si="1269"/>
        <v>412.99</v>
      </c>
      <c r="NY158" s="19">
        <f t="shared" ca="1" si="1269"/>
        <v>412.99</v>
      </c>
      <c r="NZ158" s="19" t="str">
        <f t="shared" ca="1" si="1269"/>
        <v>-</v>
      </c>
      <c r="OA158" s="19" t="str">
        <f t="shared" ca="1" si="1269"/>
        <v>-</v>
      </c>
      <c r="OB158" s="19" t="str">
        <f t="shared" ca="1" si="1269"/>
        <v>-</v>
      </c>
      <c r="OC158" s="19" t="str">
        <f t="shared" ca="1" si="1269"/>
        <v>-</v>
      </c>
      <c r="OD158" s="19" t="str">
        <f t="shared" ca="1" si="1269"/>
        <v>-</v>
      </c>
      <c r="OE158" s="19">
        <f t="shared" ca="1" si="1269"/>
        <v>6.8900000000000006</v>
      </c>
      <c r="OF158" s="19">
        <f t="shared" ca="1" si="1269"/>
        <v>6.8900000000000006</v>
      </c>
      <c r="OG158" s="19">
        <f t="shared" ref="OG158:OT158" ca="1" si="1299">OFFSET(OG$5,$B158,0)</f>
        <v>6.8900000000000006</v>
      </c>
      <c r="OH158" s="19">
        <f t="shared" ca="1" si="1299"/>
        <v>6.8900000000000006</v>
      </c>
      <c r="OI158" s="19">
        <f t="shared" ca="1" si="1299"/>
        <v>6.8900000000000006</v>
      </c>
      <c r="OJ158" s="19">
        <f t="shared" ca="1" si="1299"/>
        <v>6.8900000000000006</v>
      </c>
      <c r="OK158" s="19">
        <f t="shared" ca="1" si="1299"/>
        <v>6.8900000000000006</v>
      </c>
      <c r="OL158" s="19">
        <f t="shared" ca="1" si="1299"/>
        <v>6.8900000000000006</v>
      </c>
      <c r="OM158" s="19">
        <f t="shared" ca="1" si="1299"/>
        <v>346.99</v>
      </c>
      <c r="ON158" s="19">
        <f t="shared" ca="1" si="1299"/>
        <v>346.99</v>
      </c>
      <c r="OO158" s="19" t="str">
        <f t="shared" ca="1" si="1299"/>
        <v>-</v>
      </c>
      <c r="OP158" s="19" t="str">
        <f t="shared" ca="1" si="1299"/>
        <v>-</v>
      </c>
      <c r="OQ158" s="19" t="str">
        <f t="shared" ca="1" si="1299"/>
        <v>-</v>
      </c>
      <c r="OR158" s="19" t="str">
        <f t="shared" ca="1" si="1299"/>
        <v>-</v>
      </c>
      <c r="OS158" s="19" t="str">
        <f t="shared" ca="1" si="1299"/>
        <v>-</v>
      </c>
      <c r="OT158" s="19">
        <f t="shared" ca="1" si="1299"/>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0.036</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300">INDEX(i.Region_Desc,$K162,1)</f>
        <v>GSM</v>
      </c>
      <c r="E162" t="b">
        <v>0</v>
      </c>
      <c r="F162" t="b">
        <v>0</v>
      </c>
      <c r="G162" t="b">
        <f t="shared" ref="G162:G167" si="1301">E162</f>
        <v>0</v>
      </c>
      <c r="H162" s="325">
        <v>2</v>
      </c>
      <c r="I162" s="325">
        <v>1</v>
      </c>
      <c r="J162" s="29" t="str">
        <f>""</f>
        <v/>
      </c>
      <c r="K162" s="29">
        <f>d.Region</f>
        <v>2</v>
      </c>
      <c r="L162" s="29">
        <v>2</v>
      </c>
      <c r="M162" s="29">
        <v>2</v>
      </c>
      <c r="N162" s="325">
        <v>3</v>
      </c>
      <c r="O162" s="325">
        <v>1</v>
      </c>
      <c r="P162" s="29">
        <v>1</v>
      </c>
      <c r="Q162" s="29">
        <v>6</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302">INDEX(i.FlkStrctr,$M162,AG$7)</f>
        <v>2</v>
      </c>
      <c r="AH162" s="5">
        <f t="shared" si="1302"/>
        <v>0</v>
      </c>
      <c r="AI162" s="5">
        <f t="shared" ref="AI162:AI167" si="1303">INDEX(i.StdELMan,($K162-1)*12+($M162-1)*3+$N162,AI$7)</f>
        <v>1</v>
      </c>
      <c r="AJ162">
        <f t="shared" ref="AJ162:AJ167" si="1304">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Mutton SR9.9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305">INDEX(i.model_structure,$H162,AX$7)</f>
        <v>0</v>
      </c>
      <c r="AY162" s="5" t="str">
        <f t="shared" si="1305"/>
        <v>-</v>
      </c>
      <c r="AZ162" s="5" t="b">
        <f t="shared" si="1305"/>
        <v>0</v>
      </c>
      <c r="BA162" s="5" t="b">
        <f t="shared" si="1305"/>
        <v>1</v>
      </c>
      <c r="BB162" s="5" t="b">
        <f t="shared" si="1305"/>
        <v>1</v>
      </c>
      <c r="BC162" s="144">
        <f t="shared" si="1305"/>
        <v>0</v>
      </c>
      <c r="BD162" s="19" t="b">
        <f t="shared" ref="BD162:BD167" ca="1" si="1306">OFFSET(BD$5,$B162,0)</f>
        <v>1</v>
      </c>
      <c r="BE162" s="9"/>
      <c r="BF162" s="5" t="str">
        <f t="shared" ref="BF162:BF167" ca="1" si="1307">IF($M162&lt;&gt;4,OFFSET(BF$5,$B162,0),1)</f>
        <v>-</v>
      </c>
      <c r="BG162" s="19" t="str">
        <f t="shared" ref="BG162:BI167" ca="1" si="1308">OFFSET(BG$5,$B162,0)</f>
        <v>-</v>
      </c>
      <c r="BH162" s="19" t="str">
        <f t="shared" ca="1" si="1308"/>
        <v>-</v>
      </c>
      <c r="BI162" s="19" t="str">
        <f t="shared" ca="1" si="1308"/>
        <v>-</v>
      </c>
      <c r="BJ162" s="5" t="str">
        <f t="shared" ref="BJ162:BJ167" ca="1" si="1309">IF($M162&lt;&gt;4,OFFSET(BJ$5,$B162,0),1)</f>
        <v>-</v>
      </c>
      <c r="BK162" s="19" t="str">
        <f t="shared" ref="BK162:BK167" ca="1" si="1310">OFFSET(BK$5,$B162,0)</f>
        <v>-</v>
      </c>
      <c r="BL162" s="5" t="str">
        <f t="shared" ref="BL162:BL167" ca="1" si="1311">IF($M162&lt;&gt;4,OFFSET(BL$5,$B162,0),1)</f>
        <v>-</v>
      </c>
      <c r="BM162" s="19" t="str">
        <f t="shared" ref="BM162:BO167" ca="1" si="1312">OFFSET(BM$5,$B162,0)</f>
        <v>-</v>
      </c>
      <c r="BN162" s="19" t="str">
        <f t="shared" ca="1" si="1312"/>
        <v>-</v>
      </c>
      <c r="BO162" s="19" t="str">
        <f t="shared" ca="1" si="1312"/>
        <v>-</v>
      </c>
      <c r="BP162" s="5" t="str">
        <f t="shared" ref="BP162:BP167" ca="1" si="1313">IF($M162&lt;&gt;4,OFFSET(BP$5,$B162,0),1)</f>
        <v>-</v>
      </c>
      <c r="BQ162" s="9"/>
      <c r="BR162" s="19" t="str">
        <f t="shared" ref="BR162:CA167" ca="1" si="1314">OFFSET(BR$5,$B162,0)</f>
        <v>-</v>
      </c>
      <c r="BS162" s="19" t="str">
        <f t="shared" ca="1" si="1314"/>
        <v>-</v>
      </c>
      <c r="BT162" s="19" t="str">
        <f t="shared" ca="1" si="1314"/>
        <v>-</v>
      </c>
      <c r="BU162" s="19" t="str">
        <f t="shared" ca="1" si="1314"/>
        <v>-</v>
      </c>
      <c r="BV162" s="19" t="str">
        <f t="shared" ca="1" si="1314"/>
        <v>-</v>
      </c>
      <c r="BW162" s="19" t="str">
        <f t="shared" ca="1" si="1314"/>
        <v>-</v>
      </c>
      <c r="BX162" s="19" t="str">
        <f t="shared" ca="1" si="1314"/>
        <v>-</v>
      </c>
      <c r="BY162" s="19" t="str">
        <f t="shared" ca="1" si="1314"/>
        <v>-</v>
      </c>
      <c r="BZ162" s="19" t="str">
        <f t="shared" ca="1" si="1314"/>
        <v>-</v>
      </c>
      <c r="CA162" s="19" t="str">
        <f t="shared" ca="1" si="1314"/>
        <v>-</v>
      </c>
      <c r="CB162" s="9"/>
      <c r="CC162" s="12" t="b">
        <v>0</v>
      </c>
      <c r="CD162" s="12" t="b">
        <v>0</v>
      </c>
      <c r="CE162" s="12" t="b">
        <v>0</v>
      </c>
      <c r="CF162" s="12">
        <f>VALUE($K162&amp;$M162&amp;$N162&amp;$O162&amp;"1")</f>
        <v>22311</v>
      </c>
      <c r="CG162" s="144" t="b">
        <f>NOT(CE162)</f>
        <v>1</v>
      </c>
      <c r="CH162" s="12" t="s">
        <v>34</v>
      </c>
      <c r="CI162" s="12" t="b">
        <v>1</v>
      </c>
      <c r="CJ162" s="12">
        <f>VALUE($Q162&amp;$S162&amp;"01")</f>
        <v>6101</v>
      </c>
      <c r="CK162" s="19" t="str">
        <f t="shared" ref="CK162:CM162" ca="1" si="1315">OFFSET(CK$5,$B162,0)</f>
        <v>-</v>
      </c>
      <c r="CL162" s="19">
        <f t="shared" ca="1" si="1315"/>
        <v>1</v>
      </c>
      <c r="CM162" s="19">
        <f t="shared" ca="1" si="1315"/>
        <v>1</v>
      </c>
      <c r="CN162" s="9"/>
      <c r="CO162" s="444">
        <f t="shared" ref="CO162:CQ167" si="1316">INDEX(i.UserPeriod0,$AI162,CO$7)</f>
        <v>652</v>
      </c>
      <c r="CP162" s="444">
        <f t="shared" si="1316"/>
        <v>686</v>
      </c>
      <c r="CQ162" s="444">
        <f t="shared" si="1316"/>
        <v>721</v>
      </c>
      <c r="CR162" s="152">
        <f t="shared" ref="CR162:CT167" si="1317">7*INDEX(i.end_joining,1,CR$7+($AI162-1)*3)</f>
        <v>378</v>
      </c>
      <c r="CS162" s="152">
        <f t="shared" si="1317"/>
        <v>413</v>
      </c>
      <c r="CT162" s="152">
        <f t="shared" si="1317"/>
        <v>448</v>
      </c>
      <c r="CU162" s="19" t="str">
        <f t="shared" ref="CU162:DK167" ca="1" si="1318">OFFSET(CU$5,$B162,0)</f>
        <v>-</v>
      </c>
      <c r="CV162" s="19" t="str">
        <f t="shared" ca="1" si="1318"/>
        <v>-</v>
      </c>
      <c r="CW162" s="19" t="str">
        <f t="shared" ca="1" si="1318"/>
        <v>-</v>
      </c>
      <c r="CX162" s="19" t="str">
        <f t="shared" ca="1" si="1318"/>
        <v>-</v>
      </c>
      <c r="CY162" s="19" t="str">
        <f t="shared" ca="1" si="1318"/>
        <v>-</v>
      </c>
      <c r="CZ162" s="19" t="b">
        <f t="shared" ca="1" si="1318"/>
        <v>1</v>
      </c>
      <c r="DA162" s="19">
        <f t="shared" ca="1" si="1318"/>
        <v>0</v>
      </c>
      <c r="DB162" s="19">
        <f t="shared" ca="1" si="1318"/>
        <v>0</v>
      </c>
      <c r="DC162" s="19">
        <f t="shared" ca="1" si="1318"/>
        <v>0</v>
      </c>
      <c r="DD162" s="19">
        <f t="shared" ca="1" si="1318"/>
        <v>0</v>
      </c>
      <c r="DE162" s="19">
        <f t="shared" ca="1" si="1318"/>
        <v>0</v>
      </c>
      <c r="DF162" s="19">
        <f t="shared" ca="1" si="1318"/>
        <v>0</v>
      </c>
      <c r="DG162" s="19">
        <f t="shared" ca="1" si="1318"/>
        <v>0</v>
      </c>
      <c r="DH162" s="19">
        <f t="shared" ca="1" si="1318"/>
        <v>0</v>
      </c>
      <c r="DI162" s="19">
        <f t="shared" ca="1" si="1318"/>
        <v>0</v>
      </c>
      <c r="DJ162" s="19">
        <f t="shared" ca="1" si="1318"/>
        <v>0</v>
      </c>
      <c r="DK162" s="19">
        <f t="shared" ca="1" si="1318"/>
        <v>0</v>
      </c>
      <c r="DL162" s="19">
        <f t="shared" ref="DL162:ES167" ca="1" si="1319">OFFSET(DL$5,$B162,0)</f>
        <v>0</v>
      </c>
      <c r="DM162" s="19">
        <f t="shared" ca="1" si="1319"/>
        <v>1</v>
      </c>
      <c r="DN162" s="19">
        <f t="shared" ca="1" si="1319"/>
        <v>1</v>
      </c>
      <c r="DO162" s="19">
        <f t="shared" ca="1" si="1319"/>
        <v>0</v>
      </c>
      <c r="DP162" s="19" t="str">
        <f t="shared" ca="1" si="1319"/>
        <v>-</v>
      </c>
      <c r="DQ162" s="19" t="str">
        <f t="shared" ca="1" si="1319"/>
        <v>-</v>
      </c>
      <c r="DR162" s="19" t="str">
        <f t="shared" ca="1" si="1319"/>
        <v>-</v>
      </c>
      <c r="DS162" s="19" t="str">
        <f t="shared" ca="1" si="1319"/>
        <v>-</v>
      </c>
      <c r="DT162" s="19" t="str">
        <f t="shared" ca="1" si="1319"/>
        <v>-</v>
      </c>
      <c r="DU162" s="19">
        <f t="shared" ca="1" si="1319"/>
        <v>0</v>
      </c>
      <c r="DV162" s="19" t="str">
        <f t="shared" ca="1" si="1319"/>
        <v>-</v>
      </c>
      <c r="DW162" s="19" t="str">
        <f t="shared" ca="1" si="1319"/>
        <v>-</v>
      </c>
      <c r="DX162" s="19" t="str">
        <f t="shared" ca="1" si="1319"/>
        <v>-</v>
      </c>
      <c r="DY162" s="19" t="str">
        <f t="shared" ca="1" si="1319"/>
        <v>-</v>
      </c>
      <c r="DZ162" s="19" t="str">
        <f t="shared" ca="1" si="1319"/>
        <v>-</v>
      </c>
      <c r="EA162" s="19" t="str">
        <f t="shared" ca="1" si="1319"/>
        <v>-</v>
      </c>
      <c r="EB162" s="19" t="str">
        <f t="shared" ca="1" si="1319"/>
        <v>-</v>
      </c>
      <c r="EC162" s="19" t="str">
        <f t="shared" ca="1" si="1319"/>
        <v>-</v>
      </c>
      <c r="ED162" s="19">
        <f t="shared" ca="1" si="1319"/>
        <v>0</v>
      </c>
      <c r="EE162" s="19">
        <f t="shared" ca="1" si="1319"/>
        <v>0</v>
      </c>
      <c r="EF162" s="19">
        <f t="shared" ca="1" si="1319"/>
        <v>0</v>
      </c>
      <c r="EG162" s="19">
        <f t="shared" ca="1" si="1319"/>
        <v>0</v>
      </c>
      <c r="EH162" s="19">
        <f t="shared" ca="1" si="1319"/>
        <v>0</v>
      </c>
      <c r="EI162" s="19">
        <f t="shared" ca="1" si="1319"/>
        <v>0</v>
      </c>
      <c r="EJ162" s="19">
        <f t="shared" ca="1" si="1319"/>
        <v>0</v>
      </c>
      <c r="EK162" s="19">
        <f t="shared" ca="1" si="1319"/>
        <v>0</v>
      </c>
      <c r="EL162" s="19">
        <f t="shared" ca="1" si="1319"/>
        <v>0</v>
      </c>
      <c r="EM162" s="19">
        <f t="shared" ca="1" si="1319"/>
        <v>0</v>
      </c>
      <c r="EN162" s="19">
        <f t="shared" ca="1" si="1319"/>
        <v>0</v>
      </c>
      <c r="EO162" s="19">
        <f t="shared" ca="1" si="1319"/>
        <v>0</v>
      </c>
      <c r="EP162" s="19">
        <f t="shared" ca="1" si="1319"/>
        <v>0</v>
      </c>
      <c r="EQ162" s="19">
        <f t="shared" ca="1" si="1319"/>
        <v>0</v>
      </c>
      <c r="ER162" s="19">
        <f t="shared" ca="1" si="1319"/>
        <v>0</v>
      </c>
      <c r="ES162" s="19">
        <f t="shared" ca="1" si="1319"/>
        <v>0</v>
      </c>
      <c r="ET162" s="19">
        <f t="shared" ref="ET162:FI166" ca="1" si="1320">OFFSET(ET$5,$B162,0)</f>
        <v>0</v>
      </c>
      <c r="EU162" s="19">
        <f t="shared" ca="1" si="1320"/>
        <v>0</v>
      </c>
      <c r="EV162" s="19">
        <f t="shared" ca="1" si="1320"/>
        <v>0</v>
      </c>
      <c r="EW162" s="19">
        <f t="shared" ca="1" si="1320"/>
        <v>0</v>
      </c>
      <c r="EX162" s="19">
        <f t="shared" ca="1" si="1320"/>
        <v>0</v>
      </c>
      <c r="EY162" s="19">
        <f t="shared" ca="1" si="1320"/>
        <v>0</v>
      </c>
      <c r="EZ162" s="19">
        <f t="shared" ca="1" si="1320"/>
        <v>0</v>
      </c>
      <c r="FA162" s="19">
        <f t="shared" ca="1" si="1320"/>
        <v>0</v>
      </c>
      <c r="FB162" s="19">
        <f t="shared" ca="1" si="1320"/>
        <v>0</v>
      </c>
      <c r="FC162" s="19">
        <f t="shared" ca="1" si="1320"/>
        <v>0</v>
      </c>
      <c r="FD162" s="19">
        <f t="shared" ca="1" si="1320"/>
        <v>0</v>
      </c>
      <c r="FE162" s="19">
        <f t="shared" ca="1" si="1320"/>
        <v>0</v>
      </c>
      <c r="FF162" s="19">
        <f t="shared" ca="1" si="1320"/>
        <v>0</v>
      </c>
      <c r="FG162" s="19">
        <f t="shared" ca="1" si="1320"/>
        <v>0</v>
      </c>
      <c r="FH162" s="19">
        <f t="shared" ca="1" si="1320"/>
        <v>0</v>
      </c>
      <c r="FI162" s="19">
        <f t="shared" ca="1" si="1320"/>
        <v>0</v>
      </c>
      <c r="FJ162" s="19">
        <f t="shared" ref="FJ162:HK166" ca="1" si="1321">OFFSET(FJ$5,$B162,0)</f>
        <v>0</v>
      </c>
      <c r="FK162" s="19">
        <f t="shared" ca="1" si="1321"/>
        <v>0</v>
      </c>
      <c r="FL162" s="19">
        <f t="shared" ca="1" si="1321"/>
        <v>0</v>
      </c>
      <c r="FM162" s="19">
        <f t="shared" ca="1" si="1321"/>
        <v>0</v>
      </c>
      <c r="FN162" s="19">
        <f t="shared" ca="1" si="1321"/>
        <v>0</v>
      </c>
      <c r="FO162" s="19">
        <f t="shared" ca="1" si="1321"/>
        <v>0</v>
      </c>
      <c r="FP162" s="19">
        <f t="shared" ca="1" si="1321"/>
        <v>0</v>
      </c>
      <c r="FQ162" s="19">
        <f t="shared" ca="1" si="1321"/>
        <v>0</v>
      </c>
      <c r="FR162" s="19">
        <f t="shared" ca="1" si="1321"/>
        <v>0</v>
      </c>
      <c r="FS162" s="19">
        <f t="shared" ca="1" si="1321"/>
        <v>0</v>
      </c>
      <c r="FT162" s="19">
        <f t="shared" ca="1" si="1321"/>
        <v>0</v>
      </c>
      <c r="FU162" s="19">
        <f t="shared" ca="1" si="1321"/>
        <v>0</v>
      </c>
      <c r="FV162" s="19">
        <f t="shared" ca="1" si="1321"/>
        <v>0</v>
      </c>
      <c r="FW162" s="19">
        <f t="shared" ca="1" si="1321"/>
        <v>0</v>
      </c>
      <c r="FX162" s="19">
        <f t="shared" ca="1" si="1321"/>
        <v>0</v>
      </c>
      <c r="FY162" s="19">
        <f t="shared" ca="1" si="1321"/>
        <v>0</v>
      </c>
      <c r="FZ162" s="19">
        <f t="shared" ca="1" si="1321"/>
        <v>0</v>
      </c>
      <c r="GA162" s="19">
        <f t="shared" ca="1" si="1321"/>
        <v>0</v>
      </c>
      <c r="GB162" s="19">
        <f t="shared" ca="1" si="1321"/>
        <v>0</v>
      </c>
      <c r="GC162" s="19">
        <f t="shared" ca="1" si="1321"/>
        <v>0</v>
      </c>
      <c r="GD162" s="19">
        <f t="shared" ca="1" si="1321"/>
        <v>0</v>
      </c>
      <c r="GE162" s="19">
        <f t="shared" ca="1" si="1321"/>
        <v>0</v>
      </c>
      <c r="GF162" s="19">
        <f t="shared" ca="1" si="1321"/>
        <v>0</v>
      </c>
      <c r="GG162" s="19">
        <f t="shared" ca="1" si="1321"/>
        <v>0</v>
      </c>
      <c r="GH162" s="19">
        <f t="shared" ca="1" si="1321"/>
        <v>0</v>
      </c>
      <c r="GI162" s="19">
        <f t="shared" ca="1" si="1321"/>
        <v>0</v>
      </c>
      <c r="GJ162" s="19">
        <f t="shared" ca="1" si="1321"/>
        <v>0</v>
      </c>
      <c r="GK162" s="19">
        <f t="shared" ca="1" si="1321"/>
        <v>0</v>
      </c>
      <c r="GL162" s="19">
        <f t="shared" ca="1" si="1321"/>
        <v>0</v>
      </c>
      <c r="GM162" s="19">
        <f t="shared" ca="1" si="1321"/>
        <v>0</v>
      </c>
      <c r="GN162" s="19">
        <f t="shared" ca="1" si="1321"/>
        <v>0</v>
      </c>
      <c r="GO162" s="19">
        <f t="shared" ca="1" si="1321"/>
        <v>0</v>
      </c>
      <c r="GP162" s="19">
        <f t="shared" ca="1" si="1321"/>
        <v>0</v>
      </c>
      <c r="GQ162" s="19">
        <f t="shared" ca="1" si="1321"/>
        <v>0</v>
      </c>
      <c r="GR162" s="19">
        <f t="shared" ca="1" si="1321"/>
        <v>0</v>
      </c>
      <c r="GS162" s="19">
        <f t="shared" ca="1" si="1321"/>
        <v>0</v>
      </c>
      <c r="GT162" s="19">
        <f t="shared" ca="1" si="1321"/>
        <v>0</v>
      </c>
      <c r="GU162" s="19">
        <f t="shared" ca="1" si="1321"/>
        <v>0</v>
      </c>
      <c r="GV162" s="19">
        <f t="shared" ca="1" si="1321"/>
        <v>0</v>
      </c>
      <c r="GW162" s="19">
        <f t="shared" ca="1" si="1321"/>
        <v>0</v>
      </c>
      <c r="GX162" s="19">
        <f t="shared" ca="1" si="1321"/>
        <v>0</v>
      </c>
      <c r="GY162" s="19">
        <f t="shared" ca="1" si="1321"/>
        <v>0</v>
      </c>
      <c r="GZ162" s="19">
        <f t="shared" ca="1" si="1321"/>
        <v>0</v>
      </c>
      <c r="HA162" s="19">
        <f t="shared" ca="1" si="1321"/>
        <v>0</v>
      </c>
      <c r="HB162" s="19">
        <f t="shared" ca="1" si="1321"/>
        <v>0</v>
      </c>
      <c r="HC162" s="19">
        <f t="shared" ca="1" si="1321"/>
        <v>0</v>
      </c>
      <c r="HD162" s="19">
        <f t="shared" ca="1" si="1321"/>
        <v>0</v>
      </c>
      <c r="HE162" s="19">
        <f t="shared" ca="1" si="1321"/>
        <v>0</v>
      </c>
      <c r="HF162" s="19">
        <f t="shared" ca="1" si="1321"/>
        <v>0</v>
      </c>
      <c r="HG162" s="19">
        <f t="shared" ca="1" si="1321"/>
        <v>0</v>
      </c>
      <c r="HH162" s="19">
        <f t="shared" ca="1" si="1321"/>
        <v>0</v>
      </c>
      <c r="HI162" s="19">
        <f t="shared" ca="1" si="1321"/>
        <v>0</v>
      </c>
      <c r="HJ162" s="19">
        <f t="shared" ca="1" si="1321"/>
        <v>0</v>
      </c>
      <c r="HK162" s="19">
        <f t="shared" ca="1" si="1321"/>
        <v>0</v>
      </c>
      <c r="HL162" s="19">
        <f t="shared" ref="HL162:ID166" ca="1" si="1322">OFFSET(HL$5,$B162,0)</f>
        <v>0</v>
      </c>
      <c r="HM162" s="19">
        <f t="shared" ca="1" si="1322"/>
        <v>0</v>
      </c>
      <c r="HN162" s="19">
        <f t="shared" ca="1" si="1322"/>
        <v>0</v>
      </c>
      <c r="HO162" s="19">
        <f t="shared" ca="1" si="1322"/>
        <v>0</v>
      </c>
      <c r="HP162" s="19">
        <f t="shared" ca="1" si="1322"/>
        <v>0</v>
      </c>
      <c r="HQ162" s="19">
        <f t="shared" ca="1" si="1322"/>
        <v>0</v>
      </c>
      <c r="HR162" s="19">
        <f t="shared" ca="1" si="1322"/>
        <v>0</v>
      </c>
      <c r="HS162" s="19">
        <f t="shared" ca="1" si="1322"/>
        <v>0</v>
      </c>
      <c r="HT162" s="19">
        <f t="shared" ca="1" si="1322"/>
        <v>0</v>
      </c>
      <c r="HU162" s="19">
        <f t="shared" ca="1" si="1322"/>
        <v>0</v>
      </c>
      <c r="HV162" s="19">
        <f t="shared" ca="1" si="1322"/>
        <v>0</v>
      </c>
      <c r="HW162" s="19">
        <f t="shared" ca="1" si="1322"/>
        <v>0</v>
      </c>
      <c r="HX162" s="19">
        <f t="shared" ca="1" si="1322"/>
        <v>0</v>
      </c>
      <c r="HY162" s="19">
        <f t="shared" ca="1" si="1322"/>
        <v>0</v>
      </c>
      <c r="HZ162" s="19">
        <f t="shared" ca="1" si="1322"/>
        <v>0</v>
      </c>
      <c r="IA162" s="19">
        <f t="shared" ca="1" si="1322"/>
        <v>0</v>
      </c>
      <c r="IB162" s="19">
        <f t="shared" ca="1" si="1322"/>
        <v>0</v>
      </c>
      <c r="IC162" s="19">
        <f t="shared" ca="1" si="1322"/>
        <v>0</v>
      </c>
      <c r="ID162" s="19">
        <f t="shared" ca="1" si="1322"/>
        <v>0</v>
      </c>
      <c r="IE162" s="5">
        <f t="shared" ref="IE162:IE167" si="1323">INDEX(i.TOL,$N162,IE$7)</f>
        <v>67</v>
      </c>
      <c r="IF162" s="9"/>
      <c r="IG162" s="5">
        <f t="shared" ref="IG162:IJ167" si="1324">INDEX(i.FlkStrctr,$M162,IG$7)</f>
        <v>1</v>
      </c>
      <c r="IH162" s="5" t="b">
        <f t="shared" si="1324"/>
        <v>0</v>
      </c>
      <c r="II162" s="19">
        <f t="shared" ref="II162:JN167" ca="1" si="1325">OFFSET(II$5,$B162,0)</f>
        <v>0</v>
      </c>
      <c r="IJ162" s="5">
        <f t="shared" si="1324"/>
        <v>55</v>
      </c>
      <c r="IK162" s="19">
        <f t="shared" ca="1" si="1325"/>
        <v>1</v>
      </c>
      <c r="IL162" s="19">
        <f t="shared" ca="1" si="1325"/>
        <v>0</v>
      </c>
      <c r="IM162" s="19">
        <f t="shared" ca="1" si="1325"/>
        <v>0</v>
      </c>
      <c r="IN162" s="19">
        <f t="shared" ca="1" si="1325"/>
        <v>0</v>
      </c>
      <c r="IO162" s="19">
        <f t="shared" ca="1" si="1325"/>
        <v>0</v>
      </c>
      <c r="IP162" s="19">
        <f t="shared" ca="1" si="1325"/>
        <v>0</v>
      </c>
      <c r="IQ162" s="19">
        <f t="shared" ca="1" si="1325"/>
        <v>0</v>
      </c>
      <c r="IR162" s="19">
        <f t="shared" ca="1" si="1325"/>
        <v>0</v>
      </c>
      <c r="IS162" s="19">
        <f t="shared" ca="1" si="1325"/>
        <v>0</v>
      </c>
      <c r="IT162" s="19">
        <f t="shared" ca="1" si="1325"/>
        <v>0</v>
      </c>
      <c r="IU162" s="19">
        <f t="shared" ca="1" si="1325"/>
        <v>0</v>
      </c>
      <c r="IV162" s="19">
        <f t="shared" ca="1" si="1325"/>
        <v>0</v>
      </c>
      <c r="IW162" s="19">
        <f t="shared" ca="1" si="1325"/>
        <v>0</v>
      </c>
      <c r="IX162" s="19">
        <f t="shared" ca="1" si="1325"/>
        <v>0</v>
      </c>
      <c r="IY162" s="19">
        <f t="shared" ca="1" si="1325"/>
        <v>0</v>
      </c>
      <c r="IZ162" s="19">
        <f t="shared" ca="1" si="1325"/>
        <v>0</v>
      </c>
      <c r="JA162" s="19">
        <f t="shared" ca="1" si="1325"/>
        <v>0</v>
      </c>
      <c r="JB162" s="19">
        <f t="shared" ca="1" si="1325"/>
        <v>0</v>
      </c>
      <c r="JC162" s="19">
        <f t="shared" ca="1" si="1325"/>
        <v>0</v>
      </c>
      <c r="JD162" s="19">
        <f t="shared" ca="1" si="1325"/>
        <v>0</v>
      </c>
      <c r="JE162" s="19">
        <f t="shared" ca="1" si="1325"/>
        <v>0</v>
      </c>
      <c r="JF162" s="19">
        <f t="shared" ca="1" si="1325"/>
        <v>0</v>
      </c>
      <c r="JG162" s="5">
        <f t="shared" ref="JG162:JK167" si="1326">INDEX(i_dryman,($AF162-1)*4+INDEX(i.StdELMan,($K162-1)*12+($M162-1)*3+$N162,JG$8),JG$7)</f>
        <v>1.2500000000000001E-2</v>
      </c>
      <c r="JH162" s="567">
        <f t="shared" si="1326"/>
        <v>0</v>
      </c>
      <c r="JI162" s="5">
        <f t="shared" si="1326"/>
        <v>6.25E-2</v>
      </c>
      <c r="JJ162" s="5">
        <f t="shared" si="1326"/>
        <v>6.25E-2</v>
      </c>
      <c r="JK162" s="5">
        <f t="shared" si="1326"/>
        <v>6.25E-2</v>
      </c>
      <c r="JL162" s="19">
        <f t="shared" ca="1" si="1325"/>
        <v>1</v>
      </c>
      <c r="JM162" s="19">
        <f t="shared" ca="1" si="1325"/>
        <v>0</v>
      </c>
      <c r="JN162" s="19">
        <f t="shared" ca="1" si="1325"/>
        <v>1</v>
      </c>
      <c r="JO162" s="9"/>
      <c r="JP162" s="5" t="b">
        <f t="shared" ref="JP162:JP167" ca="1" si="1327">IF($L162&lt;&gt;0,INDEX(i.cropgraze_inc,$L162,JP$7),OFFSET(JP$5,$B162,0))</f>
        <v>0</v>
      </c>
      <c r="JQ162" s="477" t="b">
        <v>1</v>
      </c>
      <c r="JR162" s="477">
        <v>9.9</v>
      </c>
      <c r="JS162" s="5" t="b">
        <f t="shared" ref="JS162:JU167" si="1328">($N162=JS$11)</f>
        <v>0</v>
      </c>
      <c r="JT162" s="5" t="b">
        <f t="shared" si="1328"/>
        <v>0</v>
      </c>
      <c r="JU162" s="5" t="b">
        <f t="shared" si="1328"/>
        <v>1</v>
      </c>
      <c r="JV162" s="144">
        <f>$O162</f>
        <v>1</v>
      </c>
      <c r="JW162" s="144">
        <f t="shared" ref="JW162" si="1329">$O162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30">IF($AI162=6,0,$KX162)</f>
        <v>2</v>
      </c>
      <c r="KX162" s="12">
        <v>2</v>
      </c>
      <c r="KY162" s="12" t="b">
        <v>0</v>
      </c>
      <c r="KZ162" s="12" t="s">
        <v>34</v>
      </c>
      <c r="LA162" s="5" t="str">
        <f t="shared" ref="LA162:LD167" si="1331">INDEX(i.FlkStrctr,$M162,LA$7)</f>
        <v>-</v>
      </c>
      <c r="LB162" s="5" t="str">
        <f t="shared" si="1331"/>
        <v>-</v>
      </c>
      <c r="LC162" s="5" t="str">
        <f t="shared" si="1331"/>
        <v>-</v>
      </c>
      <c r="LD162" s="5" t="str">
        <f t="shared" si="1331"/>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 ca="1" si="1332">OFFSET(LR$5,$B162,0)</f>
        <v>-</v>
      </c>
      <c r="LS162" s="5">
        <f t="shared" ref="LS162:LS167" si="1333">INDEX(i.conservation,$W162+1,$N162)</f>
        <v>1</v>
      </c>
      <c r="LT162" s="9"/>
      <c r="LU162" s="19">
        <f t="shared" ref="LU162:LX167" ca="1" si="1334">OFFSET(LU$5,$B162,0)</f>
        <v>70</v>
      </c>
      <c r="LV162" s="19">
        <f t="shared" ca="1" si="1334"/>
        <v>50</v>
      </c>
      <c r="LW162" s="19">
        <f t="shared" ca="1" si="1334"/>
        <v>80</v>
      </c>
      <c r="LX162" s="19">
        <f t="shared" ca="1" si="1334"/>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35">OFFSET(MC$5,$B162,0)</f>
        <v>1</v>
      </c>
      <c r="MD162" s="5">
        <f t="shared" ref="MD162:MD167" si="1336">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37">OFFSET(MM$5,$B162,0)</f>
        <v>1</v>
      </c>
      <c r="MN162" s="9"/>
      <c r="MO162" s="19" t="b">
        <f t="shared" ref="MO162:ND167" ca="1" si="1338">OFFSET(MO$5,$B162,0)</f>
        <v>0</v>
      </c>
      <c r="MP162" s="19" t="b">
        <f t="shared" ca="1" si="1338"/>
        <v>0</v>
      </c>
      <c r="MQ162" s="19">
        <f ca="1">OFFSET(MQ$5,$B162,0)</f>
        <v>1</v>
      </c>
      <c r="MR162" s="19">
        <f t="shared" ref="MR162:OT167" ca="1" si="1339">OFFSET(MR$5,$B162,0)</f>
        <v>0.75</v>
      </c>
      <c r="MS162" s="19">
        <f t="shared" ca="1" si="1339"/>
        <v>0.75</v>
      </c>
      <c r="MT162" s="19">
        <f t="shared" ca="1" si="1339"/>
        <v>0.8</v>
      </c>
      <c r="MU162" s="19">
        <f t="shared" ca="1" si="1339"/>
        <v>0.82499999999999996</v>
      </c>
      <c r="MV162" s="19">
        <f t="shared" ca="1" si="1339"/>
        <v>0.875</v>
      </c>
      <c r="MW162" s="19">
        <f t="shared" ca="1" si="1339"/>
        <v>0.9</v>
      </c>
      <c r="MX162" s="19">
        <f t="shared" ca="1" si="1339"/>
        <v>1</v>
      </c>
      <c r="MY162" s="19">
        <f t="shared" ca="1" si="1339"/>
        <v>0.875</v>
      </c>
      <c r="MZ162" s="19" t="b">
        <f t="shared" ca="1" si="1339"/>
        <v>1</v>
      </c>
      <c r="NA162" s="19">
        <f t="shared" ca="1" si="1339"/>
        <v>74.989999999999995</v>
      </c>
      <c r="NB162" s="19" t="str">
        <f t="shared" ca="1" si="1339"/>
        <v>-</v>
      </c>
      <c r="NC162" s="19" t="str">
        <f t="shared" ca="1" si="1339"/>
        <v>-</v>
      </c>
      <c r="ND162" s="19" t="str">
        <f t="shared" ca="1" si="1339"/>
        <v>-</v>
      </c>
      <c r="NE162" s="19" t="str">
        <f t="shared" ca="1" si="1339"/>
        <v>-</v>
      </c>
      <c r="NF162" s="19" t="str">
        <f t="shared" ca="1" si="1339"/>
        <v>-</v>
      </c>
      <c r="NG162" s="19" t="str">
        <f t="shared" ca="1" si="1339"/>
        <v>-</v>
      </c>
      <c r="NH162" s="19" t="str">
        <f t="shared" ca="1" si="1339"/>
        <v>-</v>
      </c>
      <c r="NI162" s="19">
        <f t="shared" ca="1" si="1339"/>
        <v>36.99</v>
      </c>
      <c r="NJ162" s="19">
        <f t="shared" ca="1" si="1339"/>
        <v>36.99</v>
      </c>
      <c r="NK162" s="19" t="str">
        <f t="shared" ca="1" si="1339"/>
        <v>-</v>
      </c>
      <c r="NL162" s="19" t="str">
        <f t="shared" ca="1" si="1339"/>
        <v>-</v>
      </c>
      <c r="NM162" s="19" t="str">
        <f t="shared" ca="1" si="1339"/>
        <v>-</v>
      </c>
      <c r="NN162" s="19" t="str">
        <f t="shared" ca="1" si="1339"/>
        <v>-</v>
      </c>
      <c r="NO162" s="19" t="str">
        <f t="shared" ca="1" si="1339"/>
        <v>-</v>
      </c>
      <c r="NP162" s="19">
        <f t="shared" ca="1" si="1339"/>
        <v>49.99</v>
      </c>
      <c r="NQ162" s="19">
        <f t="shared" ca="1" si="1339"/>
        <v>49.99</v>
      </c>
      <c r="NR162" s="19">
        <f t="shared" ca="1" si="1339"/>
        <v>49.99</v>
      </c>
      <c r="NS162" s="19">
        <f t="shared" ca="1" si="1339"/>
        <v>49.99</v>
      </c>
      <c r="NT162" s="19">
        <f t="shared" ca="1" si="1339"/>
        <v>49.99</v>
      </c>
      <c r="NU162" s="19">
        <f t="shared" ca="1" si="1339"/>
        <v>49.99</v>
      </c>
      <c r="NV162" s="19">
        <f t="shared" ca="1" si="1339"/>
        <v>49.99</v>
      </c>
      <c r="NW162" s="19">
        <f t="shared" ca="1" si="1339"/>
        <v>49.99</v>
      </c>
      <c r="NX162" s="19">
        <f t="shared" ca="1" si="1339"/>
        <v>412.99</v>
      </c>
      <c r="NY162" s="19">
        <f t="shared" ca="1" si="1339"/>
        <v>412.99</v>
      </c>
      <c r="NZ162" s="19" t="str">
        <f t="shared" ca="1" si="1339"/>
        <v>-</v>
      </c>
      <c r="OA162" s="19" t="str">
        <f t="shared" ca="1" si="1339"/>
        <v>-</v>
      </c>
      <c r="OB162" s="19" t="str">
        <f t="shared" ca="1" si="1339"/>
        <v>-</v>
      </c>
      <c r="OC162" s="19" t="str">
        <f t="shared" ca="1" si="1339"/>
        <v>-</v>
      </c>
      <c r="OD162" s="19" t="str">
        <f t="shared" ca="1" si="1339"/>
        <v>-</v>
      </c>
      <c r="OE162" s="19">
        <f t="shared" ca="1" si="1339"/>
        <v>6.8900000000000006</v>
      </c>
      <c r="OF162" s="19">
        <f t="shared" ca="1" si="1339"/>
        <v>6.8900000000000006</v>
      </c>
      <c r="OG162" s="19">
        <f t="shared" ca="1" si="1339"/>
        <v>6.8900000000000006</v>
      </c>
      <c r="OH162" s="19">
        <f t="shared" ca="1" si="1339"/>
        <v>6.8900000000000006</v>
      </c>
      <c r="OI162" s="19">
        <f t="shared" ca="1" si="1339"/>
        <v>6.8900000000000006</v>
      </c>
      <c r="OJ162" s="19">
        <f t="shared" ca="1" si="1339"/>
        <v>6.8900000000000006</v>
      </c>
      <c r="OK162" s="19">
        <f t="shared" ca="1" si="1339"/>
        <v>6.8900000000000006</v>
      </c>
      <c r="OL162" s="19">
        <f t="shared" ca="1" si="1339"/>
        <v>6.8900000000000006</v>
      </c>
      <c r="OM162" s="19">
        <f t="shared" ca="1" si="1339"/>
        <v>346.99</v>
      </c>
      <c r="ON162" s="19">
        <f t="shared" ca="1" si="1339"/>
        <v>346.99</v>
      </c>
      <c r="OO162" s="19" t="str">
        <f t="shared" ca="1" si="1339"/>
        <v>-</v>
      </c>
      <c r="OP162" s="19" t="str">
        <f t="shared" ca="1" si="1339"/>
        <v>-</v>
      </c>
      <c r="OQ162" s="19" t="str">
        <f t="shared" ca="1" si="1339"/>
        <v>-</v>
      </c>
      <c r="OR162" s="19" t="str">
        <f t="shared" ca="1" si="1339"/>
        <v>-</v>
      </c>
      <c r="OS162" s="19" t="str">
        <f t="shared" ca="1" si="1339"/>
        <v>-</v>
      </c>
      <c r="OT162" s="19">
        <f t="shared" ca="1" si="1339"/>
        <v>0</v>
      </c>
      <c r="OU162" s="24">
        <v>0</v>
      </c>
    </row>
    <row r="163" spans="1:411" outlineLevel="2">
      <c r="A163" s="21">
        <f t="shared" si="158"/>
        <v>158</v>
      </c>
      <c r="B163" s="29">
        <f ca="1">OFFSET(B163,-1,-1)</f>
        <v>157</v>
      </c>
      <c r="C163">
        <v>204</v>
      </c>
      <c r="D163" s="144" t="str">
        <f t="shared" ca="1" si="1300"/>
        <v>GSM</v>
      </c>
      <c r="E163" t="b">
        <v>0</v>
      </c>
      <c r="F163" t="b">
        <v>0</v>
      </c>
      <c r="G163" t="b">
        <f t="shared" si="1301"/>
        <v>0</v>
      </c>
      <c r="H163" s="237">
        <f ca="1">OFFSET(H163,-1,0)</f>
        <v>2</v>
      </c>
      <c r="I163" s="237">
        <f t="shared" ref="I163:T167" ca="1" si="1340">OFFSET(I163,-1,0)</f>
        <v>1</v>
      </c>
      <c r="J163" s="237" t="str">
        <f t="shared" ca="1" si="1340"/>
        <v/>
      </c>
      <c r="K163" s="237">
        <f t="shared" ca="1" si="1340"/>
        <v>2</v>
      </c>
      <c r="L163" s="237">
        <f t="shared" ca="1" si="1340"/>
        <v>2</v>
      </c>
      <c r="M163" s="237">
        <f t="shared" ca="1" si="1340"/>
        <v>2</v>
      </c>
      <c r="N163" s="237">
        <f t="shared" ca="1" si="1340"/>
        <v>3</v>
      </c>
      <c r="O163" s="237">
        <f t="shared" ca="1" si="1340"/>
        <v>1</v>
      </c>
      <c r="P163" s="237">
        <f t="shared" ca="1" si="1340"/>
        <v>1</v>
      </c>
      <c r="Q163" s="237">
        <f t="shared" ca="1" si="1340"/>
        <v>6</v>
      </c>
      <c r="R163" s="237">
        <f t="shared" ca="1" si="1340"/>
        <v>1</v>
      </c>
      <c r="S163" s="237">
        <f t="shared" ca="1" si="1340"/>
        <v>1</v>
      </c>
      <c r="T163" s="237">
        <f t="shared" ca="1" si="1340"/>
        <v>1</v>
      </c>
      <c r="U163" s="275"/>
      <c r="V163" s="275"/>
      <c r="W163" s="237">
        <f t="shared" ref="W163:W167" ca="1" si="1341">OFFSET(W163,-1,0)</f>
        <v>0</v>
      </c>
      <c r="X163" s="275"/>
      <c r="Y163" s="275">
        <f t="shared" ref="Y163:AE166" ca="1" si="1342">OFFSET(Y163,-1,0)</f>
        <v>0</v>
      </c>
      <c r="Z163" s="275">
        <f t="shared" ca="1" si="1342"/>
        <v>0</v>
      </c>
      <c r="AA163" s="275">
        <f t="shared" ca="1" si="1342"/>
        <v>0</v>
      </c>
      <c r="AB163" s="275">
        <f t="shared" ca="1" si="1342"/>
        <v>0</v>
      </c>
      <c r="AC163" s="275">
        <f t="shared" ca="1" si="1342"/>
        <v>0</v>
      </c>
      <c r="AD163" s="275">
        <f t="shared" ca="1" si="1342"/>
        <v>0</v>
      </c>
      <c r="AE163" s="275">
        <f t="shared" ca="1" si="1342"/>
        <v>0</v>
      </c>
      <c r="AF163" s="144">
        <f ca="1">INDEX(CHOOSE($N163,DataAutumn!i.AdultDrys,DataWinter!i.AdultDrys,DataSpring!i.AdultDrys),1,$M163)</f>
        <v>3</v>
      </c>
      <c r="AG163" s="5">
        <f t="shared" ca="1" si="1302"/>
        <v>2</v>
      </c>
      <c r="AH163" s="5">
        <f t="shared" ca="1" si="1302"/>
        <v>0</v>
      </c>
      <c r="AI163" s="5">
        <f t="shared" ca="1" si="1303"/>
        <v>1</v>
      </c>
      <c r="AJ163">
        <f t="shared" ca="1" si="1304"/>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Mutton SR9.9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305"/>
        <v>0</v>
      </c>
      <c r="AY163" s="5" t="str">
        <f t="shared" ca="1" si="1305"/>
        <v>-</v>
      </c>
      <c r="AZ163" s="5" t="b">
        <f t="shared" ca="1" si="1305"/>
        <v>0</v>
      </c>
      <c r="BA163" s="5" t="b">
        <f t="shared" ca="1" si="1305"/>
        <v>1</v>
      </c>
      <c r="BB163" s="5" t="b">
        <f t="shared" ca="1" si="1305"/>
        <v>1</v>
      </c>
      <c r="BC163" s="144">
        <f t="shared" ca="1" si="1305"/>
        <v>0</v>
      </c>
      <c r="BD163" s="19" t="b">
        <f t="shared" ca="1" si="1306"/>
        <v>1</v>
      </c>
      <c r="BE163" s="9"/>
      <c r="BF163" s="5" t="str">
        <f t="shared" ca="1" si="1307"/>
        <v>-</v>
      </c>
      <c r="BG163" s="19" t="str">
        <f t="shared" ca="1" si="1308"/>
        <v>-</v>
      </c>
      <c r="BH163" s="19" t="str">
        <f t="shared" ca="1" si="1308"/>
        <v>-</v>
      </c>
      <c r="BI163" s="19" t="str">
        <f t="shared" ca="1" si="1308"/>
        <v>-</v>
      </c>
      <c r="BJ163" s="5" t="str">
        <f t="shared" ca="1" si="1309"/>
        <v>-</v>
      </c>
      <c r="BK163" s="19" t="str">
        <f t="shared" ca="1" si="1310"/>
        <v>-</v>
      </c>
      <c r="BL163" s="5" t="str">
        <f t="shared" ca="1" si="1311"/>
        <v>-</v>
      </c>
      <c r="BM163" s="19" t="str">
        <f t="shared" ca="1" si="1312"/>
        <v>-</v>
      </c>
      <c r="BN163" s="19" t="str">
        <f t="shared" ca="1" si="1312"/>
        <v>-</v>
      </c>
      <c r="BO163" s="19" t="str">
        <f t="shared" ca="1" si="1312"/>
        <v>-</v>
      </c>
      <c r="BP163" s="5" t="str">
        <f t="shared" ca="1" si="1313"/>
        <v>-</v>
      </c>
      <c r="BQ163" s="9"/>
      <c r="BR163" s="19" t="str">
        <f t="shared" ca="1" si="1314"/>
        <v>-</v>
      </c>
      <c r="BS163" s="19" t="str">
        <f t="shared" ca="1" si="1314"/>
        <v>-</v>
      </c>
      <c r="BT163" s="19" t="str">
        <f t="shared" ca="1" si="1314"/>
        <v>-</v>
      </c>
      <c r="BU163" s="19" t="str">
        <f t="shared" ca="1" si="1314"/>
        <v>-</v>
      </c>
      <c r="BV163" s="19" t="str">
        <f t="shared" ca="1" si="1314"/>
        <v>-</v>
      </c>
      <c r="BW163" s="19" t="str">
        <f t="shared" ca="1" si="1314"/>
        <v>-</v>
      </c>
      <c r="BX163" s="19" t="str">
        <f t="shared" ca="1" si="1314"/>
        <v>-</v>
      </c>
      <c r="BY163" s="19" t="str">
        <f t="shared" ca="1" si="1314"/>
        <v>-</v>
      </c>
      <c r="BZ163" s="19" t="str">
        <f t="shared" ca="1" si="1314"/>
        <v>-</v>
      </c>
      <c r="CA163" s="19" t="str">
        <f t="shared" ca="1" si="1314"/>
        <v>-</v>
      </c>
      <c r="CB163" s="9"/>
      <c r="CC163" s="12" t="b">
        <v>1</v>
      </c>
      <c r="CD163" s="12" t="b">
        <v>0</v>
      </c>
      <c r="CE163" s="12" t="b">
        <v>1</v>
      </c>
      <c r="CF163" s="12">
        <f t="shared" ref="CF163" ca="1" si="1343">VALUE($K163&amp;$M163&amp;$N163&amp;$Q163&amp;"1"&amp;"05")</f>
        <v>2236105</v>
      </c>
      <c r="CG163" s="12" t="b">
        <v>0</v>
      </c>
      <c r="CH163" s="12" t="s">
        <v>34</v>
      </c>
      <c r="CI163" s="19" t="b">
        <f t="shared" ref="CI163:CM167" ca="1" si="1344">OFFSET(CI$5,$B163,0)</f>
        <v>1</v>
      </c>
      <c r="CJ163" s="12">
        <f ca="1">VALUE($Q163&amp;$S163&amp;"02")</f>
        <v>6102</v>
      </c>
      <c r="CK163" s="19" t="str">
        <f t="shared" ca="1" si="1344"/>
        <v>-</v>
      </c>
      <c r="CL163" s="19">
        <f t="shared" ca="1" si="1344"/>
        <v>1</v>
      </c>
      <c r="CM163" s="19">
        <f t="shared" ca="1" si="1344"/>
        <v>1</v>
      </c>
      <c r="CN163" s="9"/>
      <c r="CO163" s="444">
        <f t="shared" ca="1" si="1316"/>
        <v>652</v>
      </c>
      <c r="CP163" s="444">
        <f t="shared" ca="1" si="1316"/>
        <v>686</v>
      </c>
      <c r="CQ163" s="444">
        <f t="shared" ca="1" si="1316"/>
        <v>721</v>
      </c>
      <c r="CR163" s="152">
        <f t="shared" ca="1" si="1317"/>
        <v>378</v>
      </c>
      <c r="CS163" s="152">
        <f t="shared" ca="1" si="1317"/>
        <v>413</v>
      </c>
      <c r="CT163" s="152">
        <f t="shared" ca="1" si="1317"/>
        <v>448</v>
      </c>
      <c r="CU163" s="19" t="str">
        <f t="shared" ca="1" si="1318"/>
        <v>-</v>
      </c>
      <c r="CV163" s="12" t="b">
        <v>0</v>
      </c>
      <c r="CW163" s="12" t="b">
        <v>0</v>
      </c>
      <c r="CX163" s="12" t="b">
        <v>0</v>
      </c>
      <c r="CY163" s="12" t="b">
        <v>0</v>
      </c>
      <c r="CZ163" s="19" t="b">
        <f t="shared" ca="1" si="1318"/>
        <v>1</v>
      </c>
      <c r="DA163" s="19">
        <f t="shared" ca="1" si="1318"/>
        <v>0</v>
      </c>
      <c r="DB163" s="19">
        <f t="shared" ca="1" si="1318"/>
        <v>0</v>
      </c>
      <c r="DC163" s="19">
        <f t="shared" ca="1" si="1318"/>
        <v>0</v>
      </c>
      <c r="DD163" s="19">
        <f t="shared" ca="1" si="1318"/>
        <v>0</v>
      </c>
      <c r="DE163" s="19">
        <f t="shared" ca="1" si="1318"/>
        <v>0</v>
      </c>
      <c r="DF163" s="19">
        <f t="shared" ca="1" si="1318"/>
        <v>0</v>
      </c>
      <c r="DG163" s="19">
        <f t="shared" ca="1" si="1318"/>
        <v>0</v>
      </c>
      <c r="DH163" s="19">
        <f t="shared" ca="1" si="1318"/>
        <v>0</v>
      </c>
      <c r="DI163" s="19">
        <f t="shared" ca="1" si="1318"/>
        <v>0</v>
      </c>
      <c r="DJ163" s="19">
        <f t="shared" ca="1" si="1318"/>
        <v>0</v>
      </c>
      <c r="DK163" s="19">
        <f t="shared" ca="1" si="1318"/>
        <v>0</v>
      </c>
      <c r="DL163" s="19">
        <f t="shared" ca="1" si="1319"/>
        <v>0</v>
      </c>
      <c r="DM163" s="12">
        <v>3</v>
      </c>
      <c r="DN163" s="12">
        <v>3</v>
      </c>
      <c r="DO163" s="12">
        <v>0</v>
      </c>
      <c r="DP163" s="12">
        <v>2</v>
      </c>
      <c r="DQ163" s="12">
        <v>-2</v>
      </c>
      <c r="DR163" s="19" t="str">
        <f t="shared" ca="1" si="1319"/>
        <v>-</v>
      </c>
      <c r="DS163" s="19" t="str">
        <f t="shared" ca="1" si="1319"/>
        <v>-</v>
      </c>
      <c r="DT163" s="19" t="str">
        <f t="shared" ca="1" si="1319"/>
        <v>-</v>
      </c>
      <c r="DU163" s="251">
        <f t="shared" ref="DU163:DU166" si="1345">DO163</f>
        <v>0</v>
      </c>
      <c r="DV163" s="251">
        <f>DP163</f>
        <v>2</v>
      </c>
      <c r="DW163" s="251">
        <f t="shared" ref="DW163:DW166" si="1346">DQ163</f>
        <v>-2</v>
      </c>
      <c r="DX163" s="19" t="str">
        <f t="shared" ca="1" si="1319"/>
        <v>-</v>
      </c>
      <c r="DY163" s="19" t="str">
        <f t="shared" ca="1" si="1319"/>
        <v>-</v>
      </c>
      <c r="DZ163" s="19" t="str">
        <f t="shared" ca="1" si="1319"/>
        <v>-</v>
      </c>
      <c r="EA163" s="19" t="str">
        <f t="shared" ca="1" si="1319"/>
        <v>-</v>
      </c>
      <c r="EB163" s="19" t="str">
        <f t="shared" ca="1" si="1319"/>
        <v>-</v>
      </c>
      <c r="EC163" s="19" t="str">
        <f t="shared" ca="1" si="1319"/>
        <v>-</v>
      </c>
      <c r="ED163" s="19">
        <f t="shared" ca="1" si="1319"/>
        <v>0</v>
      </c>
      <c r="EE163" s="19">
        <f t="shared" ca="1" si="1319"/>
        <v>0</v>
      </c>
      <c r="EF163" s="19">
        <f t="shared" ca="1" si="1319"/>
        <v>0</v>
      </c>
      <c r="EG163" s="19">
        <f t="shared" ca="1" si="1319"/>
        <v>0</v>
      </c>
      <c r="EH163" s="19">
        <f t="shared" ca="1" si="1319"/>
        <v>0</v>
      </c>
      <c r="EI163" s="19">
        <f t="shared" ca="1" si="1319"/>
        <v>0</v>
      </c>
      <c r="EJ163" s="19">
        <f t="shared" ca="1" si="1319"/>
        <v>0</v>
      </c>
      <c r="EK163" s="19">
        <f t="shared" ca="1" si="1319"/>
        <v>0</v>
      </c>
      <c r="EL163" s="19">
        <f t="shared" ca="1" si="1319"/>
        <v>0</v>
      </c>
      <c r="EM163" s="19">
        <f t="shared" ca="1" si="1319"/>
        <v>0</v>
      </c>
      <c r="EN163" s="19">
        <f t="shared" ca="1" si="1319"/>
        <v>0</v>
      </c>
      <c r="EO163" s="19">
        <f t="shared" ca="1" si="1319"/>
        <v>0</v>
      </c>
      <c r="EP163" s="19">
        <f t="shared" ca="1" si="1319"/>
        <v>0</v>
      </c>
      <c r="EQ163" s="19">
        <f t="shared" ca="1" si="1319"/>
        <v>0</v>
      </c>
      <c r="ER163" s="19">
        <f t="shared" ca="1" si="1319"/>
        <v>0</v>
      </c>
      <c r="ES163" s="19">
        <f t="shared" ca="1" si="1319"/>
        <v>0</v>
      </c>
      <c r="ET163" s="19">
        <f t="shared" ca="1" si="1320"/>
        <v>0</v>
      </c>
      <c r="EU163" s="19">
        <f t="shared" ca="1" si="1320"/>
        <v>0</v>
      </c>
      <c r="EV163" s="19">
        <f t="shared" ca="1" si="1320"/>
        <v>0</v>
      </c>
      <c r="EW163" s="19">
        <f t="shared" ca="1" si="1320"/>
        <v>0</v>
      </c>
      <c r="EX163" s="19">
        <f t="shared" ca="1" si="1320"/>
        <v>0</v>
      </c>
      <c r="EY163" s="19">
        <f t="shared" ca="1" si="1320"/>
        <v>0</v>
      </c>
      <c r="EZ163" s="19">
        <f t="shared" ca="1" si="1320"/>
        <v>0</v>
      </c>
      <c r="FA163" s="19">
        <f t="shared" ca="1" si="1320"/>
        <v>0</v>
      </c>
      <c r="FB163" s="19">
        <f t="shared" ca="1" si="1320"/>
        <v>0</v>
      </c>
      <c r="FC163" s="19">
        <f t="shared" ca="1" si="1320"/>
        <v>0</v>
      </c>
      <c r="FD163" s="19">
        <f t="shared" ca="1" si="1320"/>
        <v>0</v>
      </c>
      <c r="FE163" s="19">
        <f t="shared" ca="1" si="1320"/>
        <v>0</v>
      </c>
      <c r="FF163" s="19">
        <f t="shared" ca="1" si="1320"/>
        <v>0</v>
      </c>
      <c r="FG163" s="19">
        <f t="shared" ca="1" si="1320"/>
        <v>0</v>
      </c>
      <c r="FH163" s="19">
        <f t="shared" ca="1" si="1320"/>
        <v>0</v>
      </c>
      <c r="FI163" s="19">
        <f t="shared" ca="1" si="1320"/>
        <v>0</v>
      </c>
      <c r="FJ163" s="19">
        <f t="shared" ca="1" si="1321"/>
        <v>0</v>
      </c>
      <c r="FK163" s="19">
        <f t="shared" ca="1" si="1321"/>
        <v>0</v>
      </c>
      <c r="FL163" s="19">
        <f t="shared" ca="1" si="1321"/>
        <v>0</v>
      </c>
      <c r="FM163" s="19">
        <f t="shared" ca="1" si="1321"/>
        <v>0</v>
      </c>
      <c r="FN163" s="19">
        <f t="shared" ca="1" si="1321"/>
        <v>0</v>
      </c>
      <c r="FO163" s="19">
        <f t="shared" ca="1" si="1321"/>
        <v>0</v>
      </c>
      <c r="FP163" s="19">
        <f t="shared" ca="1" si="1321"/>
        <v>0</v>
      </c>
      <c r="FQ163" s="19">
        <f t="shared" ca="1" si="1321"/>
        <v>0</v>
      </c>
      <c r="FR163" s="19">
        <f t="shared" ca="1" si="1321"/>
        <v>0</v>
      </c>
      <c r="FS163" s="19">
        <f t="shared" ca="1" si="1321"/>
        <v>0</v>
      </c>
      <c r="FT163" s="19">
        <f t="shared" ca="1" si="1321"/>
        <v>0</v>
      </c>
      <c r="FU163" s="19">
        <f t="shared" ca="1" si="1321"/>
        <v>0</v>
      </c>
      <c r="FV163" s="19">
        <f t="shared" ca="1" si="1321"/>
        <v>0</v>
      </c>
      <c r="FW163" s="19">
        <f t="shared" ca="1" si="1321"/>
        <v>0</v>
      </c>
      <c r="FX163" s="19">
        <f t="shared" ca="1" si="1321"/>
        <v>0</v>
      </c>
      <c r="FY163" s="19">
        <f t="shared" ca="1" si="1321"/>
        <v>0</v>
      </c>
      <c r="FZ163" s="19">
        <f t="shared" ca="1" si="1321"/>
        <v>0</v>
      </c>
      <c r="GA163" s="19">
        <f t="shared" ca="1" si="1321"/>
        <v>0</v>
      </c>
      <c r="GB163" s="19">
        <f t="shared" ca="1" si="1321"/>
        <v>0</v>
      </c>
      <c r="GC163" s="19">
        <f t="shared" ca="1" si="1321"/>
        <v>0</v>
      </c>
      <c r="GD163" s="19">
        <f t="shared" ca="1" si="1321"/>
        <v>0</v>
      </c>
      <c r="GE163" s="19">
        <f t="shared" ca="1" si="1321"/>
        <v>0</v>
      </c>
      <c r="GF163" s="19">
        <f t="shared" ca="1" si="1321"/>
        <v>0</v>
      </c>
      <c r="GG163" s="19">
        <f t="shared" ca="1" si="1321"/>
        <v>0</v>
      </c>
      <c r="GH163" s="19">
        <f t="shared" ca="1" si="1321"/>
        <v>0</v>
      </c>
      <c r="GI163" s="19">
        <f t="shared" ca="1" si="1321"/>
        <v>0</v>
      </c>
      <c r="GJ163" s="19">
        <f t="shared" ca="1" si="1321"/>
        <v>0</v>
      </c>
      <c r="GK163" s="19">
        <f t="shared" ca="1" si="1321"/>
        <v>0</v>
      </c>
      <c r="GL163" s="19">
        <f t="shared" ca="1" si="1321"/>
        <v>0</v>
      </c>
      <c r="GM163" s="19">
        <f t="shared" ca="1" si="1321"/>
        <v>0</v>
      </c>
      <c r="GN163" s="19">
        <f t="shared" ca="1" si="1321"/>
        <v>0</v>
      </c>
      <c r="GO163" s="19">
        <f t="shared" ca="1" si="1321"/>
        <v>0</v>
      </c>
      <c r="GP163" s="19">
        <f t="shared" ca="1" si="1321"/>
        <v>0</v>
      </c>
      <c r="GQ163" s="19">
        <f t="shared" ca="1" si="1321"/>
        <v>0</v>
      </c>
      <c r="GR163" s="19">
        <f t="shared" ca="1" si="1321"/>
        <v>0</v>
      </c>
      <c r="GS163" s="19">
        <f t="shared" ca="1" si="1321"/>
        <v>0</v>
      </c>
      <c r="GT163" s="19">
        <f t="shared" ca="1" si="1321"/>
        <v>0</v>
      </c>
      <c r="GU163" s="19">
        <f t="shared" ca="1" si="1321"/>
        <v>0</v>
      </c>
      <c r="GV163" s="19">
        <f t="shared" ca="1" si="1321"/>
        <v>0</v>
      </c>
      <c r="GW163" s="19">
        <f t="shared" ca="1" si="1321"/>
        <v>0</v>
      </c>
      <c r="GX163" s="19">
        <f t="shared" ca="1" si="1321"/>
        <v>0</v>
      </c>
      <c r="GY163" s="19">
        <f t="shared" ca="1" si="1321"/>
        <v>0</v>
      </c>
      <c r="GZ163" s="19">
        <f t="shared" ca="1" si="1321"/>
        <v>0</v>
      </c>
      <c r="HA163" s="19">
        <f t="shared" ca="1" si="1321"/>
        <v>0</v>
      </c>
      <c r="HB163" s="19">
        <f t="shared" ca="1" si="1321"/>
        <v>0</v>
      </c>
      <c r="HC163" s="19">
        <f t="shared" ca="1" si="1321"/>
        <v>0</v>
      </c>
      <c r="HD163" s="19">
        <f t="shared" ca="1" si="1321"/>
        <v>0</v>
      </c>
      <c r="HE163" s="19">
        <f t="shared" ca="1" si="1321"/>
        <v>0</v>
      </c>
      <c r="HF163" s="19">
        <f t="shared" ca="1" si="1321"/>
        <v>0</v>
      </c>
      <c r="HG163" s="19">
        <f t="shared" ca="1" si="1321"/>
        <v>0</v>
      </c>
      <c r="HH163" s="19">
        <f t="shared" ca="1" si="1321"/>
        <v>0</v>
      </c>
      <c r="HI163" s="19">
        <f t="shared" ca="1" si="1321"/>
        <v>0</v>
      </c>
      <c r="HJ163" s="19">
        <f t="shared" ca="1" si="1321"/>
        <v>0</v>
      </c>
      <c r="HK163" s="19">
        <f t="shared" ca="1" si="1321"/>
        <v>0</v>
      </c>
      <c r="HL163" s="19">
        <f t="shared" ca="1" si="1322"/>
        <v>0</v>
      </c>
      <c r="HM163" s="19">
        <f t="shared" ca="1" si="1322"/>
        <v>0</v>
      </c>
      <c r="HN163" s="19">
        <f t="shared" ca="1" si="1322"/>
        <v>0</v>
      </c>
      <c r="HO163" s="19">
        <f t="shared" ca="1" si="1322"/>
        <v>0</v>
      </c>
      <c r="HP163" s="19">
        <f t="shared" ca="1" si="1322"/>
        <v>0</v>
      </c>
      <c r="HQ163" s="19">
        <f t="shared" ca="1" si="1322"/>
        <v>0</v>
      </c>
      <c r="HR163" s="19">
        <f t="shared" ca="1" si="1322"/>
        <v>0</v>
      </c>
      <c r="HS163" s="19">
        <f t="shared" ca="1" si="1322"/>
        <v>0</v>
      </c>
      <c r="HT163" s="19">
        <f t="shared" ca="1" si="1322"/>
        <v>0</v>
      </c>
      <c r="HU163" s="19">
        <f t="shared" ca="1" si="1322"/>
        <v>0</v>
      </c>
      <c r="HV163" s="19">
        <f t="shared" ca="1" si="1322"/>
        <v>0</v>
      </c>
      <c r="HW163" s="19">
        <f t="shared" ca="1" si="1322"/>
        <v>0</v>
      </c>
      <c r="HX163" s="19">
        <f t="shared" ca="1" si="1322"/>
        <v>0</v>
      </c>
      <c r="HY163" s="19">
        <f t="shared" ca="1" si="1322"/>
        <v>0</v>
      </c>
      <c r="HZ163" s="19">
        <f t="shared" ca="1" si="1322"/>
        <v>0</v>
      </c>
      <c r="IA163" s="19">
        <f t="shared" ca="1" si="1322"/>
        <v>0</v>
      </c>
      <c r="IB163" s="19">
        <f t="shared" ca="1" si="1322"/>
        <v>0</v>
      </c>
      <c r="IC163" s="19">
        <f t="shared" ca="1" si="1322"/>
        <v>0</v>
      </c>
      <c r="ID163" s="19">
        <f t="shared" ca="1" si="1322"/>
        <v>0</v>
      </c>
      <c r="IE163" s="5">
        <f t="shared" ca="1" si="1323"/>
        <v>67</v>
      </c>
      <c r="IF163" s="9"/>
      <c r="IG163" s="5">
        <f t="shared" ca="1" si="1324"/>
        <v>1</v>
      </c>
      <c r="IH163" s="5" t="b">
        <f t="shared" ca="1" si="1324"/>
        <v>0</v>
      </c>
      <c r="II163" s="19">
        <f t="shared" ca="1" si="1325"/>
        <v>0</v>
      </c>
      <c r="IJ163" s="5">
        <f t="shared" ca="1" si="1324"/>
        <v>55</v>
      </c>
      <c r="IK163" s="19">
        <f t="shared" ca="1" si="1325"/>
        <v>1</v>
      </c>
      <c r="IL163" s="19">
        <f t="shared" ca="1" si="1325"/>
        <v>0</v>
      </c>
      <c r="IM163" s="19">
        <f t="shared" ca="1" si="1325"/>
        <v>0</v>
      </c>
      <c r="IN163" s="19">
        <f t="shared" ca="1" si="1325"/>
        <v>0</v>
      </c>
      <c r="IO163" s="19">
        <f t="shared" ca="1" si="1325"/>
        <v>0</v>
      </c>
      <c r="IP163" s="19">
        <f t="shared" ca="1" si="1325"/>
        <v>0</v>
      </c>
      <c r="IQ163" s="19">
        <f t="shared" ca="1" si="1325"/>
        <v>0</v>
      </c>
      <c r="IR163" s="19">
        <f t="shared" ca="1" si="1325"/>
        <v>0</v>
      </c>
      <c r="IS163" s="19">
        <f t="shared" ca="1" si="1325"/>
        <v>0</v>
      </c>
      <c r="IT163" s="19">
        <f t="shared" ca="1" si="1325"/>
        <v>0</v>
      </c>
      <c r="IU163" s="19">
        <f t="shared" ca="1" si="1325"/>
        <v>0</v>
      </c>
      <c r="IV163" s="19">
        <f t="shared" ca="1" si="1325"/>
        <v>0</v>
      </c>
      <c r="IW163" s="19">
        <f t="shared" ca="1" si="1325"/>
        <v>0</v>
      </c>
      <c r="IX163" s="19">
        <f t="shared" ca="1" si="1325"/>
        <v>0</v>
      </c>
      <c r="IY163" s="19">
        <f t="shared" ca="1" si="1325"/>
        <v>0</v>
      </c>
      <c r="IZ163" s="19">
        <f t="shared" ca="1" si="1325"/>
        <v>0</v>
      </c>
      <c r="JA163" s="19">
        <f t="shared" ca="1" si="1325"/>
        <v>0</v>
      </c>
      <c r="JB163" s="19">
        <f t="shared" ca="1" si="1325"/>
        <v>0</v>
      </c>
      <c r="JC163" s="19">
        <f t="shared" ca="1" si="1325"/>
        <v>0</v>
      </c>
      <c r="JD163" s="19">
        <f t="shared" ca="1" si="1325"/>
        <v>0</v>
      </c>
      <c r="JE163" s="19">
        <f t="shared" ca="1" si="1325"/>
        <v>0</v>
      </c>
      <c r="JF163" s="19">
        <f t="shared" ca="1" si="1325"/>
        <v>0</v>
      </c>
      <c r="JG163" s="5">
        <f t="shared" ca="1" si="1326"/>
        <v>1.2500000000000001E-2</v>
      </c>
      <c r="JH163" s="567">
        <f t="shared" ca="1" si="1326"/>
        <v>0</v>
      </c>
      <c r="JI163" s="5">
        <f t="shared" ca="1" si="1326"/>
        <v>6.25E-2</v>
      </c>
      <c r="JJ163" s="5">
        <f t="shared" ca="1" si="1326"/>
        <v>6.25E-2</v>
      </c>
      <c r="JK163" s="5">
        <f t="shared" ca="1" si="1326"/>
        <v>6.25E-2</v>
      </c>
      <c r="JL163" s="19">
        <f t="shared" ca="1" si="1325"/>
        <v>1</v>
      </c>
      <c r="JM163" s="19">
        <f t="shared" ca="1" si="1325"/>
        <v>0</v>
      </c>
      <c r="JN163" s="19">
        <f t="shared" ca="1" si="1325"/>
        <v>1</v>
      </c>
      <c r="JO163" s="9"/>
      <c r="JP163" s="5" t="b">
        <f t="shared" ca="1" si="1327"/>
        <v>0</v>
      </c>
      <c r="JQ163" s="19" t="b">
        <f t="shared" ref="JQ163:JR167" ca="1" si="1347">OFFSET(JQ$5,$B163,0)</f>
        <v>1</v>
      </c>
      <c r="JR163" s="19">
        <f t="shared" ca="1" si="1347"/>
        <v>9.9</v>
      </c>
      <c r="JS163" s="5" t="b">
        <f t="shared" ca="1" si="1328"/>
        <v>0</v>
      </c>
      <c r="JT163" s="5" t="b">
        <f t="shared" ca="1" si="1328"/>
        <v>0</v>
      </c>
      <c r="JU163" s="5" t="b">
        <f t="shared" ca="1" si="1328"/>
        <v>1</v>
      </c>
      <c r="JV163" s="144">
        <f t="shared" ref="JV163:JW167" ca="1" si="1348">$O163</f>
        <v>1</v>
      </c>
      <c r="JW163" s="144">
        <f t="shared" ca="1" si="1348"/>
        <v>1</v>
      </c>
      <c r="JX163" s="19" t="str">
        <f t="shared" ref="JX163:KD167" ca="1" si="1349">OFFSET(JX$5,$B163,0)</f>
        <v>-</v>
      </c>
      <c r="JY163" s="19" t="str">
        <f t="shared" ca="1" si="1349"/>
        <v>-</v>
      </c>
      <c r="JZ163" s="19" t="str">
        <f t="shared" ca="1" si="1349"/>
        <v>-</v>
      </c>
      <c r="KA163" s="19" t="str">
        <f t="shared" ca="1" si="1349"/>
        <v>-</v>
      </c>
      <c r="KB163" s="19">
        <f t="shared" ca="1" si="1349"/>
        <v>1</v>
      </c>
      <c r="KC163" s="19">
        <f t="shared" ca="1" si="1349"/>
        <v>0.66</v>
      </c>
      <c r="KD163" s="19" t="str">
        <f t="shared" ca="1" si="1349"/>
        <v>-</v>
      </c>
      <c r="KE163" s="5" t="b" cm="1">
        <f t="array" aca="1" ref="KE163" ca="1">IF(OR(KF163:KM163&lt;&gt;"-"),TRUE,"-")</f>
        <v>1</v>
      </c>
      <c r="KF163" s="237">
        <f ca="1">OFFSET(KF163,-1,0)</f>
        <v>2</v>
      </c>
      <c r="KG163" s="237">
        <f t="shared" ref="KG163:KM163" ca="1" si="1350">OFFSET(KG163,-1,0)</f>
        <v>2</v>
      </c>
      <c r="KH163" s="237">
        <f t="shared" ca="1" si="1350"/>
        <v>2</v>
      </c>
      <c r="KI163" s="237">
        <f t="shared" ca="1" si="1350"/>
        <v>2</v>
      </c>
      <c r="KJ163" s="237">
        <f t="shared" ca="1" si="1350"/>
        <v>2</v>
      </c>
      <c r="KK163" s="237">
        <f t="shared" ca="1" si="1350"/>
        <v>2</v>
      </c>
      <c r="KL163" s="237">
        <f t="shared" ca="1" si="1350"/>
        <v>2</v>
      </c>
      <c r="KM163" s="237">
        <f t="shared" ca="1" si="1350"/>
        <v>2</v>
      </c>
      <c r="KN163" s="5" t="str">
        <f t="array" aca="1" ref="KN163" ca="1">IF(OR(KO163:KU163&lt;&gt;"-"),TRUE,"-")</f>
        <v>-</v>
      </c>
      <c r="KO163" s="19" t="str">
        <f t="shared" ref="KO163:KZ167" ca="1" si="1351">OFFSET(KO$5,$B163,0)</f>
        <v>-</v>
      </c>
      <c r="KP163" s="19" t="str">
        <f t="shared" ca="1" si="1351"/>
        <v>-</v>
      </c>
      <c r="KQ163" s="19" t="str">
        <f t="shared" ca="1" si="1351"/>
        <v>-</v>
      </c>
      <c r="KR163" s="19" t="str">
        <f t="shared" ca="1" si="1351"/>
        <v>-</v>
      </c>
      <c r="KS163" s="19" t="str">
        <f t="shared" ca="1" si="1351"/>
        <v>-</v>
      </c>
      <c r="KT163" s="19" t="str">
        <f t="shared" ca="1" si="1351"/>
        <v>-</v>
      </c>
      <c r="KU163" s="19" t="str">
        <f t="shared" ca="1" si="1351"/>
        <v>-</v>
      </c>
      <c r="KV163" s="19" t="b">
        <f t="shared" ca="1" si="1351"/>
        <v>0</v>
      </c>
      <c r="KW163" s="144">
        <f t="shared" ca="1" si="1330"/>
        <v>2</v>
      </c>
      <c r="KX163" s="19">
        <f t="shared" ca="1" si="1351"/>
        <v>2</v>
      </c>
      <c r="KY163" s="19" t="b">
        <f t="shared" ca="1" si="1351"/>
        <v>0</v>
      </c>
      <c r="KZ163" s="19" t="str">
        <f t="shared" ca="1" si="1351"/>
        <v>-</v>
      </c>
      <c r="LA163" s="5" t="str">
        <f t="shared" ca="1" si="1331"/>
        <v>-</v>
      </c>
      <c r="LB163" s="5" t="str">
        <f t="shared" ca="1" si="1331"/>
        <v>-</v>
      </c>
      <c r="LC163" s="5" t="str">
        <f t="shared" ca="1" si="1331"/>
        <v>-</v>
      </c>
      <c r="LD163" s="5" t="str">
        <f t="shared" ca="1" si="1331"/>
        <v>-</v>
      </c>
      <c r="LE163" s="19" t="b">
        <f t="shared" ref="LE163:LU167" ca="1" si="1352">OFFSET(LE$5,$B163,0)</f>
        <v>0</v>
      </c>
      <c r="LF163" s="19" t="str">
        <f t="shared" ca="1" si="1352"/>
        <v>-</v>
      </c>
      <c r="LG163" s="19" t="str">
        <f ca="1">OFFSET(LG$5,$B163,0)</f>
        <v>-</v>
      </c>
      <c r="LH163" s="19" t="b">
        <f ca="1">OFFSET(LH$5,$B163,0)</f>
        <v>1</v>
      </c>
      <c r="LI163" s="19">
        <f t="shared" ca="1" si="1352"/>
        <v>0.75</v>
      </c>
      <c r="LJ163" s="19">
        <f t="shared" ca="1" si="1352"/>
        <v>0.75</v>
      </c>
      <c r="LK163" s="19">
        <f t="shared" ca="1" si="1352"/>
        <v>0.99</v>
      </c>
      <c r="LL163" s="19">
        <f t="shared" ca="1" si="1352"/>
        <v>0.5</v>
      </c>
      <c r="LM163" s="19">
        <f t="shared" ca="1" si="1352"/>
        <v>0</v>
      </c>
      <c r="LN163" s="19">
        <f t="shared" ca="1" si="1352"/>
        <v>0</v>
      </c>
      <c r="LO163" s="19" t="str">
        <f t="shared" ca="1" si="1352"/>
        <v>-</v>
      </c>
      <c r="LP163" s="5" t="str" cm="1">
        <f t="array" aca="1" ref="LP163" ca="1">INDEX(i.meatgrid,$Q163,LP$7)</f>
        <v>-</v>
      </c>
      <c r="LQ163" s="5" t="str" cm="1">
        <f t="array" aca="1" ref="LQ163" ca="1">INDEX(i.meatgrid,$Q163,LQ$7)</f>
        <v>-</v>
      </c>
      <c r="LR163" s="19" t="str">
        <f t="shared" ca="1" si="1352"/>
        <v>-</v>
      </c>
      <c r="LS163" s="5">
        <f t="shared" ca="1" si="1333"/>
        <v>1</v>
      </c>
      <c r="LT163" s="9"/>
      <c r="LU163" s="19">
        <f t="shared" ca="1" si="1352"/>
        <v>70</v>
      </c>
      <c r="LV163" s="19">
        <f t="shared" ca="1" si="1334"/>
        <v>50</v>
      </c>
      <c r="LW163" s="19">
        <f t="shared" ca="1" si="1334"/>
        <v>80</v>
      </c>
      <c r="LX163" s="19">
        <f t="shared" ca="1" si="1334"/>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35"/>
        <v>1</v>
      </c>
      <c r="MD163" s="5">
        <f t="shared" ca="1" si="1336"/>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37"/>
        <v>1</v>
      </c>
      <c r="MN163" s="9"/>
      <c r="MO163" s="19" t="b">
        <f t="shared" ca="1" si="1338"/>
        <v>0</v>
      </c>
      <c r="MP163" s="19" t="b">
        <f t="shared" ca="1" si="1338"/>
        <v>0</v>
      </c>
      <c r="MQ163" s="19">
        <f t="shared" ca="1" si="1338"/>
        <v>1</v>
      </c>
      <c r="MR163" s="19">
        <f t="shared" ca="1" si="1338"/>
        <v>0.75</v>
      </c>
      <c r="MS163" s="19">
        <f t="shared" ca="1" si="1338"/>
        <v>0.75</v>
      </c>
      <c r="MT163" s="19">
        <f t="shared" ca="1" si="1338"/>
        <v>0.8</v>
      </c>
      <c r="MU163" s="19">
        <f t="shared" ca="1" si="1338"/>
        <v>0.82499999999999996</v>
      </c>
      <c r="MV163" s="19">
        <f t="shared" ca="1" si="1338"/>
        <v>0.875</v>
      </c>
      <c r="MW163" s="19">
        <f t="shared" ca="1" si="1338"/>
        <v>0.9</v>
      </c>
      <c r="MX163" s="19">
        <f t="shared" ca="1" si="1338"/>
        <v>1</v>
      </c>
      <c r="MY163" s="19">
        <f t="shared" ca="1" si="1338"/>
        <v>0.875</v>
      </c>
      <c r="MZ163" s="19" t="b">
        <f t="shared" ca="1" si="1338"/>
        <v>1</v>
      </c>
      <c r="NA163" s="19">
        <f t="shared" ca="1" si="1339"/>
        <v>74.989999999999995</v>
      </c>
      <c r="NB163" s="19" t="str">
        <f t="shared" ca="1" si="1339"/>
        <v>-</v>
      </c>
      <c r="NC163" s="19" t="str">
        <f t="shared" ca="1" si="1339"/>
        <v>-</v>
      </c>
      <c r="ND163" s="19" t="str">
        <f t="shared" ca="1" si="1339"/>
        <v>-</v>
      </c>
      <c r="NE163" s="19" t="str">
        <f t="shared" ca="1" si="1339"/>
        <v>-</v>
      </c>
      <c r="NF163" s="19" t="str">
        <f t="shared" ca="1" si="1339"/>
        <v>-</v>
      </c>
      <c r="NG163" s="19" t="str">
        <f t="shared" ca="1" si="1339"/>
        <v>-</v>
      </c>
      <c r="NH163" s="19" t="str">
        <f t="shared" ca="1" si="1339"/>
        <v>-</v>
      </c>
      <c r="NI163" s="19">
        <f t="shared" ca="1" si="1339"/>
        <v>36.99</v>
      </c>
      <c r="NJ163" s="19">
        <f t="shared" ca="1" si="1339"/>
        <v>36.99</v>
      </c>
      <c r="NK163" s="19" t="str">
        <f t="shared" ca="1" si="1339"/>
        <v>-</v>
      </c>
      <c r="NL163" s="19" t="str">
        <f t="shared" ca="1" si="1339"/>
        <v>-</v>
      </c>
      <c r="NM163" s="19" t="str">
        <f t="shared" ca="1" si="1339"/>
        <v>-</v>
      </c>
      <c r="NN163" s="19" t="str">
        <f t="shared" ca="1" si="1339"/>
        <v>-</v>
      </c>
      <c r="NO163" s="19" t="str">
        <f t="shared" ca="1" si="1339"/>
        <v>-</v>
      </c>
      <c r="NP163" s="19">
        <f t="shared" ca="1" si="1339"/>
        <v>49.99</v>
      </c>
      <c r="NQ163" s="19">
        <f t="shared" ca="1" si="1339"/>
        <v>49.99</v>
      </c>
      <c r="NR163" s="19">
        <f t="shared" ca="1" si="1339"/>
        <v>49.99</v>
      </c>
      <c r="NS163" s="19">
        <f t="shared" ca="1" si="1339"/>
        <v>49.99</v>
      </c>
      <c r="NT163" s="19">
        <f t="shared" ca="1" si="1339"/>
        <v>49.99</v>
      </c>
      <c r="NU163" s="19">
        <f t="shared" ca="1" si="1339"/>
        <v>49.99</v>
      </c>
      <c r="NV163" s="19">
        <f t="shared" ca="1" si="1339"/>
        <v>49.99</v>
      </c>
      <c r="NW163" s="19">
        <f t="shared" ca="1" si="1339"/>
        <v>49.99</v>
      </c>
      <c r="NX163" s="19">
        <f t="shared" ca="1" si="1339"/>
        <v>412.99</v>
      </c>
      <c r="NY163" s="19">
        <f t="shared" ca="1" si="1339"/>
        <v>412.99</v>
      </c>
      <c r="NZ163" s="19" t="str">
        <f t="shared" ca="1" si="1339"/>
        <v>-</v>
      </c>
      <c r="OA163" s="19" t="str">
        <f t="shared" ca="1" si="1339"/>
        <v>-</v>
      </c>
      <c r="OB163" s="19" t="str">
        <f t="shared" ca="1" si="1339"/>
        <v>-</v>
      </c>
      <c r="OC163" s="19" t="str">
        <f t="shared" ca="1" si="1339"/>
        <v>-</v>
      </c>
      <c r="OD163" s="19" t="str">
        <f t="shared" ca="1" si="1339"/>
        <v>-</v>
      </c>
      <c r="OE163" s="19">
        <f t="shared" ca="1" si="1339"/>
        <v>6.8900000000000006</v>
      </c>
      <c r="OF163" s="19">
        <f t="shared" ca="1" si="1339"/>
        <v>6.8900000000000006</v>
      </c>
      <c r="OG163" s="19">
        <f t="shared" ca="1" si="1339"/>
        <v>6.8900000000000006</v>
      </c>
      <c r="OH163" s="19">
        <f t="shared" ca="1" si="1339"/>
        <v>6.8900000000000006</v>
      </c>
      <c r="OI163" s="19">
        <f t="shared" ca="1" si="1339"/>
        <v>6.8900000000000006</v>
      </c>
      <c r="OJ163" s="19">
        <f t="shared" ca="1" si="1339"/>
        <v>6.8900000000000006</v>
      </c>
      <c r="OK163" s="19">
        <f t="shared" ca="1" si="1339"/>
        <v>6.8900000000000006</v>
      </c>
      <c r="OL163" s="19">
        <f t="shared" ca="1" si="1339"/>
        <v>6.8900000000000006</v>
      </c>
      <c r="OM163" s="19">
        <f t="shared" ca="1" si="1339"/>
        <v>346.99</v>
      </c>
      <c r="ON163" s="19">
        <f t="shared" ca="1" si="1339"/>
        <v>346.99</v>
      </c>
      <c r="OO163" s="19" t="str">
        <f t="shared" ca="1" si="1339"/>
        <v>-</v>
      </c>
      <c r="OP163" s="19" t="str">
        <f t="shared" ca="1" si="1339"/>
        <v>-</v>
      </c>
      <c r="OQ163" s="19" t="str">
        <f t="shared" ca="1" si="1339"/>
        <v>-</v>
      </c>
      <c r="OR163" s="19" t="str">
        <f t="shared" ca="1" si="1339"/>
        <v>-</v>
      </c>
      <c r="OS163" s="19" t="str">
        <f t="shared" ca="1" si="1339"/>
        <v>-</v>
      </c>
      <c r="OT163" s="19">
        <f t="shared" ca="1" si="1339"/>
        <v>0</v>
      </c>
      <c r="OU163" s="24">
        <v>0</v>
      </c>
    </row>
    <row r="164" spans="1:411" outlineLevel="2">
      <c r="A164" s="21">
        <f t="shared" si="158"/>
        <v>159</v>
      </c>
      <c r="B164" s="222">
        <f t="shared" ref="B164:B167" ca="1" si="1353">OFFSET(B164,-1,0)</f>
        <v>157</v>
      </c>
      <c r="C164">
        <v>204</v>
      </c>
      <c r="D164" s="144" t="str">
        <f t="shared" ca="1" si="1300"/>
        <v>GSM</v>
      </c>
      <c r="E164" t="b">
        <v>0</v>
      </c>
      <c r="F164" t="b">
        <v>0</v>
      </c>
      <c r="G164" t="b">
        <f t="shared" si="1301"/>
        <v>0</v>
      </c>
      <c r="H164" s="237">
        <f t="shared" ref="H164:T167" ca="1" si="1354">OFFSET(H164,-1,0)</f>
        <v>2</v>
      </c>
      <c r="I164" s="237">
        <f t="shared" ca="1" si="1354"/>
        <v>1</v>
      </c>
      <c r="J164" s="237" t="str">
        <f t="shared" ca="1" si="1354"/>
        <v/>
      </c>
      <c r="K164" s="237">
        <f t="shared" ca="1" si="1354"/>
        <v>2</v>
      </c>
      <c r="L164" s="237">
        <f t="shared" ca="1" si="1340"/>
        <v>2</v>
      </c>
      <c r="M164" s="237">
        <f t="shared" ca="1" si="1340"/>
        <v>2</v>
      </c>
      <c r="N164" s="237">
        <f t="shared" ca="1" si="1340"/>
        <v>3</v>
      </c>
      <c r="O164" s="237">
        <f t="shared" ca="1" si="1340"/>
        <v>1</v>
      </c>
      <c r="P164" s="237">
        <f t="shared" ca="1" si="1340"/>
        <v>1</v>
      </c>
      <c r="Q164" s="237">
        <f t="shared" ca="1" si="1340"/>
        <v>6</v>
      </c>
      <c r="R164" s="237">
        <f t="shared" ca="1" si="1340"/>
        <v>1</v>
      </c>
      <c r="S164" s="237">
        <f t="shared" ca="1" si="1340"/>
        <v>1</v>
      </c>
      <c r="T164" s="237">
        <f t="shared" ca="1" si="1340"/>
        <v>1</v>
      </c>
      <c r="U164" s="275"/>
      <c r="V164" s="275"/>
      <c r="W164" s="237">
        <f t="shared" ca="1" si="1341"/>
        <v>0</v>
      </c>
      <c r="X164" s="275"/>
      <c r="Y164" s="275">
        <f t="shared" ca="1" si="1342"/>
        <v>0</v>
      </c>
      <c r="Z164" s="275">
        <f t="shared" ca="1" si="1342"/>
        <v>0</v>
      </c>
      <c r="AA164" s="275">
        <f t="shared" ca="1" si="1342"/>
        <v>0</v>
      </c>
      <c r="AB164" s="275">
        <f t="shared" ca="1" si="1342"/>
        <v>0</v>
      </c>
      <c r="AC164" s="275">
        <f t="shared" ca="1" si="1342"/>
        <v>0</v>
      </c>
      <c r="AD164" s="275">
        <f t="shared" ca="1" si="1342"/>
        <v>0</v>
      </c>
      <c r="AE164" s="275">
        <f t="shared" ca="1" si="1342"/>
        <v>0</v>
      </c>
      <c r="AF164" s="144">
        <f ca="1">INDEX(CHOOSE($N164,DataAutumn!i.AdultDrys,DataWinter!i.AdultDrys,DataSpring!i.AdultDrys),1,$M164)</f>
        <v>3</v>
      </c>
      <c r="AG164" s="5">
        <f t="shared" ca="1" si="1302"/>
        <v>2</v>
      </c>
      <c r="AH164" s="5">
        <f t="shared" ca="1" si="1302"/>
        <v>0</v>
      </c>
      <c r="AI164" s="5">
        <f t="shared" ca="1" si="1303"/>
        <v>1</v>
      </c>
      <c r="AJ164">
        <f t="shared" ca="1" si="1304"/>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Mutton SR9.9 WP100p MP100p GP100p (F33N33)</v>
      </c>
      <c r="AM164" s="9" t="str">
        <f ca="1">IF(COUNTIF(AL$5:AL164,AL164)=1,"-","Dup")</f>
        <v>-</v>
      </c>
      <c r="AN164" s="9"/>
      <c r="AO164" s="237" t="str">
        <f t="shared" ref="AO164:AV167" ca="1" si="1355">OFFSET(AO164,-1,0)</f>
        <v>-</v>
      </c>
      <c r="AP164" s="237" t="str">
        <f t="shared" ca="1" si="1355"/>
        <v>-</v>
      </c>
      <c r="AQ164" s="237" t="str">
        <f t="shared" ca="1" si="1355"/>
        <v>-</v>
      </c>
      <c r="AR164" s="237" t="str">
        <f t="shared" ca="1" si="1355"/>
        <v>-</v>
      </c>
      <c r="AS164" s="237" t="str">
        <f t="shared" ca="1" si="1355"/>
        <v>-</v>
      </c>
      <c r="AT164" s="237" t="str">
        <f t="shared" ca="1" si="1355"/>
        <v>-</v>
      </c>
      <c r="AU164" s="237" t="str">
        <f t="shared" ca="1" si="1355"/>
        <v>-</v>
      </c>
      <c r="AV164" s="237" t="str">
        <f t="shared" ca="1" si="1355"/>
        <v>-</v>
      </c>
      <c r="AW164" s="9"/>
      <c r="AX164" s="5" t="b">
        <f t="shared" ca="1" si="1305"/>
        <v>0</v>
      </c>
      <c r="AY164" s="5" t="str">
        <f t="shared" ca="1" si="1305"/>
        <v>-</v>
      </c>
      <c r="AZ164" s="5" t="b">
        <f t="shared" ca="1" si="1305"/>
        <v>0</v>
      </c>
      <c r="BA164" s="5" t="b">
        <f t="shared" ca="1" si="1305"/>
        <v>1</v>
      </c>
      <c r="BB164" s="5" t="b">
        <f t="shared" ca="1" si="1305"/>
        <v>1</v>
      </c>
      <c r="BC164" s="144">
        <f t="shared" ca="1" si="1305"/>
        <v>0</v>
      </c>
      <c r="BD164" s="19" t="b">
        <f t="shared" ca="1" si="1306"/>
        <v>1</v>
      </c>
      <c r="BE164" s="9"/>
      <c r="BF164" s="5" t="str">
        <f t="shared" ca="1" si="1307"/>
        <v>-</v>
      </c>
      <c r="BG164" s="19" t="str">
        <f t="shared" ca="1" si="1308"/>
        <v>-</v>
      </c>
      <c r="BH164" s="19" t="str">
        <f t="shared" ca="1" si="1308"/>
        <v>-</v>
      </c>
      <c r="BI164" s="19" t="str">
        <f t="shared" ca="1" si="1308"/>
        <v>-</v>
      </c>
      <c r="BJ164" s="5" t="str">
        <f t="shared" ca="1" si="1309"/>
        <v>-</v>
      </c>
      <c r="BK164" s="19" t="str">
        <f t="shared" ca="1" si="1310"/>
        <v>-</v>
      </c>
      <c r="BL164" s="5" t="str">
        <f t="shared" ca="1" si="1311"/>
        <v>-</v>
      </c>
      <c r="BM164" s="19" t="str">
        <f t="shared" ca="1" si="1312"/>
        <v>-</v>
      </c>
      <c r="BN164" s="19" t="str">
        <f t="shared" ca="1" si="1312"/>
        <v>-</v>
      </c>
      <c r="BO164" s="19" t="str">
        <f t="shared" ca="1" si="1312"/>
        <v>-</v>
      </c>
      <c r="BP164" s="5" t="str">
        <f t="shared" ca="1" si="1313"/>
        <v>-</v>
      </c>
      <c r="BQ164" s="9"/>
      <c r="BR164" s="19" t="str">
        <f t="shared" ca="1" si="1314"/>
        <v>-</v>
      </c>
      <c r="BS164" s="19" t="str">
        <f t="shared" ca="1" si="1314"/>
        <v>-</v>
      </c>
      <c r="BT164" s="19" t="str">
        <f t="shared" ca="1" si="1314"/>
        <v>-</v>
      </c>
      <c r="BU164" s="19" t="str">
        <f t="shared" ca="1" si="1314"/>
        <v>-</v>
      </c>
      <c r="BV164" s="19" t="str">
        <f t="shared" ca="1" si="1314"/>
        <v>-</v>
      </c>
      <c r="BW164" s="19" t="str">
        <f t="shared" ca="1" si="1314"/>
        <v>-</v>
      </c>
      <c r="BX164" s="19" t="str">
        <f t="shared" ca="1" si="1314"/>
        <v>-</v>
      </c>
      <c r="BY164" s="19" t="str">
        <f t="shared" ca="1" si="1314"/>
        <v>-</v>
      </c>
      <c r="BZ164" s="19" t="str">
        <f t="shared" ca="1" si="1314"/>
        <v>-</v>
      </c>
      <c r="CA164" s="19" t="str">
        <f t="shared" ca="1" si="1314"/>
        <v>-</v>
      </c>
      <c r="CB164" s="9"/>
      <c r="CC164" s="237" t="b">
        <f ca="1">OFFSET(CC164,-1,0)</f>
        <v>1</v>
      </c>
      <c r="CD164" s="12" t="b">
        <v>0</v>
      </c>
      <c r="CE164" s="237" t="b">
        <f ca="1">OFFSET(CE164,-1,0)</f>
        <v>1</v>
      </c>
      <c r="CF164" s="251">
        <f t="shared" ref="CF164:CF167" ca="1" si="1356">IF(OFFSET($E164,-1,0),OFFSET($CJ164,-1,0),OFFSET(CF164,-1,0))</f>
        <v>2236105</v>
      </c>
      <c r="CG164" s="237" t="b">
        <f ca="1">OFFSET(CG164,-1,0)</f>
        <v>0</v>
      </c>
      <c r="CH164" s="12" t="s">
        <v>34</v>
      </c>
      <c r="CI164" s="19" t="b">
        <f t="shared" ca="1" si="1344"/>
        <v>1</v>
      </c>
      <c r="CJ164" s="237">
        <f t="shared" ref="CJ164:CJ167" ca="1" si="1357">OFFSET(CJ164,-1,0)+1</f>
        <v>6103</v>
      </c>
      <c r="CK164" s="19" t="str">
        <f t="shared" ca="1" si="1344"/>
        <v>-</v>
      </c>
      <c r="CL164" s="19">
        <f t="shared" ca="1" si="1344"/>
        <v>1</v>
      </c>
      <c r="CM164" s="19">
        <f t="shared" ca="1" si="1344"/>
        <v>1</v>
      </c>
      <c r="CN164" s="9"/>
      <c r="CO164" s="444">
        <f t="shared" ca="1" si="1316"/>
        <v>652</v>
      </c>
      <c r="CP164" s="444">
        <f t="shared" ca="1" si="1316"/>
        <v>686</v>
      </c>
      <c r="CQ164" s="444">
        <f t="shared" ca="1" si="1316"/>
        <v>721</v>
      </c>
      <c r="CR164" s="152">
        <f t="shared" ca="1" si="1317"/>
        <v>378</v>
      </c>
      <c r="CS164" s="152">
        <f t="shared" ca="1" si="1317"/>
        <v>413</v>
      </c>
      <c r="CT164" s="152">
        <f t="shared" ca="1" si="1317"/>
        <v>448</v>
      </c>
      <c r="CU164" s="19" t="str">
        <f t="shared" ca="1" si="1318"/>
        <v>-</v>
      </c>
      <c r="CV164" s="12" t="b">
        <v>0</v>
      </c>
      <c r="CW164" s="12" t="b">
        <v>0</v>
      </c>
      <c r="CX164" s="12" t="b">
        <v>0</v>
      </c>
      <c r="CY164" s="12" t="b">
        <v>0</v>
      </c>
      <c r="CZ164" s="19" t="b">
        <f t="shared" ca="1" si="1318"/>
        <v>1</v>
      </c>
      <c r="DA164" s="19">
        <f t="shared" ca="1" si="1318"/>
        <v>0</v>
      </c>
      <c r="DB164" s="19">
        <f t="shared" ca="1" si="1318"/>
        <v>0</v>
      </c>
      <c r="DC164" s="19">
        <f t="shared" ca="1" si="1318"/>
        <v>0</v>
      </c>
      <c r="DD164" s="19">
        <f t="shared" ca="1" si="1318"/>
        <v>0</v>
      </c>
      <c r="DE164" s="19">
        <f t="shared" ca="1" si="1318"/>
        <v>0</v>
      </c>
      <c r="DF164" s="19">
        <f t="shared" ca="1" si="1318"/>
        <v>0</v>
      </c>
      <c r="DG164" s="19">
        <f t="shared" ca="1" si="1318"/>
        <v>0</v>
      </c>
      <c r="DH164" s="19">
        <f t="shared" ca="1" si="1318"/>
        <v>0</v>
      </c>
      <c r="DI164" s="19">
        <f t="shared" ca="1" si="1318"/>
        <v>0</v>
      </c>
      <c r="DJ164" s="19">
        <f t="shared" ca="1" si="1318"/>
        <v>0</v>
      </c>
      <c r="DK164" s="19">
        <f t="shared" ca="1" si="1318"/>
        <v>0</v>
      </c>
      <c r="DL164" s="19">
        <f t="shared" ca="1" si="1319"/>
        <v>0</v>
      </c>
      <c r="DM164" s="12">
        <v>3</v>
      </c>
      <c r="DN164" s="12">
        <v>3</v>
      </c>
      <c r="DO164" s="19">
        <f t="shared" ref="DO164:DR167" ca="1" si="1358">OFFSET(DO$5,$B164,0)</f>
        <v>0</v>
      </c>
      <c r="DP164" s="12">
        <v>2</v>
      </c>
      <c r="DQ164" s="12">
        <v>-2</v>
      </c>
      <c r="DR164" s="19" t="str">
        <f t="shared" ca="1" si="1319"/>
        <v>-</v>
      </c>
      <c r="DS164" s="19" t="str">
        <f t="shared" ca="1" si="1319"/>
        <v>-</v>
      </c>
      <c r="DT164" s="19" t="str">
        <f t="shared" ca="1" si="1319"/>
        <v>-</v>
      </c>
      <c r="DU164" s="251">
        <f t="shared" ca="1" si="1345"/>
        <v>0</v>
      </c>
      <c r="DV164" s="251">
        <f t="shared" ref="DV164:DV166" si="1359">DP164</f>
        <v>2</v>
      </c>
      <c r="DW164" s="251">
        <f t="shared" si="1346"/>
        <v>-2</v>
      </c>
      <c r="DX164" s="19" t="str">
        <f t="shared" ca="1" si="1319"/>
        <v>-</v>
      </c>
      <c r="DY164" s="19" t="str">
        <f t="shared" ca="1" si="1319"/>
        <v>-</v>
      </c>
      <c r="DZ164" s="19" t="str">
        <f t="shared" ca="1" si="1319"/>
        <v>-</v>
      </c>
      <c r="EA164" s="19" t="str">
        <f t="shared" ca="1" si="1319"/>
        <v>-</v>
      </c>
      <c r="EB164" s="19" t="str">
        <f t="shared" ca="1" si="1319"/>
        <v>-</v>
      </c>
      <c r="EC164" s="19" t="str">
        <f t="shared" ca="1" si="1319"/>
        <v>-</v>
      </c>
      <c r="ED164" s="19">
        <f t="shared" ca="1" si="1319"/>
        <v>0</v>
      </c>
      <c r="EE164" s="19">
        <f t="shared" ca="1" si="1319"/>
        <v>0</v>
      </c>
      <c r="EF164" s="19">
        <f t="shared" ca="1" si="1319"/>
        <v>0</v>
      </c>
      <c r="EG164" s="19">
        <f t="shared" ca="1" si="1319"/>
        <v>0</v>
      </c>
      <c r="EH164" s="19">
        <f t="shared" ca="1" si="1319"/>
        <v>0</v>
      </c>
      <c r="EI164" s="19">
        <f t="shared" ca="1" si="1319"/>
        <v>0</v>
      </c>
      <c r="EJ164" s="19">
        <f t="shared" ca="1" si="1319"/>
        <v>0</v>
      </c>
      <c r="EK164" s="19">
        <f t="shared" ca="1" si="1319"/>
        <v>0</v>
      </c>
      <c r="EL164" s="19">
        <f t="shared" ca="1" si="1319"/>
        <v>0</v>
      </c>
      <c r="EM164" s="19">
        <f t="shared" ca="1" si="1319"/>
        <v>0</v>
      </c>
      <c r="EN164" s="19">
        <f t="shared" ca="1" si="1319"/>
        <v>0</v>
      </c>
      <c r="EO164" s="19">
        <f t="shared" ca="1" si="1319"/>
        <v>0</v>
      </c>
      <c r="EP164" s="19">
        <f t="shared" ca="1" si="1319"/>
        <v>0</v>
      </c>
      <c r="EQ164" s="19">
        <f t="shared" ca="1" si="1319"/>
        <v>0</v>
      </c>
      <c r="ER164" s="19">
        <f t="shared" ca="1" si="1319"/>
        <v>0</v>
      </c>
      <c r="ES164" s="19">
        <f t="shared" ca="1" si="1319"/>
        <v>0</v>
      </c>
      <c r="ET164" s="19">
        <f t="shared" ca="1" si="1320"/>
        <v>0</v>
      </c>
      <c r="EU164" s="19">
        <f t="shared" ca="1" si="1320"/>
        <v>0</v>
      </c>
      <c r="EV164" s="19">
        <f t="shared" ca="1" si="1320"/>
        <v>0</v>
      </c>
      <c r="EW164" s="19">
        <f t="shared" ca="1" si="1320"/>
        <v>0</v>
      </c>
      <c r="EX164" s="19">
        <f t="shared" ca="1" si="1320"/>
        <v>0</v>
      </c>
      <c r="EY164" s="19">
        <f t="shared" ca="1" si="1320"/>
        <v>0</v>
      </c>
      <c r="EZ164" s="19">
        <f t="shared" ca="1" si="1320"/>
        <v>0</v>
      </c>
      <c r="FA164" s="19">
        <f t="shared" ca="1" si="1320"/>
        <v>0</v>
      </c>
      <c r="FB164" s="19">
        <f t="shared" ca="1" si="1320"/>
        <v>0</v>
      </c>
      <c r="FC164" s="19">
        <f t="shared" ca="1" si="1320"/>
        <v>0</v>
      </c>
      <c r="FD164" s="19">
        <f t="shared" ca="1" si="1320"/>
        <v>0</v>
      </c>
      <c r="FE164" s="19">
        <f t="shared" ca="1" si="1320"/>
        <v>0</v>
      </c>
      <c r="FF164" s="19">
        <f t="shared" ca="1" si="1320"/>
        <v>0</v>
      </c>
      <c r="FG164" s="19">
        <f t="shared" ca="1" si="1320"/>
        <v>0</v>
      </c>
      <c r="FH164" s="19">
        <f t="shared" ca="1" si="1320"/>
        <v>0</v>
      </c>
      <c r="FI164" s="19">
        <f t="shared" ca="1" si="1320"/>
        <v>0</v>
      </c>
      <c r="FJ164" s="19">
        <f t="shared" ca="1" si="1321"/>
        <v>0</v>
      </c>
      <c r="FK164" s="19">
        <f t="shared" ca="1" si="1321"/>
        <v>0</v>
      </c>
      <c r="FL164" s="19">
        <f t="shared" ca="1" si="1321"/>
        <v>0</v>
      </c>
      <c r="FM164" s="19">
        <f t="shared" ca="1" si="1321"/>
        <v>0</v>
      </c>
      <c r="FN164" s="19">
        <f t="shared" ca="1" si="1321"/>
        <v>0</v>
      </c>
      <c r="FO164" s="19">
        <f t="shared" ca="1" si="1321"/>
        <v>0</v>
      </c>
      <c r="FP164" s="19">
        <f t="shared" ca="1" si="1321"/>
        <v>0</v>
      </c>
      <c r="FQ164" s="19">
        <f t="shared" ca="1" si="1321"/>
        <v>0</v>
      </c>
      <c r="FR164" s="19">
        <f t="shared" ca="1" si="1321"/>
        <v>0</v>
      </c>
      <c r="FS164" s="19">
        <f t="shared" ca="1" si="1321"/>
        <v>0</v>
      </c>
      <c r="FT164" s="19">
        <f t="shared" ca="1" si="1321"/>
        <v>0</v>
      </c>
      <c r="FU164" s="19">
        <f t="shared" ca="1" si="1321"/>
        <v>0</v>
      </c>
      <c r="FV164" s="19">
        <f t="shared" ca="1" si="1321"/>
        <v>0</v>
      </c>
      <c r="FW164" s="19">
        <f t="shared" ca="1" si="1321"/>
        <v>0</v>
      </c>
      <c r="FX164" s="19">
        <f t="shared" ca="1" si="1321"/>
        <v>0</v>
      </c>
      <c r="FY164" s="19">
        <f t="shared" ca="1" si="1321"/>
        <v>0</v>
      </c>
      <c r="FZ164" s="19">
        <f t="shared" ca="1" si="1321"/>
        <v>0</v>
      </c>
      <c r="GA164" s="19">
        <f t="shared" ca="1" si="1321"/>
        <v>0</v>
      </c>
      <c r="GB164" s="19">
        <f t="shared" ca="1" si="1321"/>
        <v>0</v>
      </c>
      <c r="GC164" s="19">
        <f t="shared" ca="1" si="1321"/>
        <v>0</v>
      </c>
      <c r="GD164" s="19">
        <f t="shared" ca="1" si="1321"/>
        <v>0</v>
      </c>
      <c r="GE164" s="19">
        <f t="shared" ca="1" si="1321"/>
        <v>0</v>
      </c>
      <c r="GF164" s="19">
        <f t="shared" ca="1" si="1321"/>
        <v>0</v>
      </c>
      <c r="GG164" s="19">
        <f t="shared" ca="1" si="1321"/>
        <v>0</v>
      </c>
      <c r="GH164" s="19">
        <f t="shared" ca="1" si="1321"/>
        <v>0</v>
      </c>
      <c r="GI164" s="19">
        <f t="shared" ca="1" si="1321"/>
        <v>0</v>
      </c>
      <c r="GJ164" s="19">
        <f t="shared" ca="1" si="1321"/>
        <v>0</v>
      </c>
      <c r="GK164" s="19">
        <f t="shared" ca="1" si="1321"/>
        <v>0</v>
      </c>
      <c r="GL164" s="19">
        <f t="shared" ca="1" si="1321"/>
        <v>0</v>
      </c>
      <c r="GM164" s="19">
        <f t="shared" ca="1" si="1321"/>
        <v>0</v>
      </c>
      <c r="GN164" s="19">
        <f t="shared" ca="1" si="1321"/>
        <v>0</v>
      </c>
      <c r="GO164" s="19">
        <f t="shared" ca="1" si="1321"/>
        <v>0</v>
      </c>
      <c r="GP164" s="19">
        <f t="shared" ca="1" si="1321"/>
        <v>0</v>
      </c>
      <c r="GQ164" s="19">
        <f t="shared" ca="1" si="1321"/>
        <v>0</v>
      </c>
      <c r="GR164" s="19">
        <f t="shared" ca="1" si="1321"/>
        <v>0</v>
      </c>
      <c r="GS164" s="19">
        <f t="shared" ca="1" si="1321"/>
        <v>0</v>
      </c>
      <c r="GT164" s="19">
        <f t="shared" ca="1" si="1321"/>
        <v>0</v>
      </c>
      <c r="GU164" s="19">
        <f t="shared" ca="1" si="1321"/>
        <v>0</v>
      </c>
      <c r="GV164" s="19">
        <f t="shared" ca="1" si="1321"/>
        <v>0</v>
      </c>
      <c r="GW164" s="19">
        <f t="shared" ca="1" si="1321"/>
        <v>0</v>
      </c>
      <c r="GX164" s="19">
        <f t="shared" ca="1" si="1321"/>
        <v>0</v>
      </c>
      <c r="GY164" s="19">
        <f t="shared" ca="1" si="1321"/>
        <v>0</v>
      </c>
      <c r="GZ164" s="19">
        <f t="shared" ca="1" si="1321"/>
        <v>0</v>
      </c>
      <c r="HA164" s="19">
        <f t="shared" ca="1" si="1321"/>
        <v>0</v>
      </c>
      <c r="HB164" s="19">
        <f t="shared" ca="1" si="1321"/>
        <v>0</v>
      </c>
      <c r="HC164" s="19">
        <f t="shared" ca="1" si="1321"/>
        <v>0</v>
      </c>
      <c r="HD164" s="19">
        <f t="shared" ca="1" si="1321"/>
        <v>0</v>
      </c>
      <c r="HE164" s="19">
        <f t="shared" ca="1" si="1321"/>
        <v>0</v>
      </c>
      <c r="HF164" s="19">
        <f t="shared" ca="1" si="1321"/>
        <v>0</v>
      </c>
      <c r="HG164" s="19">
        <f t="shared" ca="1" si="1321"/>
        <v>0</v>
      </c>
      <c r="HH164" s="19">
        <f t="shared" ca="1" si="1321"/>
        <v>0</v>
      </c>
      <c r="HI164" s="19">
        <f t="shared" ca="1" si="1321"/>
        <v>0</v>
      </c>
      <c r="HJ164" s="19">
        <f t="shared" ca="1" si="1321"/>
        <v>0</v>
      </c>
      <c r="HK164" s="19">
        <f t="shared" ca="1" si="1321"/>
        <v>0</v>
      </c>
      <c r="HL164" s="19">
        <f t="shared" ca="1" si="1322"/>
        <v>0</v>
      </c>
      <c r="HM164" s="19">
        <f t="shared" ca="1" si="1322"/>
        <v>0</v>
      </c>
      <c r="HN164" s="19">
        <f t="shared" ca="1" si="1322"/>
        <v>0</v>
      </c>
      <c r="HO164" s="19">
        <f t="shared" ca="1" si="1322"/>
        <v>0</v>
      </c>
      <c r="HP164" s="19">
        <f t="shared" ca="1" si="1322"/>
        <v>0</v>
      </c>
      <c r="HQ164" s="19">
        <f t="shared" ca="1" si="1322"/>
        <v>0</v>
      </c>
      <c r="HR164" s="19">
        <f t="shared" ca="1" si="1322"/>
        <v>0</v>
      </c>
      <c r="HS164" s="19">
        <f t="shared" ca="1" si="1322"/>
        <v>0</v>
      </c>
      <c r="HT164" s="19">
        <f t="shared" ca="1" si="1322"/>
        <v>0</v>
      </c>
      <c r="HU164" s="19">
        <f t="shared" ca="1" si="1322"/>
        <v>0</v>
      </c>
      <c r="HV164" s="19">
        <f t="shared" ca="1" si="1322"/>
        <v>0</v>
      </c>
      <c r="HW164" s="19">
        <f t="shared" ca="1" si="1322"/>
        <v>0</v>
      </c>
      <c r="HX164" s="19">
        <f t="shared" ca="1" si="1322"/>
        <v>0</v>
      </c>
      <c r="HY164" s="19">
        <f t="shared" ca="1" si="1322"/>
        <v>0</v>
      </c>
      <c r="HZ164" s="19">
        <f t="shared" ca="1" si="1322"/>
        <v>0</v>
      </c>
      <c r="IA164" s="19">
        <f t="shared" ca="1" si="1322"/>
        <v>0</v>
      </c>
      <c r="IB164" s="19">
        <f t="shared" ca="1" si="1322"/>
        <v>0</v>
      </c>
      <c r="IC164" s="19">
        <f t="shared" ca="1" si="1322"/>
        <v>0</v>
      </c>
      <c r="ID164" s="19">
        <f t="shared" ca="1" si="1322"/>
        <v>0</v>
      </c>
      <c r="IE164" s="5">
        <f t="shared" ca="1" si="1323"/>
        <v>67</v>
      </c>
      <c r="IF164" s="9"/>
      <c r="IG164" s="5">
        <f t="shared" ca="1" si="1324"/>
        <v>1</v>
      </c>
      <c r="IH164" s="5" t="b">
        <f t="shared" ca="1" si="1324"/>
        <v>0</v>
      </c>
      <c r="II164" s="19">
        <f t="shared" ca="1" si="1325"/>
        <v>0</v>
      </c>
      <c r="IJ164" s="5">
        <f t="shared" ca="1" si="1324"/>
        <v>55</v>
      </c>
      <c r="IK164" s="19">
        <f t="shared" ca="1" si="1325"/>
        <v>1</v>
      </c>
      <c r="IL164" s="19">
        <f t="shared" ca="1" si="1325"/>
        <v>0</v>
      </c>
      <c r="IM164" s="19">
        <f t="shared" ca="1" si="1325"/>
        <v>0</v>
      </c>
      <c r="IN164" s="19">
        <f t="shared" ca="1" si="1325"/>
        <v>0</v>
      </c>
      <c r="IO164" s="19">
        <f t="shared" ca="1" si="1325"/>
        <v>0</v>
      </c>
      <c r="IP164" s="19">
        <f t="shared" ca="1" si="1325"/>
        <v>0</v>
      </c>
      <c r="IQ164" s="19">
        <f t="shared" ca="1" si="1325"/>
        <v>0</v>
      </c>
      <c r="IR164" s="19">
        <f t="shared" ca="1" si="1325"/>
        <v>0</v>
      </c>
      <c r="IS164" s="19">
        <f t="shared" ca="1" si="1325"/>
        <v>0</v>
      </c>
      <c r="IT164" s="19">
        <f t="shared" ca="1" si="1325"/>
        <v>0</v>
      </c>
      <c r="IU164" s="19">
        <f t="shared" ca="1" si="1325"/>
        <v>0</v>
      </c>
      <c r="IV164" s="19">
        <f t="shared" ca="1" si="1325"/>
        <v>0</v>
      </c>
      <c r="IW164" s="19">
        <f t="shared" ca="1" si="1325"/>
        <v>0</v>
      </c>
      <c r="IX164" s="19">
        <f t="shared" ca="1" si="1325"/>
        <v>0</v>
      </c>
      <c r="IY164" s="19">
        <f t="shared" ca="1" si="1325"/>
        <v>0</v>
      </c>
      <c r="IZ164" s="19">
        <f t="shared" ca="1" si="1325"/>
        <v>0</v>
      </c>
      <c r="JA164" s="19">
        <f t="shared" ca="1" si="1325"/>
        <v>0</v>
      </c>
      <c r="JB164" s="19">
        <f t="shared" ca="1" si="1325"/>
        <v>0</v>
      </c>
      <c r="JC164" s="19">
        <f t="shared" ca="1" si="1325"/>
        <v>0</v>
      </c>
      <c r="JD164" s="19">
        <f t="shared" ca="1" si="1325"/>
        <v>0</v>
      </c>
      <c r="JE164" s="19">
        <f t="shared" ca="1" si="1325"/>
        <v>0</v>
      </c>
      <c r="JF164" s="19">
        <f t="shared" ca="1" si="1325"/>
        <v>0</v>
      </c>
      <c r="JG164" s="5">
        <f t="shared" ca="1" si="1326"/>
        <v>1.2500000000000001E-2</v>
      </c>
      <c r="JH164" s="567">
        <f t="shared" ca="1" si="1326"/>
        <v>0</v>
      </c>
      <c r="JI164" s="5">
        <f t="shared" ca="1" si="1326"/>
        <v>6.25E-2</v>
      </c>
      <c r="JJ164" s="5">
        <f t="shared" ca="1" si="1326"/>
        <v>6.25E-2</v>
      </c>
      <c r="JK164" s="5">
        <f t="shared" ca="1" si="1326"/>
        <v>6.25E-2</v>
      </c>
      <c r="JL164" s="19">
        <f t="shared" ca="1" si="1325"/>
        <v>1</v>
      </c>
      <c r="JM164" s="19">
        <f t="shared" ca="1" si="1325"/>
        <v>0</v>
      </c>
      <c r="JN164" s="19">
        <f t="shared" ca="1" si="1325"/>
        <v>1</v>
      </c>
      <c r="JO164" s="9"/>
      <c r="JP164" s="5" t="b">
        <f t="shared" ca="1" si="1327"/>
        <v>0</v>
      </c>
      <c r="JQ164" s="19" t="b">
        <f t="shared" ca="1" si="1347"/>
        <v>1</v>
      </c>
      <c r="JR164" s="19">
        <f t="shared" ca="1" si="1347"/>
        <v>9.9</v>
      </c>
      <c r="JS164" s="5" t="b">
        <f t="shared" ca="1" si="1328"/>
        <v>0</v>
      </c>
      <c r="JT164" s="5" t="b">
        <f t="shared" ca="1" si="1328"/>
        <v>0</v>
      </c>
      <c r="JU164" s="5" t="b">
        <f t="shared" ca="1" si="1328"/>
        <v>1</v>
      </c>
      <c r="JV164" s="144">
        <f t="shared" ca="1" si="1348"/>
        <v>1</v>
      </c>
      <c r="JW164" s="144">
        <f t="shared" ca="1" si="1348"/>
        <v>1</v>
      </c>
      <c r="JX164" s="19" t="str">
        <f t="shared" ca="1" si="1349"/>
        <v>-</v>
      </c>
      <c r="JY164" s="19" t="str">
        <f t="shared" ca="1" si="1349"/>
        <v>-</v>
      </c>
      <c r="JZ164" s="19" t="str">
        <f t="shared" ca="1" si="1349"/>
        <v>-</v>
      </c>
      <c r="KA164" s="19" t="str">
        <f t="shared" ca="1" si="1349"/>
        <v>-</v>
      </c>
      <c r="KB164" s="19">
        <f t="shared" ca="1" si="1349"/>
        <v>1</v>
      </c>
      <c r="KC164" s="19">
        <f t="shared" ca="1" si="1349"/>
        <v>0.66</v>
      </c>
      <c r="KD164" s="19" t="str">
        <f t="shared" ca="1" si="1349"/>
        <v>-</v>
      </c>
      <c r="KE164" s="5" t="b" cm="1">
        <f t="array" aca="1" ref="KE164" ca="1">IF(OR(KF164:KM164&lt;&gt;"-"),TRUE,"-")</f>
        <v>1</v>
      </c>
      <c r="KF164" s="237">
        <f t="shared" ref="KF164:KM167" ca="1" si="1360">OFFSET(KF164,-1,0)</f>
        <v>2</v>
      </c>
      <c r="KG164" s="237">
        <f t="shared" ca="1" si="1360"/>
        <v>2</v>
      </c>
      <c r="KH164" s="237">
        <f t="shared" ca="1" si="1360"/>
        <v>2</v>
      </c>
      <c r="KI164" s="237">
        <f t="shared" ca="1" si="1360"/>
        <v>2</v>
      </c>
      <c r="KJ164" s="237">
        <f t="shared" ca="1" si="1360"/>
        <v>2</v>
      </c>
      <c r="KK164" s="237">
        <f t="shared" ca="1" si="1360"/>
        <v>2</v>
      </c>
      <c r="KL164" s="237">
        <f t="shared" ca="1" si="1360"/>
        <v>2</v>
      </c>
      <c r="KM164" s="237">
        <f t="shared" ca="1" si="1360"/>
        <v>2</v>
      </c>
      <c r="KN164" s="5" t="str">
        <f t="array" aca="1" ref="KN164" ca="1">IF(OR(KO164:KU164&lt;&gt;"-"),TRUE,"-")</f>
        <v>-</v>
      </c>
      <c r="KO164" s="19" t="str">
        <f t="shared" ca="1" si="1351"/>
        <v>-</v>
      </c>
      <c r="KP164" s="19" t="str">
        <f t="shared" ca="1" si="1351"/>
        <v>-</v>
      </c>
      <c r="KQ164" s="19" t="str">
        <f t="shared" ca="1" si="1351"/>
        <v>-</v>
      </c>
      <c r="KR164" s="19" t="str">
        <f t="shared" ca="1" si="1351"/>
        <v>-</v>
      </c>
      <c r="KS164" s="19" t="str">
        <f t="shared" ca="1" si="1351"/>
        <v>-</v>
      </c>
      <c r="KT164" s="19" t="str">
        <f t="shared" ca="1" si="1351"/>
        <v>-</v>
      </c>
      <c r="KU164" s="19" t="str">
        <f t="shared" ca="1" si="1351"/>
        <v>-</v>
      </c>
      <c r="KV164" s="19" t="b">
        <f t="shared" ca="1" si="1351"/>
        <v>0</v>
      </c>
      <c r="KW164" s="144">
        <f t="shared" ca="1" si="1330"/>
        <v>2</v>
      </c>
      <c r="KX164" s="19">
        <f t="shared" ca="1" si="1351"/>
        <v>2</v>
      </c>
      <c r="KY164" s="19" t="b">
        <f t="shared" ca="1" si="1351"/>
        <v>0</v>
      </c>
      <c r="KZ164" s="19" t="str">
        <f t="shared" ca="1" si="1351"/>
        <v>-</v>
      </c>
      <c r="LA164" s="5" t="str">
        <f t="shared" ca="1" si="1331"/>
        <v>-</v>
      </c>
      <c r="LB164" s="5" t="str">
        <f t="shared" ca="1" si="1331"/>
        <v>-</v>
      </c>
      <c r="LC164" s="5" t="str">
        <f t="shared" ca="1" si="1331"/>
        <v>-</v>
      </c>
      <c r="LD164" s="5" t="str">
        <f t="shared" ca="1" si="1331"/>
        <v>-</v>
      </c>
      <c r="LE164" s="19" t="b">
        <f t="shared" ca="1" si="1352"/>
        <v>0</v>
      </c>
      <c r="LF164" s="19" t="str">
        <f t="shared" ca="1" si="1352"/>
        <v>-</v>
      </c>
      <c r="LG164" s="19" t="str">
        <f ca="1">OFFSET(LG$5,$B164,0)</f>
        <v>-</v>
      </c>
      <c r="LH164" s="19" t="b">
        <f ca="1">OFFSET(LH$5,$B164,0)</f>
        <v>1</v>
      </c>
      <c r="LI164" s="19">
        <f t="shared" ca="1" si="1352"/>
        <v>0.75</v>
      </c>
      <c r="LJ164" s="19">
        <f t="shared" ca="1" si="1352"/>
        <v>0.75</v>
      </c>
      <c r="LK164" s="19">
        <f t="shared" ca="1" si="1352"/>
        <v>0.99</v>
      </c>
      <c r="LL164" s="19">
        <f t="shared" ca="1" si="1352"/>
        <v>0.5</v>
      </c>
      <c r="LM164" s="19">
        <f t="shared" ca="1" si="1352"/>
        <v>0</v>
      </c>
      <c r="LN164" s="19">
        <f t="shared" ca="1" si="1352"/>
        <v>0</v>
      </c>
      <c r="LO164" s="19" t="str">
        <f t="shared" ca="1" si="1352"/>
        <v>-</v>
      </c>
      <c r="LP164" s="5" t="str" cm="1">
        <f t="array" aca="1" ref="LP164" ca="1">INDEX(i.meatgrid,$Q164,LP$7)</f>
        <v>-</v>
      </c>
      <c r="LQ164" s="5" t="str" cm="1">
        <f t="array" aca="1" ref="LQ164" ca="1">INDEX(i.meatgrid,$Q164,LQ$7)</f>
        <v>-</v>
      </c>
      <c r="LR164" s="19" t="str">
        <f t="shared" ca="1" si="1352"/>
        <v>-</v>
      </c>
      <c r="LS164" s="5">
        <f t="shared" ca="1" si="1333"/>
        <v>1</v>
      </c>
      <c r="LT164" s="9"/>
      <c r="LU164" s="19">
        <f t="shared" ca="1" si="1352"/>
        <v>70</v>
      </c>
      <c r="LV164" s="19">
        <f t="shared" ca="1" si="1334"/>
        <v>50</v>
      </c>
      <c r="LW164" s="19">
        <f t="shared" ca="1" si="1334"/>
        <v>80</v>
      </c>
      <c r="LX164" s="19">
        <f t="shared" ca="1" si="1334"/>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35"/>
        <v>1</v>
      </c>
      <c r="MD164" s="5">
        <f t="shared" ca="1" si="1336"/>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37"/>
        <v>1</v>
      </c>
      <c r="MN164" s="9"/>
      <c r="MO164" s="19" t="b">
        <f t="shared" ca="1" si="1338"/>
        <v>0</v>
      </c>
      <c r="MP164" s="19" t="b">
        <f t="shared" ca="1" si="1338"/>
        <v>0</v>
      </c>
      <c r="MQ164" s="19">
        <f t="shared" ca="1" si="1338"/>
        <v>1</v>
      </c>
      <c r="MR164" s="19">
        <f t="shared" ca="1" si="1338"/>
        <v>0.75</v>
      </c>
      <c r="MS164" s="19">
        <f t="shared" ca="1" si="1338"/>
        <v>0.75</v>
      </c>
      <c r="MT164" s="19">
        <f t="shared" ca="1" si="1338"/>
        <v>0.8</v>
      </c>
      <c r="MU164" s="19">
        <f t="shared" ca="1" si="1338"/>
        <v>0.82499999999999996</v>
      </c>
      <c r="MV164" s="19">
        <f t="shared" ca="1" si="1338"/>
        <v>0.875</v>
      </c>
      <c r="MW164" s="19">
        <f t="shared" ca="1" si="1338"/>
        <v>0.9</v>
      </c>
      <c r="MX164" s="19">
        <f t="shared" ca="1" si="1338"/>
        <v>1</v>
      </c>
      <c r="MY164" s="19">
        <f t="shared" ca="1" si="1338"/>
        <v>0.875</v>
      </c>
      <c r="MZ164" s="19" t="b">
        <f t="shared" ca="1" si="1338"/>
        <v>1</v>
      </c>
      <c r="NA164" s="19">
        <f t="shared" ca="1" si="1338"/>
        <v>74.989999999999995</v>
      </c>
      <c r="NB164" s="19" t="str">
        <f t="shared" ca="1" si="1338"/>
        <v>-</v>
      </c>
      <c r="NC164" s="19" t="str">
        <f t="shared" ca="1" si="1338"/>
        <v>-</v>
      </c>
      <c r="ND164" s="19" t="str">
        <f t="shared" ca="1" si="1338"/>
        <v>-</v>
      </c>
      <c r="NE164" s="19" t="str">
        <f t="shared" ca="1" si="1339"/>
        <v>-</v>
      </c>
      <c r="NF164" s="19" t="str">
        <f t="shared" ca="1" si="1339"/>
        <v>-</v>
      </c>
      <c r="NG164" s="19" t="str">
        <f t="shared" ca="1" si="1339"/>
        <v>-</v>
      </c>
      <c r="NH164" s="19" t="str">
        <f t="shared" ca="1" si="1339"/>
        <v>-</v>
      </c>
      <c r="NI164" s="19">
        <f t="shared" ca="1" si="1339"/>
        <v>36.99</v>
      </c>
      <c r="NJ164" s="19">
        <f t="shared" ca="1" si="1339"/>
        <v>36.99</v>
      </c>
      <c r="NK164" s="19" t="str">
        <f t="shared" ca="1" si="1339"/>
        <v>-</v>
      </c>
      <c r="NL164" s="19" t="str">
        <f t="shared" ca="1" si="1339"/>
        <v>-</v>
      </c>
      <c r="NM164" s="19" t="str">
        <f t="shared" ca="1" si="1339"/>
        <v>-</v>
      </c>
      <c r="NN164" s="19" t="str">
        <f t="shared" ca="1" si="1339"/>
        <v>-</v>
      </c>
      <c r="NO164" s="19" t="str">
        <f t="shared" ca="1" si="1339"/>
        <v>-</v>
      </c>
      <c r="NP164" s="19">
        <f t="shared" ca="1" si="1339"/>
        <v>49.99</v>
      </c>
      <c r="NQ164" s="19">
        <f t="shared" ca="1" si="1339"/>
        <v>49.99</v>
      </c>
      <c r="NR164" s="19">
        <f t="shared" ca="1" si="1339"/>
        <v>49.99</v>
      </c>
      <c r="NS164" s="19">
        <f t="shared" ca="1" si="1339"/>
        <v>49.99</v>
      </c>
      <c r="NT164" s="19">
        <f t="shared" ca="1" si="1339"/>
        <v>49.99</v>
      </c>
      <c r="NU164" s="19">
        <f t="shared" ca="1" si="1339"/>
        <v>49.99</v>
      </c>
      <c r="NV164" s="19">
        <f t="shared" ca="1" si="1339"/>
        <v>49.99</v>
      </c>
      <c r="NW164" s="19">
        <f t="shared" ca="1" si="1339"/>
        <v>49.99</v>
      </c>
      <c r="NX164" s="19">
        <f t="shared" ca="1" si="1339"/>
        <v>412.99</v>
      </c>
      <c r="NY164" s="19">
        <f t="shared" ca="1" si="1339"/>
        <v>412.99</v>
      </c>
      <c r="NZ164" s="19" t="str">
        <f t="shared" ca="1" si="1339"/>
        <v>-</v>
      </c>
      <c r="OA164" s="19" t="str">
        <f t="shared" ca="1" si="1339"/>
        <v>-</v>
      </c>
      <c r="OB164" s="19" t="str">
        <f t="shared" ca="1" si="1339"/>
        <v>-</v>
      </c>
      <c r="OC164" s="19" t="str">
        <f t="shared" ca="1" si="1339"/>
        <v>-</v>
      </c>
      <c r="OD164" s="19" t="str">
        <f t="shared" ca="1" si="1339"/>
        <v>-</v>
      </c>
      <c r="OE164" s="19">
        <f t="shared" ca="1" si="1339"/>
        <v>6.8900000000000006</v>
      </c>
      <c r="OF164" s="19">
        <f t="shared" ca="1" si="1339"/>
        <v>6.8900000000000006</v>
      </c>
      <c r="OG164" s="19">
        <f t="shared" ca="1" si="1339"/>
        <v>6.8900000000000006</v>
      </c>
      <c r="OH164" s="19">
        <f t="shared" ca="1" si="1339"/>
        <v>6.8900000000000006</v>
      </c>
      <c r="OI164" s="19">
        <f t="shared" ca="1" si="1339"/>
        <v>6.8900000000000006</v>
      </c>
      <c r="OJ164" s="19">
        <f t="shared" ca="1" si="1339"/>
        <v>6.8900000000000006</v>
      </c>
      <c r="OK164" s="19">
        <f t="shared" ca="1" si="1339"/>
        <v>6.8900000000000006</v>
      </c>
      <c r="OL164" s="19">
        <f t="shared" ca="1" si="1339"/>
        <v>6.8900000000000006</v>
      </c>
      <c r="OM164" s="19">
        <f t="shared" ca="1" si="1339"/>
        <v>346.99</v>
      </c>
      <c r="ON164" s="19">
        <f t="shared" ca="1" si="1339"/>
        <v>346.99</v>
      </c>
      <c r="OO164" s="19" t="str">
        <f t="shared" ca="1" si="1339"/>
        <v>-</v>
      </c>
      <c r="OP164" s="19" t="str">
        <f t="shared" ca="1" si="1339"/>
        <v>-</v>
      </c>
      <c r="OQ164" s="19" t="str">
        <f t="shared" ca="1" si="1339"/>
        <v>-</v>
      </c>
      <c r="OR164" s="19" t="str">
        <f t="shared" ca="1" si="1339"/>
        <v>-</v>
      </c>
      <c r="OS164" s="19" t="str">
        <f t="shared" ca="1" si="1339"/>
        <v>-</v>
      </c>
      <c r="OT164" s="19">
        <f t="shared" ca="1" si="1339"/>
        <v>0</v>
      </c>
      <c r="OU164" s="24">
        <v>0</v>
      </c>
    </row>
    <row r="165" spans="1:411" outlineLevel="2">
      <c r="A165" s="21">
        <f t="shared" si="158"/>
        <v>160</v>
      </c>
      <c r="B165" s="222">
        <f t="shared" ca="1" si="1353"/>
        <v>157</v>
      </c>
      <c r="C165">
        <v>204</v>
      </c>
      <c r="D165" s="144" t="str">
        <f t="shared" ca="1" si="1300"/>
        <v>GSM</v>
      </c>
      <c r="E165" t="b">
        <v>0</v>
      </c>
      <c r="F165" t="b">
        <v>0</v>
      </c>
      <c r="G165" t="b">
        <f t="shared" si="1301"/>
        <v>0</v>
      </c>
      <c r="H165" s="237">
        <f t="shared" ca="1" si="1354"/>
        <v>2</v>
      </c>
      <c r="I165" s="237">
        <f t="shared" ca="1" si="1354"/>
        <v>1</v>
      </c>
      <c r="J165" s="237" t="str">
        <f t="shared" ca="1" si="1354"/>
        <v/>
      </c>
      <c r="K165" s="237">
        <f t="shared" ca="1" si="1354"/>
        <v>2</v>
      </c>
      <c r="L165" s="237">
        <f t="shared" ca="1" si="1340"/>
        <v>2</v>
      </c>
      <c r="M165" s="237">
        <f t="shared" ca="1" si="1340"/>
        <v>2</v>
      </c>
      <c r="N165" s="237">
        <f t="shared" ca="1" si="1340"/>
        <v>3</v>
      </c>
      <c r="O165" s="237">
        <f t="shared" ca="1" si="1340"/>
        <v>1</v>
      </c>
      <c r="P165" s="237">
        <f t="shared" ca="1" si="1340"/>
        <v>1</v>
      </c>
      <c r="Q165" s="237">
        <f t="shared" ca="1" si="1340"/>
        <v>6</v>
      </c>
      <c r="R165" s="237">
        <f t="shared" ca="1" si="1340"/>
        <v>1</v>
      </c>
      <c r="S165" s="237">
        <f t="shared" ca="1" si="1340"/>
        <v>1</v>
      </c>
      <c r="T165" s="237">
        <f t="shared" ca="1" si="1340"/>
        <v>1</v>
      </c>
      <c r="U165" s="275"/>
      <c r="V165" s="275"/>
      <c r="W165" s="237">
        <f t="shared" ca="1" si="1341"/>
        <v>0</v>
      </c>
      <c r="X165" s="275"/>
      <c r="Y165" s="275">
        <f t="shared" ca="1" si="1342"/>
        <v>0</v>
      </c>
      <c r="Z165" s="275">
        <f t="shared" ca="1" si="1342"/>
        <v>0</v>
      </c>
      <c r="AA165" s="275">
        <f t="shared" ca="1" si="1342"/>
        <v>0</v>
      </c>
      <c r="AB165" s="275">
        <f t="shared" ca="1" si="1342"/>
        <v>0</v>
      </c>
      <c r="AC165" s="275">
        <f t="shared" ca="1" si="1342"/>
        <v>0</v>
      </c>
      <c r="AD165" s="275">
        <f t="shared" ca="1" si="1342"/>
        <v>0</v>
      </c>
      <c r="AE165" s="275">
        <f t="shared" ca="1" si="1342"/>
        <v>0</v>
      </c>
      <c r="AF165" s="144">
        <f ca="1">INDEX(CHOOSE($N165,DataAutumn!i.AdultDrys,DataWinter!i.AdultDrys,DataSpring!i.AdultDrys),1,$M165)</f>
        <v>3</v>
      </c>
      <c r="AG165" s="5">
        <f t="shared" ca="1" si="1302"/>
        <v>2</v>
      </c>
      <c r="AH165" s="5">
        <f t="shared" ca="1" si="1302"/>
        <v>0</v>
      </c>
      <c r="AI165" s="5">
        <f t="shared" ca="1" si="1303"/>
        <v>1</v>
      </c>
      <c r="AJ165">
        <f t="shared" ca="1" si="1304"/>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Mutton SR9.9 WP100p MP100p GP100p (F33N33)</v>
      </c>
      <c r="AM165" s="9" t="str">
        <f ca="1">IF(COUNTIF(AL$5:AL165,AL165)=1,"-","Dup")</f>
        <v>-</v>
      </c>
      <c r="AN165" s="9"/>
      <c r="AO165" s="237" t="str">
        <f t="shared" ca="1" si="1355"/>
        <v>-</v>
      </c>
      <c r="AP165" s="237" t="str">
        <f t="shared" ca="1" si="1355"/>
        <v>-</v>
      </c>
      <c r="AQ165" s="237" t="str">
        <f t="shared" ca="1" si="1355"/>
        <v>-</v>
      </c>
      <c r="AR165" s="237" t="str">
        <f t="shared" ca="1" si="1355"/>
        <v>-</v>
      </c>
      <c r="AS165" s="237" t="str">
        <f t="shared" ca="1" si="1355"/>
        <v>-</v>
      </c>
      <c r="AT165" s="237" t="str">
        <f t="shared" ca="1" si="1355"/>
        <v>-</v>
      </c>
      <c r="AU165" s="237" t="str">
        <f t="shared" ca="1" si="1355"/>
        <v>-</v>
      </c>
      <c r="AV165" s="237" t="str">
        <f t="shared" ca="1" si="1355"/>
        <v>-</v>
      </c>
      <c r="AW165" s="9"/>
      <c r="AX165" s="5" t="b">
        <f t="shared" ca="1" si="1305"/>
        <v>0</v>
      </c>
      <c r="AY165" s="5" t="str">
        <f t="shared" ca="1" si="1305"/>
        <v>-</v>
      </c>
      <c r="AZ165" s="5" t="b">
        <f t="shared" ca="1" si="1305"/>
        <v>0</v>
      </c>
      <c r="BA165" s="5" t="b">
        <f t="shared" ca="1" si="1305"/>
        <v>1</v>
      </c>
      <c r="BB165" s="5" t="b">
        <f t="shared" ca="1" si="1305"/>
        <v>1</v>
      </c>
      <c r="BC165" s="144">
        <f t="shared" ca="1" si="1305"/>
        <v>0</v>
      </c>
      <c r="BD165" s="19" t="b">
        <f t="shared" ca="1" si="1306"/>
        <v>1</v>
      </c>
      <c r="BE165" s="9"/>
      <c r="BF165" s="5" t="str">
        <f t="shared" ca="1" si="1307"/>
        <v>-</v>
      </c>
      <c r="BG165" s="19" t="str">
        <f t="shared" ca="1" si="1308"/>
        <v>-</v>
      </c>
      <c r="BH165" s="19" t="str">
        <f t="shared" ca="1" si="1308"/>
        <v>-</v>
      </c>
      <c r="BI165" s="19" t="str">
        <f t="shared" ca="1" si="1308"/>
        <v>-</v>
      </c>
      <c r="BJ165" s="5" t="str">
        <f t="shared" ca="1" si="1309"/>
        <v>-</v>
      </c>
      <c r="BK165" s="19" t="str">
        <f t="shared" ca="1" si="1310"/>
        <v>-</v>
      </c>
      <c r="BL165" s="5" t="str">
        <f t="shared" ca="1" si="1311"/>
        <v>-</v>
      </c>
      <c r="BM165" s="19" t="str">
        <f t="shared" ca="1" si="1312"/>
        <v>-</v>
      </c>
      <c r="BN165" s="19" t="str">
        <f t="shared" ca="1" si="1312"/>
        <v>-</v>
      </c>
      <c r="BO165" s="19" t="str">
        <f t="shared" ca="1" si="1312"/>
        <v>-</v>
      </c>
      <c r="BP165" s="5" t="str">
        <f t="shared" ca="1" si="1313"/>
        <v>-</v>
      </c>
      <c r="BQ165" s="9"/>
      <c r="BR165" s="19" t="str">
        <f t="shared" ca="1" si="1314"/>
        <v>-</v>
      </c>
      <c r="BS165" s="19" t="str">
        <f t="shared" ca="1" si="1314"/>
        <v>-</v>
      </c>
      <c r="BT165" s="19" t="str">
        <f t="shared" ca="1" si="1314"/>
        <v>-</v>
      </c>
      <c r="BU165" s="19" t="str">
        <f t="shared" ca="1" si="1314"/>
        <v>-</v>
      </c>
      <c r="BV165" s="19" t="str">
        <f t="shared" ca="1" si="1314"/>
        <v>-</v>
      </c>
      <c r="BW165" s="19" t="str">
        <f t="shared" ca="1" si="1314"/>
        <v>-</v>
      </c>
      <c r="BX165" s="19" t="str">
        <f t="shared" ca="1" si="1314"/>
        <v>-</v>
      </c>
      <c r="BY165" s="19" t="str">
        <f t="shared" ca="1" si="1314"/>
        <v>-</v>
      </c>
      <c r="BZ165" s="19" t="str">
        <f t="shared" ca="1" si="1314"/>
        <v>-</v>
      </c>
      <c r="CA165" s="19" t="str">
        <f t="shared" ca="1" si="1314"/>
        <v>-</v>
      </c>
      <c r="CB165" s="9"/>
      <c r="CC165" s="237" t="b">
        <f t="shared" ref="CC165:CG167" ca="1" si="1361">OFFSET(CC165,-1,0)</f>
        <v>1</v>
      </c>
      <c r="CD165" s="12" t="b">
        <v>0</v>
      </c>
      <c r="CE165" s="237" t="b">
        <f t="shared" ca="1" si="1361"/>
        <v>1</v>
      </c>
      <c r="CF165" s="251">
        <f t="shared" ca="1" si="1356"/>
        <v>2236105</v>
      </c>
      <c r="CG165" s="237" t="b">
        <f t="shared" ca="1" si="1361"/>
        <v>0</v>
      </c>
      <c r="CH165" s="12" t="s">
        <v>34</v>
      </c>
      <c r="CI165" s="19" t="b">
        <f t="shared" ca="1" si="1344"/>
        <v>1</v>
      </c>
      <c r="CJ165" s="237">
        <f t="shared" ca="1" si="1357"/>
        <v>6104</v>
      </c>
      <c r="CK165" s="19" t="str">
        <f t="shared" ca="1" si="1344"/>
        <v>-</v>
      </c>
      <c r="CL165" s="19">
        <f t="shared" ca="1" si="1344"/>
        <v>1</v>
      </c>
      <c r="CM165" s="19">
        <f t="shared" ca="1" si="1344"/>
        <v>1</v>
      </c>
      <c r="CN165" s="9"/>
      <c r="CO165" s="444">
        <f t="shared" ca="1" si="1316"/>
        <v>652</v>
      </c>
      <c r="CP165" s="444">
        <f t="shared" ca="1" si="1316"/>
        <v>686</v>
      </c>
      <c r="CQ165" s="444">
        <f t="shared" ca="1" si="1316"/>
        <v>721</v>
      </c>
      <c r="CR165" s="152">
        <f t="shared" ca="1" si="1317"/>
        <v>378</v>
      </c>
      <c r="CS165" s="152">
        <f t="shared" ca="1" si="1317"/>
        <v>413</v>
      </c>
      <c r="CT165" s="152">
        <f t="shared" ca="1" si="1317"/>
        <v>448</v>
      </c>
      <c r="CU165" s="19" t="str">
        <f t="shared" ca="1" si="1318"/>
        <v>-</v>
      </c>
      <c r="CV165" s="12" t="b">
        <v>0</v>
      </c>
      <c r="CW165" s="12" t="b">
        <v>0</v>
      </c>
      <c r="CX165" s="12" t="b">
        <v>0</v>
      </c>
      <c r="CY165" s="12" t="b">
        <v>0</v>
      </c>
      <c r="CZ165" s="19" t="b">
        <f t="shared" ca="1" si="1318"/>
        <v>1</v>
      </c>
      <c r="DA165" s="19">
        <f t="shared" ca="1" si="1318"/>
        <v>0</v>
      </c>
      <c r="DB165" s="19">
        <f t="shared" ca="1" si="1318"/>
        <v>0</v>
      </c>
      <c r="DC165" s="19">
        <f t="shared" ca="1" si="1318"/>
        <v>0</v>
      </c>
      <c r="DD165" s="19">
        <f t="shared" ca="1" si="1318"/>
        <v>0</v>
      </c>
      <c r="DE165" s="19">
        <f t="shared" ca="1" si="1318"/>
        <v>0</v>
      </c>
      <c r="DF165" s="19">
        <f t="shared" ca="1" si="1318"/>
        <v>0</v>
      </c>
      <c r="DG165" s="19">
        <f t="shared" ca="1" si="1318"/>
        <v>0</v>
      </c>
      <c r="DH165" s="19">
        <f t="shared" ca="1" si="1318"/>
        <v>0</v>
      </c>
      <c r="DI165" s="19">
        <f t="shared" ca="1" si="1318"/>
        <v>0</v>
      </c>
      <c r="DJ165" s="19">
        <f t="shared" ca="1" si="1318"/>
        <v>0</v>
      </c>
      <c r="DK165" s="19">
        <f t="shared" ca="1" si="1318"/>
        <v>0</v>
      </c>
      <c r="DL165" s="19">
        <f t="shared" ca="1" si="1319"/>
        <v>0</v>
      </c>
      <c r="DM165" s="12">
        <v>3</v>
      </c>
      <c r="DN165" s="12">
        <v>3</v>
      </c>
      <c r="DO165" s="19">
        <f t="shared" ca="1" si="1358"/>
        <v>0</v>
      </c>
      <c r="DP165" s="12">
        <v>1</v>
      </c>
      <c r="DQ165" s="12">
        <v>-1</v>
      </c>
      <c r="DR165" s="19" t="str">
        <f t="shared" ca="1" si="1319"/>
        <v>-</v>
      </c>
      <c r="DS165" s="19" t="str">
        <f t="shared" ca="1" si="1319"/>
        <v>-</v>
      </c>
      <c r="DT165" s="19" t="str">
        <f t="shared" ca="1" si="1319"/>
        <v>-</v>
      </c>
      <c r="DU165" s="251">
        <f t="shared" ca="1" si="1345"/>
        <v>0</v>
      </c>
      <c r="DV165" s="251">
        <f t="shared" si="1359"/>
        <v>1</v>
      </c>
      <c r="DW165" s="251">
        <f t="shared" si="1346"/>
        <v>-1</v>
      </c>
      <c r="DX165" s="19" t="str">
        <f t="shared" ca="1" si="1319"/>
        <v>-</v>
      </c>
      <c r="DY165" s="19" t="str">
        <f t="shared" ca="1" si="1319"/>
        <v>-</v>
      </c>
      <c r="DZ165" s="19" t="str">
        <f t="shared" ca="1" si="1319"/>
        <v>-</v>
      </c>
      <c r="EA165" s="19" t="str">
        <f t="shared" ca="1" si="1319"/>
        <v>-</v>
      </c>
      <c r="EB165" s="19" t="str">
        <f t="shared" ca="1" si="1319"/>
        <v>-</v>
      </c>
      <c r="EC165" s="19" t="str">
        <f t="shared" ca="1" si="1319"/>
        <v>-</v>
      </c>
      <c r="ED165" s="19">
        <f t="shared" ca="1" si="1319"/>
        <v>0</v>
      </c>
      <c r="EE165" s="19">
        <f t="shared" ca="1" si="1319"/>
        <v>0</v>
      </c>
      <c r="EF165" s="19">
        <f t="shared" ca="1" si="1319"/>
        <v>0</v>
      </c>
      <c r="EG165" s="19">
        <f t="shared" ca="1" si="1319"/>
        <v>0</v>
      </c>
      <c r="EH165" s="19">
        <f t="shared" ca="1" si="1319"/>
        <v>0</v>
      </c>
      <c r="EI165" s="19">
        <f t="shared" ca="1" si="1319"/>
        <v>0</v>
      </c>
      <c r="EJ165" s="19">
        <f t="shared" ca="1" si="1319"/>
        <v>0</v>
      </c>
      <c r="EK165" s="19">
        <f t="shared" ca="1" si="1319"/>
        <v>0</v>
      </c>
      <c r="EL165" s="19">
        <f t="shared" ca="1" si="1319"/>
        <v>0</v>
      </c>
      <c r="EM165" s="19">
        <f t="shared" ca="1" si="1319"/>
        <v>0</v>
      </c>
      <c r="EN165" s="19">
        <f t="shared" ca="1" si="1319"/>
        <v>0</v>
      </c>
      <c r="EO165" s="19">
        <f t="shared" ca="1" si="1319"/>
        <v>0</v>
      </c>
      <c r="EP165" s="19">
        <f t="shared" ca="1" si="1319"/>
        <v>0</v>
      </c>
      <c r="EQ165" s="19">
        <f t="shared" ca="1" si="1319"/>
        <v>0</v>
      </c>
      <c r="ER165" s="19">
        <f t="shared" ca="1" si="1319"/>
        <v>0</v>
      </c>
      <c r="ES165" s="19">
        <f t="shared" ca="1" si="1319"/>
        <v>0</v>
      </c>
      <c r="ET165" s="19">
        <f t="shared" ca="1" si="1320"/>
        <v>0</v>
      </c>
      <c r="EU165" s="19">
        <f t="shared" ca="1" si="1320"/>
        <v>0</v>
      </c>
      <c r="EV165" s="19">
        <f t="shared" ca="1" si="1320"/>
        <v>0</v>
      </c>
      <c r="EW165" s="19">
        <f t="shared" ca="1" si="1320"/>
        <v>0</v>
      </c>
      <c r="EX165" s="19">
        <f t="shared" ca="1" si="1320"/>
        <v>0</v>
      </c>
      <c r="EY165" s="19">
        <f t="shared" ca="1" si="1320"/>
        <v>0</v>
      </c>
      <c r="EZ165" s="19">
        <f t="shared" ca="1" si="1320"/>
        <v>0</v>
      </c>
      <c r="FA165" s="19">
        <f t="shared" ca="1" si="1320"/>
        <v>0</v>
      </c>
      <c r="FB165" s="19">
        <f t="shared" ca="1" si="1320"/>
        <v>0</v>
      </c>
      <c r="FC165" s="19">
        <f t="shared" ca="1" si="1320"/>
        <v>0</v>
      </c>
      <c r="FD165" s="19">
        <f t="shared" ca="1" si="1320"/>
        <v>0</v>
      </c>
      <c r="FE165" s="19">
        <f t="shared" ca="1" si="1320"/>
        <v>0</v>
      </c>
      <c r="FF165" s="19">
        <f t="shared" ca="1" si="1320"/>
        <v>0</v>
      </c>
      <c r="FG165" s="19">
        <f t="shared" ca="1" si="1320"/>
        <v>0</v>
      </c>
      <c r="FH165" s="19">
        <f t="shared" ca="1" si="1320"/>
        <v>0</v>
      </c>
      <c r="FI165" s="19">
        <f t="shared" ca="1" si="1320"/>
        <v>0</v>
      </c>
      <c r="FJ165" s="19">
        <f t="shared" ca="1" si="1321"/>
        <v>0</v>
      </c>
      <c r="FK165" s="19">
        <f t="shared" ca="1" si="1321"/>
        <v>0</v>
      </c>
      <c r="FL165" s="19">
        <f t="shared" ca="1" si="1321"/>
        <v>0</v>
      </c>
      <c r="FM165" s="19">
        <f t="shared" ca="1" si="1321"/>
        <v>0</v>
      </c>
      <c r="FN165" s="19">
        <f t="shared" ca="1" si="1321"/>
        <v>0</v>
      </c>
      <c r="FO165" s="19">
        <f t="shared" ca="1" si="1321"/>
        <v>0</v>
      </c>
      <c r="FP165" s="19">
        <f t="shared" ca="1" si="1321"/>
        <v>0</v>
      </c>
      <c r="FQ165" s="19">
        <f t="shared" ca="1" si="1321"/>
        <v>0</v>
      </c>
      <c r="FR165" s="19">
        <f t="shared" ca="1" si="1321"/>
        <v>0</v>
      </c>
      <c r="FS165" s="19">
        <f t="shared" ca="1" si="1321"/>
        <v>0</v>
      </c>
      <c r="FT165" s="19">
        <f t="shared" ca="1" si="1321"/>
        <v>0</v>
      </c>
      <c r="FU165" s="19">
        <f t="shared" ca="1" si="1321"/>
        <v>0</v>
      </c>
      <c r="FV165" s="19">
        <f t="shared" ca="1" si="1321"/>
        <v>0</v>
      </c>
      <c r="FW165" s="19">
        <f t="shared" ca="1" si="1321"/>
        <v>0</v>
      </c>
      <c r="FX165" s="19">
        <f t="shared" ca="1" si="1321"/>
        <v>0</v>
      </c>
      <c r="FY165" s="19">
        <f t="shared" ca="1" si="1321"/>
        <v>0</v>
      </c>
      <c r="FZ165" s="19">
        <f t="shared" ca="1" si="1321"/>
        <v>0</v>
      </c>
      <c r="GA165" s="19">
        <f t="shared" ca="1" si="1321"/>
        <v>0</v>
      </c>
      <c r="GB165" s="19">
        <f t="shared" ca="1" si="1321"/>
        <v>0</v>
      </c>
      <c r="GC165" s="19">
        <f t="shared" ca="1" si="1321"/>
        <v>0</v>
      </c>
      <c r="GD165" s="19">
        <f t="shared" ca="1" si="1321"/>
        <v>0</v>
      </c>
      <c r="GE165" s="19">
        <f t="shared" ca="1" si="1321"/>
        <v>0</v>
      </c>
      <c r="GF165" s="19">
        <f t="shared" ca="1" si="1321"/>
        <v>0</v>
      </c>
      <c r="GG165" s="19">
        <f t="shared" ca="1" si="1321"/>
        <v>0</v>
      </c>
      <c r="GH165" s="19">
        <f t="shared" ca="1" si="1321"/>
        <v>0</v>
      </c>
      <c r="GI165" s="19">
        <f t="shared" ca="1" si="1321"/>
        <v>0</v>
      </c>
      <c r="GJ165" s="19">
        <f t="shared" ca="1" si="1321"/>
        <v>0</v>
      </c>
      <c r="GK165" s="19">
        <f t="shared" ca="1" si="1321"/>
        <v>0</v>
      </c>
      <c r="GL165" s="19">
        <f t="shared" ca="1" si="1321"/>
        <v>0</v>
      </c>
      <c r="GM165" s="19">
        <f t="shared" ca="1" si="1321"/>
        <v>0</v>
      </c>
      <c r="GN165" s="19">
        <f t="shared" ca="1" si="1321"/>
        <v>0</v>
      </c>
      <c r="GO165" s="19">
        <f t="shared" ca="1" si="1321"/>
        <v>0</v>
      </c>
      <c r="GP165" s="19">
        <f t="shared" ca="1" si="1321"/>
        <v>0</v>
      </c>
      <c r="GQ165" s="19">
        <f t="shared" ca="1" si="1321"/>
        <v>0</v>
      </c>
      <c r="GR165" s="19">
        <f t="shared" ca="1" si="1321"/>
        <v>0</v>
      </c>
      <c r="GS165" s="19">
        <f t="shared" ca="1" si="1321"/>
        <v>0</v>
      </c>
      <c r="GT165" s="19">
        <f t="shared" ca="1" si="1321"/>
        <v>0</v>
      </c>
      <c r="GU165" s="19">
        <f t="shared" ca="1" si="1321"/>
        <v>0</v>
      </c>
      <c r="GV165" s="19">
        <f t="shared" ca="1" si="1321"/>
        <v>0</v>
      </c>
      <c r="GW165" s="19">
        <f t="shared" ca="1" si="1321"/>
        <v>0</v>
      </c>
      <c r="GX165" s="19">
        <f t="shared" ca="1" si="1321"/>
        <v>0</v>
      </c>
      <c r="GY165" s="19">
        <f t="shared" ca="1" si="1321"/>
        <v>0</v>
      </c>
      <c r="GZ165" s="19">
        <f t="shared" ca="1" si="1321"/>
        <v>0</v>
      </c>
      <c r="HA165" s="19">
        <f t="shared" ca="1" si="1321"/>
        <v>0</v>
      </c>
      <c r="HB165" s="19">
        <f t="shared" ca="1" si="1321"/>
        <v>0</v>
      </c>
      <c r="HC165" s="19">
        <f t="shared" ca="1" si="1321"/>
        <v>0</v>
      </c>
      <c r="HD165" s="19">
        <f t="shared" ca="1" si="1321"/>
        <v>0</v>
      </c>
      <c r="HE165" s="19">
        <f t="shared" ca="1" si="1321"/>
        <v>0</v>
      </c>
      <c r="HF165" s="19">
        <f t="shared" ca="1" si="1321"/>
        <v>0</v>
      </c>
      <c r="HG165" s="19">
        <f t="shared" ca="1" si="1321"/>
        <v>0</v>
      </c>
      <c r="HH165" s="19">
        <f t="shared" ca="1" si="1321"/>
        <v>0</v>
      </c>
      <c r="HI165" s="19">
        <f t="shared" ca="1" si="1321"/>
        <v>0</v>
      </c>
      <c r="HJ165" s="19">
        <f t="shared" ca="1" si="1321"/>
        <v>0</v>
      </c>
      <c r="HK165" s="19">
        <f t="shared" ca="1" si="1321"/>
        <v>0</v>
      </c>
      <c r="HL165" s="19">
        <f t="shared" ca="1" si="1322"/>
        <v>0</v>
      </c>
      <c r="HM165" s="19">
        <f t="shared" ca="1" si="1322"/>
        <v>0</v>
      </c>
      <c r="HN165" s="19">
        <f t="shared" ca="1" si="1322"/>
        <v>0</v>
      </c>
      <c r="HO165" s="19">
        <f t="shared" ca="1" si="1322"/>
        <v>0</v>
      </c>
      <c r="HP165" s="19">
        <f t="shared" ca="1" si="1322"/>
        <v>0</v>
      </c>
      <c r="HQ165" s="19">
        <f t="shared" ca="1" si="1322"/>
        <v>0</v>
      </c>
      <c r="HR165" s="19">
        <f t="shared" ca="1" si="1322"/>
        <v>0</v>
      </c>
      <c r="HS165" s="19">
        <f t="shared" ca="1" si="1322"/>
        <v>0</v>
      </c>
      <c r="HT165" s="19">
        <f t="shared" ca="1" si="1322"/>
        <v>0</v>
      </c>
      <c r="HU165" s="19">
        <f t="shared" ca="1" si="1322"/>
        <v>0</v>
      </c>
      <c r="HV165" s="19">
        <f t="shared" ca="1" si="1322"/>
        <v>0</v>
      </c>
      <c r="HW165" s="19">
        <f t="shared" ca="1" si="1322"/>
        <v>0</v>
      </c>
      <c r="HX165" s="19">
        <f t="shared" ca="1" si="1322"/>
        <v>0</v>
      </c>
      <c r="HY165" s="19">
        <f t="shared" ca="1" si="1322"/>
        <v>0</v>
      </c>
      <c r="HZ165" s="19">
        <f t="shared" ca="1" si="1322"/>
        <v>0</v>
      </c>
      <c r="IA165" s="19">
        <f t="shared" ca="1" si="1322"/>
        <v>0</v>
      </c>
      <c r="IB165" s="19">
        <f t="shared" ca="1" si="1322"/>
        <v>0</v>
      </c>
      <c r="IC165" s="19">
        <f t="shared" ca="1" si="1322"/>
        <v>0</v>
      </c>
      <c r="ID165" s="19">
        <f t="shared" ca="1" si="1322"/>
        <v>0</v>
      </c>
      <c r="IE165" s="5">
        <f t="shared" ca="1" si="1323"/>
        <v>67</v>
      </c>
      <c r="IF165" s="9"/>
      <c r="IG165" s="5">
        <f t="shared" ca="1" si="1324"/>
        <v>1</v>
      </c>
      <c r="IH165" s="5" t="b">
        <f t="shared" ca="1" si="1324"/>
        <v>0</v>
      </c>
      <c r="II165" s="19">
        <f t="shared" ca="1" si="1325"/>
        <v>0</v>
      </c>
      <c r="IJ165" s="5">
        <f t="shared" ca="1" si="1324"/>
        <v>55</v>
      </c>
      <c r="IK165" s="19">
        <f t="shared" ca="1" si="1325"/>
        <v>1</v>
      </c>
      <c r="IL165" s="19">
        <f t="shared" ca="1" si="1325"/>
        <v>0</v>
      </c>
      <c r="IM165" s="19">
        <f t="shared" ca="1" si="1325"/>
        <v>0</v>
      </c>
      <c r="IN165" s="19">
        <f t="shared" ca="1" si="1325"/>
        <v>0</v>
      </c>
      <c r="IO165" s="19">
        <f t="shared" ca="1" si="1325"/>
        <v>0</v>
      </c>
      <c r="IP165" s="19">
        <f t="shared" ca="1" si="1325"/>
        <v>0</v>
      </c>
      <c r="IQ165" s="19">
        <f t="shared" ca="1" si="1325"/>
        <v>0</v>
      </c>
      <c r="IR165" s="19">
        <f t="shared" ca="1" si="1325"/>
        <v>0</v>
      </c>
      <c r="IS165" s="19">
        <f t="shared" ca="1" si="1325"/>
        <v>0</v>
      </c>
      <c r="IT165" s="19">
        <f t="shared" ca="1" si="1325"/>
        <v>0</v>
      </c>
      <c r="IU165" s="19">
        <f t="shared" ca="1" si="1325"/>
        <v>0</v>
      </c>
      <c r="IV165" s="19">
        <f t="shared" ca="1" si="1325"/>
        <v>0</v>
      </c>
      <c r="IW165" s="19">
        <f t="shared" ca="1" si="1325"/>
        <v>0</v>
      </c>
      <c r="IX165" s="19">
        <f t="shared" ca="1" si="1325"/>
        <v>0</v>
      </c>
      <c r="IY165" s="19">
        <f t="shared" ca="1" si="1325"/>
        <v>0</v>
      </c>
      <c r="IZ165" s="19">
        <f t="shared" ca="1" si="1325"/>
        <v>0</v>
      </c>
      <c r="JA165" s="19">
        <f t="shared" ca="1" si="1325"/>
        <v>0</v>
      </c>
      <c r="JB165" s="19">
        <f t="shared" ca="1" si="1325"/>
        <v>0</v>
      </c>
      <c r="JC165" s="19">
        <f t="shared" ca="1" si="1325"/>
        <v>0</v>
      </c>
      <c r="JD165" s="19">
        <f t="shared" ca="1" si="1325"/>
        <v>0</v>
      </c>
      <c r="JE165" s="19">
        <f t="shared" ca="1" si="1325"/>
        <v>0</v>
      </c>
      <c r="JF165" s="19">
        <f t="shared" ca="1" si="1325"/>
        <v>0</v>
      </c>
      <c r="JG165" s="5">
        <f t="shared" ca="1" si="1326"/>
        <v>1.2500000000000001E-2</v>
      </c>
      <c r="JH165" s="567">
        <f t="shared" ca="1" si="1326"/>
        <v>0</v>
      </c>
      <c r="JI165" s="5">
        <f t="shared" ca="1" si="1326"/>
        <v>6.25E-2</v>
      </c>
      <c r="JJ165" s="5">
        <f t="shared" ca="1" si="1326"/>
        <v>6.25E-2</v>
      </c>
      <c r="JK165" s="5">
        <f t="shared" ca="1" si="1326"/>
        <v>6.25E-2</v>
      </c>
      <c r="JL165" s="19">
        <f t="shared" ca="1" si="1325"/>
        <v>1</v>
      </c>
      <c r="JM165" s="19">
        <f t="shared" ca="1" si="1325"/>
        <v>0</v>
      </c>
      <c r="JN165" s="19">
        <f t="shared" ca="1" si="1325"/>
        <v>1</v>
      </c>
      <c r="JO165" s="9"/>
      <c r="JP165" s="5" t="b">
        <f t="shared" ca="1" si="1327"/>
        <v>0</v>
      </c>
      <c r="JQ165" s="19" t="b">
        <f t="shared" ca="1" si="1347"/>
        <v>1</v>
      </c>
      <c r="JR165" s="19">
        <f t="shared" ca="1" si="1347"/>
        <v>9.9</v>
      </c>
      <c r="JS165" s="5" t="b">
        <f t="shared" ca="1" si="1328"/>
        <v>0</v>
      </c>
      <c r="JT165" s="5" t="b">
        <f t="shared" ca="1" si="1328"/>
        <v>0</v>
      </c>
      <c r="JU165" s="5" t="b">
        <f t="shared" ca="1" si="1328"/>
        <v>1</v>
      </c>
      <c r="JV165" s="144">
        <f t="shared" ca="1" si="1348"/>
        <v>1</v>
      </c>
      <c r="JW165" s="144">
        <f t="shared" ca="1" si="1348"/>
        <v>1</v>
      </c>
      <c r="JX165" s="19" t="str">
        <f t="shared" ca="1" si="1349"/>
        <v>-</v>
      </c>
      <c r="JY165" s="19" t="str">
        <f t="shared" ca="1" si="1349"/>
        <v>-</v>
      </c>
      <c r="JZ165" s="19" t="str">
        <f t="shared" ca="1" si="1349"/>
        <v>-</v>
      </c>
      <c r="KA165" s="19" t="str">
        <f t="shared" ca="1" si="1349"/>
        <v>-</v>
      </c>
      <c r="KB165" s="19">
        <f t="shared" ca="1" si="1349"/>
        <v>1</v>
      </c>
      <c r="KC165" s="19">
        <f t="shared" ca="1" si="1349"/>
        <v>0.66</v>
      </c>
      <c r="KD165" s="19" t="str">
        <f t="shared" ca="1" si="1349"/>
        <v>-</v>
      </c>
      <c r="KE165" s="5" t="b" cm="1">
        <f t="array" aca="1" ref="KE165" ca="1">IF(OR(KF165:KM165&lt;&gt;"-"),TRUE,"-")</f>
        <v>1</v>
      </c>
      <c r="KF165" s="237">
        <f t="shared" ca="1" si="1360"/>
        <v>2</v>
      </c>
      <c r="KG165" s="237">
        <f t="shared" ca="1" si="1360"/>
        <v>2</v>
      </c>
      <c r="KH165" s="237">
        <f t="shared" ca="1" si="1360"/>
        <v>2</v>
      </c>
      <c r="KI165" s="237">
        <f t="shared" ca="1" si="1360"/>
        <v>2</v>
      </c>
      <c r="KJ165" s="237">
        <f t="shared" ca="1" si="1360"/>
        <v>2</v>
      </c>
      <c r="KK165" s="237">
        <f t="shared" ca="1" si="1360"/>
        <v>2</v>
      </c>
      <c r="KL165" s="237">
        <f t="shared" ca="1" si="1360"/>
        <v>2</v>
      </c>
      <c r="KM165" s="237">
        <f t="shared" ca="1" si="1360"/>
        <v>2</v>
      </c>
      <c r="KN165" s="5" t="str">
        <f t="array" aca="1" ref="KN165" ca="1">IF(OR(KO165:KU165&lt;&gt;"-"),TRUE,"-")</f>
        <v>-</v>
      </c>
      <c r="KO165" s="19" t="str">
        <f t="shared" ca="1" si="1351"/>
        <v>-</v>
      </c>
      <c r="KP165" s="19" t="str">
        <f t="shared" ca="1" si="1351"/>
        <v>-</v>
      </c>
      <c r="KQ165" s="19" t="str">
        <f t="shared" ca="1" si="1351"/>
        <v>-</v>
      </c>
      <c r="KR165" s="19" t="str">
        <f t="shared" ca="1" si="1351"/>
        <v>-</v>
      </c>
      <c r="KS165" s="19" t="str">
        <f t="shared" ca="1" si="1351"/>
        <v>-</v>
      </c>
      <c r="KT165" s="19" t="str">
        <f t="shared" ca="1" si="1351"/>
        <v>-</v>
      </c>
      <c r="KU165" s="19" t="str">
        <f t="shared" ca="1" si="1351"/>
        <v>-</v>
      </c>
      <c r="KV165" s="19" t="b">
        <f t="shared" ca="1" si="1351"/>
        <v>0</v>
      </c>
      <c r="KW165" s="144">
        <f t="shared" ca="1" si="1330"/>
        <v>2</v>
      </c>
      <c r="KX165" s="19">
        <f t="shared" ca="1" si="1351"/>
        <v>2</v>
      </c>
      <c r="KY165" s="19" t="b">
        <f t="shared" ca="1" si="1351"/>
        <v>0</v>
      </c>
      <c r="KZ165" s="19" t="str">
        <f t="shared" ca="1" si="1351"/>
        <v>-</v>
      </c>
      <c r="LA165" s="5" t="str">
        <f t="shared" ca="1" si="1331"/>
        <v>-</v>
      </c>
      <c r="LB165" s="5" t="str">
        <f t="shared" ca="1" si="1331"/>
        <v>-</v>
      </c>
      <c r="LC165" s="5" t="str">
        <f t="shared" ca="1" si="1331"/>
        <v>-</v>
      </c>
      <c r="LD165" s="5" t="str">
        <f t="shared" ca="1" si="1331"/>
        <v>-</v>
      </c>
      <c r="LE165" s="19" t="b">
        <f t="shared" ca="1" si="1352"/>
        <v>0</v>
      </c>
      <c r="LF165" s="19" t="str">
        <f t="shared" ca="1" si="1352"/>
        <v>-</v>
      </c>
      <c r="LG165" s="19" t="str">
        <f t="shared" ca="1" si="1352"/>
        <v>-</v>
      </c>
      <c r="LH165" s="19" t="b">
        <f t="shared" ca="1" si="1352"/>
        <v>1</v>
      </c>
      <c r="LI165" s="19">
        <f t="shared" ca="1" si="1352"/>
        <v>0.75</v>
      </c>
      <c r="LJ165" s="19">
        <f t="shared" ca="1" si="1352"/>
        <v>0.75</v>
      </c>
      <c r="LK165" s="19">
        <f t="shared" ca="1" si="1352"/>
        <v>0.99</v>
      </c>
      <c r="LL165" s="19">
        <f t="shared" ca="1" si="1352"/>
        <v>0.5</v>
      </c>
      <c r="LM165" s="19">
        <f t="shared" ca="1" si="1352"/>
        <v>0</v>
      </c>
      <c r="LN165" s="19">
        <f t="shared" ca="1" si="1352"/>
        <v>0</v>
      </c>
      <c r="LO165" s="19" t="str">
        <f t="shared" ca="1" si="1352"/>
        <v>-</v>
      </c>
      <c r="LP165" s="5" t="str" cm="1">
        <f t="array" aca="1" ref="LP165" ca="1">INDEX(i.meatgrid,$Q165,LP$7)</f>
        <v>-</v>
      </c>
      <c r="LQ165" s="5" t="str" cm="1">
        <f t="array" aca="1" ref="LQ165" ca="1">INDEX(i.meatgrid,$Q165,LQ$7)</f>
        <v>-</v>
      </c>
      <c r="LR165" s="19" t="str">
        <f t="shared" ca="1" si="1352"/>
        <v>-</v>
      </c>
      <c r="LS165" s="5">
        <f t="shared" ca="1" si="1333"/>
        <v>1</v>
      </c>
      <c r="LT165" s="9"/>
      <c r="LU165" s="19">
        <f t="shared" ca="1" si="1352"/>
        <v>70</v>
      </c>
      <c r="LV165" s="19">
        <f t="shared" ca="1" si="1334"/>
        <v>50</v>
      </c>
      <c r="LW165" s="19">
        <f t="shared" ca="1" si="1334"/>
        <v>80</v>
      </c>
      <c r="LX165" s="19">
        <f t="shared" ca="1" si="1334"/>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35"/>
        <v>1</v>
      </c>
      <c r="MD165" s="5">
        <f t="shared" ca="1" si="1336"/>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37"/>
        <v>1</v>
      </c>
      <c r="MN165" s="9"/>
      <c r="MO165" s="19" t="b">
        <f t="shared" ca="1" si="1338"/>
        <v>0</v>
      </c>
      <c r="MP165" s="19" t="b">
        <f t="shared" ca="1" si="1338"/>
        <v>0</v>
      </c>
      <c r="MQ165" s="19">
        <f t="shared" ca="1" si="1338"/>
        <v>1</v>
      </c>
      <c r="MR165" s="19">
        <f t="shared" ca="1" si="1338"/>
        <v>0.75</v>
      </c>
      <c r="MS165" s="19">
        <f t="shared" ca="1" si="1338"/>
        <v>0.75</v>
      </c>
      <c r="MT165" s="19">
        <f t="shared" ca="1" si="1338"/>
        <v>0.8</v>
      </c>
      <c r="MU165" s="19">
        <f t="shared" ca="1" si="1338"/>
        <v>0.82499999999999996</v>
      </c>
      <c r="MV165" s="19">
        <f t="shared" ca="1" si="1338"/>
        <v>0.875</v>
      </c>
      <c r="MW165" s="19">
        <f t="shared" ca="1" si="1338"/>
        <v>0.9</v>
      </c>
      <c r="MX165" s="19">
        <f t="shared" ca="1" si="1338"/>
        <v>1</v>
      </c>
      <c r="MY165" s="19">
        <f t="shared" ca="1" si="1338"/>
        <v>0.875</v>
      </c>
      <c r="MZ165" s="19" t="b">
        <f t="shared" ca="1" si="1338"/>
        <v>1</v>
      </c>
      <c r="NA165" s="19">
        <f t="shared" ca="1" si="1338"/>
        <v>74.989999999999995</v>
      </c>
      <c r="NB165" s="19" t="str">
        <f t="shared" ca="1" si="1338"/>
        <v>-</v>
      </c>
      <c r="NC165" s="19" t="str">
        <f t="shared" ca="1" si="1338"/>
        <v>-</v>
      </c>
      <c r="ND165" s="19" t="str">
        <f t="shared" ca="1" si="1338"/>
        <v>-</v>
      </c>
      <c r="NE165" s="19" t="str">
        <f t="shared" ca="1" si="1339"/>
        <v>-</v>
      </c>
      <c r="NF165" s="19" t="str">
        <f t="shared" ca="1" si="1339"/>
        <v>-</v>
      </c>
      <c r="NG165" s="19" t="str">
        <f t="shared" ca="1" si="1339"/>
        <v>-</v>
      </c>
      <c r="NH165" s="19" t="str">
        <f t="shared" ca="1" si="1339"/>
        <v>-</v>
      </c>
      <c r="NI165" s="19">
        <f t="shared" ca="1" si="1339"/>
        <v>36.99</v>
      </c>
      <c r="NJ165" s="19">
        <f t="shared" ca="1" si="1339"/>
        <v>36.99</v>
      </c>
      <c r="NK165" s="19" t="str">
        <f t="shared" ca="1" si="1339"/>
        <v>-</v>
      </c>
      <c r="NL165" s="19" t="str">
        <f t="shared" ca="1" si="1339"/>
        <v>-</v>
      </c>
      <c r="NM165" s="19" t="str">
        <f t="shared" ca="1" si="1339"/>
        <v>-</v>
      </c>
      <c r="NN165" s="19" t="str">
        <f t="shared" ca="1" si="1339"/>
        <v>-</v>
      </c>
      <c r="NO165" s="19" t="str">
        <f t="shared" ca="1" si="1339"/>
        <v>-</v>
      </c>
      <c r="NP165" s="19">
        <f t="shared" ca="1" si="1339"/>
        <v>49.99</v>
      </c>
      <c r="NQ165" s="19">
        <f t="shared" ca="1" si="1339"/>
        <v>49.99</v>
      </c>
      <c r="NR165" s="19">
        <f t="shared" ca="1" si="1339"/>
        <v>49.99</v>
      </c>
      <c r="NS165" s="19">
        <f t="shared" ca="1" si="1339"/>
        <v>49.99</v>
      </c>
      <c r="NT165" s="19">
        <f t="shared" ca="1" si="1339"/>
        <v>49.99</v>
      </c>
      <c r="NU165" s="19">
        <f t="shared" ca="1" si="1339"/>
        <v>49.99</v>
      </c>
      <c r="NV165" s="19">
        <f t="shared" ca="1" si="1339"/>
        <v>49.99</v>
      </c>
      <c r="NW165" s="19">
        <f t="shared" ca="1" si="1339"/>
        <v>49.99</v>
      </c>
      <c r="NX165" s="19">
        <f t="shared" ca="1" si="1339"/>
        <v>412.99</v>
      </c>
      <c r="NY165" s="19">
        <f t="shared" ca="1" si="1339"/>
        <v>412.99</v>
      </c>
      <c r="NZ165" s="19" t="str">
        <f t="shared" ca="1" si="1339"/>
        <v>-</v>
      </c>
      <c r="OA165" s="19" t="str">
        <f t="shared" ca="1" si="1339"/>
        <v>-</v>
      </c>
      <c r="OB165" s="19" t="str">
        <f t="shared" ca="1" si="1339"/>
        <v>-</v>
      </c>
      <c r="OC165" s="19" t="str">
        <f t="shared" ca="1" si="1339"/>
        <v>-</v>
      </c>
      <c r="OD165" s="19" t="str">
        <f t="shared" ca="1" si="1339"/>
        <v>-</v>
      </c>
      <c r="OE165" s="19">
        <f t="shared" ca="1" si="1339"/>
        <v>6.8900000000000006</v>
      </c>
      <c r="OF165" s="19">
        <f t="shared" ca="1" si="1339"/>
        <v>6.8900000000000006</v>
      </c>
      <c r="OG165" s="19">
        <f t="shared" ca="1" si="1339"/>
        <v>6.8900000000000006</v>
      </c>
      <c r="OH165" s="19">
        <f t="shared" ca="1" si="1339"/>
        <v>6.8900000000000006</v>
      </c>
      <c r="OI165" s="19">
        <f t="shared" ca="1" si="1339"/>
        <v>6.8900000000000006</v>
      </c>
      <c r="OJ165" s="19">
        <f t="shared" ca="1" si="1339"/>
        <v>6.8900000000000006</v>
      </c>
      <c r="OK165" s="19">
        <f t="shared" ca="1" si="1339"/>
        <v>6.8900000000000006</v>
      </c>
      <c r="OL165" s="19">
        <f t="shared" ca="1" si="1339"/>
        <v>6.8900000000000006</v>
      </c>
      <c r="OM165" s="19">
        <f t="shared" ca="1" si="1339"/>
        <v>346.99</v>
      </c>
      <c r="ON165" s="19">
        <f t="shared" ca="1" si="1339"/>
        <v>346.99</v>
      </c>
      <c r="OO165" s="19" t="str">
        <f t="shared" ca="1" si="1339"/>
        <v>-</v>
      </c>
      <c r="OP165" s="19" t="str">
        <f t="shared" ca="1" si="1339"/>
        <v>-</v>
      </c>
      <c r="OQ165" s="19" t="str">
        <f t="shared" ca="1" si="1339"/>
        <v>-</v>
      </c>
      <c r="OR165" s="19" t="str">
        <f t="shared" ca="1" si="1339"/>
        <v>-</v>
      </c>
      <c r="OS165" s="19" t="str">
        <f t="shared" ca="1" si="1339"/>
        <v>-</v>
      </c>
      <c r="OT165" s="19">
        <f t="shared" ca="1" si="1339"/>
        <v>0</v>
      </c>
      <c r="OU165" s="24">
        <v>0</v>
      </c>
    </row>
    <row r="166" spans="1:411" outlineLevel="2">
      <c r="A166" s="21">
        <f t="shared" si="158"/>
        <v>161</v>
      </c>
      <c r="B166" s="222">
        <f t="shared" ca="1" si="1353"/>
        <v>157</v>
      </c>
      <c r="C166">
        <v>204</v>
      </c>
      <c r="D166" s="144" t="str">
        <f t="shared" ca="1" si="1300"/>
        <v>GSM</v>
      </c>
      <c r="E166" t="b">
        <v>1</v>
      </c>
      <c r="F166" t="b">
        <v>0</v>
      </c>
      <c r="G166" t="b">
        <f t="shared" si="1301"/>
        <v>1</v>
      </c>
      <c r="H166" s="237">
        <f t="shared" ca="1" si="1354"/>
        <v>2</v>
      </c>
      <c r="I166" s="237">
        <f t="shared" ca="1" si="1354"/>
        <v>1</v>
      </c>
      <c r="J166" s="237" t="str">
        <f t="shared" ca="1" si="1354"/>
        <v/>
      </c>
      <c r="K166" s="237">
        <f t="shared" ca="1" si="1354"/>
        <v>2</v>
      </c>
      <c r="L166" s="237">
        <f t="shared" ca="1" si="1340"/>
        <v>2</v>
      </c>
      <c r="M166" s="237">
        <f t="shared" ca="1" si="1340"/>
        <v>2</v>
      </c>
      <c r="N166" s="237">
        <f t="shared" ca="1" si="1340"/>
        <v>3</v>
      </c>
      <c r="O166" s="237">
        <f t="shared" ca="1" si="1340"/>
        <v>1</v>
      </c>
      <c r="P166" s="237">
        <f t="shared" ca="1" si="1340"/>
        <v>1</v>
      </c>
      <c r="Q166" s="237">
        <f t="shared" ca="1" si="1340"/>
        <v>6</v>
      </c>
      <c r="R166" s="237">
        <f t="shared" ca="1" si="1340"/>
        <v>1</v>
      </c>
      <c r="S166" s="237">
        <f t="shared" ca="1" si="1340"/>
        <v>1</v>
      </c>
      <c r="T166" s="237">
        <f t="shared" ca="1" si="1340"/>
        <v>1</v>
      </c>
      <c r="U166" s="275"/>
      <c r="V166" s="275"/>
      <c r="W166" s="237">
        <f t="shared" ca="1" si="1341"/>
        <v>0</v>
      </c>
      <c r="X166" s="275"/>
      <c r="Y166" s="275">
        <f t="shared" ca="1" si="1342"/>
        <v>0</v>
      </c>
      <c r="Z166" s="275">
        <f t="shared" ca="1" si="1342"/>
        <v>0</v>
      </c>
      <c r="AA166" s="275">
        <f t="shared" ca="1" si="1342"/>
        <v>0</v>
      </c>
      <c r="AB166" s="275">
        <f t="shared" ca="1" si="1342"/>
        <v>0</v>
      </c>
      <c r="AC166" s="275">
        <f t="shared" ca="1" si="1342"/>
        <v>0</v>
      </c>
      <c r="AD166" s="275">
        <f t="shared" ca="1" si="1342"/>
        <v>0</v>
      </c>
      <c r="AE166" s="275">
        <f t="shared" ca="1" si="1342"/>
        <v>0</v>
      </c>
      <c r="AF166" s="144">
        <f ca="1">INDEX(CHOOSE($N166,DataAutumn!i.AdultDrys,DataWinter!i.AdultDrys,DataSpring!i.AdultDrys),1,$M166)</f>
        <v>3</v>
      </c>
      <c r="AG166" s="5">
        <f t="shared" ca="1" si="1302"/>
        <v>2</v>
      </c>
      <c r="AH166" s="5">
        <f t="shared" ca="1" si="1302"/>
        <v>0</v>
      </c>
      <c r="AI166" s="5">
        <f t="shared" ca="1" si="1303"/>
        <v>1</v>
      </c>
      <c r="AJ166">
        <f t="shared" ca="1" si="1304"/>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Mutton SR9.9 WP100p MP100p GP100p (F33N33)</v>
      </c>
      <c r="AM166" s="9" t="str">
        <f ca="1">IF(COUNTIF(AL$5:AL166,AL166)=1,"-","Dup")</f>
        <v>-</v>
      </c>
      <c r="AN166" s="9"/>
      <c r="AO166" s="237" t="str">
        <f t="shared" ca="1" si="1355"/>
        <v>-</v>
      </c>
      <c r="AP166" s="237" t="str">
        <f t="shared" ca="1" si="1355"/>
        <v>-</v>
      </c>
      <c r="AQ166" s="237" t="str">
        <f t="shared" ca="1" si="1355"/>
        <v>-</v>
      </c>
      <c r="AR166" s="237" t="str">
        <f t="shared" ca="1" si="1355"/>
        <v>-</v>
      </c>
      <c r="AS166" s="237" t="str">
        <f t="shared" ca="1" si="1355"/>
        <v>-</v>
      </c>
      <c r="AT166" s="237" t="str">
        <f t="shared" ca="1" si="1355"/>
        <v>-</v>
      </c>
      <c r="AU166" s="237" t="str">
        <f t="shared" ca="1" si="1355"/>
        <v>-</v>
      </c>
      <c r="AV166" s="237" t="str">
        <f t="shared" ca="1" si="1355"/>
        <v>-</v>
      </c>
      <c r="AW166" s="9"/>
      <c r="AX166" s="5" t="b">
        <f t="shared" ca="1" si="1305"/>
        <v>0</v>
      </c>
      <c r="AY166" s="5" t="str">
        <f t="shared" ca="1" si="1305"/>
        <v>-</v>
      </c>
      <c r="AZ166" s="5" t="b">
        <f t="shared" ca="1" si="1305"/>
        <v>0</v>
      </c>
      <c r="BA166" s="5" t="b">
        <f t="shared" ca="1" si="1305"/>
        <v>1</v>
      </c>
      <c r="BB166" s="5" t="b">
        <f t="shared" ca="1" si="1305"/>
        <v>1</v>
      </c>
      <c r="BC166" s="144">
        <f t="shared" ca="1" si="1305"/>
        <v>0</v>
      </c>
      <c r="BD166" s="19" t="b">
        <f t="shared" ca="1" si="1306"/>
        <v>1</v>
      </c>
      <c r="BE166" s="9"/>
      <c r="BF166" s="5" t="str">
        <f t="shared" ca="1" si="1307"/>
        <v>-</v>
      </c>
      <c r="BG166" s="19" t="str">
        <f t="shared" ca="1" si="1308"/>
        <v>-</v>
      </c>
      <c r="BH166" s="19" t="str">
        <f t="shared" ca="1" si="1308"/>
        <v>-</v>
      </c>
      <c r="BI166" s="19" t="str">
        <f t="shared" ca="1" si="1308"/>
        <v>-</v>
      </c>
      <c r="BJ166" s="5" t="str">
        <f t="shared" ca="1" si="1309"/>
        <v>-</v>
      </c>
      <c r="BK166" s="19" t="str">
        <f t="shared" ca="1" si="1310"/>
        <v>-</v>
      </c>
      <c r="BL166" s="5" t="str">
        <f t="shared" ca="1" si="1311"/>
        <v>-</v>
      </c>
      <c r="BM166" s="19" t="str">
        <f t="shared" ca="1" si="1312"/>
        <v>-</v>
      </c>
      <c r="BN166" s="19" t="str">
        <f t="shared" ca="1" si="1312"/>
        <v>-</v>
      </c>
      <c r="BO166" s="19" t="str">
        <f t="shared" ca="1" si="1312"/>
        <v>-</v>
      </c>
      <c r="BP166" s="5" t="str">
        <f t="shared" ca="1" si="1313"/>
        <v>-</v>
      </c>
      <c r="BQ166" s="9"/>
      <c r="BR166" s="19" t="str">
        <f t="shared" ca="1" si="1314"/>
        <v>-</v>
      </c>
      <c r="BS166" s="19" t="str">
        <f t="shared" ca="1" si="1314"/>
        <v>-</v>
      </c>
      <c r="BT166" s="19" t="str">
        <f t="shared" ca="1" si="1314"/>
        <v>-</v>
      </c>
      <c r="BU166" s="19" t="str">
        <f t="shared" ca="1" si="1314"/>
        <v>-</v>
      </c>
      <c r="BV166" s="19" t="str">
        <f t="shared" ca="1" si="1314"/>
        <v>-</v>
      </c>
      <c r="BW166" s="19" t="str">
        <f t="shared" ca="1" si="1314"/>
        <v>-</v>
      </c>
      <c r="BX166" s="19" t="str">
        <f t="shared" ca="1" si="1314"/>
        <v>-</v>
      </c>
      <c r="BY166" s="19" t="str">
        <f t="shared" ca="1" si="1314"/>
        <v>-</v>
      </c>
      <c r="BZ166" s="19" t="str">
        <f t="shared" ca="1" si="1314"/>
        <v>-</v>
      </c>
      <c r="CA166" s="19" t="str">
        <f t="shared" ca="1" si="1314"/>
        <v>-</v>
      </c>
      <c r="CB166" s="9"/>
      <c r="CC166" s="237" t="b">
        <f t="shared" ca="1" si="1361"/>
        <v>1</v>
      </c>
      <c r="CD166" s="12" t="b">
        <v>1</v>
      </c>
      <c r="CE166" s="237" t="b">
        <f t="shared" ca="1" si="1361"/>
        <v>1</v>
      </c>
      <c r="CF166" s="251">
        <f t="shared" ca="1" si="1356"/>
        <v>2236105</v>
      </c>
      <c r="CG166" s="237" t="b">
        <f t="shared" ca="1" si="1361"/>
        <v>0</v>
      </c>
      <c r="CH166" s="12" t="s">
        <v>34</v>
      </c>
      <c r="CI166" s="19" t="b">
        <f t="shared" ca="1" si="1344"/>
        <v>1</v>
      </c>
      <c r="CJ166" s="237">
        <f t="shared" ca="1" si="1357"/>
        <v>6105</v>
      </c>
      <c r="CK166" s="19" t="str">
        <f t="shared" ca="1" si="1344"/>
        <v>-</v>
      </c>
      <c r="CL166" s="19">
        <f t="shared" ca="1" si="1344"/>
        <v>1</v>
      </c>
      <c r="CM166" s="19">
        <f t="shared" ca="1" si="1344"/>
        <v>1</v>
      </c>
      <c r="CN166" s="9"/>
      <c r="CO166" s="444">
        <f t="shared" ca="1" si="1316"/>
        <v>652</v>
      </c>
      <c r="CP166" s="444">
        <f t="shared" ca="1" si="1316"/>
        <v>686</v>
      </c>
      <c r="CQ166" s="444">
        <f t="shared" ca="1" si="1316"/>
        <v>721</v>
      </c>
      <c r="CR166" s="152">
        <f t="shared" ca="1" si="1317"/>
        <v>378</v>
      </c>
      <c r="CS166" s="152">
        <f t="shared" ca="1" si="1317"/>
        <v>413</v>
      </c>
      <c r="CT166" s="152">
        <f t="shared" ca="1" si="1317"/>
        <v>448</v>
      </c>
      <c r="CU166" s="19" t="str">
        <f t="shared" ca="1" si="1318"/>
        <v>-</v>
      </c>
      <c r="CV166" s="12" t="b">
        <v>0</v>
      </c>
      <c r="CW166" s="12" t="b">
        <v>0</v>
      </c>
      <c r="CX166" s="12" t="b">
        <v>0</v>
      </c>
      <c r="CY166" s="12" t="b">
        <v>0</v>
      </c>
      <c r="CZ166" s="19" t="b">
        <f t="shared" ca="1" si="1318"/>
        <v>1</v>
      </c>
      <c r="DA166" s="19">
        <f t="shared" ca="1" si="1318"/>
        <v>0</v>
      </c>
      <c r="DB166" s="19">
        <f t="shared" ca="1" si="1318"/>
        <v>0</v>
      </c>
      <c r="DC166" s="19">
        <f t="shared" ca="1" si="1318"/>
        <v>0</v>
      </c>
      <c r="DD166" s="19">
        <f t="shared" ca="1" si="1318"/>
        <v>0</v>
      </c>
      <c r="DE166" s="19">
        <f t="shared" ca="1" si="1318"/>
        <v>0</v>
      </c>
      <c r="DF166" s="19">
        <f t="shared" ca="1" si="1318"/>
        <v>0</v>
      </c>
      <c r="DG166" s="19">
        <f t="shared" ca="1" si="1318"/>
        <v>0</v>
      </c>
      <c r="DH166" s="19">
        <f t="shared" ca="1" si="1318"/>
        <v>0</v>
      </c>
      <c r="DI166" s="19">
        <f t="shared" ca="1" si="1318"/>
        <v>0</v>
      </c>
      <c r="DJ166" s="19">
        <f t="shared" ca="1" si="1318"/>
        <v>0</v>
      </c>
      <c r="DK166" s="19">
        <f t="shared" ca="1" si="1318"/>
        <v>0</v>
      </c>
      <c r="DL166" s="19">
        <f t="shared" ca="1" si="1319"/>
        <v>0</v>
      </c>
      <c r="DM166" s="12">
        <v>3</v>
      </c>
      <c r="DN166" s="12">
        <v>3</v>
      </c>
      <c r="DO166" s="19">
        <f t="shared" ca="1" si="1358"/>
        <v>0</v>
      </c>
      <c r="DP166" s="12">
        <v>1</v>
      </c>
      <c r="DQ166" s="12">
        <v>-1</v>
      </c>
      <c r="DR166" s="19" t="str">
        <f t="shared" ca="1" si="1319"/>
        <v>-</v>
      </c>
      <c r="DS166" s="19" t="str">
        <f t="shared" ca="1" si="1319"/>
        <v>-</v>
      </c>
      <c r="DT166" s="19" t="str">
        <f t="shared" ca="1" si="1319"/>
        <v>-</v>
      </c>
      <c r="DU166" s="251">
        <f t="shared" ca="1" si="1345"/>
        <v>0</v>
      </c>
      <c r="DV166" s="251">
        <f t="shared" si="1359"/>
        <v>1</v>
      </c>
      <c r="DW166" s="251">
        <f t="shared" si="1346"/>
        <v>-1</v>
      </c>
      <c r="DX166" s="19" t="str">
        <f t="shared" ca="1" si="1319"/>
        <v>-</v>
      </c>
      <c r="DY166" s="19" t="str">
        <f t="shared" ca="1" si="1319"/>
        <v>-</v>
      </c>
      <c r="DZ166" s="19" t="str">
        <f t="shared" ca="1" si="1319"/>
        <v>-</v>
      </c>
      <c r="EA166" s="19" t="str">
        <f t="shared" ca="1" si="1319"/>
        <v>-</v>
      </c>
      <c r="EB166" s="19" t="str">
        <f t="shared" ca="1" si="1319"/>
        <v>-</v>
      </c>
      <c r="EC166" s="19" t="str">
        <f t="shared" ca="1" si="1319"/>
        <v>-</v>
      </c>
      <c r="ED166" s="19">
        <f t="shared" ca="1" si="1319"/>
        <v>0</v>
      </c>
      <c r="EE166" s="19">
        <f t="shared" ca="1" si="1319"/>
        <v>0</v>
      </c>
      <c r="EF166" s="19">
        <f t="shared" ca="1" si="1319"/>
        <v>0</v>
      </c>
      <c r="EG166" s="19">
        <f t="shared" ca="1" si="1319"/>
        <v>0</v>
      </c>
      <c r="EH166" s="19">
        <f t="shared" ca="1" si="1319"/>
        <v>0</v>
      </c>
      <c r="EI166" s="19">
        <f t="shared" ca="1" si="1319"/>
        <v>0</v>
      </c>
      <c r="EJ166" s="19">
        <f t="shared" ca="1" si="1319"/>
        <v>0</v>
      </c>
      <c r="EK166" s="19">
        <f t="shared" ca="1" si="1319"/>
        <v>0</v>
      </c>
      <c r="EL166" s="19">
        <f t="shared" ca="1" si="1319"/>
        <v>0</v>
      </c>
      <c r="EM166" s="19">
        <f t="shared" ca="1" si="1319"/>
        <v>0</v>
      </c>
      <c r="EN166" s="19">
        <f t="shared" ca="1" si="1319"/>
        <v>0</v>
      </c>
      <c r="EO166" s="19">
        <f t="shared" ca="1" si="1319"/>
        <v>0</v>
      </c>
      <c r="EP166" s="19">
        <f t="shared" ca="1" si="1319"/>
        <v>0</v>
      </c>
      <c r="EQ166" s="19">
        <f t="shared" ca="1" si="1319"/>
        <v>0</v>
      </c>
      <c r="ER166" s="19">
        <f t="shared" ca="1" si="1319"/>
        <v>0</v>
      </c>
      <c r="ES166" s="19">
        <f t="shared" ca="1" si="1319"/>
        <v>0</v>
      </c>
      <c r="ET166" s="19">
        <f t="shared" ca="1" si="1320"/>
        <v>0</v>
      </c>
      <c r="EU166" s="19">
        <f t="shared" ca="1" si="1320"/>
        <v>0</v>
      </c>
      <c r="EV166" s="19">
        <f t="shared" ca="1" si="1320"/>
        <v>0</v>
      </c>
      <c r="EW166" s="19">
        <f t="shared" ca="1" si="1320"/>
        <v>0</v>
      </c>
      <c r="EX166" s="19">
        <f t="shared" ca="1" si="1320"/>
        <v>0</v>
      </c>
      <c r="EY166" s="19">
        <f t="shared" ca="1" si="1320"/>
        <v>0</v>
      </c>
      <c r="EZ166" s="19">
        <f t="shared" ca="1" si="1320"/>
        <v>0</v>
      </c>
      <c r="FA166" s="19">
        <f t="shared" ca="1" si="1320"/>
        <v>0</v>
      </c>
      <c r="FB166" s="19">
        <f t="shared" ca="1" si="1320"/>
        <v>0</v>
      </c>
      <c r="FC166" s="19">
        <f t="shared" ca="1" si="1320"/>
        <v>0</v>
      </c>
      <c r="FD166" s="19">
        <f t="shared" ca="1" si="1320"/>
        <v>0</v>
      </c>
      <c r="FE166" s="19">
        <f t="shared" ca="1" si="1320"/>
        <v>0</v>
      </c>
      <c r="FF166" s="19">
        <f t="shared" ca="1" si="1320"/>
        <v>0</v>
      </c>
      <c r="FG166" s="19">
        <f t="shared" ca="1" si="1320"/>
        <v>0</v>
      </c>
      <c r="FH166" s="19">
        <f t="shared" ca="1" si="1320"/>
        <v>0</v>
      </c>
      <c r="FI166" s="19">
        <f t="shared" ca="1" si="1320"/>
        <v>0</v>
      </c>
      <c r="FJ166" s="19">
        <f t="shared" ca="1" si="1321"/>
        <v>0</v>
      </c>
      <c r="FK166" s="19">
        <f t="shared" ca="1" si="1321"/>
        <v>0</v>
      </c>
      <c r="FL166" s="19">
        <f t="shared" ca="1" si="1321"/>
        <v>0</v>
      </c>
      <c r="FM166" s="19">
        <f t="shared" ca="1" si="1321"/>
        <v>0</v>
      </c>
      <c r="FN166" s="19">
        <f t="shared" ca="1" si="1321"/>
        <v>0</v>
      </c>
      <c r="FO166" s="19">
        <f t="shared" ca="1" si="1321"/>
        <v>0</v>
      </c>
      <c r="FP166" s="19">
        <f t="shared" ca="1" si="1321"/>
        <v>0</v>
      </c>
      <c r="FQ166" s="19">
        <f t="shared" ca="1" si="1321"/>
        <v>0</v>
      </c>
      <c r="FR166" s="19">
        <f t="shared" ca="1" si="1321"/>
        <v>0</v>
      </c>
      <c r="FS166" s="19">
        <f t="shared" ca="1" si="1321"/>
        <v>0</v>
      </c>
      <c r="FT166" s="19">
        <f t="shared" ca="1" si="1321"/>
        <v>0</v>
      </c>
      <c r="FU166" s="19">
        <f t="shared" ca="1" si="1321"/>
        <v>0</v>
      </c>
      <c r="FV166" s="19">
        <f t="shared" ca="1" si="1321"/>
        <v>0</v>
      </c>
      <c r="FW166" s="19">
        <f t="shared" ca="1" si="1321"/>
        <v>0</v>
      </c>
      <c r="FX166" s="19">
        <f t="shared" ca="1" si="1321"/>
        <v>0</v>
      </c>
      <c r="FY166" s="19">
        <f t="shared" ca="1" si="1321"/>
        <v>0</v>
      </c>
      <c r="FZ166" s="19">
        <f t="shared" ca="1" si="1321"/>
        <v>0</v>
      </c>
      <c r="GA166" s="19">
        <f t="shared" ca="1" si="1321"/>
        <v>0</v>
      </c>
      <c r="GB166" s="19">
        <f t="shared" ca="1" si="1321"/>
        <v>0</v>
      </c>
      <c r="GC166" s="19">
        <f t="shared" ca="1" si="1321"/>
        <v>0</v>
      </c>
      <c r="GD166" s="19">
        <f t="shared" ca="1" si="1321"/>
        <v>0</v>
      </c>
      <c r="GE166" s="19">
        <f t="shared" ca="1" si="1321"/>
        <v>0</v>
      </c>
      <c r="GF166" s="19">
        <f t="shared" ca="1" si="1321"/>
        <v>0</v>
      </c>
      <c r="GG166" s="19">
        <f t="shared" ca="1" si="1321"/>
        <v>0</v>
      </c>
      <c r="GH166" s="19">
        <f t="shared" ca="1" si="1321"/>
        <v>0</v>
      </c>
      <c r="GI166" s="19">
        <f t="shared" ca="1" si="1321"/>
        <v>0</v>
      </c>
      <c r="GJ166" s="19">
        <f t="shared" ca="1" si="1321"/>
        <v>0</v>
      </c>
      <c r="GK166" s="19">
        <f t="shared" ca="1" si="1321"/>
        <v>0</v>
      </c>
      <c r="GL166" s="19">
        <f t="shared" ca="1" si="1321"/>
        <v>0</v>
      </c>
      <c r="GM166" s="19">
        <f t="shared" ca="1" si="1321"/>
        <v>0</v>
      </c>
      <c r="GN166" s="19">
        <f t="shared" ca="1" si="1321"/>
        <v>0</v>
      </c>
      <c r="GO166" s="19">
        <f t="shared" ca="1" si="1321"/>
        <v>0</v>
      </c>
      <c r="GP166" s="19">
        <f t="shared" ca="1" si="1321"/>
        <v>0</v>
      </c>
      <c r="GQ166" s="19">
        <f t="shared" ca="1" si="1321"/>
        <v>0</v>
      </c>
      <c r="GR166" s="19">
        <f t="shared" ca="1" si="1321"/>
        <v>0</v>
      </c>
      <c r="GS166" s="19">
        <f t="shared" ca="1" si="1321"/>
        <v>0</v>
      </c>
      <c r="GT166" s="19">
        <f t="shared" ca="1" si="1321"/>
        <v>0</v>
      </c>
      <c r="GU166" s="19">
        <f t="shared" ca="1" si="1321"/>
        <v>0</v>
      </c>
      <c r="GV166" s="19">
        <f t="shared" ca="1" si="1321"/>
        <v>0</v>
      </c>
      <c r="GW166" s="19">
        <f t="shared" ref="GW166:HP166" ca="1" si="1362">OFFSET(GW$5,$B166,0)</f>
        <v>0</v>
      </c>
      <c r="GX166" s="19">
        <f t="shared" ca="1" si="1362"/>
        <v>0</v>
      </c>
      <c r="GY166" s="19">
        <f t="shared" ca="1" si="1362"/>
        <v>0</v>
      </c>
      <c r="GZ166" s="19">
        <f t="shared" ca="1" si="1362"/>
        <v>0</v>
      </c>
      <c r="HA166" s="19">
        <f t="shared" ca="1" si="1362"/>
        <v>0</v>
      </c>
      <c r="HB166" s="19">
        <f t="shared" ca="1" si="1362"/>
        <v>0</v>
      </c>
      <c r="HC166" s="19">
        <f t="shared" ca="1" si="1362"/>
        <v>0</v>
      </c>
      <c r="HD166" s="19">
        <f t="shared" ca="1" si="1362"/>
        <v>0</v>
      </c>
      <c r="HE166" s="19">
        <f t="shared" ca="1" si="1362"/>
        <v>0</v>
      </c>
      <c r="HF166" s="19">
        <f t="shared" ca="1" si="1362"/>
        <v>0</v>
      </c>
      <c r="HG166" s="19">
        <f t="shared" ca="1" si="1362"/>
        <v>0</v>
      </c>
      <c r="HH166" s="19">
        <f t="shared" ca="1" si="1362"/>
        <v>0</v>
      </c>
      <c r="HI166" s="19">
        <f t="shared" ca="1" si="1362"/>
        <v>0</v>
      </c>
      <c r="HJ166" s="19">
        <f t="shared" ca="1" si="1362"/>
        <v>0</v>
      </c>
      <c r="HK166" s="19">
        <f t="shared" ca="1" si="1362"/>
        <v>0</v>
      </c>
      <c r="HL166" s="19">
        <f t="shared" ca="1" si="1362"/>
        <v>0</v>
      </c>
      <c r="HM166" s="19">
        <f t="shared" ca="1" si="1362"/>
        <v>0</v>
      </c>
      <c r="HN166" s="19">
        <f t="shared" ca="1" si="1362"/>
        <v>0</v>
      </c>
      <c r="HO166" s="19">
        <f t="shared" ca="1" si="1362"/>
        <v>0</v>
      </c>
      <c r="HP166" s="19">
        <f t="shared" ca="1" si="1362"/>
        <v>0</v>
      </c>
      <c r="HQ166" s="19">
        <f t="shared" ca="1" si="1322"/>
        <v>0</v>
      </c>
      <c r="HR166" s="19">
        <f t="shared" ca="1" si="1322"/>
        <v>0</v>
      </c>
      <c r="HS166" s="19">
        <f t="shared" ca="1" si="1322"/>
        <v>0</v>
      </c>
      <c r="HT166" s="19">
        <f t="shared" ca="1" si="1322"/>
        <v>0</v>
      </c>
      <c r="HU166" s="19">
        <f t="shared" ca="1" si="1322"/>
        <v>0</v>
      </c>
      <c r="HV166" s="19">
        <f t="shared" ca="1" si="1322"/>
        <v>0</v>
      </c>
      <c r="HW166" s="19">
        <f t="shared" ca="1" si="1322"/>
        <v>0</v>
      </c>
      <c r="HX166" s="19">
        <f t="shared" ca="1" si="1322"/>
        <v>0</v>
      </c>
      <c r="HY166" s="19">
        <f t="shared" ca="1" si="1322"/>
        <v>0</v>
      </c>
      <c r="HZ166" s="19">
        <f t="shared" ca="1" si="1322"/>
        <v>0</v>
      </c>
      <c r="IA166" s="19">
        <f t="shared" ca="1" si="1322"/>
        <v>0</v>
      </c>
      <c r="IB166" s="19">
        <f t="shared" ca="1" si="1322"/>
        <v>0</v>
      </c>
      <c r="IC166" s="19">
        <f t="shared" ca="1" si="1322"/>
        <v>0</v>
      </c>
      <c r="ID166" s="19">
        <f t="shared" ca="1" si="1322"/>
        <v>0</v>
      </c>
      <c r="IE166" s="5">
        <f t="shared" ca="1" si="1323"/>
        <v>67</v>
      </c>
      <c r="IF166" s="9"/>
      <c r="IG166" s="5">
        <f t="shared" ca="1" si="1324"/>
        <v>1</v>
      </c>
      <c r="IH166" s="5" t="b">
        <f t="shared" ca="1" si="1324"/>
        <v>0</v>
      </c>
      <c r="II166" s="19">
        <f t="shared" ca="1" si="1325"/>
        <v>0</v>
      </c>
      <c r="IJ166" s="5">
        <f t="shared" ca="1" si="1324"/>
        <v>55</v>
      </c>
      <c r="IK166" s="19">
        <f t="shared" ca="1" si="1325"/>
        <v>1</v>
      </c>
      <c r="IL166" s="19">
        <f t="shared" ca="1" si="1325"/>
        <v>0</v>
      </c>
      <c r="IM166" s="19">
        <f t="shared" ca="1" si="1325"/>
        <v>0</v>
      </c>
      <c r="IN166" s="19">
        <f t="shared" ca="1" si="1325"/>
        <v>0</v>
      </c>
      <c r="IO166" s="19">
        <f t="shared" ca="1" si="1325"/>
        <v>0</v>
      </c>
      <c r="IP166" s="19">
        <f t="shared" ca="1" si="1325"/>
        <v>0</v>
      </c>
      <c r="IQ166" s="19">
        <f t="shared" ca="1" si="1325"/>
        <v>0</v>
      </c>
      <c r="IR166" s="19">
        <f t="shared" ca="1" si="1325"/>
        <v>0</v>
      </c>
      <c r="IS166" s="19">
        <f t="shared" ca="1" si="1325"/>
        <v>0</v>
      </c>
      <c r="IT166" s="19">
        <f t="shared" ca="1" si="1325"/>
        <v>0</v>
      </c>
      <c r="IU166" s="19">
        <f t="shared" ca="1" si="1325"/>
        <v>0</v>
      </c>
      <c r="IV166" s="19">
        <f t="shared" ca="1" si="1325"/>
        <v>0</v>
      </c>
      <c r="IW166" s="19">
        <f t="shared" ca="1" si="1325"/>
        <v>0</v>
      </c>
      <c r="IX166" s="19">
        <f t="shared" ca="1" si="1325"/>
        <v>0</v>
      </c>
      <c r="IY166" s="19">
        <f t="shared" ca="1" si="1325"/>
        <v>0</v>
      </c>
      <c r="IZ166" s="19">
        <f t="shared" ca="1" si="1325"/>
        <v>0</v>
      </c>
      <c r="JA166" s="19">
        <f t="shared" ca="1" si="1325"/>
        <v>0</v>
      </c>
      <c r="JB166" s="19">
        <f t="shared" ca="1" si="1325"/>
        <v>0</v>
      </c>
      <c r="JC166" s="19">
        <f t="shared" ca="1" si="1325"/>
        <v>0</v>
      </c>
      <c r="JD166" s="19">
        <f t="shared" ca="1" si="1325"/>
        <v>0</v>
      </c>
      <c r="JE166" s="19">
        <f t="shared" ca="1" si="1325"/>
        <v>0</v>
      </c>
      <c r="JF166" s="19">
        <f t="shared" ca="1" si="1325"/>
        <v>0</v>
      </c>
      <c r="JG166" s="5">
        <f t="shared" ca="1" si="1326"/>
        <v>1.2500000000000001E-2</v>
      </c>
      <c r="JH166" s="567">
        <f t="shared" ca="1" si="1326"/>
        <v>0</v>
      </c>
      <c r="JI166" s="5">
        <f t="shared" ca="1" si="1326"/>
        <v>6.25E-2</v>
      </c>
      <c r="JJ166" s="5">
        <f t="shared" ca="1" si="1326"/>
        <v>6.25E-2</v>
      </c>
      <c r="JK166" s="5">
        <f t="shared" ca="1" si="1326"/>
        <v>6.25E-2</v>
      </c>
      <c r="JL166" s="19">
        <f t="shared" ca="1" si="1325"/>
        <v>1</v>
      </c>
      <c r="JM166" s="19">
        <f t="shared" ca="1" si="1325"/>
        <v>0</v>
      </c>
      <c r="JN166" s="19">
        <f t="shared" ca="1" si="1325"/>
        <v>1</v>
      </c>
      <c r="JO166" s="9"/>
      <c r="JP166" s="5" t="b">
        <f t="shared" ca="1" si="1327"/>
        <v>0</v>
      </c>
      <c r="JQ166" s="19" t="b">
        <f t="shared" ca="1" si="1347"/>
        <v>1</v>
      </c>
      <c r="JR166" s="19">
        <f t="shared" ca="1" si="1347"/>
        <v>9.9</v>
      </c>
      <c r="JS166" s="5" t="b">
        <f t="shared" ca="1" si="1328"/>
        <v>0</v>
      </c>
      <c r="JT166" s="5" t="b">
        <f t="shared" ca="1" si="1328"/>
        <v>0</v>
      </c>
      <c r="JU166" s="5" t="b">
        <f t="shared" ca="1" si="1328"/>
        <v>1</v>
      </c>
      <c r="JV166" s="144">
        <f t="shared" ca="1" si="1348"/>
        <v>1</v>
      </c>
      <c r="JW166" s="144">
        <f t="shared" ca="1" si="1348"/>
        <v>1</v>
      </c>
      <c r="JX166" s="19" t="str">
        <f t="shared" ca="1" si="1349"/>
        <v>-</v>
      </c>
      <c r="JY166" s="19" t="str">
        <f t="shared" ca="1" si="1349"/>
        <v>-</v>
      </c>
      <c r="JZ166" s="19" t="str">
        <f t="shared" ca="1" si="1349"/>
        <v>-</v>
      </c>
      <c r="KA166" s="19" t="str">
        <f t="shared" ca="1" si="1349"/>
        <v>-</v>
      </c>
      <c r="KB166" s="19">
        <f t="shared" ca="1" si="1349"/>
        <v>1</v>
      </c>
      <c r="KC166" s="19">
        <f t="shared" ca="1" si="1349"/>
        <v>0.66</v>
      </c>
      <c r="KD166" s="19" t="str">
        <f t="shared" ca="1" si="1349"/>
        <v>-</v>
      </c>
      <c r="KE166" s="5" t="b" cm="1">
        <f t="array" aca="1" ref="KE166" ca="1">IF(OR(KF166:KM166&lt;&gt;"-"),TRUE,"-")</f>
        <v>1</v>
      </c>
      <c r="KF166" s="237">
        <f t="shared" ca="1" si="1360"/>
        <v>2</v>
      </c>
      <c r="KG166" s="237">
        <f t="shared" ca="1" si="1360"/>
        <v>2</v>
      </c>
      <c r="KH166" s="237">
        <f t="shared" ca="1" si="1360"/>
        <v>2</v>
      </c>
      <c r="KI166" s="237">
        <f t="shared" ca="1" si="1360"/>
        <v>2</v>
      </c>
      <c r="KJ166" s="237">
        <f t="shared" ca="1" si="1360"/>
        <v>2</v>
      </c>
      <c r="KK166" s="237">
        <f t="shared" ca="1" si="1360"/>
        <v>2</v>
      </c>
      <c r="KL166" s="237">
        <f t="shared" ca="1" si="1360"/>
        <v>2</v>
      </c>
      <c r="KM166" s="237">
        <f t="shared" ca="1" si="1360"/>
        <v>2</v>
      </c>
      <c r="KN166" s="5" t="str">
        <f t="array" aca="1" ref="KN166" ca="1">IF(OR(KO166:KU166&lt;&gt;"-"),TRUE,"-")</f>
        <v>-</v>
      </c>
      <c r="KO166" s="19" t="str">
        <f t="shared" ca="1" si="1351"/>
        <v>-</v>
      </c>
      <c r="KP166" s="19" t="str">
        <f t="shared" ca="1" si="1351"/>
        <v>-</v>
      </c>
      <c r="KQ166" s="19" t="str">
        <f t="shared" ca="1" si="1351"/>
        <v>-</v>
      </c>
      <c r="KR166" s="19" t="str">
        <f t="shared" ca="1" si="1351"/>
        <v>-</v>
      </c>
      <c r="KS166" s="19" t="str">
        <f t="shared" ca="1" si="1351"/>
        <v>-</v>
      </c>
      <c r="KT166" s="19" t="str">
        <f t="shared" ca="1" si="1351"/>
        <v>-</v>
      </c>
      <c r="KU166" s="19" t="str">
        <f t="shared" ca="1" si="1351"/>
        <v>-</v>
      </c>
      <c r="KV166" s="19" t="b">
        <f t="shared" ca="1" si="1351"/>
        <v>0</v>
      </c>
      <c r="KW166" s="144">
        <f t="shared" ca="1" si="1330"/>
        <v>2</v>
      </c>
      <c r="KX166" s="19">
        <f t="shared" ca="1" si="1351"/>
        <v>2</v>
      </c>
      <c r="KY166" s="19" t="b">
        <f t="shared" ca="1" si="1351"/>
        <v>0</v>
      </c>
      <c r="KZ166" s="19" t="str">
        <f t="shared" ca="1" si="1351"/>
        <v>-</v>
      </c>
      <c r="LA166" s="5" t="str">
        <f t="shared" ca="1" si="1331"/>
        <v>-</v>
      </c>
      <c r="LB166" s="5" t="str">
        <f t="shared" ca="1" si="1331"/>
        <v>-</v>
      </c>
      <c r="LC166" s="5" t="str">
        <f t="shared" ca="1" si="1331"/>
        <v>-</v>
      </c>
      <c r="LD166" s="5" t="str">
        <f t="shared" ca="1" si="1331"/>
        <v>-</v>
      </c>
      <c r="LE166" s="19" t="b">
        <f t="shared" ca="1" si="1352"/>
        <v>0</v>
      </c>
      <c r="LF166" s="19" t="str">
        <f t="shared" ca="1" si="1352"/>
        <v>-</v>
      </c>
      <c r="LG166" s="19" t="str">
        <f t="shared" ca="1" si="1352"/>
        <v>-</v>
      </c>
      <c r="LH166" s="19" t="b">
        <f t="shared" ca="1" si="1352"/>
        <v>1</v>
      </c>
      <c r="LI166" s="19">
        <f t="shared" ca="1" si="1352"/>
        <v>0.75</v>
      </c>
      <c r="LJ166" s="19">
        <f t="shared" ca="1" si="1352"/>
        <v>0.75</v>
      </c>
      <c r="LK166" s="19">
        <f t="shared" ca="1" si="1352"/>
        <v>0.99</v>
      </c>
      <c r="LL166" s="19">
        <f t="shared" ca="1" si="1352"/>
        <v>0.5</v>
      </c>
      <c r="LM166" s="19">
        <f t="shared" ca="1" si="1352"/>
        <v>0</v>
      </c>
      <c r="LN166" s="19">
        <f t="shared" ca="1" si="1352"/>
        <v>0</v>
      </c>
      <c r="LO166" s="19" t="str">
        <f t="shared" ca="1" si="1352"/>
        <v>-</v>
      </c>
      <c r="LP166" s="5" t="str" cm="1">
        <f t="array" aca="1" ref="LP166" ca="1">INDEX(i.meatgrid,$Q166,LP$7)</f>
        <v>-</v>
      </c>
      <c r="LQ166" s="5" t="str" cm="1">
        <f t="array" aca="1" ref="LQ166" ca="1">INDEX(i.meatgrid,$Q166,LQ$7)</f>
        <v>-</v>
      </c>
      <c r="LR166" s="19" t="str">
        <f t="shared" ca="1" si="1352"/>
        <v>-</v>
      </c>
      <c r="LS166" s="5">
        <f t="shared" ca="1" si="1333"/>
        <v>1</v>
      </c>
      <c r="LT166" s="9"/>
      <c r="LU166" s="19">
        <f t="shared" ca="1" si="1352"/>
        <v>70</v>
      </c>
      <c r="LV166" s="19">
        <f t="shared" ca="1" si="1334"/>
        <v>50</v>
      </c>
      <c r="LW166" s="19">
        <f t="shared" ca="1" si="1334"/>
        <v>80</v>
      </c>
      <c r="LX166" s="19">
        <f t="shared" ca="1" si="1334"/>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35"/>
        <v>1</v>
      </c>
      <c r="MD166" s="5">
        <f t="shared" ca="1" si="1336"/>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37"/>
        <v>1</v>
      </c>
      <c r="MN166" s="9"/>
      <c r="MO166" s="19" t="b">
        <f t="shared" ca="1" si="1338"/>
        <v>0</v>
      </c>
      <c r="MP166" s="19" t="b">
        <f t="shared" ca="1" si="1338"/>
        <v>0</v>
      </c>
      <c r="MQ166" s="19">
        <f t="shared" ca="1" si="1338"/>
        <v>1</v>
      </c>
      <c r="MR166" s="19">
        <f t="shared" ca="1" si="1338"/>
        <v>0.75</v>
      </c>
      <c r="MS166" s="19">
        <f t="shared" ca="1" si="1338"/>
        <v>0.75</v>
      </c>
      <c r="MT166" s="19">
        <f t="shared" ca="1" si="1338"/>
        <v>0.8</v>
      </c>
      <c r="MU166" s="19">
        <f t="shared" ca="1" si="1338"/>
        <v>0.82499999999999996</v>
      </c>
      <c r="MV166" s="19">
        <f t="shared" ca="1" si="1338"/>
        <v>0.875</v>
      </c>
      <c r="MW166" s="19">
        <f t="shared" ca="1" si="1338"/>
        <v>0.9</v>
      </c>
      <c r="MX166" s="19">
        <f t="shared" ca="1" si="1338"/>
        <v>1</v>
      </c>
      <c r="MY166" s="19">
        <f t="shared" ca="1" si="1338"/>
        <v>0.875</v>
      </c>
      <c r="MZ166" s="19" t="b">
        <f t="shared" ca="1" si="1338"/>
        <v>1</v>
      </c>
      <c r="NA166" s="19">
        <f t="shared" ca="1" si="1338"/>
        <v>74.989999999999995</v>
      </c>
      <c r="NB166" s="19" t="str">
        <f t="shared" ca="1" si="1338"/>
        <v>-</v>
      </c>
      <c r="NC166" s="19" t="str">
        <f t="shared" ca="1" si="1338"/>
        <v>-</v>
      </c>
      <c r="ND166" s="19" t="str">
        <f t="shared" ca="1" si="1338"/>
        <v>-</v>
      </c>
      <c r="NE166" s="19" t="str">
        <f t="shared" ca="1" si="1339"/>
        <v>-</v>
      </c>
      <c r="NF166" s="19" t="str">
        <f t="shared" ca="1" si="1339"/>
        <v>-</v>
      </c>
      <c r="NG166" s="19" t="str">
        <f t="shared" ca="1" si="1339"/>
        <v>-</v>
      </c>
      <c r="NH166" s="19" t="str">
        <f t="shared" ca="1" si="1339"/>
        <v>-</v>
      </c>
      <c r="NI166" s="19">
        <f t="shared" ca="1" si="1339"/>
        <v>36.99</v>
      </c>
      <c r="NJ166" s="19">
        <f t="shared" ca="1" si="1339"/>
        <v>36.99</v>
      </c>
      <c r="NK166" s="19" t="str">
        <f t="shared" ca="1" si="1339"/>
        <v>-</v>
      </c>
      <c r="NL166" s="19" t="str">
        <f t="shared" ca="1" si="1339"/>
        <v>-</v>
      </c>
      <c r="NM166" s="19" t="str">
        <f t="shared" ca="1" si="1339"/>
        <v>-</v>
      </c>
      <c r="NN166" s="19" t="str">
        <f t="shared" ca="1" si="1339"/>
        <v>-</v>
      </c>
      <c r="NO166" s="19" t="str">
        <f t="shared" ca="1" si="1339"/>
        <v>-</v>
      </c>
      <c r="NP166" s="19">
        <f t="shared" ca="1" si="1339"/>
        <v>49.99</v>
      </c>
      <c r="NQ166" s="19">
        <f t="shared" ca="1" si="1339"/>
        <v>49.99</v>
      </c>
      <c r="NR166" s="19">
        <f t="shared" ca="1" si="1339"/>
        <v>49.99</v>
      </c>
      <c r="NS166" s="19">
        <f t="shared" ca="1" si="1339"/>
        <v>49.99</v>
      </c>
      <c r="NT166" s="19">
        <f t="shared" ca="1" si="1339"/>
        <v>49.99</v>
      </c>
      <c r="NU166" s="19">
        <f t="shared" ca="1" si="1339"/>
        <v>49.99</v>
      </c>
      <c r="NV166" s="19">
        <f t="shared" ca="1" si="1339"/>
        <v>49.99</v>
      </c>
      <c r="NW166" s="19">
        <f t="shared" ca="1" si="1339"/>
        <v>49.99</v>
      </c>
      <c r="NX166" s="19">
        <f t="shared" ca="1" si="1339"/>
        <v>412.99</v>
      </c>
      <c r="NY166" s="19">
        <f t="shared" ca="1" si="1339"/>
        <v>412.99</v>
      </c>
      <c r="NZ166" s="19" t="str">
        <f t="shared" ca="1" si="1339"/>
        <v>-</v>
      </c>
      <c r="OA166" s="19" t="str">
        <f t="shared" ca="1" si="1339"/>
        <v>-</v>
      </c>
      <c r="OB166" s="19" t="str">
        <f t="shared" ca="1" si="1339"/>
        <v>-</v>
      </c>
      <c r="OC166" s="19" t="str">
        <f t="shared" ca="1" si="1339"/>
        <v>-</v>
      </c>
      <c r="OD166" s="19" t="str">
        <f t="shared" ca="1" si="1339"/>
        <v>-</v>
      </c>
      <c r="OE166" s="19">
        <f t="shared" ca="1" si="1339"/>
        <v>6.8900000000000006</v>
      </c>
      <c r="OF166" s="19">
        <f t="shared" ca="1" si="1339"/>
        <v>6.8900000000000006</v>
      </c>
      <c r="OG166" s="19">
        <f t="shared" ca="1" si="1339"/>
        <v>6.8900000000000006</v>
      </c>
      <c r="OH166" s="19">
        <f t="shared" ca="1" si="1339"/>
        <v>6.8900000000000006</v>
      </c>
      <c r="OI166" s="19">
        <f t="shared" ca="1" si="1339"/>
        <v>6.8900000000000006</v>
      </c>
      <c r="OJ166" s="19">
        <f t="shared" ca="1" si="1339"/>
        <v>6.8900000000000006</v>
      </c>
      <c r="OK166" s="19">
        <f t="shared" ca="1" si="1339"/>
        <v>6.8900000000000006</v>
      </c>
      <c r="OL166" s="19">
        <f t="shared" ca="1" si="1339"/>
        <v>6.8900000000000006</v>
      </c>
      <c r="OM166" s="19">
        <f t="shared" ca="1" si="1339"/>
        <v>346.99</v>
      </c>
      <c r="ON166" s="19">
        <f t="shared" ca="1" si="1339"/>
        <v>346.99</v>
      </c>
      <c r="OO166" s="19" t="str">
        <f t="shared" ca="1" si="1339"/>
        <v>-</v>
      </c>
      <c r="OP166" s="19" t="str">
        <f t="shared" ca="1" si="1339"/>
        <v>-</v>
      </c>
      <c r="OQ166" s="19" t="str">
        <f t="shared" ca="1" si="1339"/>
        <v>-</v>
      </c>
      <c r="OR166" s="19" t="str">
        <f t="shared" ca="1" si="1339"/>
        <v>-</v>
      </c>
      <c r="OS166" s="19" t="str">
        <f t="shared" ca="1" si="1339"/>
        <v>-</v>
      </c>
      <c r="OT166" s="19">
        <f t="shared" ca="1" si="1339"/>
        <v>0</v>
      </c>
      <c r="OU166" s="24">
        <v>0</v>
      </c>
    </row>
    <row r="167" spans="1:411" outlineLevel="2">
      <c r="A167" s="21">
        <f t="shared" si="158"/>
        <v>162</v>
      </c>
      <c r="B167" s="222">
        <f t="shared" ca="1" si="1353"/>
        <v>157</v>
      </c>
      <c r="C167">
        <v>204</v>
      </c>
      <c r="D167" s="549" t="str">
        <f t="shared" ca="1" si="1300"/>
        <v>GSM</v>
      </c>
      <c r="E167" t="b">
        <v>0</v>
      </c>
      <c r="F167" t="b">
        <v>0</v>
      </c>
      <c r="G167" t="b">
        <f t="shared" si="1301"/>
        <v>0</v>
      </c>
      <c r="H167" s="237">
        <f t="shared" ca="1" si="1354"/>
        <v>2</v>
      </c>
      <c r="I167" s="237">
        <f t="shared" ca="1" si="1354"/>
        <v>1</v>
      </c>
      <c r="J167" s="237" t="str">
        <f t="shared" ca="1" si="1354"/>
        <v/>
      </c>
      <c r="K167" s="237">
        <f t="shared" ca="1" si="1354"/>
        <v>2</v>
      </c>
      <c r="L167" s="237">
        <f t="shared" ca="1" si="1340"/>
        <v>2</v>
      </c>
      <c r="M167" s="237">
        <f t="shared" ca="1" si="1340"/>
        <v>2</v>
      </c>
      <c r="N167" s="237">
        <f t="shared" ca="1" si="1354"/>
        <v>3</v>
      </c>
      <c r="O167" s="237">
        <f t="shared" ca="1" si="1340"/>
        <v>1</v>
      </c>
      <c r="P167" s="237">
        <f t="shared" ca="1" si="1354"/>
        <v>1</v>
      </c>
      <c r="Q167" s="237">
        <f t="shared" ca="1" si="1354"/>
        <v>6</v>
      </c>
      <c r="R167" s="237">
        <f t="shared" ca="1" si="1354"/>
        <v>1</v>
      </c>
      <c r="S167" s="237">
        <f t="shared" ca="1" si="1354"/>
        <v>1</v>
      </c>
      <c r="T167" s="237">
        <f t="shared" ca="1" si="1354"/>
        <v>1</v>
      </c>
      <c r="U167" s="275"/>
      <c r="V167" s="275"/>
      <c r="W167" s="237">
        <f t="shared" ca="1" si="1341"/>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302"/>
        <v>2</v>
      </c>
      <c r="AH167" s="5">
        <f t="shared" ca="1" si="1302"/>
        <v>0</v>
      </c>
      <c r="AI167" s="5">
        <f t="shared" ca="1" si="1303"/>
        <v>1</v>
      </c>
      <c r="AJ167">
        <f t="shared" ca="1" si="1304"/>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Mutton SR9.9 WP100p MP100p GP100p (F33N11)</v>
      </c>
      <c r="AM167" s="9" t="str">
        <f ca="1">IF(COUNTIF(AL$5:AL167,AL167)=1,"-","Dup")</f>
        <v>-</v>
      </c>
      <c r="AN167" s="9"/>
      <c r="AO167" s="237" t="str">
        <f t="shared" ca="1" si="1355"/>
        <v>-</v>
      </c>
      <c r="AP167" s="237" t="str">
        <f t="shared" ca="1" si="1355"/>
        <v>-</v>
      </c>
      <c r="AQ167" s="237" t="str">
        <f t="shared" ca="1" si="1355"/>
        <v>-</v>
      </c>
      <c r="AR167" s="237" t="str">
        <f t="shared" ca="1" si="1355"/>
        <v>-</v>
      </c>
      <c r="AS167" s="237" t="str">
        <f t="shared" ca="1" si="1355"/>
        <v>-</v>
      </c>
      <c r="AT167" s="237" t="str">
        <f t="shared" ca="1" si="1355"/>
        <v>-</v>
      </c>
      <c r="AU167" s="237" t="str">
        <f t="shared" ca="1" si="1355"/>
        <v>-</v>
      </c>
      <c r="AV167" s="237" t="str">
        <f t="shared" ca="1" si="1355"/>
        <v>-</v>
      </c>
      <c r="AW167" s="9"/>
      <c r="AX167" s="5" t="b">
        <f t="shared" ca="1" si="1305"/>
        <v>0</v>
      </c>
      <c r="AY167" s="5" t="str">
        <f t="shared" ca="1" si="1305"/>
        <v>-</v>
      </c>
      <c r="AZ167" s="5" t="b">
        <f t="shared" ca="1" si="1305"/>
        <v>0</v>
      </c>
      <c r="BA167" s="5" t="b">
        <f t="shared" ca="1" si="1305"/>
        <v>1</v>
      </c>
      <c r="BB167" s="5" t="b">
        <f t="shared" ca="1" si="1305"/>
        <v>1</v>
      </c>
      <c r="BC167" s="144">
        <f t="shared" ca="1" si="1305"/>
        <v>0</v>
      </c>
      <c r="BD167" s="19" t="b">
        <f t="shared" ca="1" si="1306"/>
        <v>1</v>
      </c>
      <c r="BE167" s="9"/>
      <c r="BF167" s="5" t="str">
        <f t="shared" ca="1" si="1307"/>
        <v>-</v>
      </c>
      <c r="BG167" s="19" t="str">
        <f t="shared" ca="1" si="1308"/>
        <v>-</v>
      </c>
      <c r="BH167" s="19" t="str">
        <f t="shared" ca="1" si="1308"/>
        <v>-</v>
      </c>
      <c r="BI167" s="19" t="str">
        <f t="shared" ca="1" si="1308"/>
        <v>-</v>
      </c>
      <c r="BJ167" s="5" t="str">
        <f t="shared" ca="1" si="1309"/>
        <v>-</v>
      </c>
      <c r="BK167" s="19" t="str">
        <f t="shared" ca="1" si="1310"/>
        <v>-</v>
      </c>
      <c r="BL167" s="5" t="str">
        <f t="shared" ca="1" si="1311"/>
        <v>-</v>
      </c>
      <c r="BM167" s="19" t="str">
        <f t="shared" ca="1" si="1312"/>
        <v>-</v>
      </c>
      <c r="BN167" s="19" t="str">
        <f t="shared" ca="1" si="1312"/>
        <v>-</v>
      </c>
      <c r="BO167" s="19" t="str">
        <f t="shared" ca="1" si="1312"/>
        <v>-</v>
      </c>
      <c r="BP167" s="5" t="str">
        <f t="shared" ca="1" si="1313"/>
        <v>-</v>
      </c>
      <c r="BQ167" s="9"/>
      <c r="BR167" s="19" t="str">
        <f t="shared" ca="1" si="1314"/>
        <v>-</v>
      </c>
      <c r="BS167" s="19" t="str">
        <f t="shared" ca="1" si="1314"/>
        <v>-</v>
      </c>
      <c r="BT167" s="19" t="str">
        <f t="shared" ca="1" si="1314"/>
        <v>-</v>
      </c>
      <c r="BU167" s="19" t="str">
        <f t="shared" ca="1" si="1314"/>
        <v>-</v>
      </c>
      <c r="BV167" s="19" t="str">
        <f t="shared" ca="1" si="1314"/>
        <v>-</v>
      </c>
      <c r="BW167" s="19" t="str">
        <f t="shared" ca="1" si="1314"/>
        <v>-</v>
      </c>
      <c r="BX167" s="19" t="str">
        <f t="shared" ca="1" si="1314"/>
        <v>-</v>
      </c>
      <c r="BY167" s="19" t="str">
        <f t="shared" ca="1" si="1314"/>
        <v>-</v>
      </c>
      <c r="BZ167" s="19" t="str">
        <f t="shared" ca="1" si="1314"/>
        <v>-</v>
      </c>
      <c r="CA167" s="19" t="str">
        <f t="shared" ca="1" si="1314"/>
        <v>-</v>
      </c>
      <c r="CB167" s="9"/>
      <c r="CC167" s="237" t="b">
        <f t="shared" ca="1" si="1361"/>
        <v>1</v>
      </c>
      <c r="CD167" s="12" t="b">
        <v>1</v>
      </c>
      <c r="CE167" s="237" t="b">
        <f t="shared" ca="1" si="1361"/>
        <v>1</v>
      </c>
      <c r="CF167" s="251">
        <f t="shared" ca="1" si="1356"/>
        <v>6105</v>
      </c>
      <c r="CG167" s="12" t="b">
        <v>1</v>
      </c>
      <c r="CH167" s="12">
        <v>0</v>
      </c>
      <c r="CI167" s="12" t="b">
        <v>0</v>
      </c>
      <c r="CJ167" s="237">
        <f t="shared" ca="1" si="1357"/>
        <v>6106</v>
      </c>
      <c r="CK167" s="19" t="str">
        <f t="shared" ca="1" si="1344"/>
        <v>-</v>
      </c>
      <c r="CL167" s="12">
        <v>1</v>
      </c>
      <c r="CM167" s="12">
        <v>1</v>
      </c>
      <c r="CN167" s="9"/>
      <c r="CO167" s="444">
        <f t="shared" ca="1" si="1316"/>
        <v>652</v>
      </c>
      <c r="CP167" s="444">
        <f t="shared" ca="1" si="1316"/>
        <v>686</v>
      </c>
      <c r="CQ167" s="444">
        <f t="shared" ca="1" si="1316"/>
        <v>721</v>
      </c>
      <c r="CR167" s="152">
        <f t="shared" ca="1" si="1317"/>
        <v>378</v>
      </c>
      <c r="CS167" s="152">
        <f t="shared" ca="1" si="1317"/>
        <v>413</v>
      </c>
      <c r="CT167" s="152">
        <f t="shared" ca="1" si="1317"/>
        <v>448</v>
      </c>
      <c r="CU167" s="19" t="str">
        <f t="shared" ca="1" si="1318"/>
        <v>-</v>
      </c>
      <c r="CV167" s="19" t="str">
        <f t="shared" ca="1" si="1318"/>
        <v>-</v>
      </c>
      <c r="CW167" s="19" t="str">
        <f t="shared" ca="1" si="1318"/>
        <v>-</v>
      </c>
      <c r="CX167" s="19" t="str">
        <f t="shared" ca="1" si="1318"/>
        <v>-</v>
      </c>
      <c r="CY167" s="19" t="str">
        <f t="shared" ca="1" si="1318"/>
        <v>-</v>
      </c>
      <c r="CZ167" s="19" t="b">
        <f t="shared" ca="1" si="1318"/>
        <v>1</v>
      </c>
      <c r="DA167" s="19">
        <f t="shared" ca="1" si="1318"/>
        <v>0</v>
      </c>
      <c r="DB167" s="19">
        <f t="shared" ca="1" si="1318"/>
        <v>0</v>
      </c>
      <c r="DC167" s="19">
        <f t="shared" ca="1" si="1318"/>
        <v>0</v>
      </c>
      <c r="DD167" s="19">
        <f t="shared" ca="1" si="1318"/>
        <v>0</v>
      </c>
      <c r="DE167" s="19">
        <f t="shared" ca="1" si="1318"/>
        <v>0</v>
      </c>
      <c r="DF167" s="19">
        <f t="shared" ca="1" si="1318"/>
        <v>0</v>
      </c>
      <c r="DG167" s="19">
        <f t="shared" ca="1" si="1318"/>
        <v>0</v>
      </c>
      <c r="DH167" s="19">
        <f t="shared" ca="1" si="1318"/>
        <v>0</v>
      </c>
      <c r="DI167" s="19">
        <f t="shared" ca="1" si="1318"/>
        <v>0</v>
      </c>
      <c r="DJ167" s="19">
        <f t="shared" ca="1" si="1318"/>
        <v>0</v>
      </c>
      <c r="DK167" s="19">
        <f t="shared" ca="1" si="1318"/>
        <v>0</v>
      </c>
      <c r="DL167" s="19">
        <f t="shared" ca="1" si="1319"/>
        <v>0</v>
      </c>
      <c r="DM167" s="12">
        <v>1</v>
      </c>
      <c r="DN167" s="12">
        <v>1</v>
      </c>
      <c r="DO167" s="19">
        <f t="shared" ca="1" si="1358"/>
        <v>0</v>
      </c>
      <c r="DP167" s="19" t="str">
        <f t="shared" ca="1" si="1358"/>
        <v>-</v>
      </c>
      <c r="DQ167" s="19" t="str">
        <f t="shared" ca="1" si="1358"/>
        <v>-</v>
      </c>
      <c r="DR167" s="19" t="str">
        <f t="shared" ca="1" si="1358"/>
        <v>-</v>
      </c>
      <c r="DS167" s="19" t="str">
        <f t="shared" ca="1" si="1319"/>
        <v>-</v>
      </c>
      <c r="DT167" s="19" t="str">
        <f t="shared" ca="1" si="1319"/>
        <v>-</v>
      </c>
      <c r="DU167" s="19">
        <f t="shared" ca="1" si="1319"/>
        <v>0</v>
      </c>
      <c r="DV167" s="19" t="str">
        <f t="shared" ca="1" si="1319"/>
        <v>-</v>
      </c>
      <c r="DW167" s="19" t="str">
        <f t="shared" ca="1" si="1319"/>
        <v>-</v>
      </c>
      <c r="DX167" s="19" t="str">
        <f t="shared" ca="1" si="1319"/>
        <v>-</v>
      </c>
      <c r="DY167" s="19" t="str">
        <f t="shared" ca="1" si="1319"/>
        <v>-</v>
      </c>
      <c r="DZ167" s="19" t="str">
        <f t="shared" ca="1" si="1319"/>
        <v>-</v>
      </c>
      <c r="EA167" s="19" t="str">
        <f t="shared" ca="1" si="1319"/>
        <v>-</v>
      </c>
      <c r="EB167" s="19" t="str">
        <f t="shared" ca="1" si="1319"/>
        <v>-</v>
      </c>
      <c r="EC167" s="19" t="str">
        <f t="shared" ca="1" si="1319"/>
        <v>-</v>
      </c>
      <c r="ED167" s="19">
        <f t="shared" ca="1" si="1319"/>
        <v>0</v>
      </c>
      <c r="EE167" s="19">
        <f t="shared" ca="1" si="1319"/>
        <v>0</v>
      </c>
      <c r="EF167" s="19">
        <f t="shared" ca="1" si="1319"/>
        <v>0</v>
      </c>
      <c r="EG167" s="124">
        <f t="shared" ref="EG167:EX167" ca="1" si="1363">IF(AND($K167=EG$9,$N167=EG$11,$AB167=EG$8,$AI167=EG$12),INDEX(i.FS_Strategy,$AC167+1,$AB167),0)</f>
        <v>0</v>
      </c>
      <c r="EH167" s="124">
        <f t="shared" ca="1" si="1363"/>
        <v>0</v>
      </c>
      <c r="EI167" s="124">
        <f t="shared" ca="1" si="1363"/>
        <v>0</v>
      </c>
      <c r="EJ167" s="124">
        <f t="shared" ca="1" si="1363"/>
        <v>0</v>
      </c>
      <c r="EK167" s="124">
        <f t="shared" ca="1" si="1363"/>
        <v>0</v>
      </c>
      <c r="EL167" s="124">
        <f t="shared" ca="1" si="1363"/>
        <v>0</v>
      </c>
      <c r="EM167" s="124">
        <f t="shared" ca="1" si="1363"/>
        <v>0</v>
      </c>
      <c r="EN167" s="124">
        <f t="shared" ca="1" si="1363"/>
        <v>0</v>
      </c>
      <c r="EO167" s="124">
        <f t="shared" ca="1" si="1363"/>
        <v>0</v>
      </c>
      <c r="EP167" s="124">
        <f t="shared" ca="1" si="1363"/>
        <v>0</v>
      </c>
      <c r="EQ167" s="124">
        <f t="shared" ca="1" si="1363"/>
        <v>0</v>
      </c>
      <c r="ER167" s="124">
        <f t="shared" ca="1" si="1363"/>
        <v>0</v>
      </c>
      <c r="ES167" s="124">
        <f t="shared" ca="1" si="1363"/>
        <v>0</v>
      </c>
      <c r="ET167" s="124">
        <f t="shared" ca="1" si="1363"/>
        <v>0</v>
      </c>
      <c r="EU167" s="124">
        <f t="shared" ca="1" si="1363"/>
        <v>0</v>
      </c>
      <c r="EV167" s="124">
        <f t="shared" ca="1" si="1363"/>
        <v>0</v>
      </c>
      <c r="EW167" s="124">
        <f t="shared" ca="1" si="1363"/>
        <v>0</v>
      </c>
      <c r="EX167" s="124">
        <f t="shared" ca="1" si="1363"/>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64">IF(AND($K167=FB$9,$N167=FB$11,$AB167=FB$8),INDEX(i.FS_Strategy,$AE167+1,$AB167),0)</f>
        <v>0</v>
      </c>
      <c r="FC167" s="125">
        <f t="shared" ca="1" si="1364"/>
        <v>0</v>
      </c>
      <c r="FD167" s="125">
        <f t="shared" ca="1" si="1364"/>
        <v>0</v>
      </c>
      <c r="FE167" s="125">
        <f t="shared" ca="1" si="1364"/>
        <v>0</v>
      </c>
      <c r="FF167" s="125">
        <f t="shared" ca="1" si="1364"/>
        <v>0</v>
      </c>
      <c r="FG167" s="125">
        <f t="shared" ca="1" si="1364"/>
        <v>0</v>
      </c>
      <c r="FH167" s="125">
        <f t="shared" ca="1" si="1364"/>
        <v>0</v>
      </c>
      <c r="FI167" s="125">
        <f t="shared" ca="1" si="1364"/>
        <v>0</v>
      </c>
      <c r="FJ167" s="125">
        <f t="shared" ca="1" si="1364"/>
        <v>0</v>
      </c>
      <c r="FK167" s="125">
        <f t="shared" ca="1" si="1364"/>
        <v>0</v>
      </c>
      <c r="FL167" s="125">
        <f t="shared" ca="1" si="1364"/>
        <v>0</v>
      </c>
      <c r="FM167" s="125">
        <f t="shared" ca="1" si="1364"/>
        <v>0</v>
      </c>
      <c r="FN167" s="125">
        <f t="shared" ca="1" si="1364"/>
        <v>0</v>
      </c>
      <c r="FO167" s="124">
        <f t="shared" ref="FO167:GF167" ca="1" si="1365">IF(AND($K167=FO$9,$N167=FO$11,$AB167=FO$8,$AI167=FO$12),INDEX(i.FS_Strategy,$AC167+1,$AB167),0)</f>
        <v>0</v>
      </c>
      <c r="FP167" s="124">
        <f t="shared" ca="1" si="1365"/>
        <v>0</v>
      </c>
      <c r="FQ167" s="124">
        <f t="shared" ca="1" si="1365"/>
        <v>0</v>
      </c>
      <c r="FR167" s="124">
        <f t="shared" ca="1" si="1365"/>
        <v>0</v>
      </c>
      <c r="FS167" s="124">
        <f t="shared" ca="1" si="1365"/>
        <v>0</v>
      </c>
      <c r="FT167" s="124">
        <f t="shared" ca="1" si="1365"/>
        <v>0</v>
      </c>
      <c r="FU167" s="124">
        <f t="shared" ca="1" si="1365"/>
        <v>0</v>
      </c>
      <c r="FV167" s="124">
        <f t="shared" ca="1" si="1365"/>
        <v>0</v>
      </c>
      <c r="FW167" s="124">
        <f t="shared" ca="1" si="1365"/>
        <v>0</v>
      </c>
      <c r="FX167" s="124">
        <f t="shared" ca="1" si="1365"/>
        <v>0</v>
      </c>
      <c r="FY167" s="124">
        <f t="shared" ca="1" si="1365"/>
        <v>0</v>
      </c>
      <c r="FZ167" s="124">
        <f t="shared" ca="1" si="1365"/>
        <v>0</v>
      </c>
      <c r="GA167" s="124">
        <f t="shared" ca="1" si="1365"/>
        <v>0</v>
      </c>
      <c r="GB167" s="124">
        <f t="shared" ca="1" si="1365"/>
        <v>0</v>
      </c>
      <c r="GC167" s="124">
        <f t="shared" ca="1" si="1365"/>
        <v>0</v>
      </c>
      <c r="GD167" s="124">
        <f t="shared" ca="1" si="1365"/>
        <v>0</v>
      </c>
      <c r="GE167" s="124">
        <f t="shared" ca="1" si="1365"/>
        <v>0</v>
      </c>
      <c r="GF167" s="124">
        <f t="shared" ca="1" si="1365"/>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66">IF(AND($K167=GJ$9,$N167=GJ$11,$AB167=GJ$8),INDEX(i.FS_Strategy,$AE167+1,$AB167),0)</f>
        <v>0</v>
      </c>
      <c r="GK167" s="125">
        <f t="shared" ca="1" si="1366"/>
        <v>0</v>
      </c>
      <c r="GL167" s="125">
        <f t="shared" ca="1" si="1366"/>
        <v>0</v>
      </c>
      <c r="GM167" s="125">
        <f t="shared" ca="1" si="1366"/>
        <v>0</v>
      </c>
      <c r="GN167" s="125">
        <f t="shared" ca="1" si="1366"/>
        <v>0</v>
      </c>
      <c r="GO167" s="125">
        <f t="shared" ca="1" si="1366"/>
        <v>0</v>
      </c>
      <c r="GP167" s="125">
        <f t="shared" ca="1" si="1366"/>
        <v>0</v>
      </c>
      <c r="GQ167" s="125">
        <f t="shared" ca="1" si="1366"/>
        <v>0</v>
      </c>
      <c r="GR167" s="125">
        <f t="shared" ca="1" si="1366"/>
        <v>0</v>
      </c>
      <c r="GS167" s="125">
        <f t="shared" ca="1" si="1366"/>
        <v>0</v>
      </c>
      <c r="GT167" s="125">
        <f t="shared" ca="1" si="1366"/>
        <v>0</v>
      </c>
      <c r="GU167" s="125">
        <f t="shared" ca="1" si="1366"/>
        <v>0</v>
      </c>
      <c r="GV167" s="125">
        <f t="shared" ca="1" si="1366"/>
        <v>0</v>
      </c>
      <c r="GW167" s="124">
        <f t="shared" ref="GW167:HN167" ca="1" si="1367">IF(AND($K167=GW$9,$N167=GW$11,$AB167=GW$8,$AI167=GW$12),INDEX(i.FS_Strategy,$AC167+1,$AB167),0)</f>
        <v>0</v>
      </c>
      <c r="GX167" s="124">
        <f t="shared" ca="1" si="1367"/>
        <v>0</v>
      </c>
      <c r="GY167" s="124">
        <f t="shared" ca="1" si="1367"/>
        <v>0</v>
      </c>
      <c r="GZ167" s="124">
        <f t="shared" ca="1" si="1367"/>
        <v>0</v>
      </c>
      <c r="HA167" s="124">
        <f t="shared" ca="1" si="1367"/>
        <v>0</v>
      </c>
      <c r="HB167" s="124">
        <f t="shared" ca="1" si="1367"/>
        <v>0</v>
      </c>
      <c r="HC167" s="124">
        <f t="shared" ca="1" si="1367"/>
        <v>0</v>
      </c>
      <c r="HD167" s="124">
        <f t="shared" ca="1" si="1367"/>
        <v>0</v>
      </c>
      <c r="HE167" s="124">
        <f t="shared" ca="1" si="1367"/>
        <v>0</v>
      </c>
      <c r="HF167" s="124">
        <f t="shared" ca="1" si="1367"/>
        <v>0</v>
      </c>
      <c r="HG167" s="124">
        <f t="shared" ca="1" si="1367"/>
        <v>0</v>
      </c>
      <c r="HH167" s="124">
        <f t="shared" ca="1" si="1367"/>
        <v>0</v>
      </c>
      <c r="HI167" s="124">
        <f t="shared" ca="1" si="1367"/>
        <v>0</v>
      </c>
      <c r="HJ167" s="124">
        <f t="shared" ca="1" si="1367"/>
        <v>0</v>
      </c>
      <c r="HK167" s="124">
        <f t="shared" ca="1" si="1367"/>
        <v>0</v>
      </c>
      <c r="HL167" s="124">
        <f t="shared" ca="1" si="1367"/>
        <v>0</v>
      </c>
      <c r="HM167" s="124">
        <f t="shared" ca="1" si="1367"/>
        <v>0</v>
      </c>
      <c r="HN167" s="124">
        <f t="shared" ca="1" si="1367"/>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68">IF(AND($K167=HR$9,$N167=HR$11,$AB167=HR$8),INDEX(i.FS_Strategy,$AE167+1,$AB167),0)</f>
        <v>0</v>
      </c>
      <c r="HS167" s="125">
        <f t="shared" ca="1" si="1368"/>
        <v>0</v>
      </c>
      <c r="HT167" s="125">
        <f t="shared" ca="1" si="1368"/>
        <v>0</v>
      </c>
      <c r="HU167" s="125">
        <f t="shared" ca="1" si="1368"/>
        <v>0</v>
      </c>
      <c r="HV167" s="125">
        <f t="shared" ca="1" si="1368"/>
        <v>0</v>
      </c>
      <c r="HW167" s="125">
        <f t="shared" ca="1" si="1368"/>
        <v>0</v>
      </c>
      <c r="HX167" s="125">
        <f t="shared" ca="1" si="1368"/>
        <v>0</v>
      </c>
      <c r="HY167" s="125">
        <f t="shared" ca="1" si="1368"/>
        <v>0</v>
      </c>
      <c r="HZ167" s="125">
        <f t="shared" ca="1" si="1368"/>
        <v>0</v>
      </c>
      <c r="IA167" s="125">
        <f t="shared" ca="1" si="1368"/>
        <v>0</v>
      </c>
      <c r="IB167" s="125">
        <f t="shared" ca="1" si="1368"/>
        <v>0</v>
      </c>
      <c r="IC167" s="125">
        <f t="shared" ca="1" si="1368"/>
        <v>0</v>
      </c>
      <c r="ID167" s="125">
        <f t="shared" ca="1" si="1368"/>
        <v>0</v>
      </c>
      <c r="IE167" s="5">
        <f t="shared" ca="1" si="1323"/>
        <v>67</v>
      </c>
      <c r="IF167" s="9"/>
      <c r="IG167" s="5">
        <f t="shared" ca="1" si="1324"/>
        <v>1</v>
      </c>
      <c r="IH167" s="5" t="b">
        <f t="shared" ca="1" si="1324"/>
        <v>0</v>
      </c>
      <c r="II167" s="19">
        <f t="shared" ca="1" si="1325"/>
        <v>0</v>
      </c>
      <c r="IJ167" s="5">
        <f t="shared" ca="1" si="1324"/>
        <v>55</v>
      </c>
      <c r="IK167" s="19">
        <f t="shared" ca="1" si="1325"/>
        <v>1</v>
      </c>
      <c r="IL167" s="19">
        <f t="shared" ca="1" si="1325"/>
        <v>0</v>
      </c>
      <c r="IM167" s="19">
        <f t="shared" ca="1" si="1325"/>
        <v>0</v>
      </c>
      <c r="IN167" s="19">
        <f t="shared" ca="1" si="1325"/>
        <v>0</v>
      </c>
      <c r="IO167" s="19">
        <f t="shared" ca="1" si="1325"/>
        <v>0</v>
      </c>
      <c r="IP167" s="19">
        <f t="shared" ca="1" si="1325"/>
        <v>0</v>
      </c>
      <c r="IQ167" s="19">
        <f t="shared" ca="1" si="1325"/>
        <v>0</v>
      </c>
      <c r="IR167" s="19">
        <f t="shared" ca="1" si="1325"/>
        <v>0</v>
      </c>
      <c r="IS167" s="19">
        <f t="shared" ca="1" si="1325"/>
        <v>0</v>
      </c>
      <c r="IT167" s="19">
        <f t="shared" ca="1" si="1325"/>
        <v>0</v>
      </c>
      <c r="IU167" s="19">
        <f t="shared" ca="1" si="1325"/>
        <v>0</v>
      </c>
      <c r="IV167" s="19">
        <f t="shared" ca="1" si="1325"/>
        <v>0</v>
      </c>
      <c r="IW167" s="19">
        <f t="shared" ca="1" si="1325"/>
        <v>0</v>
      </c>
      <c r="IX167" s="19">
        <f t="shared" ca="1" si="1325"/>
        <v>0</v>
      </c>
      <c r="IY167" s="19">
        <f t="shared" ca="1" si="1325"/>
        <v>0</v>
      </c>
      <c r="IZ167" s="19">
        <f t="shared" ca="1" si="1325"/>
        <v>0</v>
      </c>
      <c r="JA167" s="19">
        <f t="shared" ca="1" si="1325"/>
        <v>0</v>
      </c>
      <c r="JB167" s="19">
        <f t="shared" ca="1" si="1325"/>
        <v>0</v>
      </c>
      <c r="JC167" s="19">
        <f t="shared" ca="1" si="1325"/>
        <v>0</v>
      </c>
      <c r="JD167" s="19">
        <f t="shared" ca="1" si="1325"/>
        <v>0</v>
      </c>
      <c r="JE167" s="19">
        <f t="shared" ca="1" si="1325"/>
        <v>0</v>
      </c>
      <c r="JF167" s="19">
        <f t="shared" ca="1" si="1325"/>
        <v>0</v>
      </c>
      <c r="JG167" s="5">
        <f t="shared" ca="1" si="1326"/>
        <v>1.2500000000000001E-2</v>
      </c>
      <c r="JH167" s="567">
        <f t="shared" ca="1" si="1326"/>
        <v>0</v>
      </c>
      <c r="JI167" s="5">
        <f t="shared" ca="1" si="1326"/>
        <v>6.25E-2</v>
      </c>
      <c r="JJ167" s="5">
        <f t="shared" ca="1" si="1326"/>
        <v>6.25E-2</v>
      </c>
      <c r="JK167" s="5">
        <f t="shared" ca="1" si="1326"/>
        <v>6.25E-2</v>
      </c>
      <c r="JL167" s="19">
        <f t="shared" ca="1" si="1325"/>
        <v>1</v>
      </c>
      <c r="JM167" s="19">
        <f t="shared" ca="1" si="1325"/>
        <v>0</v>
      </c>
      <c r="JN167" s="19">
        <f t="shared" ca="1" si="1325"/>
        <v>1</v>
      </c>
      <c r="JO167" s="9"/>
      <c r="JP167" s="5" t="b">
        <f t="shared" ca="1" si="1327"/>
        <v>0</v>
      </c>
      <c r="JQ167" s="19" t="b">
        <f t="shared" ca="1" si="1347"/>
        <v>1</v>
      </c>
      <c r="JR167" s="19">
        <f t="shared" ca="1" si="1347"/>
        <v>9.9</v>
      </c>
      <c r="JS167" s="5" t="b">
        <f t="shared" ca="1" si="1328"/>
        <v>0</v>
      </c>
      <c r="JT167" s="5" t="b">
        <f t="shared" ca="1" si="1328"/>
        <v>0</v>
      </c>
      <c r="JU167" s="5" t="b">
        <f t="shared" ca="1" si="1328"/>
        <v>1</v>
      </c>
      <c r="JV167" s="144">
        <f t="shared" ca="1" si="1348"/>
        <v>1</v>
      </c>
      <c r="JW167" s="144">
        <f t="shared" ca="1" si="1348"/>
        <v>1</v>
      </c>
      <c r="JX167" s="19" t="str">
        <f t="shared" ca="1" si="1349"/>
        <v>-</v>
      </c>
      <c r="JY167" s="19" t="str">
        <f t="shared" ca="1" si="1349"/>
        <v>-</v>
      </c>
      <c r="JZ167" s="19" t="str">
        <f t="shared" ca="1" si="1349"/>
        <v>-</v>
      </c>
      <c r="KA167" s="19" t="str">
        <f t="shared" ca="1" si="1349"/>
        <v>-</v>
      </c>
      <c r="KB167" s="19">
        <f t="shared" ca="1" si="1349"/>
        <v>1</v>
      </c>
      <c r="KC167" s="19">
        <f t="shared" ca="1" si="1349"/>
        <v>0.66</v>
      </c>
      <c r="KD167" s="19" t="str">
        <f t="shared" ca="1" si="1349"/>
        <v>-</v>
      </c>
      <c r="KE167" s="5" t="b" cm="1">
        <f t="array" aca="1" ref="KE167" ca="1">IF(OR(KF167:KM167&lt;&gt;"-"),TRUE,"-")</f>
        <v>1</v>
      </c>
      <c r="KF167" s="237">
        <f t="shared" ca="1" si="1360"/>
        <v>2</v>
      </c>
      <c r="KG167" s="237">
        <f t="shared" ca="1" si="1360"/>
        <v>2</v>
      </c>
      <c r="KH167" s="237">
        <f t="shared" ca="1" si="1360"/>
        <v>2</v>
      </c>
      <c r="KI167" s="237">
        <f t="shared" ca="1" si="1360"/>
        <v>2</v>
      </c>
      <c r="KJ167" s="237">
        <f t="shared" ca="1" si="1360"/>
        <v>2</v>
      </c>
      <c r="KK167" s="237">
        <f t="shared" ca="1" si="1360"/>
        <v>2</v>
      </c>
      <c r="KL167" s="237">
        <f t="shared" ca="1" si="1360"/>
        <v>2</v>
      </c>
      <c r="KM167" s="237">
        <f t="shared" ca="1" si="1360"/>
        <v>2</v>
      </c>
      <c r="KN167" s="5" t="str">
        <f t="array" aca="1" ref="KN167" ca="1">IF(OR(KO167:KU167&lt;&gt;"-"),TRUE,"-")</f>
        <v>-</v>
      </c>
      <c r="KO167" s="19" t="str">
        <f t="shared" ca="1" si="1351"/>
        <v>-</v>
      </c>
      <c r="KP167" s="19" t="str">
        <f t="shared" ca="1" si="1351"/>
        <v>-</v>
      </c>
      <c r="KQ167" s="19" t="str">
        <f t="shared" ca="1" si="1351"/>
        <v>-</v>
      </c>
      <c r="KR167" s="19" t="str">
        <f t="shared" ca="1" si="1351"/>
        <v>-</v>
      </c>
      <c r="KS167" s="19" t="str">
        <f t="shared" ca="1" si="1351"/>
        <v>-</v>
      </c>
      <c r="KT167" s="19" t="str">
        <f t="shared" ca="1" si="1351"/>
        <v>-</v>
      </c>
      <c r="KU167" s="19" t="str">
        <f t="shared" ca="1" si="1351"/>
        <v>-</v>
      </c>
      <c r="KV167" s="19" t="b">
        <f t="shared" ca="1" si="1351"/>
        <v>0</v>
      </c>
      <c r="KW167" s="144">
        <f t="shared" ca="1" si="1330"/>
        <v>2</v>
      </c>
      <c r="KX167" s="19">
        <f t="shared" ca="1" si="1351"/>
        <v>2</v>
      </c>
      <c r="KY167" s="19" t="b">
        <f t="shared" ca="1" si="1351"/>
        <v>0</v>
      </c>
      <c r="KZ167" s="19" t="str">
        <f t="shared" ca="1" si="1351"/>
        <v>-</v>
      </c>
      <c r="LA167" s="5" t="str">
        <f t="shared" ca="1" si="1331"/>
        <v>-</v>
      </c>
      <c r="LB167" s="5" t="str">
        <f t="shared" ca="1" si="1331"/>
        <v>-</v>
      </c>
      <c r="LC167" s="5" t="str">
        <f t="shared" ca="1" si="1331"/>
        <v>-</v>
      </c>
      <c r="LD167" s="5" t="str">
        <f t="shared" ca="1" si="1331"/>
        <v>-</v>
      </c>
      <c r="LE167" s="19" t="b">
        <f t="shared" ca="1" si="1352"/>
        <v>0</v>
      </c>
      <c r="LF167" s="19" t="str">
        <f t="shared" ca="1" si="1352"/>
        <v>-</v>
      </c>
      <c r="LG167" s="19" t="str">
        <f t="shared" ca="1" si="1352"/>
        <v>-</v>
      </c>
      <c r="LH167" s="19" t="b">
        <f t="shared" ca="1" si="1352"/>
        <v>1</v>
      </c>
      <c r="LI167" s="19">
        <f t="shared" ca="1" si="1352"/>
        <v>0.75</v>
      </c>
      <c r="LJ167" s="19">
        <f t="shared" ca="1" si="1352"/>
        <v>0.75</v>
      </c>
      <c r="LK167" s="19">
        <f t="shared" ca="1" si="1352"/>
        <v>0.99</v>
      </c>
      <c r="LL167" s="19">
        <f t="shared" ca="1" si="1352"/>
        <v>0.5</v>
      </c>
      <c r="LM167" s="19">
        <f t="shared" ca="1" si="1352"/>
        <v>0</v>
      </c>
      <c r="LN167" s="19">
        <f t="shared" ca="1" si="1352"/>
        <v>0</v>
      </c>
      <c r="LO167" s="19" t="str">
        <f t="shared" ca="1" si="1352"/>
        <v>-</v>
      </c>
      <c r="LP167" s="5" t="str" cm="1">
        <f t="array" aca="1" ref="LP167" ca="1">INDEX(i.meatgrid,$Q167,LP$7)</f>
        <v>-</v>
      </c>
      <c r="LQ167" s="5" t="str" cm="1">
        <f t="array" aca="1" ref="LQ167" ca="1">INDEX(i.meatgrid,$Q167,LQ$7)</f>
        <v>-</v>
      </c>
      <c r="LR167" s="19" t="str">
        <f t="shared" ca="1" si="1352"/>
        <v>-</v>
      </c>
      <c r="LS167" s="5">
        <f t="shared" ca="1" si="1333"/>
        <v>1</v>
      </c>
      <c r="LT167" s="9"/>
      <c r="LU167" s="19">
        <f t="shared" ca="1" si="1352"/>
        <v>70</v>
      </c>
      <c r="LV167" s="19">
        <f t="shared" ca="1" si="1334"/>
        <v>50</v>
      </c>
      <c r="LW167" s="19">
        <f t="shared" ca="1" si="1334"/>
        <v>80</v>
      </c>
      <c r="LX167" s="19">
        <f t="shared" ca="1" si="1334"/>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35"/>
        <v>1</v>
      </c>
      <c r="MD167" s="5">
        <f t="shared" ca="1" si="1336"/>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37"/>
        <v>1</v>
      </c>
      <c r="MN167" s="9"/>
      <c r="MO167" s="19" t="b">
        <f t="shared" ca="1" si="1338"/>
        <v>0</v>
      </c>
      <c r="MP167" s="19" t="b">
        <f t="shared" ca="1" si="1338"/>
        <v>0</v>
      </c>
      <c r="MQ167" s="19">
        <f t="shared" ca="1" si="1338"/>
        <v>1</v>
      </c>
      <c r="MR167" s="19">
        <f t="shared" ca="1" si="1338"/>
        <v>0.75</v>
      </c>
      <c r="MS167" s="19">
        <f t="shared" ca="1" si="1338"/>
        <v>0.75</v>
      </c>
      <c r="MT167" s="19">
        <f t="shared" ca="1" si="1338"/>
        <v>0.8</v>
      </c>
      <c r="MU167" s="19">
        <f t="shared" ca="1" si="1338"/>
        <v>0.82499999999999996</v>
      </c>
      <c r="MV167" s="19">
        <f t="shared" ca="1" si="1338"/>
        <v>0.875</v>
      </c>
      <c r="MW167" s="19">
        <f t="shared" ca="1" si="1338"/>
        <v>0.9</v>
      </c>
      <c r="MX167" s="19">
        <f t="shared" ca="1" si="1338"/>
        <v>1</v>
      </c>
      <c r="MY167" s="19">
        <f t="shared" ca="1" si="1338"/>
        <v>0.875</v>
      </c>
      <c r="MZ167" s="19" t="b">
        <f t="shared" ca="1" si="1338"/>
        <v>1</v>
      </c>
      <c r="NA167" s="19">
        <f t="shared" ca="1" si="1338"/>
        <v>74.989999999999995</v>
      </c>
      <c r="NB167" s="19" t="str">
        <f t="shared" ca="1" si="1338"/>
        <v>-</v>
      </c>
      <c r="NC167" s="19" t="str">
        <f t="shared" ca="1" si="1338"/>
        <v>-</v>
      </c>
      <c r="ND167" s="19" t="str">
        <f t="shared" ca="1" si="1338"/>
        <v>-</v>
      </c>
      <c r="NE167" s="19" t="str">
        <f t="shared" ca="1" si="1339"/>
        <v>-</v>
      </c>
      <c r="NF167" s="19" t="str">
        <f t="shared" ca="1" si="1339"/>
        <v>-</v>
      </c>
      <c r="NG167" s="19" t="str">
        <f t="shared" ca="1" si="1339"/>
        <v>-</v>
      </c>
      <c r="NH167" s="19" t="str">
        <f t="shared" ca="1" si="1339"/>
        <v>-</v>
      </c>
      <c r="NI167" s="19">
        <f t="shared" ca="1" si="1339"/>
        <v>36.99</v>
      </c>
      <c r="NJ167" s="19">
        <f t="shared" ca="1" si="1339"/>
        <v>36.99</v>
      </c>
      <c r="NK167" s="19" t="str">
        <f t="shared" ca="1" si="1339"/>
        <v>-</v>
      </c>
      <c r="NL167" s="19" t="str">
        <f t="shared" ca="1" si="1339"/>
        <v>-</v>
      </c>
      <c r="NM167" s="19" t="str">
        <f t="shared" ca="1" si="1339"/>
        <v>-</v>
      </c>
      <c r="NN167" s="19" t="str">
        <f t="shared" ca="1" si="1339"/>
        <v>-</v>
      </c>
      <c r="NO167" s="19" t="str">
        <f t="shared" ca="1" si="1339"/>
        <v>-</v>
      </c>
      <c r="NP167" s="19">
        <f t="shared" ca="1" si="1339"/>
        <v>49.99</v>
      </c>
      <c r="NQ167" s="19">
        <f t="shared" ca="1" si="1339"/>
        <v>49.99</v>
      </c>
      <c r="NR167" s="19">
        <f t="shared" ca="1" si="1339"/>
        <v>49.99</v>
      </c>
      <c r="NS167" s="19">
        <f t="shared" ca="1" si="1339"/>
        <v>49.99</v>
      </c>
      <c r="NT167" s="19">
        <f t="shared" ca="1" si="1339"/>
        <v>49.99</v>
      </c>
      <c r="NU167" s="19">
        <f t="shared" ca="1" si="1339"/>
        <v>49.99</v>
      </c>
      <c r="NV167" s="19">
        <f t="shared" ca="1" si="1339"/>
        <v>49.99</v>
      </c>
      <c r="NW167" s="19">
        <f t="shared" ca="1" si="1339"/>
        <v>49.99</v>
      </c>
      <c r="NX167" s="19">
        <f t="shared" ca="1" si="1339"/>
        <v>412.99</v>
      </c>
      <c r="NY167" s="19">
        <f t="shared" ca="1" si="1339"/>
        <v>412.99</v>
      </c>
      <c r="NZ167" s="19" t="str">
        <f t="shared" ca="1" si="1339"/>
        <v>-</v>
      </c>
      <c r="OA167" s="19" t="str">
        <f t="shared" ca="1" si="1339"/>
        <v>-</v>
      </c>
      <c r="OB167" s="19" t="str">
        <f t="shared" ca="1" si="1339"/>
        <v>-</v>
      </c>
      <c r="OC167" s="19" t="str">
        <f t="shared" ca="1" si="1339"/>
        <v>-</v>
      </c>
      <c r="OD167" s="19" t="str">
        <f t="shared" ca="1" si="1339"/>
        <v>-</v>
      </c>
      <c r="OE167" s="19">
        <f t="shared" ca="1" si="1339"/>
        <v>6.8900000000000006</v>
      </c>
      <c r="OF167" s="19">
        <f t="shared" ca="1" si="1339"/>
        <v>6.8900000000000006</v>
      </c>
      <c r="OG167" s="19">
        <f t="shared" ref="OG167:OT167" ca="1" si="1369">OFFSET(OG$5,$B167,0)</f>
        <v>6.8900000000000006</v>
      </c>
      <c r="OH167" s="19">
        <f t="shared" ca="1" si="1369"/>
        <v>6.8900000000000006</v>
      </c>
      <c r="OI167" s="19">
        <f t="shared" ca="1" si="1369"/>
        <v>6.8900000000000006</v>
      </c>
      <c r="OJ167" s="19">
        <f t="shared" ca="1" si="1369"/>
        <v>6.8900000000000006</v>
      </c>
      <c r="OK167" s="19">
        <f t="shared" ca="1" si="1369"/>
        <v>6.8900000000000006</v>
      </c>
      <c r="OL167" s="19">
        <f t="shared" ca="1" si="1369"/>
        <v>6.8900000000000006</v>
      </c>
      <c r="OM167" s="19">
        <f t="shared" ca="1" si="1369"/>
        <v>346.99</v>
      </c>
      <c r="ON167" s="19">
        <f t="shared" ca="1" si="1369"/>
        <v>346.99</v>
      </c>
      <c r="OO167" s="19" t="str">
        <f t="shared" ca="1" si="1369"/>
        <v>-</v>
      </c>
      <c r="OP167" s="19" t="str">
        <f t="shared" ca="1" si="1369"/>
        <v>-</v>
      </c>
      <c r="OQ167" s="19" t="str">
        <f t="shared" ca="1" si="1369"/>
        <v>-</v>
      </c>
      <c r="OR167" s="19" t="str">
        <f t="shared" ca="1" si="1369"/>
        <v>-</v>
      </c>
      <c r="OS167" s="19" t="str">
        <f t="shared" ca="1" si="1369"/>
        <v>-</v>
      </c>
      <c r="OT167" s="19">
        <f t="shared" ca="1" si="1369"/>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0.679</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70">INDEX(i.Region_Desc,$K171,1)</f>
        <v>GSM</v>
      </c>
      <c r="E171" t="b">
        <v>0</v>
      </c>
      <c r="F171" t="b">
        <v>0</v>
      </c>
      <c r="G171" t="b">
        <f t="shared" ref="G171:G176" si="1371">E171</f>
        <v>0</v>
      </c>
      <c r="H171" s="325">
        <v>2</v>
      </c>
      <c r="I171" s="325">
        <v>1</v>
      </c>
      <c r="J171" s="29" t="str">
        <f>""</f>
        <v/>
      </c>
      <c r="K171" s="29">
        <f>d.Region</f>
        <v>2</v>
      </c>
      <c r="L171" s="29">
        <v>2</v>
      </c>
      <c r="M171" s="29">
        <v>2</v>
      </c>
      <c r="N171" s="325">
        <v>3</v>
      </c>
      <c r="O171" s="325">
        <v>1</v>
      </c>
      <c r="P171" s="29">
        <v>1</v>
      </c>
      <c r="Q171" s="29">
        <v>7</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72">INDEX(i.FlkStrctr,$M171,AG$7)</f>
        <v>2</v>
      </c>
      <c r="AH171" s="5">
        <f t="shared" si="1372"/>
        <v>0</v>
      </c>
      <c r="AI171" s="5">
        <f t="shared" ref="AI171:AI176" si="1373">INDEX(i.StdELMan,($K171-1)*12+($M171-1)*3+$N171,AI$7)</f>
        <v>1</v>
      </c>
      <c r="AJ171">
        <f t="shared" ref="AJ171:AJ176" si="1374">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    Older Mutton SR9.6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75">INDEX(i.model_structure,$H171,AX$7)</f>
        <v>0</v>
      </c>
      <c r="AY171" s="5" t="str">
        <f t="shared" si="1375"/>
        <v>-</v>
      </c>
      <c r="AZ171" s="5" t="b">
        <f t="shared" si="1375"/>
        <v>0</v>
      </c>
      <c r="BA171" s="5" t="b">
        <f t="shared" si="1375"/>
        <v>1</v>
      </c>
      <c r="BB171" s="5" t="b">
        <f t="shared" si="1375"/>
        <v>1</v>
      </c>
      <c r="BC171" s="144">
        <f t="shared" si="1375"/>
        <v>0</v>
      </c>
      <c r="BD171" s="19" t="b">
        <f t="shared" ref="BD171:BD176" ca="1" si="1376">OFFSET(BD$5,$B171,0)</f>
        <v>1</v>
      </c>
      <c r="BE171" s="9"/>
      <c r="BF171" s="5" t="str">
        <f t="shared" ref="BF171:BF176" ca="1" si="1377">IF($M171&lt;&gt;4,OFFSET(BF$5,$B171,0),1)</f>
        <v>-</v>
      </c>
      <c r="BG171" s="19" t="str">
        <f t="shared" ref="BG171:BI176" ca="1" si="1378">OFFSET(BG$5,$B171,0)</f>
        <v>-</v>
      </c>
      <c r="BH171" s="19" t="str">
        <f t="shared" ca="1" si="1378"/>
        <v>-</v>
      </c>
      <c r="BI171" s="19" t="str">
        <f t="shared" ca="1" si="1378"/>
        <v>-</v>
      </c>
      <c r="BJ171" s="5" t="str">
        <f t="shared" ref="BJ171:BJ176" ca="1" si="1379">IF($M171&lt;&gt;4,OFFSET(BJ$5,$B171,0),1)</f>
        <v>-</v>
      </c>
      <c r="BK171" s="19" t="str">
        <f t="shared" ref="BK171:BK176" ca="1" si="1380">OFFSET(BK$5,$B171,0)</f>
        <v>-</v>
      </c>
      <c r="BL171" s="5" t="str">
        <f t="shared" ref="BL171:BL176" ca="1" si="1381">IF($M171&lt;&gt;4,OFFSET(BL$5,$B171,0),1)</f>
        <v>-</v>
      </c>
      <c r="BM171" s="19" t="str">
        <f t="shared" ref="BM171:BO176" ca="1" si="1382">OFFSET(BM$5,$B171,0)</f>
        <v>-</v>
      </c>
      <c r="BN171" s="19" t="str">
        <f t="shared" ca="1" si="1382"/>
        <v>-</v>
      </c>
      <c r="BO171" s="19" t="str">
        <f t="shared" ca="1" si="1382"/>
        <v>-</v>
      </c>
      <c r="BP171" s="5" t="str">
        <f t="shared" ref="BP171:BP176" ca="1" si="1383">IF($M171&lt;&gt;4,OFFSET(BP$5,$B171,0),1)</f>
        <v>-</v>
      </c>
      <c r="BQ171" s="9"/>
      <c r="BR171" s="19" t="str">
        <f t="shared" ref="BR171:CA176" ca="1" si="1384">OFFSET(BR$5,$B171,0)</f>
        <v>-</v>
      </c>
      <c r="BS171" s="19" t="str">
        <f t="shared" ca="1" si="1384"/>
        <v>-</v>
      </c>
      <c r="BT171" s="19" t="str">
        <f t="shared" ca="1" si="1384"/>
        <v>-</v>
      </c>
      <c r="BU171" s="19" t="str">
        <f t="shared" ca="1" si="1384"/>
        <v>-</v>
      </c>
      <c r="BV171" s="19" t="str">
        <f t="shared" ca="1" si="1384"/>
        <v>-</v>
      </c>
      <c r="BW171" s="19" t="str">
        <f t="shared" ca="1" si="1384"/>
        <v>-</v>
      </c>
      <c r="BX171" s="19" t="str">
        <f t="shared" ca="1" si="1384"/>
        <v>-</v>
      </c>
      <c r="BY171" s="19" t="str">
        <f t="shared" ca="1" si="1384"/>
        <v>-</v>
      </c>
      <c r="BZ171" s="19" t="str">
        <f t="shared" ca="1" si="1384"/>
        <v>-</v>
      </c>
      <c r="CA171" s="19" t="str">
        <f t="shared" ca="1" si="1384"/>
        <v>-</v>
      </c>
      <c r="CB171" s="9"/>
      <c r="CC171" s="12" t="b">
        <v>0</v>
      </c>
      <c r="CD171" s="12" t="b">
        <v>0</v>
      </c>
      <c r="CE171" s="12" t="b">
        <v>0</v>
      </c>
      <c r="CF171" s="12">
        <f>VALUE($K171&amp;$M171&amp;$N171&amp;$O171&amp;"1")</f>
        <v>22311</v>
      </c>
      <c r="CG171" s="144" t="b">
        <f>NOT(CE171)</f>
        <v>1</v>
      </c>
      <c r="CH171" s="12" t="s">
        <v>34</v>
      </c>
      <c r="CI171" s="12" t="b">
        <v>1</v>
      </c>
      <c r="CJ171" s="12">
        <f>VALUE($Q171&amp;$S171&amp;"01")</f>
        <v>7101</v>
      </c>
      <c r="CK171" s="19" t="str">
        <f t="shared" ref="CK171:CM171" ca="1" si="1385">OFFSET(CK$5,$B171,0)</f>
        <v>-</v>
      </c>
      <c r="CL171" s="19">
        <f t="shared" ca="1" si="1385"/>
        <v>1</v>
      </c>
      <c r="CM171" s="19">
        <f t="shared" ca="1" si="1385"/>
        <v>1</v>
      </c>
      <c r="CN171" s="9"/>
      <c r="CO171" s="444">
        <f t="shared" ref="CO171:CQ176" si="1386">INDEX(i.UserPeriod0,$AI171,CO$7)</f>
        <v>652</v>
      </c>
      <c r="CP171" s="444">
        <f t="shared" si="1386"/>
        <v>686</v>
      </c>
      <c r="CQ171" s="444">
        <f t="shared" si="1386"/>
        <v>721</v>
      </c>
      <c r="CR171" s="152">
        <f t="shared" ref="CR171:CT176" si="1387">7*INDEX(i.end_joining,1,CR$7+($AI171-1)*3)</f>
        <v>378</v>
      </c>
      <c r="CS171" s="152">
        <f t="shared" si="1387"/>
        <v>413</v>
      </c>
      <c r="CT171" s="152">
        <f t="shared" si="1387"/>
        <v>448</v>
      </c>
      <c r="CU171" s="19" t="str">
        <f t="shared" ref="CU171:DK176" ca="1" si="1388">OFFSET(CU$5,$B171,0)</f>
        <v>-</v>
      </c>
      <c r="CV171" s="19" t="str">
        <f t="shared" ca="1" si="1388"/>
        <v>-</v>
      </c>
      <c r="CW171" s="19" t="str">
        <f t="shared" ca="1" si="1388"/>
        <v>-</v>
      </c>
      <c r="CX171" s="19" t="str">
        <f t="shared" ca="1" si="1388"/>
        <v>-</v>
      </c>
      <c r="CY171" s="19" t="str">
        <f t="shared" ca="1" si="1388"/>
        <v>-</v>
      </c>
      <c r="CZ171" s="19" t="b">
        <f t="shared" ca="1" si="1388"/>
        <v>1</v>
      </c>
      <c r="DA171" s="19">
        <f t="shared" ca="1" si="1388"/>
        <v>0</v>
      </c>
      <c r="DB171" s="19">
        <f t="shared" ca="1" si="1388"/>
        <v>0</v>
      </c>
      <c r="DC171" s="19">
        <f t="shared" ca="1" si="1388"/>
        <v>0</v>
      </c>
      <c r="DD171" s="19">
        <f t="shared" ca="1" si="1388"/>
        <v>0</v>
      </c>
      <c r="DE171" s="19">
        <f t="shared" ca="1" si="1388"/>
        <v>0</v>
      </c>
      <c r="DF171" s="19">
        <f t="shared" ca="1" si="1388"/>
        <v>0</v>
      </c>
      <c r="DG171" s="19">
        <f t="shared" ca="1" si="1388"/>
        <v>0</v>
      </c>
      <c r="DH171" s="19">
        <f t="shared" ca="1" si="1388"/>
        <v>0</v>
      </c>
      <c r="DI171" s="19">
        <f t="shared" ca="1" si="1388"/>
        <v>0</v>
      </c>
      <c r="DJ171" s="19">
        <f t="shared" ca="1" si="1388"/>
        <v>0</v>
      </c>
      <c r="DK171" s="19">
        <f t="shared" ca="1" si="1388"/>
        <v>0</v>
      </c>
      <c r="DL171" s="19">
        <f t="shared" ref="DL171:ES176" ca="1" si="1389">OFFSET(DL$5,$B171,0)</f>
        <v>0</v>
      </c>
      <c r="DM171" s="19">
        <f t="shared" ca="1" si="1389"/>
        <v>1</v>
      </c>
      <c r="DN171" s="19">
        <f t="shared" ca="1" si="1389"/>
        <v>1</v>
      </c>
      <c r="DO171" s="19">
        <f t="shared" ca="1" si="1389"/>
        <v>0</v>
      </c>
      <c r="DP171" s="19" t="str">
        <f t="shared" ca="1" si="1389"/>
        <v>-</v>
      </c>
      <c r="DQ171" s="19" t="str">
        <f t="shared" ca="1" si="1389"/>
        <v>-</v>
      </c>
      <c r="DR171" s="19" t="str">
        <f t="shared" ca="1" si="1389"/>
        <v>-</v>
      </c>
      <c r="DS171" s="19" t="str">
        <f t="shared" ca="1" si="1389"/>
        <v>-</v>
      </c>
      <c r="DT171" s="19" t="str">
        <f t="shared" ca="1" si="1389"/>
        <v>-</v>
      </c>
      <c r="DU171" s="19">
        <f t="shared" ca="1" si="1389"/>
        <v>0</v>
      </c>
      <c r="DV171" s="19" t="str">
        <f t="shared" ca="1" si="1389"/>
        <v>-</v>
      </c>
      <c r="DW171" s="19" t="str">
        <f t="shared" ca="1" si="1389"/>
        <v>-</v>
      </c>
      <c r="DX171" s="19" t="str">
        <f t="shared" ca="1" si="1389"/>
        <v>-</v>
      </c>
      <c r="DY171" s="19" t="str">
        <f t="shared" ca="1" si="1389"/>
        <v>-</v>
      </c>
      <c r="DZ171" s="19" t="str">
        <f t="shared" ca="1" si="1389"/>
        <v>-</v>
      </c>
      <c r="EA171" s="19" t="str">
        <f t="shared" ca="1" si="1389"/>
        <v>-</v>
      </c>
      <c r="EB171" s="19" t="str">
        <f t="shared" ca="1" si="1389"/>
        <v>-</v>
      </c>
      <c r="EC171" s="19" t="str">
        <f t="shared" ca="1" si="1389"/>
        <v>-</v>
      </c>
      <c r="ED171" s="19">
        <f t="shared" ca="1" si="1389"/>
        <v>0</v>
      </c>
      <c r="EE171" s="19">
        <f t="shared" ca="1" si="1389"/>
        <v>0</v>
      </c>
      <c r="EF171" s="19">
        <f t="shared" ca="1" si="1389"/>
        <v>0</v>
      </c>
      <c r="EG171" s="19">
        <f t="shared" ca="1" si="1389"/>
        <v>0</v>
      </c>
      <c r="EH171" s="19">
        <f t="shared" ca="1" si="1389"/>
        <v>0</v>
      </c>
      <c r="EI171" s="19">
        <f t="shared" ca="1" si="1389"/>
        <v>0</v>
      </c>
      <c r="EJ171" s="19">
        <f t="shared" ca="1" si="1389"/>
        <v>0</v>
      </c>
      <c r="EK171" s="19">
        <f t="shared" ca="1" si="1389"/>
        <v>0</v>
      </c>
      <c r="EL171" s="19">
        <f t="shared" ca="1" si="1389"/>
        <v>0</v>
      </c>
      <c r="EM171" s="19">
        <f t="shared" ca="1" si="1389"/>
        <v>0</v>
      </c>
      <c r="EN171" s="19">
        <f t="shared" ca="1" si="1389"/>
        <v>0</v>
      </c>
      <c r="EO171" s="19">
        <f t="shared" ca="1" si="1389"/>
        <v>0</v>
      </c>
      <c r="EP171" s="19">
        <f t="shared" ca="1" si="1389"/>
        <v>0</v>
      </c>
      <c r="EQ171" s="19">
        <f t="shared" ca="1" si="1389"/>
        <v>0</v>
      </c>
      <c r="ER171" s="19">
        <f t="shared" ca="1" si="1389"/>
        <v>0</v>
      </c>
      <c r="ES171" s="19">
        <f t="shared" ca="1" si="1389"/>
        <v>0</v>
      </c>
      <c r="ET171" s="19">
        <f t="shared" ref="ET171:FI175" ca="1" si="1390">OFFSET(ET$5,$B171,0)</f>
        <v>0</v>
      </c>
      <c r="EU171" s="19">
        <f t="shared" ca="1" si="1390"/>
        <v>0</v>
      </c>
      <c r="EV171" s="19">
        <f t="shared" ca="1" si="1390"/>
        <v>0</v>
      </c>
      <c r="EW171" s="19">
        <f t="shared" ca="1" si="1390"/>
        <v>0</v>
      </c>
      <c r="EX171" s="19">
        <f t="shared" ca="1" si="1390"/>
        <v>0</v>
      </c>
      <c r="EY171" s="19">
        <f t="shared" ca="1" si="1390"/>
        <v>0</v>
      </c>
      <c r="EZ171" s="19">
        <f t="shared" ca="1" si="1390"/>
        <v>0</v>
      </c>
      <c r="FA171" s="19">
        <f t="shared" ca="1" si="1390"/>
        <v>0</v>
      </c>
      <c r="FB171" s="19">
        <f t="shared" ca="1" si="1390"/>
        <v>0</v>
      </c>
      <c r="FC171" s="19">
        <f t="shared" ca="1" si="1390"/>
        <v>0</v>
      </c>
      <c r="FD171" s="19">
        <f t="shared" ca="1" si="1390"/>
        <v>0</v>
      </c>
      <c r="FE171" s="19">
        <f t="shared" ca="1" si="1390"/>
        <v>0</v>
      </c>
      <c r="FF171" s="19">
        <f t="shared" ca="1" si="1390"/>
        <v>0</v>
      </c>
      <c r="FG171" s="19">
        <f t="shared" ca="1" si="1390"/>
        <v>0</v>
      </c>
      <c r="FH171" s="19">
        <f t="shared" ca="1" si="1390"/>
        <v>0</v>
      </c>
      <c r="FI171" s="19">
        <f t="shared" ca="1" si="1390"/>
        <v>0</v>
      </c>
      <c r="FJ171" s="19">
        <f t="shared" ref="FJ171:HK175" ca="1" si="1391">OFFSET(FJ$5,$B171,0)</f>
        <v>0</v>
      </c>
      <c r="FK171" s="19">
        <f t="shared" ca="1" si="1391"/>
        <v>0</v>
      </c>
      <c r="FL171" s="19">
        <f t="shared" ca="1" si="1391"/>
        <v>0</v>
      </c>
      <c r="FM171" s="19">
        <f t="shared" ca="1" si="1391"/>
        <v>0</v>
      </c>
      <c r="FN171" s="19">
        <f t="shared" ca="1" si="1391"/>
        <v>0</v>
      </c>
      <c r="FO171" s="19">
        <f t="shared" ca="1" si="1391"/>
        <v>0</v>
      </c>
      <c r="FP171" s="19">
        <f t="shared" ca="1" si="1391"/>
        <v>0</v>
      </c>
      <c r="FQ171" s="19">
        <f t="shared" ca="1" si="1391"/>
        <v>0</v>
      </c>
      <c r="FR171" s="19">
        <f t="shared" ca="1" si="1391"/>
        <v>0</v>
      </c>
      <c r="FS171" s="19">
        <f t="shared" ca="1" si="1391"/>
        <v>0</v>
      </c>
      <c r="FT171" s="19">
        <f t="shared" ca="1" si="1391"/>
        <v>0</v>
      </c>
      <c r="FU171" s="19">
        <f t="shared" ca="1" si="1391"/>
        <v>0</v>
      </c>
      <c r="FV171" s="19">
        <f t="shared" ca="1" si="1391"/>
        <v>0</v>
      </c>
      <c r="FW171" s="19">
        <f t="shared" ca="1" si="1391"/>
        <v>0</v>
      </c>
      <c r="FX171" s="19">
        <f t="shared" ca="1" si="1391"/>
        <v>0</v>
      </c>
      <c r="FY171" s="19">
        <f t="shared" ca="1" si="1391"/>
        <v>0</v>
      </c>
      <c r="FZ171" s="19">
        <f t="shared" ca="1" si="1391"/>
        <v>0</v>
      </c>
      <c r="GA171" s="19">
        <f t="shared" ca="1" si="1391"/>
        <v>0</v>
      </c>
      <c r="GB171" s="19">
        <f t="shared" ca="1" si="1391"/>
        <v>0</v>
      </c>
      <c r="GC171" s="19">
        <f t="shared" ca="1" si="1391"/>
        <v>0</v>
      </c>
      <c r="GD171" s="19">
        <f t="shared" ca="1" si="1391"/>
        <v>0</v>
      </c>
      <c r="GE171" s="19">
        <f t="shared" ca="1" si="1391"/>
        <v>0</v>
      </c>
      <c r="GF171" s="19">
        <f t="shared" ca="1" si="1391"/>
        <v>0</v>
      </c>
      <c r="GG171" s="19">
        <f t="shared" ca="1" si="1391"/>
        <v>0</v>
      </c>
      <c r="GH171" s="19">
        <f t="shared" ca="1" si="1391"/>
        <v>0</v>
      </c>
      <c r="GI171" s="19">
        <f t="shared" ca="1" si="1391"/>
        <v>0</v>
      </c>
      <c r="GJ171" s="19">
        <f t="shared" ca="1" si="1391"/>
        <v>0</v>
      </c>
      <c r="GK171" s="19">
        <f t="shared" ca="1" si="1391"/>
        <v>0</v>
      </c>
      <c r="GL171" s="19">
        <f t="shared" ca="1" si="1391"/>
        <v>0</v>
      </c>
      <c r="GM171" s="19">
        <f t="shared" ca="1" si="1391"/>
        <v>0</v>
      </c>
      <c r="GN171" s="19">
        <f t="shared" ca="1" si="1391"/>
        <v>0</v>
      </c>
      <c r="GO171" s="19">
        <f t="shared" ca="1" si="1391"/>
        <v>0</v>
      </c>
      <c r="GP171" s="19">
        <f t="shared" ca="1" si="1391"/>
        <v>0</v>
      </c>
      <c r="GQ171" s="19">
        <f t="shared" ca="1" si="1391"/>
        <v>0</v>
      </c>
      <c r="GR171" s="19">
        <f t="shared" ca="1" si="1391"/>
        <v>0</v>
      </c>
      <c r="GS171" s="19">
        <f t="shared" ca="1" si="1391"/>
        <v>0</v>
      </c>
      <c r="GT171" s="19">
        <f t="shared" ca="1" si="1391"/>
        <v>0</v>
      </c>
      <c r="GU171" s="19">
        <f t="shared" ca="1" si="1391"/>
        <v>0</v>
      </c>
      <c r="GV171" s="19">
        <f t="shared" ca="1" si="1391"/>
        <v>0</v>
      </c>
      <c r="GW171" s="19">
        <f t="shared" ca="1" si="1391"/>
        <v>0</v>
      </c>
      <c r="GX171" s="19">
        <f t="shared" ca="1" si="1391"/>
        <v>0</v>
      </c>
      <c r="GY171" s="19">
        <f t="shared" ca="1" si="1391"/>
        <v>0</v>
      </c>
      <c r="GZ171" s="19">
        <f t="shared" ca="1" si="1391"/>
        <v>0</v>
      </c>
      <c r="HA171" s="19">
        <f t="shared" ca="1" si="1391"/>
        <v>0</v>
      </c>
      <c r="HB171" s="19">
        <f t="shared" ca="1" si="1391"/>
        <v>0</v>
      </c>
      <c r="HC171" s="19">
        <f t="shared" ca="1" si="1391"/>
        <v>0</v>
      </c>
      <c r="HD171" s="19">
        <f t="shared" ca="1" si="1391"/>
        <v>0</v>
      </c>
      <c r="HE171" s="19">
        <f t="shared" ca="1" si="1391"/>
        <v>0</v>
      </c>
      <c r="HF171" s="19">
        <f t="shared" ca="1" si="1391"/>
        <v>0</v>
      </c>
      <c r="HG171" s="19">
        <f t="shared" ca="1" si="1391"/>
        <v>0</v>
      </c>
      <c r="HH171" s="19">
        <f t="shared" ca="1" si="1391"/>
        <v>0</v>
      </c>
      <c r="HI171" s="19">
        <f t="shared" ca="1" si="1391"/>
        <v>0</v>
      </c>
      <c r="HJ171" s="19">
        <f t="shared" ca="1" si="1391"/>
        <v>0</v>
      </c>
      <c r="HK171" s="19">
        <f t="shared" ca="1" si="1391"/>
        <v>0</v>
      </c>
      <c r="HL171" s="19">
        <f t="shared" ref="HL171:ID175" ca="1" si="1392">OFFSET(HL$5,$B171,0)</f>
        <v>0</v>
      </c>
      <c r="HM171" s="19">
        <f t="shared" ca="1" si="1392"/>
        <v>0</v>
      </c>
      <c r="HN171" s="19">
        <f t="shared" ca="1" si="1392"/>
        <v>0</v>
      </c>
      <c r="HO171" s="19">
        <f t="shared" ca="1" si="1392"/>
        <v>0</v>
      </c>
      <c r="HP171" s="19">
        <f t="shared" ca="1" si="1392"/>
        <v>0</v>
      </c>
      <c r="HQ171" s="19">
        <f t="shared" ca="1" si="1392"/>
        <v>0</v>
      </c>
      <c r="HR171" s="19">
        <f t="shared" ca="1" si="1392"/>
        <v>0</v>
      </c>
      <c r="HS171" s="19">
        <f t="shared" ca="1" si="1392"/>
        <v>0</v>
      </c>
      <c r="HT171" s="19">
        <f t="shared" ca="1" si="1392"/>
        <v>0</v>
      </c>
      <c r="HU171" s="19">
        <f t="shared" ca="1" si="1392"/>
        <v>0</v>
      </c>
      <c r="HV171" s="19">
        <f t="shared" ca="1" si="1392"/>
        <v>0</v>
      </c>
      <c r="HW171" s="19">
        <f t="shared" ca="1" si="1392"/>
        <v>0</v>
      </c>
      <c r="HX171" s="19">
        <f t="shared" ca="1" si="1392"/>
        <v>0</v>
      </c>
      <c r="HY171" s="19">
        <f t="shared" ca="1" si="1392"/>
        <v>0</v>
      </c>
      <c r="HZ171" s="19">
        <f t="shared" ca="1" si="1392"/>
        <v>0</v>
      </c>
      <c r="IA171" s="19">
        <f t="shared" ca="1" si="1392"/>
        <v>0</v>
      </c>
      <c r="IB171" s="19">
        <f t="shared" ca="1" si="1392"/>
        <v>0</v>
      </c>
      <c r="IC171" s="19">
        <f t="shared" ca="1" si="1392"/>
        <v>0</v>
      </c>
      <c r="ID171" s="19">
        <f t="shared" ca="1" si="1392"/>
        <v>0</v>
      </c>
      <c r="IE171" s="5">
        <f t="shared" ref="IE171:IE176" si="1393">INDEX(i.TOL,$N171,IE$7)</f>
        <v>67</v>
      </c>
      <c r="IF171" s="9"/>
      <c r="IG171" s="5">
        <f t="shared" ref="IG171:IJ176" si="1394">INDEX(i.FlkStrctr,$M171,IG$7)</f>
        <v>1</v>
      </c>
      <c r="IH171" s="5" t="b">
        <f t="shared" si="1394"/>
        <v>0</v>
      </c>
      <c r="II171" s="19">
        <f t="shared" ref="II171:JN176" ca="1" si="1395">OFFSET(II$5,$B171,0)</f>
        <v>0</v>
      </c>
      <c r="IJ171" s="5">
        <f t="shared" si="1394"/>
        <v>55</v>
      </c>
      <c r="IK171" s="19">
        <f t="shared" ca="1" si="1395"/>
        <v>1</v>
      </c>
      <c r="IL171" s="19">
        <f t="shared" ca="1" si="1395"/>
        <v>0</v>
      </c>
      <c r="IM171" s="19">
        <f t="shared" ca="1" si="1395"/>
        <v>0</v>
      </c>
      <c r="IN171" s="19">
        <f t="shared" ca="1" si="1395"/>
        <v>0</v>
      </c>
      <c r="IO171" s="19">
        <f t="shared" ca="1" si="1395"/>
        <v>0</v>
      </c>
      <c r="IP171" s="19">
        <f t="shared" ca="1" si="1395"/>
        <v>0</v>
      </c>
      <c r="IQ171" s="19">
        <f t="shared" ca="1" si="1395"/>
        <v>0</v>
      </c>
      <c r="IR171" s="19">
        <f t="shared" ca="1" si="1395"/>
        <v>0</v>
      </c>
      <c r="IS171" s="19">
        <f t="shared" ca="1" si="1395"/>
        <v>0</v>
      </c>
      <c r="IT171" s="19">
        <f t="shared" ca="1" si="1395"/>
        <v>0</v>
      </c>
      <c r="IU171" s="19">
        <f t="shared" ca="1" si="1395"/>
        <v>0</v>
      </c>
      <c r="IV171" s="19">
        <f t="shared" ca="1" si="1395"/>
        <v>0</v>
      </c>
      <c r="IW171" s="19">
        <f t="shared" ca="1" si="1395"/>
        <v>0</v>
      </c>
      <c r="IX171" s="19">
        <f t="shared" ca="1" si="1395"/>
        <v>0</v>
      </c>
      <c r="IY171" s="19">
        <f t="shared" ca="1" si="1395"/>
        <v>0</v>
      </c>
      <c r="IZ171" s="19">
        <f t="shared" ca="1" si="1395"/>
        <v>0</v>
      </c>
      <c r="JA171" s="19">
        <f t="shared" ca="1" si="1395"/>
        <v>0</v>
      </c>
      <c r="JB171" s="19">
        <f t="shared" ca="1" si="1395"/>
        <v>0</v>
      </c>
      <c r="JC171" s="19">
        <f t="shared" ca="1" si="1395"/>
        <v>0</v>
      </c>
      <c r="JD171" s="19">
        <f t="shared" ca="1" si="1395"/>
        <v>0</v>
      </c>
      <c r="JE171" s="19">
        <f t="shared" ca="1" si="1395"/>
        <v>0</v>
      </c>
      <c r="JF171" s="19">
        <f t="shared" ca="1" si="1395"/>
        <v>0</v>
      </c>
      <c r="JG171" s="5">
        <f t="shared" ref="JG171:JK176" si="1396">INDEX(i_dryman,($AF171-1)*4+INDEX(i.StdELMan,($K171-1)*12+($M171-1)*3+$N171,JG$8),JG$7)</f>
        <v>1.2500000000000001E-2</v>
      </c>
      <c r="JH171" s="567">
        <f t="shared" si="1396"/>
        <v>0</v>
      </c>
      <c r="JI171" s="5">
        <f t="shared" si="1396"/>
        <v>6.25E-2</v>
      </c>
      <c r="JJ171" s="5">
        <f t="shared" si="1396"/>
        <v>6.25E-2</v>
      </c>
      <c r="JK171" s="5">
        <f t="shared" si="1396"/>
        <v>6.25E-2</v>
      </c>
      <c r="JL171" s="19">
        <f t="shared" ca="1" si="1395"/>
        <v>1</v>
      </c>
      <c r="JM171" s="19">
        <f t="shared" ca="1" si="1395"/>
        <v>0</v>
      </c>
      <c r="JN171" s="19">
        <f t="shared" ca="1" si="1395"/>
        <v>1</v>
      </c>
      <c r="JO171" s="9"/>
      <c r="JP171" s="5" t="b">
        <f t="shared" ref="JP171:JP176" ca="1" si="1397">IF($L171&lt;&gt;0,INDEX(i.cropgraze_inc,$L171,JP$7),OFFSET(JP$5,$B171,0))</f>
        <v>0</v>
      </c>
      <c r="JQ171" s="477" t="b">
        <v>1</v>
      </c>
      <c r="JR171" s="477">
        <v>9.6</v>
      </c>
      <c r="JS171" s="5" t="b">
        <f t="shared" ref="JS171:JU176" si="1398">($N171=JS$11)</f>
        <v>0</v>
      </c>
      <c r="JT171" s="5" t="b">
        <f t="shared" si="1398"/>
        <v>0</v>
      </c>
      <c r="JU171" s="5" t="b">
        <f t="shared" si="1398"/>
        <v>1</v>
      </c>
      <c r="JV171" s="144">
        <f>$O171</f>
        <v>1</v>
      </c>
      <c r="JW171" s="144">
        <f t="shared" ref="JW171" si="1399">$O171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400">IF($AI171=6,0,$KX171)</f>
        <v>2</v>
      </c>
      <c r="KX171" s="12">
        <v>2</v>
      </c>
      <c r="KY171" s="12" t="b">
        <v>0</v>
      </c>
      <c r="KZ171" s="12" t="s">
        <v>34</v>
      </c>
      <c r="LA171" s="5" t="str">
        <f t="shared" ref="LA171:LD176" si="1401">INDEX(i.FlkStrctr,$M171,LA$7)</f>
        <v>-</v>
      </c>
      <c r="LB171" s="5" t="str">
        <f t="shared" si="1401"/>
        <v>-</v>
      </c>
      <c r="LC171" s="5" t="str">
        <f t="shared" si="1401"/>
        <v>-</v>
      </c>
      <c r="LD171" s="5" t="str">
        <f t="shared" si="1401"/>
        <v>-</v>
      </c>
      <c r="LE171" s="12" t="b">
        <v>0</v>
      </c>
      <c r="LF171" s="244" t="s">
        <v>34</v>
      </c>
      <c r="LG171" s="244" t="s">
        <v>34</v>
      </c>
      <c r="LH171" s="12" t="b">
        <v>1</v>
      </c>
      <c r="LI171" s="12">
        <v>0.75</v>
      </c>
      <c r="LJ171" s="144">
        <f>LI171</f>
        <v>0.75</v>
      </c>
      <c r="LK171" s="12">
        <v>0.99</v>
      </c>
      <c r="LL171" s="12">
        <v>0.5</v>
      </c>
      <c r="LM171" s="12">
        <v>0</v>
      </c>
      <c r="LN171" s="12">
        <v>0</v>
      </c>
      <c r="LO171" s="12" t="s">
        <v>34</v>
      </c>
      <c r="LP171" s="5" cm="1">
        <f t="array" ref="LP171">INDEX(i.meatgrid,$Q171,LP$7)</f>
        <v>1092</v>
      </c>
      <c r="LQ171" s="5" t="str" cm="1">
        <f t="array" ref="LQ171">INDEX(i.meatgrid,$Q171,LQ$7)</f>
        <v>-</v>
      </c>
      <c r="LR171" s="19" t="str">
        <f t="shared" ref="LR171:LU176" ca="1" si="1402">OFFSET(LR$5,$B171,0)</f>
        <v>-</v>
      </c>
      <c r="LS171" s="5">
        <f t="shared" ref="LS171:LS176" si="1403">INDEX(i.conservation,$W171+1,$N171)</f>
        <v>1</v>
      </c>
      <c r="LT171" s="9"/>
      <c r="LU171" s="19">
        <f t="shared" ref="LU171:LX176" ca="1" si="1404">OFFSET(LU$5,$B171,0)</f>
        <v>70</v>
      </c>
      <c r="LV171" s="19">
        <f t="shared" ca="1" si="1404"/>
        <v>50</v>
      </c>
      <c r="LW171" s="19">
        <f t="shared" ca="1" si="1404"/>
        <v>80</v>
      </c>
      <c r="LX171" s="19">
        <f t="shared" ca="1" si="1404"/>
        <v>50</v>
      </c>
      <c r="LY171" s="5" t="b" cm="1">
        <f t="array" ref="LY171">INDEX(i.meatgrid,$Q171,LY$7)</f>
        <v>1</v>
      </c>
      <c r="LZ171" s="5" t="b" cm="1">
        <f t="array" ref="LZ171">INDEX(i.meatgrid,$Q171,LZ$7)</f>
        <v>0</v>
      </c>
      <c r="MA171" s="5" t="str" cm="1">
        <f t="array" ref="MA171">INDEX(i.meatgrid,$Q171,MA$7)</f>
        <v>-</v>
      </c>
      <c r="MB171" s="5" t="str" cm="1">
        <f t="array" ref="MB171">INDEX(i.meatgrid,$Q171,MB$7)</f>
        <v>-</v>
      </c>
      <c r="MC171" s="19">
        <f t="shared" ref="MC171:MC176" ca="1" si="1405">OFFSET(MC$5,$B171,0)</f>
        <v>1</v>
      </c>
      <c r="MD171" s="5">
        <f t="shared" ref="MD171:MD176" si="1406">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407">OFFSET(MM$5,$B171,0)</f>
        <v>1</v>
      </c>
      <c r="MN171" s="9"/>
      <c r="MO171" s="19" t="b">
        <f t="shared" ref="MO171:ND176" ca="1" si="1408">OFFSET(MO$5,$B171,0)</f>
        <v>0</v>
      </c>
      <c r="MP171" s="19" t="b">
        <f t="shared" ca="1" si="1408"/>
        <v>0</v>
      </c>
      <c r="MQ171" s="19">
        <f ca="1">OFFSET(MQ$5,$B171,0)</f>
        <v>1</v>
      </c>
      <c r="MR171" s="19">
        <f t="shared" ref="MR171:OT176" ca="1" si="1409">OFFSET(MR$5,$B171,0)</f>
        <v>0.75</v>
      </c>
      <c r="MS171" s="19">
        <f t="shared" ca="1" si="1409"/>
        <v>0.75</v>
      </c>
      <c r="MT171" s="19">
        <f t="shared" ca="1" si="1409"/>
        <v>0.8</v>
      </c>
      <c r="MU171" s="19">
        <f t="shared" ca="1" si="1409"/>
        <v>0.82499999999999996</v>
      </c>
      <c r="MV171" s="19">
        <f t="shared" ca="1" si="1409"/>
        <v>0.875</v>
      </c>
      <c r="MW171" s="19">
        <f t="shared" ca="1" si="1409"/>
        <v>0.9</v>
      </c>
      <c r="MX171" s="19">
        <f t="shared" ca="1" si="1409"/>
        <v>1</v>
      </c>
      <c r="MY171" s="19">
        <f t="shared" ca="1" si="1409"/>
        <v>0.875</v>
      </c>
      <c r="MZ171" s="19" t="b">
        <f t="shared" ca="1" si="1409"/>
        <v>1</v>
      </c>
      <c r="NA171" s="19">
        <f t="shared" ca="1" si="1409"/>
        <v>74.989999999999995</v>
      </c>
      <c r="NB171" s="19" t="str">
        <f t="shared" ca="1" si="1409"/>
        <v>-</v>
      </c>
      <c r="NC171" s="19" t="str">
        <f t="shared" ca="1" si="1409"/>
        <v>-</v>
      </c>
      <c r="ND171" s="19" t="str">
        <f t="shared" ca="1" si="1409"/>
        <v>-</v>
      </c>
      <c r="NE171" s="19" t="str">
        <f t="shared" ca="1" si="1409"/>
        <v>-</v>
      </c>
      <c r="NF171" s="19" t="str">
        <f t="shared" ca="1" si="1409"/>
        <v>-</v>
      </c>
      <c r="NG171" s="19" t="str">
        <f t="shared" ca="1" si="1409"/>
        <v>-</v>
      </c>
      <c r="NH171" s="19" t="str">
        <f t="shared" ca="1" si="1409"/>
        <v>-</v>
      </c>
      <c r="NI171" s="19">
        <f t="shared" ca="1" si="1409"/>
        <v>36.99</v>
      </c>
      <c r="NJ171" s="19">
        <f t="shared" ca="1" si="1409"/>
        <v>36.99</v>
      </c>
      <c r="NK171" s="19" t="str">
        <f t="shared" ca="1" si="1409"/>
        <v>-</v>
      </c>
      <c r="NL171" s="19" t="str">
        <f t="shared" ca="1" si="1409"/>
        <v>-</v>
      </c>
      <c r="NM171" s="19" t="str">
        <f t="shared" ca="1" si="1409"/>
        <v>-</v>
      </c>
      <c r="NN171" s="19" t="str">
        <f t="shared" ca="1" si="1409"/>
        <v>-</v>
      </c>
      <c r="NO171" s="19" t="str">
        <f t="shared" ca="1" si="1409"/>
        <v>-</v>
      </c>
      <c r="NP171" s="19">
        <f t="shared" ca="1" si="1409"/>
        <v>49.99</v>
      </c>
      <c r="NQ171" s="19">
        <f t="shared" ca="1" si="1409"/>
        <v>49.99</v>
      </c>
      <c r="NR171" s="19">
        <f t="shared" ca="1" si="1409"/>
        <v>49.99</v>
      </c>
      <c r="NS171" s="19">
        <f t="shared" ca="1" si="1409"/>
        <v>49.99</v>
      </c>
      <c r="NT171" s="19">
        <f t="shared" ca="1" si="1409"/>
        <v>49.99</v>
      </c>
      <c r="NU171" s="19">
        <f t="shared" ca="1" si="1409"/>
        <v>49.99</v>
      </c>
      <c r="NV171" s="19">
        <f t="shared" ca="1" si="1409"/>
        <v>49.99</v>
      </c>
      <c r="NW171" s="19">
        <f t="shared" ca="1" si="1409"/>
        <v>49.99</v>
      </c>
      <c r="NX171" s="19">
        <f t="shared" ca="1" si="1409"/>
        <v>412.99</v>
      </c>
      <c r="NY171" s="19">
        <f t="shared" ca="1" si="1409"/>
        <v>412.99</v>
      </c>
      <c r="NZ171" s="19" t="str">
        <f t="shared" ca="1" si="1409"/>
        <v>-</v>
      </c>
      <c r="OA171" s="19" t="str">
        <f t="shared" ca="1" si="1409"/>
        <v>-</v>
      </c>
      <c r="OB171" s="19" t="str">
        <f t="shared" ca="1" si="1409"/>
        <v>-</v>
      </c>
      <c r="OC171" s="19" t="str">
        <f t="shared" ca="1" si="1409"/>
        <v>-</v>
      </c>
      <c r="OD171" s="19" t="str">
        <f t="shared" ca="1" si="1409"/>
        <v>-</v>
      </c>
      <c r="OE171" s="19">
        <f t="shared" ca="1" si="1409"/>
        <v>6.8900000000000006</v>
      </c>
      <c r="OF171" s="19">
        <f t="shared" ca="1" si="1409"/>
        <v>6.8900000000000006</v>
      </c>
      <c r="OG171" s="19">
        <f t="shared" ca="1" si="1409"/>
        <v>6.8900000000000006</v>
      </c>
      <c r="OH171" s="19">
        <f t="shared" ca="1" si="1409"/>
        <v>6.8900000000000006</v>
      </c>
      <c r="OI171" s="19">
        <f t="shared" ca="1" si="1409"/>
        <v>6.8900000000000006</v>
      </c>
      <c r="OJ171" s="19">
        <f t="shared" ca="1" si="1409"/>
        <v>6.8900000000000006</v>
      </c>
      <c r="OK171" s="19">
        <f t="shared" ca="1" si="1409"/>
        <v>6.8900000000000006</v>
      </c>
      <c r="OL171" s="19">
        <f t="shared" ca="1" si="1409"/>
        <v>6.8900000000000006</v>
      </c>
      <c r="OM171" s="19">
        <f t="shared" ca="1" si="1409"/>
        <v>346.99</v>
      </c>
      <c r="ON171" s="19">
        <f t="shared" ca="1" si="1409"/>
        <v>346.99</v>
      </c>
      <c r="OO171" s="19" t="str">
        <f t="shared" ca="1" si="1409"/>
        <v>-</v>
      </c>
      <c r="OP171" s="19" t="str">
        <f t="shared" ca="1" si="1409"/>
        <v>-</v>
      </c>
      <c r="OQ171" s="19" t="str">
        <f t="shared" ca="1" si="1409"/>
        <v>-</v>
      </c>
      <c r="OR171" s="19" t="str">
        <f t="shared" ca="1" si="1409"/>
        <v>-</v>
      </c>
      <c r="OS171" s="19" t="str">
        <f t="shared" ca="1" si="1409"/>
        <v>-</v>
      </c>
      <c r="OT171" s="19">
        <f t="shared" ca="1" si="1409"/>
        <v>0</v>
      </c>
      <c r="OU171" s="24">
        <v>0</v>
      </c>
    </row>
    <row r="172" spans="1:411" outlineLevel="2">
      <c r="A172" s="21">
        <f t="shared" si="158"/>
        <v>167</v>
      </c>
      <c r="B172" s="29">
        <f ca="1">OFFSET(B172,-1,-1)</f>
        <v>166</v>
      </c>
      <c r="C172">
        <v>204</v>
      </c>
      <c r="D172" s="144" t="str">
        <f t="shared" ca="1" si="1370"/>
        <v>GSM</v>
      </c>
      <c r="E172" t="b">
        <v>0</v>
      </c>
      <c r="F172" t="b">
        <v>0</v>
      </c>
      <c r="G172" t="b">
        <f t="shared" si="1371"/>
        <v>0</v>
      </c>
      <c r="H172" s="237">
        <f ca="1">OFFSET(H172,-1,0)</f>
        <v>2</v>
      </c>
      <c r="I172" s="237">
        <f t="shared" ref="I172:T176" ca="1" si="1410">OFFSET(I172,-1,0)</f>
        <v>1</v>
      </c>
      <c r="J172" s="237" t="str">
        <f t="shared" ca="1" si="1410"/>
        <v/>
      </c>
      <c r="K172" s="237">
        <f t="shared" ca="1" si="1410"/>
        <v>2</v>
      </c>
      <c r="L172" s="237">
        <f t="shared" ca="1" si="1410"/>
        <v>2</v>
      </c>
      <c r="M172" s="237">
        <f t="shared" ca="1" si="1410"/>
        <v>2</v>
      </c>
      <c r="N172" s="237">
        <f t="shared" ca="1" si="1410"/>
        <v>3</v>
      </c>
      <c r="O172" s="237">
        <f t="shared" ca="1" si="1410"/>
        <v>1</v>
      </c>
      <c r="P172" s="237">
        <f t="shared" ca="1" si="1410"/>
        <v>1</v>
      </c>
      <c r="Q172" s="237">
        <f t="shared" ca="1" si="1410"/>
        <v>7</v>
      </c>
      <c r="R172" s="237">
        <f t="shared" ca="1" si="1410"/>
        <v>1</v>
      </c>
      <c r="S172" s="237">
        <f t="shared" ca="1" si="1410"/>
        <v>1</v>
      </c>
      <c r="T172" s="237">
        <f t="shared" ca="1" si="1410"/>
        <v>1</v>
      </c>
      <c r="U172" s="275"/>
      <c r="V172" s="275"/>
      <c r="W172" s="237">
        <f t="shared" ref="W172:W176" ca="1" si="1411">OFFSET(W172,-1,0)</f>
        <v>0</v>
      </c>
      <c r="X172" s="275"/>
      <c r="Y172" s="275">
        <f t="shared" ref="Y172:AE175" ca="1" si="1412">OFFSET(Y172,-1,0)</f>
        <v>0</v>
      </c>
      <c r="Z172" s="275">
        <f t="shared" ca="1" si="1412"/>
        <v>0</v>
      </c>
      <c r="AA172" s="275">
        <f t="shared" ca="1" si="1412"/>
        <v>0</v>
      </c>
      <c r="AB172" s="275">
        <f t="shared" ca="1" si="1412"/>
        <v>0</v>
      </c>
      <c r="AC172" s="275">
        <f t="shared" ca="1" si="1412"/>
        <v>0</v>
      </c>
      <c r="AD172" s="275">
        <f t="shared" ca="1" si="1412"/>
        <v>0</v>
      </c>
      <c r="AE172" s="275">
        <f t="shared" ca="1" si="1412"/>
        <v>0</v>
      </c>
      <c r="AF172" s="144">
        <f ca="1">INDEX(CHOOSE($N172,DataAutumn!i.AdultDrys,DataWinter!i.AdultDrys,DataSpring!i.AdultDrys),1,$M172)</f>
        <v>3</v>
      </c>
      <c r="AG172" s="5">
        <f t="shared" ca="1" si="1372"/>
        <v>2</v>
      </c>
      <c r="AH172" s="5">
        <f t="shared" ca="1" si="1372"/>
        <v>0</v>
      </c>
      <c r="AI172" s="5">
        <f t="shared" ca="1" si="1373"/>
        <v>1</v>
      </c>
      <c r="AJ172">
        <f t="shared" ca="1" si="1374"/>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    Older Mutton SR9.6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75"/>
        <v>0</v>
      </c>
      <c r="AY172" s="5" t="str">
        <f t="shared" ca="1" si="1375"/>
        <v>-</v>
      </c>
      <c r="AZ172" s="5" t="b">
        <f t="shared" ca="1" si="1375"/>
        <v>0</v>
      </c>
      <c r="BA172" s="5" t="b">
        <f t="shared" ca="1" si="1375"/>
        <v>1</v>
      </c>
      <c r="BB172" s="5" t="b">
        <f t="shared" ca="1" si="1375"/>
        <v>1</v>
      </c>
      <c r="BC172" s="144">
        <f t="shared" ca="1" si="1375"/>
        <v>0</v>
      </c>
      <c r="BD172" s="19" t="b">
        <f t="shared" ca="1" si="1376"/>
        <v>1</v>
      </c>
      <c r="BE172" s="9"/>
      <c r="BF172" s="5" t="str">
        <f t="shared" ca="1" si="1377"/>
        <v>-</v>
      </c>
      <c r="BG172" s="19" t="str">
        <f t="shared" ca="1" si="1378"/>
        <v>-</v>
      </c>
      <c r="BH172" s="19" t="str">
        <f t="shared" ca="1" si="1378"/>
        <v>-</v>
      </c>
      <c r="BI172" s="19" t="str">
        <f t="shared" ca="1" si="1378"/>
        <v>-</v>
      </c>
      <c r="BJ172" s="5" t="str">
        <f t="shared" ca="1" si="1379"/>
        <v>-</v>
      </c>
      <c r="BK172" s="19" t="str">
        <f t="shared" ca="1" si="1380"/>
        <v>-</v>
      </c>
      <c r="BL172" s="5" t="str">
        <f t="shared" ca="1" si="1381"/>
        <v>-</v>
      </c>
      <c r="BM172" s="19" t="str">
        <f t="shared" ca="1" si="1382"/>
        <v>-</v>
      </c>
      <c r="BN172" s="19" t="str">
        <f t="shared" ca="1" si="1382"/>
        <v>-</v>
      </c>
      <c r="BO172" s="19" t="str">
        <f t="shared" ca="1" si="1382"/>
        <v>-</v>
      </c>
      <c r="BP172" s="5" t="str">
        <f t="shared" ca="1" si="1383"/>
        <v>-</v>
      </c>
      <c r="BQ172" s="9"/>
      <c r="BR172" s="19" t="str">
        <f t="shared" ca="1" si="1384"/>
        <v>-</v>
      </c>
      <c r="BS172" s="19" t="str">
        <f t="shared" ca="1" si="1384"/>
        <v>-</v>
      </c>
      <c r="BT172" s="19" t="str">
        <f t="shared" ca="1" si="1384"/>
        <v>-</v>
      </c>
      <c r="BU172" s="19" t="str">
        <f t="shared" ca="1" si="1384"/>
        <v>-</v>
      </c>
      <c r="BV172" s="19" t="str">
        <f t="shared" ca="1" si="1384"/>
        <v>-</v>
      </c>
      <c r="BW172" s="19" t="str">
        <f t="shared" ca="1" si="1384"/>
        <v>-</v>
      </c>
      <c r="BX172" s="19" t="str">
        <f t="shared" ca="1" si="1384"/>
        <v>-</v>
      </c>
      <c r="BY172" s="19" t="str">
        <f t="shared" ca="1" si="1384"/>
        <v>-</v>
      </c>
      <c r="BZ172" s="19" t="str">
        <f t="shared" ca="1" si="1384"/>
        <v>-</v>
      </c>
      <c r="CA172" s="19" t="str">
        <f t="shared" ca="1" si="1384"/>
        <v>-</v>
      </c>
      <c r="CB172" s="9"/>
      <c r="CC172" s="12" t="b">
        <v>1</v>
      </c>
      <c r="CD172" s="12" t="b">
        <v>0</v>
      </c>
      <c r="CE172" s="12" t="b">
        <v>1</v>
      </c>
      <c r="CF172" s="12">
        <f t="shared" ref="CF172" ca="1" si="1413">VALUE($K172&amp;$M172&amp;$N172&amp;$Q172&amp;"1"&amp;"05")</f>
        <v>2237105</v>
      </c>
      <c r="CG172" s="12" t="b">
        <v>0</v>
      </c>
      <c r="CH172" s="12" t="s">
        <v>34</v>
      </c>
      <c r="CI172" s="19" t="b">
        <f t="shared" ref="CI172:CM176" ca="1" si="1414">OFFSET(CI$5,$B172,0)</f>
        <v>1</v>
      </c>
      <c r="CJ172" s="12">
        <f ca="1">VALUE($Q172&amp;$S172&amp;"02")</f>
        <v>7102</v>
      </c>
      <c r="CK172" s="19" t="str">
        <f t="shared" ca="1" si="1414"/>
        <v>-</v>
      </c>
      <c r="CL172" s="19">
        <f t="shared" ca="1" si="1414"/>
        <v>1</v>
      </c>
      <c r="CM172" s="19">
        <f t="shared" ca="1" si="1414"/>
        <v>1</v>
      </c>
      <c r="CN172" s="9"/>
      <c r="CO172" s="444">
        <f t="shared" ca="1" si="1386"/>
        <v>652</v>
      </c>
      <c r="CP172" s="444">
        <f t="shared" ca="1" si="1386"/>
        <v>686</v>
      </c>
      <c r="CQ172" s="444">
        <f t="shared" ca="1" si="1386"/>
        <v>721</v>
      </c>
      <c r="CR172" s="152">
        <f t="shared" ca="1" si="1387"/>
        <v>378</v>
      </c>
      <c r="CS172" s="152">
        <f t="shared" ca="1" si="1387"/>
        <v>413</v>
      </c>
      <c r="CT172" s="152">
        <f t="shared" ca="1" si="1387"/>
        <v>448</v>
      </c>
      <c r="CU172" s="19" t="str">
        <f t="shared" ca="1" si="1388"/>
        <v>-</v>
      </c>
      <c r="CV172" s="12" t="b">
        <v>0</v>
      </c>
      <c r="CW172" s="12" t="b">
        <v>0</v>
      </c>
      <c r="CX172" s="12" t="b">
        <v>0</v>
      </c>
      <c r="CY172" s="12" t="b">
        <v>0</v>
      </c>
      <c r="CZ172" s="19" t="b">
        <f t="shared" ca="1" si="1388"/>
        <v>1</v>
      </c>
      <c r="DA172" s="19">
        <f t="shared" ca="1" si="1388"/>
        <v>0</v>
      </c>
      <c r="DB172" s="19">
        <f t="shared" ca="1" si="1388"/>
        <v>0</v>
      </c>
      <c r="DC172" s="19">
        <f t="shared" ca="1" si="1388"/>
        <v>0</v>
      </c>
      <c r="DD172" s="19">
        <f t="shared" ca="1" si="1388"/>
        <v>0</v>
      </c>
      <c r="DE172" s="19">
        <f t="shared" ca="1" si="1388"/>
        <v>0</v>
      </c>
      <c r="DF172" s="19">
        <f t="shared" ca="1" si="1388"/>
        <v>0</v>
      </c>
      <c r="DG172" s="19">
        <f t="shared" ca="1" si="1388"/>
        <v>0</v>
      </c>
      <c r="DH172" s="19">
        <f t="shared" ca="1" si="1388"/>
        <v>0</v>
      </c>
      <c r="DI172" s="19">
        <f t="shared" ca="1" si="1388"/>
        <v>0</v>
      </c>
      <c r="DJ172" s="19">
        <f t="shared" ca="1" si="1388"/>
        <v>0</v>
      </c>
      <c r="DK172" s="19">
        <f t="shared" ca="1" si="1388"/>
        <v>0</v>
      </c>
      <c r="DL172" s="19">
        <f t="shared" ca="1" si="1389"/>
        <v>0</v>
      </c>
      <c r="DM172" s="12">
        <v>3</v>
      </c>
      <c r="DN172" s="12">
        <v>3</v>
      </c>
      <c r="DO172" s="12">
        <v>0</v>
      </c>
      <c r="DP172" s="12">
        <v>2</v>
      </c>
      <c r="DQ172" s="12">
        <v>-2</v>
      </c>
      <c r="DR172" s="19" t="str">
        <f t="shared" ca="1" si="1389"/>
        <v>-</v>
      </c>
      <c r="DS172" s="19" t="str">
        <f t="shared" ca="1" si="1389"/>
        <v>-</v>
      </c>
      <c r="DT172" s="19" t="str">
        <f t="shared" ca="1" si="1389"/>
        <v>-</v>
      </c>
      <c r="DU172" s="251">
        <f t="shared" ref="DU172:DU175" si="1415">DO172</f>
        <v>0</v>
      </c>
      <c r="DV172" s="251">
        <f>DP172</f>
        <v>2</v>
      </c>
      <c r="DW172" s="251">
        <f t="shared" ref="DW172:DW175" si="1416">DQ172</f>
        <v>-2</v>
      </c>
      <c r="DX172" s="19" t="str">
        <f t="shared" ca="1" si="1389"/>
        <v>-</v>
      </c>
      <c r="DY172" s="19" t="str">
        <f t="shared" ca="1" si="1389"/>
        <v>-</v>
      </c>
      <c r="DZ172" s="19" t="str">
        <f t="shared" ca="1" si="1389"/>
        <v>-</v>
      </c>
      <c r="EA172" s="19" t="str">
        <f t="shared" ca="1" si="1389"/>
        <v>-</v>
      </c>
      <c r="EB172" s="19" t="str">
        <f t="shared" ca="1" si="1389"/>
        <v>-</v>
      </c>
      <c r="EC172" s="19" t="str">
        <f t="shared" ca="1" si="1389"/>
        <v>-</v>
      </c>
      <c r="ED172" s="19">
        <f t="shared" ca="1" si="1389"/>
        <v>0</v>
      </c>
      <c r="EE172" s="19">
        <f t="shared" ca="1" si="1389"/>
        <v>0</v>
      </c>
      <c r="EF172" s="19">
        <f t="shared" ca="1" si="1389"/>
        <v>0</v>
      </c>
      <c r="EG172" s="19">
        <f t="shared" ca="1" si="1389"/>
        <v>0</v>
      </c>
      <c r="EH172" s="19">
        <f t="shared" ca="1" si="1389"/>
        <v>0</v>
      </c>
      <c r="EI172" s="19">
        <f t="shared" ca="1" si="1389"/>
        <v>0</v>
      </c>
      <c r="EJ172" s="19">
        <f t="shared" ca="1" si="1389"/>
        <v>0</v>
      </c>
      <c r="EK172" s="19">
        <f t="shared" ca="1" si="1389"/>
        <v>0</v>
      </c>
      <c r="EL172" s="19">
        <f t="shared" ca="1" si="1389"/>
        <v>0</v>
      </c>
      <c r="EM172" s="19">
        <f t="shared" ca="1" si="1389"/>
        <v>0</v>
      </c>
      <c r="EN172" s="19">
        <f t="shared" ca="1" si="1389"/>
        <v>0</v>
      </c>
      <c r="EO172" s="19">
        <f t="shared" ca="1" si="1389"/>
        <v>0</v>
      </c>
      <c r="EP172" s="19">
        <f t="shared" ca="1" si="1389"/>
        <v>0</v>
      </c>
      <c r="EQ172" s="19">
        <f t="shared" ca="1" si="1389"/>
        <v>0</v>
      </c>
      <c r="ER172" s="19">
        <f t="shared" ca="1" si="1389"/>
        <v>0</v>
      </c>
      <c r="ES172" s="19">
        <f t="shared" ca="1" si="1389"/>
        <v>0</v>
      </c>
      <c r="ET172" s="19">
        <f t="shared" ca="1" si="1390"/>
        <v>0</v>
      </c>
      <c r="EU172" s="19">
        <f t="shared" ca="1" si="1390"/>
        <v>0</v>
      </c>
      <c r="EV172" s="19">
        <f t="shared" ca="1" si="1390"/>
        <v>0</v>
      </c>
      <c r="EW172" s="19">
        <f t="shared" ca="1" si="1390"/>
        <v>0</v>
      </c>
      <c r="EX172" s="19">
        <f t="shared" ca="1" si="1390"/>
        <v>0</v>
      </c>
      <c r="EY172" s="19">
        <f t="shared" ca="1" si="1390"/>
        <v>0</v>
      </c>
      <c r="EZ172" s="19">
        <f t="shared" ca="1" si="1390"/>
        <v>0</v>
      </c>
      <c r="FA172" s="19">
        <f t="shared" ca="1" si="1390"/>
        <v>0</v>
      </c>
      <c r="FB172" s="19">
        <f t="shared" ca="1" si="1390"/>
        <v>0</v>
      </c>
      <c r="FC172" s="19">
        <f t="shared" ca="1" si="1390"/>
        <v>0</v>
      </c>
      <c r="FD172" s="19">
        <f t="shared" ca="1" si="1390"/>
        <v>0</v>
      </c>
      <c r="FE172" s="19">
        <f t="shared" ca="1" si="1390"/>
        <v>0</v>
      </c>
      <c r="FF172" s="19">
        <f t="shared" ca="1" si="1390"/>
        <v>0</v>
      </c>
      <c r="FG172" s="19">
        <f t="shared" ca="1" si="1390"/>
        <v>0</v>
      </c>
      <c r="FH172" s="19">
        <f t="shared" ca="1" si="1390"/>
        <v>0</v>
      </c>
      <c r="FI172" s="19">
        <f t="shared" ca="1" si="1390"/>
        <v>0</v>
      </c>
      <c r="FJ172" s="19">
        <f t="shared" ca="1" si="1391"/>
        <v>0</v>
      </c>
      <c r="FK172" s="19">
        <f t="shared" ca="1" si="1391"/>
        <v>0</v>
      </c>
      <c r="FL172" s="19">
        <f t="shared" ca="1" si="1391"/>
        <v>0</v>
      </c>
      <c r="FM172" s="19">
        <f t="shared" ca="1" si="1391"/>
        <v>0</v>
      </c>
      <c r="FN172" s="19">
        <f t="shared" ca="1" si="1391"/>
        <v>0</v>
      </c>
      <c r="FO172" s="19">
        <f t="shared" ca="1" si="1391"/>
        <v>0</v>
      </c>
      <c r="FP172" s="19">
        <f t="shared" ca="1" si="1391"/>
        <v>0</v>
      </c>
      <c r="FQ172" s="19">
        <f t="shared" ca="1" si="1391"/>
        <v>0</v>
      </c>
      <c r="FR172" s="19">
        <f t="shared" ca="1" si="1391"/>
        <v>0</v>
      </c>
      <c r="FS172" s="19">
        <f t="shared" ca="1" si="1391"/>
        <v>0</v>
      </c>
      <c r="FT172" s="19">
        <f t="shared" ca="1" si="1391"/>
        <v>0</v>
      </c>
      <c r="FU172" s="19">
        <f t="shared" ca="1" si="1391"/>
        <v>0</v>
      </c>
      <c r="FV172" s="19">
        <f t="shared" ca="1" si="1391"/>
        <v>0</v>
      </c>
      <c r="FW172" s="19">
        <f t="shared" ca="1" si="1391"/>
        <v>0</v>
      </c>
      <c r="FX172" s="19">
        <f t="shared" ca="1" si="1391"/>
        <v>0</v>
      </c>
      <c r="FY172" s="19">
        <f t="shared" ca="1" si="1391"/>
        <v>0</v>
      </c>
      <c r="FZ172" s="19">
        <f t="shared" ca="1" si="1391"/>
        <v>0</v>
      </c>
      <c r="GA172" s="19">
        <f t="shared" ca="1" si="1391"/>
        <v>0</v>
      </c>
      <c r="GB172" s="19">
        <f t="shared" ca="1" si="1391"/>
        <v>0</v>
      </c>
      <c r="GC172" s="19">
        <f t="shared" ca="1" si="1391"/>
        <v>0</v>
      </c>
      <c r="GD172" s="19">
        <f t="shared" ca="1" si="1391"/>
        <v>0</v>
      </c>
      <c r="GE172" s="19">
        <f t="shared" ca="1" si="1391"/>
        <v>0</v>
      </c>
      <c r="GF172" s="19">
        <f t="shared" ca="1" si="1391"/>
        <v>0</v>
      </c>
      <c r="GG172" s="19">
        <f t="shared" ca="1" si="1391"/>
        <v>0</v>
      </c>
      <c r="GH172" s="19">
        <f t="shared" ca="1" si="1391"/>
        <v>0</v>
      </c>
      <c r="GI172" s="19">
        <f t="shared" ca="1" si="1391"/>
        <v>0</v>
      </c>
      <c r="GJ172" s="19">
        <f t="shared" ca="1" si="1391"/>
        <v>0</v>
      </c>
      <c r="GK172" s="19">
        <f t="shared" ca="1" si="1391"/>
        <v>0</v>
      </c>
      <c r="GL172" s="19">
        <f t="shared" ca="1" si="1391"/>
        <v>0</v>
      </c>
      <c r="GM172" s="19">
        <f t="shared" ca="1" si="1391"/>
        <v>0</v>
      </c>
      <c r="GN172" s="19">
        <f t="shared" ca="1" si="1391"/>
        <v>0</v>
      </c>
      <c r="GO172" s="19">
        <f t="shared" ca="1" si="1391"/>
        <v>0</v>
      </c>
      <c r="GP172" s="19">
        <f t="shared" ca="1" si="1391"/>
        <v>0</v>
      </c>
      <c r="GQ172" s="19">
        <f t="shared" ca="1" si="1391"/>
        <v>0</v>
      </c>
      <c r="GR172" s="19">
        <f t="shared" ca="1" si="1391"/>
        <v>0</v>
      </c>
      <c r="GS172" s="19">
        <f t="shared" ca="1" si="1391"/>
        <v>0</v>
      </c>
      <c r="GT172" s="19">
        <f t="shared" ca="1" si="1391"/>
        <v>0</v>
      </c>
      <c r="GU172" s="19">
        <f t="shared" ca="1" si="1391"/>
        <v>0</v>
      </c>
      <c r="GV172" s="19">
        <f t="shared" ca="1" si="1391"/>
        <v>0</v>
      </c>
      <c r="GW172" s="19">
        <f t="shared" ca="1" si="1391"/>
        <v>0</v>
      </c>
      <c r="GX172" s="19">
        <f t="shared" ca="1" si="1391"/>
        <v>0</v>
      </c>
      <c r="GY172" s="19">
        <f t="shared" ca="1" si="1391"/>
        <v>0</v>
      </c>
      <c r="GZ172" s="19">
        <f t="shared" ca="1" si="1391"/>
        <v>0</v>
      </c>
      <c r="HA172" s="19">
        <f t="shared" ca="1" si="1391"/>
        <v>0</v>
      </c>
      <c r="HB172" s="19">
        <f t="shared" ca="1" si="1391"/>
        <v>0</v>
      </c>
      <c r="HC172" s="19">
        <f t="shared" ca="1" si="1391"/>
        <v>0</v>
      </c>
      <c r="HD172" s="19">
        <f t="shared" ca="1" si="1391"/>
        <v>0</v>
      </c>
      <c r="HE172" s="19">
        <f t="shared" ca="1" si="1391"/>
        <v>0</v>
      </c>
      <c r="HF172" s="19">
        <f t="shared" ca="1" si="1391"/>
        <v>0</v>
      </c>
      <c r="HG172" s="19">
        <f t="shared" ca="1" si="1391"/>
        <v>0</v>
      </c>
      <c r="HH172" s="19">
        <f t="shared" ca="1" si="1391"/>
        <v>0</v>
      </c>
      <c r="HI172" s="19">
        <f t="shared" ca="1" si="1391"/>
        <v>0</v>
      </c>
      <c r="HJ172" s="19">
        <f t="shared" ca="1" si="1391"/>
        <v>0</v>
      </c>
      <c r="HK172" s="19">
        <f t="shared" ca="1" si="1391"/>
        <v>0</v>
      </c>
      <c r="HL172" s="19">
        <f t="shared" ca="1" si="1392"/>
        <v>0</v>
      </c>
      <c r="HM172" s="19">
        <f t="shared" ca="1" si="1392"/>
        <v>0</v>
      </c>
      <c r="HN172" s="19">
        <f t="shared" ca="1" si="1392"/>
        <v>0</v>
      </c>
      <c r="HO172" s="19">
        <f t="shared" ca="1" si="1392"/>
        <v>0</v>
      </c>
      <c r="HP172" s="19">
        <f t="shared" ca="1" si="1392"/>
        <v>0</v>
      </c>
      <c r="HQ172" s="19">
        <f t="shared" ca="1" si="1392"/>
        <v>0</v>
      </c>
      <c r="HR172" s="19">
        <f t="shared" ca="1" si="1392"/>
        <v>0</v>
      </c>
      <c r="HS172" s="19">
        <f t="shared" ca="1" si="1392"/>
        <v>0</v>
      </c>
      <c r="HT172" s="19">
        <f t="shared" ca="1" si="1392"/>
        <v>0</v>
      </c>
      <c r="HU172" s="19">
        <f t="shared" ca="1" si="1392"/>
        <v>0</v>
      </c>
      <c r="HV172" s="19">
        <f t="shared" ca="1" si="1392"/>
        <v>0</v>
      </c>
      <c r="HW172" s="19">
        <f t="shared" ca="1" si="1392"/>
        <v>0</v>
      </c>
      <c r="HX172" s="19">
        <f t="shared" ca="1" si="1392"/>
        <v>0</v>
      </c>
      <c r="HY172" s="19">
        <f t="shared" ca="1" si="1392"/>
        <v>0</v>
      </c>
      <c r="HZ172" s="19">
        <f t="shared" ca="1" si="1392"/>
        <v>0</v>
      </c>
      <c r="IA172" s="19">
        <f t="shared" ca="1" si="1392"/>
        <v>0</v>
      </c>
      <c r="IB172" s="19">
        <f t="shared" ca="1" si="1392"/>
        <v>0</v>
      </c>
      <c r="IC172" s="19">
        <f t="shared" ca="1" si="1392"/>
        <v>0</v>
      </c>
      <c r="ID172" s="19">
        <f t="shared" ca="1" si="1392"/>
        <v>0</v>
      </c>
      <c r="IE172" s="5">
        <f t="shared" ca="1" si="1393"/>
        <v>67</v>
      </c>
      <c r="IF172" s="9"/>
      <c r="IG172" s="5">
        <f t="shared" ca="1" si="1394"/>
        <v>1</v>
      </c>
      <c r="IH172" s="5" t="b">
        <f t="shared" ca="1" si="1394"/>
        <v>0</v>
      </c>
      <c r="II172" s="19">
        <f t="shared" ca="1" si="1395"/>
        <v>0</v>
      </c>
      <c r="IJ172" s="5">
        <f t="shared" ca="1" si="1394"/>
        <v>55</v>
      </c>
      <c r="IK172" s="19">
        <f t="shared" ca="1" si="1395"/>
        <v>1</v>
      </c>
      <c r="IL172" s="19">
        <f t="shared" ca="1" si="1395"/>
        <v>0</v>
      </c>
      <c r="IM172" s="19">
        <f t="shared" ca="1" si="1395"/>
        <v>0</v>
      </c>
      <c r="IN172" s="19">
        <f t="shared" ca="1" si="1395"/>
        <v>0</v>
      </c>
      <c r="IO172" s="19">
        <f t="shared" ca="1" si="1395"/>
        <v>0</v>
      </c>
      <c r="IP172" s="19">
        <f t="shared" ca="1" si="1395"/>
        <v>0</v>
      </c>
      <c r="IQ172" s="19">
        <f t="shared" ca="1" si="1395"/>
        <v>0</v>
      </c>
      <c r="IR172" s="19">
        <f t="shared" ca="1" si="1395"/>
        <v>0</v>
      </c>
      <c r="IS172" s="19">
        <f t="shared" ca="1" si="1395"/>
        <v>0</v>
      </c>
      <c r="IT172" s="19">
        <f t="shared" ca="1" si="1395"/>
        <v>0</v>
      </c>
      <c r="IU172" s="19">
        <f t="shared" ca="1" si="1395"/>
        <v>0</v>
      </c>
      <c r="IV172" s="19">
        <f t="shared" ca="1" si="1395"/>
        <v>0</v>
      </c>
      <c r="IW172" s="19">
        <f t="shared" ca="1" si="1395"/>
        <v>0</v>
      </c>
      <c r="IX172" s="19">
        <f t="shared" ca="1" si="1395"/>
        <v>0</v>
      </c>
      <c r="IY172" s="19">
        <f t="shared" ca="1" si="1395"/>
        <v>0</v>
      </c>
      <c r="IZ172" s="19">
        <f t="shared" ca="1" si="1395"/>
        <v>0</v>
      </c>
      <c r="JA172" s="19">
        <f t="shared" ca="1" si="1395"/>
        <v>0</v>
      </c>
      <c r="JB172" s="19">
        <f t="shared" ca="1" si="1395"/>
        <v>0</v>
      </c>
      <c r="JC172" s="19">
        <f t="shared" ca="1" si="1395"/>
        <v>0</v>
      </c>
      <c r="JD172" s="19">
        <f t="shared" ca="1" si="1395"/>
        <v>0</v>
      </c>
      <c r="JE172" s="19">
        <f t="shared" ca="1" si="1395"/>
        <v>0</v>
      </c>
      <c r="JF172" s="19">
        <f t="shared" ca="1" si="1395"/>
        <v>0</v>
      </c>
      <c r="JG172" s="5">
        <f t="shared" ca="1" si="1396"/>
        <v>1.2500000000000001E-2</v>
      </c>
      <c r="JH172" s="567">
        <f t="shared" ca="1" si="1396"/>
        <v>0</v>
      </c>
      <c r="JI172" s="5">
        <f t="shared" ca="1" si="1396"/>
        <v>6.25E-2</v>
      </c>
      <c r="JJ172" s="5">
        <f t="shared" ca="1" si="1396"/>
        <v>6.25E-2</v>
      </c>
      <c r="JK172" s="5">
        <f t="shared" ca="1" si="1396"/>
        <v>6.25E-2</v>
      </c>
      <c r="JL172" s="19">
        <f t="shared" ca="1" si="1395"/>
        <v>1</v>
      </c>
      <c r="JM172" s="19">
        <f t="shared" ca="1" si="1395"/>
        <v>0</v>
      </c>
      <c r="JN172" s="19">
        <f t="shared" ca="1" si="1395"/>
        <v>1</v>
      </c>
      <c r="JO172" s="9"/>
      <c r="JP172" s="5" t="b">
        <f t="shared" ca="1" si="1397"/>
        <v>0</v>
      </c>
      <c r="JQ172" s="19" t="b">
        <f t="shared" ref="JQ172:JR176" ca="1" si="1417">OFFSET(JQ$5,$B172,0)</f>
        <v>1</v>
      </c>
      <c r="JR172" s="19">
        <f t="shared" ca="1" si="1417"/>
        <v>9.6</v>
      </c>
      <c r="JS172" s="5" t="b">
        <f t="shared" ca="1" si="1398"/>
        <v>0</v>
      </c>
      <c r="JT172" s="5" t="b">
        <f t="shared" ca="1" si="1398"/>
        <v>0</v>
      </c>
      <c r="JU172" s="5" t="b">
        <f t="shared" ca="1" si="1398"/>
        <v>1</v>
      </c>
      <c r="JV172" s="144">
        <f t="shared" ref="JV172:JW176" ca="1" si="1418">$O172</f>
        <v>1</v>
      </c>
      <c r="JW172" s="144">
        <f t="shared" ca="1" si="1418"/>
        <v>1</v>
      </c>
      <c r="JX172" s="19" t="str">
        <f t="shared" ref="JX172:KD176" ca="1" si="1419">OFFSET(JX$5,$B172,0)</f>
        <v>-</v>
      </c>
      <c r="JY172" s="19" t="str">
        <f t="shared" ca="1" si="1419"/>
        <v>-</v>
      </c>
      <c r="JZ172" s="19" t="str">
        <f t="shared" ca="1" si="1419"/>
        <v>-</v>
      </c>
      <c r="KA172" s="19" t="str">
        <f t="shared" ca="1" si="1419"/>
        <v>-</v>
      </c>
      <c r="KB172" s="19">
        <f t="shared" ca="1" si="1419"/>
        <v>1</v>
      </c>
      <c r="KC172" s="19">
        <f t="shared" ca="1" si="1419"/>
        <v>0.66</v>
      </c>
      <c r="KD172" s="19" t="str">
        <f t="shared" ca="1" si="1419"/>
        <v>-</v>
      </c>
      <c r="KE172" s="5" t="b" cm="1">
        <f t="array" aca="1" ref="KE172" ca="1">IF(OR(KF172:KM172&lt;&gt;"-"),TRUE,"-")</f>
        <v>1</v>
      </c>
      <c r="KF172" s="237">
        <f ca="1">OFFSET(KF172,-1,0)</f>
        <v>2</v>
      </c>
      <c r="KG172" s="237">
        <f t="shared" ref="KG172:KM172" ca="1" si="1420">OFFSET(KG172,-1,0)</f>
        <v>2</v>
      </c>
      <c r="KH172" s="237">
        <f t="shared" ca="1" si="1420"/>
        <v>2</v>
      </c>
      <c r="KI172" s="237">
        <f t="shared" ca="1" si="1420"/>
        <v>2</v>
      </c>
      <c r="KJ172" s="237">
        <f t="shared" ca="1" si="1420"/>
        <v>2</v>
      </c>
      <c r="KK172" s="237">
        <f t="shared" ca="1" si="1420"/>
        <v>2</v>
      </c>
      <c r="KL172" s="237">
        <f t="shared" ca="1" si="1420"/>
        <v>2</v>
      </c>
      <c r="KM172" s="237">
        <f t="shared" ca="1" si="1420"/>
        <v>2</v>
      </c>
      <c r="KN172" s="5" t="str">
        <f t="array" aca="1" ref="KN172" ca="1">IF(OR(KO172:KU172&lt;&gt;"-"),TRUE,"-")</f>
        <v>-</v>
      </c>
      <c r="KO172" s="19" t="str">
        <f t="shared" ref="KO172:KZ176" ca="1" si="1421">OFFSET(KO$5,$B172,0)</f>
        <v>-</v>
      </c>
      <c r="KP172" s="19" t="str">
        <f t="shared" ca="1" si="1421"/>
        <v>-</v>
      </c>
      <c r="KQ172" s="19" t="str">
        <f t="shared" ca="1" si="1421"/>
        <v>-</v>
      </c>
      <c r="KR172" s="19" t="str">
        <f t="shared" ca="1" si="1421"/>
        <v>-</v>
      </c>
      <c r="KS172" s="19" t="str">
        <f t="shared" ca="1" si="1421"/>
        <v>-</v>
      </c>
      <c r="KT172" s="19" t="str">
        <f t="shared" ca="1" si="1421"/>
        <v>-</v>
      </c>
      <c r="KU172" s="19" t="str">
        <f t="shared" ca="1" si="1421"/>
        <v>-</v>
      </c>
      <c r="KV172" s="19" t="b">
        <f t="shared" ca="1" si="1421"/>
        <v>0</v>
      </c>
      <c r="KW172" s="144">
        <f t="shared" ca="1" si="1400"/>
        <v>2</v>
      </c>
      <c r="KX172" s="19">
        <f t="shared" ca="1" si="1421"/>
        <v>2</v>
      </c>
      <c r="KY172" s="19" t="b">
        <f t="shared" ca="1" si="1421"/>
        <v>0</v>
      </c>
      <c r="KZ172" s="19" t="str">
        <f t="shared" ca="1" si="1421"/>
        <v>-</v>
      </c>
      <c r="LA172" s="5" t="str">
        <f t="shared" ca="1" si="1401"/>
        <v>-</v>
      </c>
      <c r="LB172" s="5" t="str">
        <f t="shared" ca="1" si="1401"/>
        <v>-</v>
      </c>
      <c r="LC172" s="5" t="str">
        <f t="shared" ca="1" si="1401"/>
        <v>-</v>
      </c>
      <c r="LD172" s="5" t="str">
        <f t="shared" ca="1" si="1401"/>
        <v>-</v>
      </c>
      <c r="LE172" s="19" t="b">
        <f t="shared" ref="LE172:LO176" ca="1" si="1422">OFFSET(LE$5,$B172,0)</f>
        <v>0</v>
      </c>
      <c r="LF172" s="19" t="str">
        <f t="shared" ca="1" si="1422"/>
        <v>-</v>
      </c>
      <c r="LG172" s="19" t="str">
        <f ca="1">OFFSET(LG$5,$B172,0)</f>
        <v>-</v>
      </c>
      <c r="LH172" s="19" t="b">
        <f ca="1">OFFSET(LH$5,$B172,0)</f>
        <v>1</v>
      </c>
      <c r="LI172" s="19">
        <f t="shared" ca="1" si="1422"/>
        <v>0.75</v>
      </c>
      <c r="LJ172" s="19">
        <f t="shared" ca="1" si="1422"/>
        <v>0.75</v>
      </c>
      <c r="LK172" s="19">
        <f t="shared" ca="1" si="1422"/>
        <v>0.99</v>
      </c>
      <c r="LL172" s="19">
        <f t="shared" ca="1" si="1422"/>
        <v>0.5</v>
      </c>
      <c r="LM172" s="19">
        <f t="shared" ca="1" si="1422"/>
        <v>0</v>
      </c>
      <c r="LN172" s="19">
        <f t="shared" ca="1" si="1422"/>
        <v>0</v>
      </c>
      <c r="LO172" s="19" t="str">
        <f t="shared" ca="1" si="1422"/>
        <v>-</v>
      </c>
      <c r="LP172" s="5" cm="1">
        <f t="array" aca="1" ref="LP172" ca="1">INDEX(i.meatgrid,$Q172,LP$7)</f>
        <v>1092</v>
      </c>
      <c r="LQ172" s="5" t="str" cm="1">
        <f t="array" aca="1" ref="LQ172" ca="1">INDEX(i.meatgrid,$Q172,LQ$7)</f>
        <v>-</v>
      </c>
      <c r="LR172" s="19" t="str">
        <f t="shared" ca="1" si="1402"/>
        <v>-</v>
      </c>
      <c r="LS172" s="5">
        <f t="shared" ca="1" si="1403"/>
        <v>1</v>
      </c>
      <c r="LT172" s="9"/>
      <c r="LU172" s="19">
        <f t="shared" ca="1" si="1402"/>
        <v>70</v>
      </c>
      <c r="LV172" s="19">
        <f t="shared" ca="1" si="1404"/>
        <v>50</v>
      </c>
      <c r="LW172" s="19">
        <f t="shared" ca="1" si="1404"/>
        <v>80</v>
      </c>
      <c r="LX172" s="19">
        <f t="shared" ca="1" si="1404"/>
        <v>50</v>
      </c>
      <c r="LY172" s="5" t="b" cm="1">
        <f t="array" aca="1" ref="LY172" ca="1">INDEX(i.meatgrid,$Q172,LY$7)</f>
        <v>1</v>
      </c>
      <c r="LZ172" s="5" t="b" cm="1">
        <f t="array" aca="1" ref="LZ172" ca="1">INDEX(i.meatgrid,$Q172,LZ$7)</f>
        <v>0</v>
      </c>
      <c r="MA172" s="5" t="str" cm="1">
        <f t="array" aca="1" ref="MA172" ca="1">INDEX(i.meatgrid,$Q172,MA$7)</f>
        <v>-</v>
      </c>
      <c r="MB172" s="5" t="str" cm="1">
        <f t="array" aca="1" ref="MB172" ca="1">INDEX(i.meatgrid,$Q172,MB$7)</f>
        <v>-</v>
      </c>
      <c r="MC172" s="19">
        <f t="shared" ca="1" si="1405"/>
        <v>1</v>
      </c>
      <c r="MD172" s="5">
        <f t="shared" ca="1" si="1406"/>
        <v>1</v>
      </c>
      <c r="ME172" s="5" cm="1">
        <f t="array" aca="1" ref="ME172" ca="1">INDEX(i.meatgrid,$Q172,ME$7)</f>
        <v>0</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407"/>
        <v>1</v>
      </c>
      <c r="MN172" s="9"/>
      <c r="MO172" s="19" t="b">
        <f t="shared" ca="1" si="1408"/>
        <v>0</v>
      </c>
      <c r="MP172" s="19" t="b">
        <f t="shared" ca="1" si="1408"/>
        <v>0</v>
      </c>
      <c r="MQ172" s="19">
        <f t="shared" ca="1" si="1408"/>
        <v>1</v>
      </c>
      <c r="MR172" s="19">
        <f t="shared" ca="1" si="1408"/>
        <v>0.75</v>
      </c>
      <c r="MS172" s="19">
        <f t="shared" ca="1" si="1408"/>
        <v>0.75</v>
      </c>
      <c r="MT172" s="19">
        <f t="shared" ca="1" si="1408"/>
        <v>0.8</v>
      </c>
      <c r="MU172" s="19">
        <f t="shared" ca="1" si="1408"/>
        <v>0.82499999999999996</v>
      </c>
      <c r="MV172" s="19">
        <f t="shared" ca="1" si="1408"/>
        <v>0.875</v>
      </c>
      <c r="MW172" s="19">
        <f t="shared" ca="1" si="1408"/>
        <v>0.9</v>
      </c>
      <c r="MX172" s="19">
        <f t="shared" ca="1" si="1408"/>
        <v>1</v>
      </c>
      <c r="MY172" s="19">
        <f t="shared" ca="1" si="1408"/>
        <v>0.875</v>
      </c>
      <c r="MZ172" s="19" t="b">
        <f t="shared" ca="1" si="1408"/>
        <v>1</v>
      </c>
      <c r="NA172" s="19">
        <f t="shared" ca="1" si="1409"/>
        <v>74.989999999999995</v>
      </c>
      <c r="NB172" s="19" t="str">
        <f t="shared" ca="1" si="1409"/>
        <v>-</v>
      </c>
      <c r="NC172" s="19" t="str">
        <f t="shared" ca="1" si="1409"/>
        <v>-</v>
      </c>
      <c r="ND172" s="19" t="str">
        <f t="shared" ca="1" si="1409"/>
        <v>-</v>
      </c>
      <c r="NE172" s="19" t="str">
        <f t="shared" ca="1" si="1409"/>
        <v>-</v>
      </c>
      <c r="NF172" s="19" t="str">
        <f t="shared" ca="1" si="1409"/>
        <v>-</v>
      </c>
      <c r="NG172" s="19" t="str">
        <f t="shared" ca="1" si="1409"/>
        <v>-</v>
      </c>
      <c r="NH172" s="19" t="str">
        <f t="shared" ca="1" si="1409"/>
        <v>-</v>
      </c>
      <c r="NI172" s="19">
        <f t="shared" ca="1" si="1409"/>
        <v>36.99</v>
      </c>
      <c r="NJ172" s="19">
        <f t="shared" ca="1" si="1409"/>
        <v>36.99</v>
      </c>
      <c r="NK172" s="19" t="str">
        <f t="shared" ca="1" si="1409"/>
        <v>-</v>
      </c>
      <c r="NL172" s="19" t="str">
        <f t="shared" ca="1" si="1409"/>
        <v>-</v>
      </c>
      <c r="NM172" s="19" t="str">
        <f t="shared" ca="1" si="1409"/>
        <v>-</v>
      </c>
      <c r="NN172" s="19" t="str">
        <f t="shared" ca="1" si="1409"/>
        <v>-</v>
      </c>
      <c r="NO172" s="19" t="str">
        <f t="shared" ca="1" si="1409"/>
        <v>-</v>
      </c>
      <c r="NP172" s="19">
        <f t="shared" ca="1" si="1409"/>
        <v>49.99</v>
      </c>
      <c r="NQ172" s="19">
        <f t="shared" ca="1" si="1409"/>
        <v>49.99</v>
      </c>
      <c r="NR172" s="19">
        <f t="shared" ca="1" si="1409"/>
        <v>49.99</v>
      </c>
      <c r="NS172" s="19">
        <f t="shared" ca="1" si="1409"/>
        <v>49.99</v>
      </c>
      <c r="NT172" s="19">
        <f t="shared" ca="1" si="1409"/>
        <v>49.99</v>
      </c>
      <c r="NU172" s="19">
        <f t="shared" ca="1" si="1409"/>
        <v>49.99</v>
      </c>
      <c r="NV172" s="19">
        <f t="shared" ca="1" si="1409"/>
        <v>49.99</v>
      </c>
      <c r="NW172" s="19">
        <f t="shared" ca="1" si="1409"/>
        <v>49.99</v>
      </c>
      <c r="NX172" s="19">
        <f t="shared" ca="1" si="1409"/>
        <v>412.99</v>
      </c>
      <c r="NY172" s="19">
        <f t="shared" ca="1" si="1409"/>
        <v>412.99</v>
      </c>
      <c r="NZ172" s="19" t="str">
        <f t="shared" ca="1" si="1409"/>
        <v>-</v>
      </c>
      <c r="OA172" s="19" t="str">
        <f t="shared" ca="1" si="1409"/>
        <v>-</v>
      </c>
      <c r="OB172" s="19" t="str">
        <f t="shared" ca="1" si="1409"/>
        <v>-</v>
      </c>
      <c r="OC172" s="19" t="str">
        <f t="shared" ca="1" si="1409"/>
        <v>-</v>
      </c>
      <c r="OD172" s="19" t="str">
        <f t="shared" ca="1" si="1409"/>
        <v>-</v>
      </c>
      <c r="OE172" s="19">
        <f t="shared" ca="1" si="1409"/>
        <v>6.8900000000000006</v>
      </c>
      <c r="OF172" s="19">
        <f t="shared" ca="1" si="1409"/>
        <v>6.8900000000000006</v>
      </c>
      <c r="OG172" s="19">
        <f t="shared" ca="1" si="1409"/>
        <v>6.8900000000000006</v>
      </c>
      <c r="OH172" s="19">
        <f t="shared" ca="1" si="1409"/>
        <v>6.8900000000000006</v>
      </c>
      <c r="OI172" s="19">
        <f t="shared" ca="1" si="1409"/>
        <v>6.8900000000000006</v>
      </c>
      <c r="OJ172" s="19">
        <f t="shared" ca="1" si="1409"/>
        <v>6.8900000000000006</v>
      </c>
      <c r="OK172" s="19">
        <f t="shared" ca="1" si="1409"/>
        <v>6.8900000000000006</v>
      </c>
      <c r="OL172" s="19">
        <f t="shared" ca="1" si="1409"/>
        <v>6.8900000000000006</v>
      </c>
      <c r="OM172" s="19">
        <f t="shared" ca="1" si="1409"/>
        <v>346.99</v>
      </c>
      <c r="ON172" s="19">
        <f t="shared" ca="1" si="1409"/>
        <v>346.99</v>
      </c>
      <c r="OO172" s="19" t="str">
        <f t="shared" ca="1" si="1409"/>
        <v>-</v>
      </c>
      <c r="OP172" s="19" t="str">
        <f t="shared" ca="1" si="1409"/>
        <v>-</v>
      </c>
      <c r="OQ172" s="19" t="str">
        <f t="shared" ca="1" si="1409"/>
        <v>-</v>
      </c>
      <c r="OR172" s="19" t="str">
        <f t="shared" ca="1" si="1409"/>
        <v>-</v>
      </c>
      <c r="OS172" s="19" t="str">
        <f t="shared" ca="1" si="1409"/>
        <v>-</v>
      </c>
      <c r="OT172" s="19">
        <f t="shared" ca="1" si="1409"/>
        <v>0</v>
      </c>
      <c r="OU172" s="24">
        <v>0</v>
      </c>
    </row>
    <row r="173" spans="1:411" outlineLevel="2">
      <c r="A173" s="21">
        <f t="shared" si="158"/>
        <v>168</v>
      </c>
      <c r="B173" s="222">
        <f t="shared" ref="B173:B176" ca="1" si="1423">OFFSET(B173,-1,0)</f>
        <v>166</v>
      </c>
      <c r="C173">
        <v>204</v>
      </c>
      <c r="D173" s="144" t="str">
        <f t="shared" ca="1" si="1370"/>
        <v>GSM</v>
      </c>
      <c r="E173" t="b">
        <v>0</v>
      </c>
      <c r="F173" t="b">
        <v>0</v>
      </c>
      <c r="G173" t="b">
        <f t="shared" si="1371"/>
        <v>0</v>
      </c>
      <c r="H173" s="237">
        <f t="shared" ref="H173:T176" ca="1" si="1424">OFFSET(H173,-1,0)</f>
        <v>2</v>
      </c>
      <c r="I173" s="237">
        <f t="shared" ca="1" si="1424"/>
        <v>1</v>
      </c>
      <c r="J173" s="237" t="str">
        <f t="shared" ca="1" si="1424"/>
        <v/>
      </c>
      <c r="K173" s="237">
        <f t="shared" ca="1" si="1424"/>
        <v>2</v>
      </c>
      <c r="L173" s="237">
        <f t="shared" ca="1" si="1410"/>
        <v>2</v>
      </c>
      <c r="M173" s="237">
        <f t="shared" ca="1" si="1410"/>
        <v>2</v>
      </c>
      <c r="N173" s="237">
        <f t="shared" ca="1" si="1410"/>
        <v>3</v>
      </c>
      <c r="O173" s="237">
        <f t="shared" ca="1" si="1410"/>
        <v>1</v>
      </c>
      <c r="P173" s="237">
        <f t="shared" ca="1" si="1410"/>
        <v>1</v>
      </c>
      <c r="Q173" s="237">
        <f t="shared" ca="1" si="1410"/>
        <v>7</v>
      </c>
      <c r="R173" s="237">
        <f t="shared" ca="1" si="1410"/>
        <v>1</v>
      </c>
      <c r="S173" s="237">
        <f t="shared" ca="1" si="1410"/>
        <v>1</v>
      </c>
      <c r="T173" s="237">
        <f t="shared" ca="1" si="1410"/>
        <v>1</v>
      </c>
      <c r="U173" s="275"/>
      <c r="V173" s="275"/>
      <c r="W173" s="237">
        <f t="shared" ca="1" si="1411"/>
        <v>0</v>
      </c>
      <c r="X173" s="275"/>
      <c r="Y173" s="275">
        <f t="shared" ca="1" si="1412"/>
        <v>0</v>
      </c>
      <c r="Z173" s="275">
        <f t="shared" ca="1" si="1412"/>
        <v>0</v>
      </c>
      <c r="AA173" s="275">
        <f t="shared" ca="1" si="1412"/>
        <v>0</v>
      </c>
      <c r="AB173" s="275">
        <f t="shared" ca="1" si="1412"/>
        <v>0</v>
      </c>
      <c r="AC173" s="275">
        <f t="shared" ca="1" si="1412"/>
        <v>0</v>
      </c>
      <c r="AD173" s="275">
        <f t="shared" ca="1" si="1412"/>
        <v>0</v>
      </c>
      <c r="AE173" s="275">
        <f t="shared" ca="1" si="1412"/>
        <v>0</v>
      </c>
      <c r="AF173" s="144">
        <f ca="1">INDEX(CHOOSE($N173,DataAutumn!i.AdultDrys,DataWinter!i.AdultDrys,DataSpring!i.AdultDrys),1,$M173)</f>
        <v>3</v>
      </c>
      <c r="AG173" s="5">
        <f t="shared" ca="1" si="1372"/>
        <v>2</v>
      </c>
      <c r="AH173" s="5">
        <f t="shared" ca="1" si="1372"/>
        <v>0</v>
      </c>
      <c r="AI173" s="5">
        <f t="shared" ca="1" si="1373"/>
        <v>1</v>
      </c>
      <c r="AJ173">
        <f t="shared" ca="1" si="1374"/>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    Older Mutton SR9.6 WP100p MP100p GP100p (F33N33)</v>
      </c>
      <c r="AM173" s="9" t="str">
        <f ca="1">IF(COUNTIF(AL$5:AL173,AL173)=1,"-","Dup")</f>
        <v>-</v>
      </c>
      <c r="AN173" s="9"/>
      <c r="AO173" s="237" t="str">
        <f t="shared" ref="AO173:AV176" ca="1" si="1425">OFFSET(AO173,-1,0)</f>
        <v>-</v>
      </c>
      <c r="AP173" s="237" t="str">
        <f t="shared" ca="1" si="1425"/>
        <v>-</v>
      </c>
      <c r="AQ173" s="237" t="str">
        <f t="shared" ca="1" si="1425"/>
        <v>-</v>
      </c>
      <c r="AR173" s="237" t="str">
        <f t="shared" ca="1" si="1425"/>
        <v>-</v>
      </c>
      <c r="AS173" s="237" t="str">
        <f t="shared" ca="1" si="1425"/>
        <v>-</v>
      </c>
      <c r="AT173" s="237" t="str">
        <f t="shared" ca="1" si="1425"/>
        <v>-</v>
      </c>
      <c r="AU173" s="237" t="str">
        <f t="shared" ca="1" si="1425"/>
        <v>-</v>
      </c>
      <c r="AV173" s="237" t="str">
        <f t="shared" ca="1" si="1425"/>
        <v>-</v>
      </c>
      <c r="AW173" s="9"/>
      <c r="AX173" s="5" t="b">
        <f t="shared" ca="1" si="1375"/>
        <v>0</v>
      </c>
      <c r="AY173" s="5" t="str">
        <f t="shared" ca="1" si="1375"/>
        <v>-</v>
      </c>
      <c r="AZ173" s="5" t="b">
        <f t="shared" ca="1" si="1375"/>
        <v>0</v>
      </c>
      <c r="BA173" s="5" t="b">
        <f t="shared" ca="1" si="1375"/>
        <v>1</v>
      </c>
      <c r="BB173" s="5" t="b">
        <f t="shared" ca="1" si="1375"/>
        <v>1</v>
      </c>
      <c r="BC173" s="144">
        <f t="shared" ca="1" si="1375"/>
        <v>0</v>
      </c>
      <c r="BD173" s="19" t="b">
        <f t="shared" ca="1" si="1376"/>
        <v>1</v>
      </c>
      <c r="BE173" s="9"/>
      <c r="BF173" s="5" t="str">
        <f t="shared" ca="1" si="1377"/>
        <v>-</v>
      </c>
      <c r="BG173" s="19" t="str">
        <f t="shared" ca="1" si="1378"/>
        <v>-</v>
      </c>
      <c r="BH173" s="19" t="str">
        <f t="shared" ca="1" si="1378"/>
        <v>-</v>
      </c>
      <c r="BI173" s="19" t="str">
        <f t="shared" ca="1" si="1378"/>
        <v>-</v>
      </c>
      <c r="BJ173" s="5" t="str">
        <f t="shared" ca="1" si="1379"/>
        <v>-</v>
      </c>
      <c r="BK173" s="19" t="str">
        <f t="shared" ca="1" si="1380"/>
        <v>-</v>
      </c>
      <c r="BL173" s="5" t="str">
        <f t="shared" ca="1" si="1381"/>
        <v>-</v>
      </c>
      <c r="BM173" s="19" t="str">
        <f t="shared" ca="1" si="1382"/>
        <v>-</v>
      </c>
      <c r="BN173" s="19" t="str">
        <f t="shared" ca="1" si="1382"/>
        <v>-</v>
      </c>
      <c r="BO173" s="19" t="str">
        <f t="shared" ca="1" si="1382"/>
        <v>-</v>
      </c>
      <c r="BP173" s="5" t="str">
        <f t="shared" ca="1" si="1383"/>
        <v>-</v>
      </c>
      <c r="BQ173" s="9"/>
      <c r="BR173" s="19" t="str">
        <f t="shared" ca="1" si="1384"/>
        <v>-</v>
      </c>
      <c r="BS173" s="19" t="str">
        <f t="shared" ca="1" si="1384"/>
        <v>-</v>
      </c>
      <c r="BT173" s="19" t="str">
        <f t="shared" ca="1" si="1384"/>
        <v>-</v>
      </c>
      <c r="BU173" s="19" t="str">
        <f t="shared" ca="1" si="1384"/>
        <v>-</v>
      </c>
      <c r="BV173" s="19" t="str">
        <f t="shared" ca="1" si="1384"/>
        <v>-</v>
      </c>
      <c r="BW173" s="19" t="str">
        <f t="shared" ca="1" si="1384"/>
        <v>-</v>
      </c>
      <c r="BX173" s="19" t="str">
        <f t="shared" ca="1" si="1384"/>
        <v>-</v>
      </c>
      <c r="BY173" s="19" t="str">
        <f t="shared" ca="1" si="1384"/>
        <v>-</v>
      </c>
      <c r="BZ173" s="19" t="str">
        <f t="shared" ca="1" si="1384"/>
        <v>-</v>
      </c>
      <c r="CA173" s="19" t="str">
        <f t="shared" ca="1" si="1384"/>
        <v>-</v>
      </c>
      <c r="CB173" s="9"/>
      <c r="CC173" s="237" t="b">
        <f ca="1">OFFSET(CC173,-1,0)</f>
        <v>1</v>
      </c>
      <c r="CD173" s="12" t="b">
        <v>0</v>
      </c>
      <c r="CE173" s="237" t="b">
        <f ca="1">OFFSET(CE173,-1,0)</f>
        <v>1</v>
      </c>
      <c r="CF173" s="251">
        <f t="shared" ref="CF173:CF176" ca="1" si="1426">IF(OFFSET($E173,-1,0),OFFSET($CJ173,-1,0),OFFSET(CF173,-1,0))</f>
        <v>2237105</v>
      </c>
      <c r="CG173" s="237" t="b">
        <f ca="1">OFFSET(CG173,-1,0)</f>
        <v>0</v>
      </c>
      <c r="CH173" s="12" t="s">
        <v>34</v>
      </c>
      <c r="CI173" s="19" t="b">
        <f t="shared" ca="1" si="1414"/>
        <v>1</v>
      </c>
      <c r="CJ173" s="237">
        <f t="shared" ref="CJ173:CJ176" ca="1" si="1427">OFFSET(CJ173,-1,0)+1</f>
        <v>7103</v>
      </c>
      <c r="CK173" s="19" t="str">
        <f t="shared" ca="1" si="1414"/>
        <v>-</v>
      </c>
      <c r="CL173" s="19">
        <f t="shared" ca="1" si="1414"/>
        <v>1</v>
      </c>
      <c r="CM173" s="19">
        <f t="shared" ca="1" si="1414"/>
        <v>1</v>
      </c>
      <c r="CN173" s="9"/>
      <c r="CO173" s="444">
        <f t="shared" ca="1" si="1386"/>
        <v>652</v>
      </c>
      <c r="CP173" s="444">
        <f t="shared" ca="1" si="1386"/>
        <v>686</v>
      </c>
      <c r="CQ173" s="444">
        <f t="shared" ca="1" si="1386"/>
        <v>721</v>
      </c>
      <c r="CR173" s="152">
        <f t="shared" ca="1" si="1387"/>
        <v>378</v>
      </c>
      <c r="CS173" s="152">
        <f t="shared" ca="1" si="1387"/>
        <v>413</v>
      </c>
      <c r="CT173" s="152">
        <f t="shared" ca="1" si="1387"/>
        <v>448</v>
      </c>
      <c r="CU173" s="19" t="str">
        <f t="shared" ca="1" si="1388"/>
        <v>-</v>
      </c>
      <c r="CV173" s="12" t="b">
        <v>0</v>
      </c>
      <c r="CW173" s="12" t="b">
        <v>0</v>
      </c>
      <c r="CX173" s="12" t="b">
        <v>0</v>
      </c>
      <c r="CY173" s="12" t="b">
        <v>0</v>
      </c>
      <c r="CZ173" s="19" t="b">
        <f t="shared" ca="1" si="1388"/>
        <v>1</v>
      </c>
      <c r="DA173" s="19">
        <f t="shared" ca="1" si="1388"/>
        <v>0</v>
      </c>
      <c r="DB173" s="19">
        <f t="shared" ca="1" si="1388"/>
        <v>0</v>
      </c>
      <c r="DC173" s="19">
        <f t="shared" ca="1" si="1388"/>
        <v>0</v>
      </c>
      <c r="DD173" s="19">
        <f t="shared" ca="1" si="1388"/>
        <v>0</v>
      </c>
      <c r="DE173" s="19">
        <f t="shared" ca="1" si="1388"/>
        <v>0</v>
      </c>
      <c r="DF173" s="19">
        <f t="shared" ca="1" si="1388"/>
        <v>0</v>
      </c>
      <c r="DG173" s="19">
        <f t="shared" ca="1" si="1388"/>
        <v>0</v>
      </c>
      <c r="DH173" s="19">
        <f t="shared" ca="1" si="1388"/>
        <v>0</v>
      </c>
      <c r="DI173" s="19">
        <f t="shared" ca="1" si="1388"/>
        <v>0</v>
      </c>
      <c r="DJ173" s="19">
        <f t="shared" ca="1" si="1388"/>
        <v>0</v>
      </c>
      <c r="DK173" s="19">
        <f t="shared" ca="1" si="1388"/>
        <v>0</v>
      </c>
      <c r="DL173" s="19">
        <f t="shared" ca="1" si="1389"/>
        <v>0</v>
      </c>
      <c r="DM173" s="12">
        <v>3</v>
      </c>
      <c r="DN173" s="12">
        <v>3</v>
      </c>
      <c r="DO173" s="19">
        <f t="shared" ref="DO173:DR176" ca="1" si="1428">OFFSET(DO$5,$B173,0)</f>
        <v>0</v>
      </c>
      <c r="DP173" s="12">
        <v>2</v>
      </c>
      <c r="DQ173" s="12">
        <v>-2</v>
      </c>
      <c r="DR173" s="19" t="str">
        <f t="shared" ca="1" si="1389"/>
        <v>-</v>
      </c>
      <c r="DS173" s="19" t="str">
        <f t="shared" ca="1" si="1389"/>
        <v>-</v>
      </c>
      <c r="DT173" s="19" t="str">
        <f t="shared" ca="1" si="1389"/>
        <v>-</v>
      </c>
      <c r="DU173" s="251">
        <f t="shared" ca="1" si="1415"/>
        <v>0</v>
      </c>
      <c r="DV173" s="251">
        <f t="shared" ref="DV173:DV175" si="1429">DP173</f>
        <v>2</v>
      </c>
      <c r="DW173" s="251">
        <f t="shared" si="1416"/>
        <v>-2</v>
      </c>
      <c r="DX173" s="19" t="str">
        <f t="shared" ca="1" si="1389"/>
        <v>-</v>
      </c>
      <c r="DY173" s="19" t="str">
        <f t="shared" ca="1" si="1389"/>
        <v>-</v>
      </c>
      <c r="DZ173" s="19" t="str">
        <f t="shared" ca="1" si="1389"/>
        <v>-</v>
      </c>
      <c r="EA173" s="19" t="str">
        <f t="shared" ca="1" si="1389"/>
        <v>-</v>
      </c>
      <c r="EB173" s="19" t="str">
        <f t="shared" ca="1" si="1389"/>
        <v>-</v>
      </c>
      <c r="EC173" s="19" t="str">
        <f t="shared" ca="1" si="1389"/>
        <v>-</v>
      </c>
      <c r="ED173" s="19">
        <f t="shared" ca="1" si="1389"/>
        <v>0</v>
      </c>
      <c r="EE173" s="19">
        <f t="shared" ca="1" si="1389"/>
        <v>0</v>
      </c>
      <c r="EF173" s="19">
        <f t="shared" ca="1" si="1389"/>
        <v>0</v>
      </c>
      <c r="EG173" s="19">
        <f t="shared" ca="1" si="1389"/>
        <v>0</v>
      </c>
      <c r="EH173" s="19">
        <f t="shared" ca="1" si="1389"/>
        <v>0</v>
      </c>
      <c r="EI173" s="19">
        <f t="shared" ca="1" si="1389"/>
        <v>0</v>
      </c>
      <c r="EJ173" s="19">
        <f t="shared" ca="1" si="1389"/>
        <v>0</v>
      </c>
      <c r="EK173" s="19">
        <f t="shared" ca="1" si="1389"/>
        <v>0</v>
      </c>
      <c r="EL173" s="19">
        <f t="shared" ca="1" si="1389"/>
        <v>0</v>
      </c>
      <c r="EM173" s="19">
        <f t="shared" ca="1" si="1389"/>
        <v>0</v>
      </c>
      <c r="EN173" s="19">
        <f t="shared" ca="1" si="1389"/>
        <v>0</v>
      </c>
      <c r="EO173" s="19">
        <f t="shared" ca="1" si="1389"/>
        <v>0</v>
      </c>
      <c r="EP173" s="19">
        <f t="shared" ca="1" si="1389"/>
        <v>0</v>
      </c>
      <c r="EQ173" s="19">
        <f t="shared" ca="1" si="1389"/>
        <v>0</v>
      </c>
      <c r="ER173" s="19">
        <f t="shared" ca="1" si="1389"/>
        <v>0</v>
      </c>
      <c r="ES173" s="19">
        <f t="shared" ca="1" si="1389"/>
        <v>0</v>
      </c>
      <c r="ET173" s="19">
        <f t="shared" ca="1" si="1390"/>
        <v>0</v>
      </c>
      <c r="EU173" s="19">
        <f t="shared" ca="1" si="1390"/>
        <v>0</v>
      </c>
      <c r="EV173" s="19">
        <f t="shared" ca="1" si="1390"/>
        <v>0</v>
      </c>
      <c r="EW173" s="19">
        <f t="shared" ca="1" si="1390"/>
        <v>0</v>
      </c>
      <c r="EX173" s="19">
        <f t="shared" ca="1" si="1390"/>
        <v>0</v>
      </c>
      <c r="EY173" s="19">
        <f t="shared" ca="1" si="1390"/>
        <v>0</v>
      </c>
      <c r="EZ173" s="19">
        <f t="shared" ca="1" si="1390"/>
        <v>0</v>
      </c>
      <c r="FA173" s="19">
        <f t="shared" ca="1" si="1390"/>
        <v>0</v>
      </c>
      <c r="FB173" s="19">
        <f t="shared" ca="1" si="1390"/>
        <v>0</v>
      </c>
      <c r="FC173" s="19">
        <f t="shared" ca="1" si="1390"/>
        <v>0</v>
      </c>
      <c r="FD173" s="19">
        <f t="shared" ca="1" si="1390"/>
        <v>0</v>
      </c>
      <c r="FE173" s="19">
        <f t="shared" ca="1" si="1390"/>
        <v>0</v>
      </c>
      <c r="FF173" s="19">
        <f t="shared" ca="1" si="1390"/>
        <v>0</v>
      </c>
      <c r="FG173" s="19">
        <f t="shared" ca="1" si="1390"/>
        <v>0</v>
      </c>
      <c r="FH173" s="19">
        <f t="shared" ca="1" si="1390"/>
        <v>0</v>
      </c>
      <c r="FI173" s="19">
        <f t="shared" ca="1" si="1390"/>
        <v>0</v>
      </c>
      <c r="FJ173" s="19">
        <f t="shared" ca="1" si="1391"/>
        <v>0</v>
      </c>
      <c r="FK173" s="19">
        <f t="shared" ca="1" si="1391"/>
        <v>0</v>
      </c>
      <c r="FL173" s="19">
        <f t="shared" ca="1" si="1391"/>
        <v>0</v>
      </c>
      <c r="FM173" s="19">
        <f t="shared" ca="1" si="1391"/>
        <v>0</v>
      </c>
      <c r="FN173" s="19">
        <f t="shared" ca="1" si="1391"/>
        <v>0</v>
      </c>
      <c r="FO173" s="19">
        <f t="shared" ca="1" si="1391"/>
        <v>0</v>
      </c>
      <c r="FP173" s="19">
        <f t="shared" ca="1" si="1391"/>
        <v>0</v>
      </c>
      <c r="FQ173" s="19">
        <f t="shared" ca="1" si="1391"/>
        <v>0</v>
      </c>
      <c r="FR173" s="19">
        <f t="shared" ca="1" si="1391"/>
        <v>0</v>
      </c>
      <c r="FS173" s="19">
        <f t="shared" ca="1" si="1391"/>
        <v>0</v>
      </c>
      <c r="FT173" s="19">
        <f t="shared" ca="1" si="1391"/>
        <v>0</v>
      </c>
      <c r="FU173" s="19">
        <f t="shared" ca="1" si="1391"/>
        <v>0</v>
      </c>
      <c r="FV173" s="19">
        <f t="shared" ca="1" si="1391"/>
        <v>0</v>
      </c>
      <c r="FW173" s="19">
        <f t="shared" ca="1" si="1391"/>
        <v>0</v>
      </c>
      <c r="FX173" s="19">
        <f t="shared" ca="1" si="1391"/>
        <v>0</v>
      </c>
      <c r="FY173" s="19">
        <f t="shared" ca="1" si="1391"/>
        <v>0</v>
      </c>
      <c r="FZ173" s="19">
        <f t="shared" ca="1" si="1391"/>
        <v>0</v>
      </c>
      <c r="GA173" s="19">
        <f t="shared" ca="1" si="1391"/>
        <v>0</v>
      </c>
      <c r="GB173" s="19">
        <f t="shared" ca="1" si="1391"/>
        <v>0</v>
      </c>
      <c r="GC173" s="19">
        <f t="shared" ca="1" si="1391"/>
        <v>0</v>
      </c>
      <c r="GD173" s="19">
        <f t="shared" ca="1" si="1391"/>
        <v>0</v>
      </c>
      <c r="GE173" s="19">
        <f t="shared" ca="1" si="1391"/>
        <v>0</v>
      </c>
      <c r="GF173" s="19">
        <f t="shared" ca="1" si="1391"/>
        <v>0</v>
      </c>
      <c r="GG173" s="19">
        <f t="shared" ca="1" si="1391"/>
        <v>0</v>
      </c>
      <c r="GH173" s="19">
        <f t="shared" ca="1" si="1391"/>
        <v>0</v>
      </c>
      <c r="GI173" s="19">
        <f t="shared" ca="1" si="1391"/>
        <v>0</v>
      </c>
      <c r="GJ173" s="19">
        <f t="shared" ca="1" si="1391"/>
        <v>0</v>
      </c>
      <c r="GK173" s="19">
        <f t="shared" ca="1" si="1391"/>
        <v>0</v>
      </c>
      <c r="GL173" s="19">
        <f t="shared" ca="1" si="1391"/>
        <v>0</v>
      </c>
      <c r="GM173" s="19">
        <f t="shared" ca="1" si="1391"/>
        <v>0</v>
      </c>
      <c r="GN173" s="19">
        <f t="shared" ca="1" si="1391"/>
        <v>0</v>
      </c>
      <c r="GO173" s="19">
        <f t="shared" ca="1" si="1391"/>
        <v>0</v>
      </c>
      <c r="GP173" s="19">
        <f t="shared" ca="1" si="1391"/>
        <v>0</v>
      </c>
      <c r="GQ173" s="19">
        <f t="shared" ca="1" si="1391"/>
        <v>0</v>
      </c>
      <c r="GR173" s="19">
        <f t="shared" ca="1" si="1391"/>
        <v>0</v>
      </c>
      <c r="GS173" s="19">
        <f t="shared" ca="1" si="1391"/>
        <v>0</v>
      </c>
      <c r="GT173" s="19">
        <f t="shared" ca="1" si="1391"/>
        <v>0</v>
      </c>
      <c r="GU173" s="19">
        <f t="shared" ca="1" si="1391"/>
        <v>0</v>
      </c>
      <c r="GV173" s="19">
        <f t="shared" ca="1" si="1391"/>
        <v>0</v>
      </c>
      <c r="GW173" s="19">
        <f t="shared" ca="1" si="1391"/>
        <v>0</v>
      </c>
      <c r="GX173" s="19">
        <f t="shared" ca="1" si="1391"/>
        <v>0</v>
      </c>
      <c r="GY173" s="19">
        <f t="shared" ca="1" si="1391"/>
        <v>0</v>
      </c>
      <c r="GZ173" s="19">
        <f t="shared" ca="1" si="1391"/>
        <v>0</v>
      </c>
      <c r="HA173" s="19">
        <f t="shared" ca="1" si="1391"/>
        <v>0</v>
      </c>
      <c r="HB173" s="19">
        <f t="shared" ca="1" si="1391"/>
        <v>0</v>
      </c>
      <c r="HC173" s="19">
        <f t="shared" ca="1" si="1391"/>
        <v>0</v>
      </c>
      <c r="HD173" s="19">
        <f t="shared" ca="1" si="1391"/>
        <v>0</v>
      </c>
      <c r="HE173" s="19">
        <f t="shared" ca="1" si="1391"/>
        <v>0</v>
      </c>
      <c r="HF173" s="19">
        <f t="shared" ca="1" si="1391"/>
        <v>0</v>
      </c>
      <c r="HG173" s="19">
        <f t="shared" ca="1" si="1391"/>
        <v>0</v>
      </c>
      <c r="HH173" s="19">
        <f t="shared" ca="1" si="1391"/>
        <v>0</v>
      </c>
      <c r="HI173" s="19">
        <f t="shared" ca="1" si="1391"/>
        <v>0</v>
      </c>
      <c r="HJ173" s="19">
        <f t="shared" ca="1" si="1391"/>
        <v>0</v>
      </c>
      <c r="HK173" s="19">
        <f t="shared" ca="1" si="1391"/>
        <v>0</v>
      </c>
      <c r="HL173" s="19">
        <f t="shared" ca="1" si="1392"/>
        <v>0</v>
      </c>
      <c r="HM173" s="19">
        <f t="shared" ca="1" si="1392"/>
        <v>0</v>
      </c>
      <c r="HN173" s="19">
        <f t="shared" ca="1" si="1392"/>
        <v>0</v>
      </c>
      <c r="HO173" s="19">
        <f t="shared" ca="1" si="1392"/>
        <v>0</v>
      </c>
      <c r="HP173" s="19">
        <f t="shared" ca="1" si="1392"/>
        <v>0</v>
      </c>
      <c r="HQ173" s="19">
        <f t="shared" ca="1" si="1392"/>
        <v>0</v>
      </c>
      <c r="HR173" s="19">
        <f t="shared" ca="1" si="1392"/>
        <v>0</v>
      </c>
      <c r="HS173" s="19">
        <f t="shared" ca="1" si="1392"/>
        <v>0</v>
      </c>
      <c r="HT173" s="19">
        <f t="shared" ca="1" si="1392"/>
        <v>0</v>
      </c>
      <c r="HU173" s="19">
        <f t="shared" ca="1" si="1392"/>
        <v>0</v>
      </c>
      <c r="HV173" s="19">
        <f t="shared" ca="1" si="1392"/>
        <v>0</v>
      </c>
      <c r="HW173" s="19">
        <f t="shared" ca="1" si="1392"/>
        <v>0</v>
      </c>
      <c r="HX173" s="19">
        <f t="shared" ca="1" si="1392"/>
        <v>0</v>
      </c>
      <c r="HY173" s="19">
        <f t="shared" ca="1" si="1392"/>
        <v>0</v>
      </c>
      <c r="HZ173" s="19">
        <f t="shared" ca="1" si="1392"/>
        <v>0</v>
      </c>
      <c r="IA173" s="19">
        <f t="shared" ca="1" si="1392"/>
        <v>0</v>
      </c>
      <c r="IB173" s="19">
        <f t="shared" ca="1" si="1392"/>
        <v>0</v>
      </c>
      <c r="IC173" s="19">
        <f t="shared" ca="1" si="1392"/>
        <v>0</v>
      </c>
      <c r="ID173" s="19">
        <f t="shared" ca="1" si="1392"/>
        <v>0</v>
      </c>
      <c r="IE173" s="5">
        <f t="shared" ca="1" si="1393"/>
        <v>67</v>
      </c>
      <c r="IF173" s="9"/>
      <c r="IG173" s="5">
        <f t="shared" ca="1" si="1394"/>
        <v>1</v>
      </c>
      <c r="IH173" s="5" t="b">
        <f t="shared" ca="1" si="1394"/>
        <v>0</v>
      </c>
      <c r="II173" s="19">
        <f t="shared" ca="1" si="1395"/>
        <v>0</v>
      </c>
      <c r="IJ173" s="5">
        <f t="shared" ca="1" si="1394"/>
        <v>55</v>
      </c>
      <c r="IK173" s="19">
        <f t="shared" ca="1" si="1395"/>
        <v>1</v>
      </c>
      <c r="IL173" s="19">
        <f t="shared" ca="1" si="1395"/>
        <v>0</v>
      </c>
      <c r="IM173" s="19">
        <f t="shared" ca="1" si="1395"/>
        <v>0</v>
      </c>
      <c r="IN173" s="19">
        <f t="shared" ca="1" si="1395"/>
        <v>0</v>
      </c>
      <c r="IO173" s="19">
        <f t="shared" ca="1" si="1395"/>
        <v>0</v>
      </c>
      <c r="IP173" s="19">
        <f t="shared" ca="1" si="1395"/>
        <v>0</v>
      </c>
      <c r="IQ173" s="19">
        <f t="shared" ca="1" si="1395"/>
        <v>0</v>
      </c>
      <c r="IR173" s="19">
        <f t="shared" ca="1" si="1395"/>
        <v>0</v>
      </c>
      <c r="IS173" s="19">
        <f t="shared" ca="1" si="1395"/>
        <v>0</v>
      </c>
      <c r="IT173" s="19">
        <f t="shared" ca="1" si="1395"/>
        <v>0</v>
      </c>
      <c r="IU173" s="19">
        <f t="shared" ca="1" si="1395"/>
        <v>0</v>
      </c>
      <c r="IV173" s="19">
        <f t="shared" ca="1" si="1395"/>
        <v>0</v>
      </c>
      <c r="IW173" s="19">
        <f t="shared" ca="1" si="1395"/>
        <v>0</v>
      </c>
      <c r="IX173" s="19">
        <f t="shared" ca="1" si="1395"/>
        <v>0</v>
      </c>
      <c r="IY173" s="19">
        <f t="shared" ca="1" si="1395"/>
        <v>0</v>
      </c>
      <c r="IZ173" s="19">
        <f t="shared" ca="1" si="1395"/>
        <v>0</v>
      </c>
      <c r="JA173" s="19">
        <f t="shared" ca="1" si="1395"/>
        <v>0</v>
      </c>
      <c r="JB173" s="19">
        <f t="shared" ca="1" si="1395"/>
        <v>0</v>
      </c>
      <c r="JC173" s="19">
        <f t="shared" ca="1" si="1395"/>
        <v>0</v>
      </c>
      <c r="JD173" s="19">
        <f t="shared" ca="1" si="1395"/>
        <v>0</v>
      </c>
      <c r="JE173" s="19">
        <f t="shared" ca="1" si="1395"/>
        <v>0</v>
      </c>
      <c r="JF173" s="19">
        <f t="shared" ca="1" si="1395"/>
        <v>0</v>
      </c>
      <c r="JG173" s="5">
        <f t="shared" ca="1" si="1396"/>
        <v>1.2500000000000001E-2</v>
      </c>
      <c r="JH173" s="567">
        <f t="shared" ca="1" si="1396"/>
        <v>0</v>
      </c>
      <c r="JI173" s="5">
        <f t="shared" ca="1" si="1396"/>
        <v>6.25E-2</v>
      </c>
      <c r="JJ173" s="5">
        <f t="shared" ca="1" si="1396"/>
        <v>6.25E-2</v>
      </c>
      <c r="JK173" s="5">
        <f t="shared" ca="1" si="1396"/>
        <v>6.25E-2</v>
      </c>
      <c r="JL173" s="19">
        <f t="shared" ca="1" si="1395"/>
        <v>1</v>
      </c>
      <c r="JM173" s="19">
        <f t="shared" ca="1" si="1395"/>
        <v>0</v>
      </c>
      <c r="JN173" s="19">
        <f t="shared" ca="1" si="1395"/>
        <v>1</v>
      </c>
      <c r="JO173" s="9"/>
      <c r="JP173" s="5" t="b">
        <f t="shared" ca="1" si="1397"/>
        <v>0</v>
      </c>
      <c r="JQ173" s="19" t="b">
        <f t="shared" ca="1" si="1417"/>
        <v>1</v>
      </c>
      <c r="JR173" s="19">
        <f t="shared" ca="1" si="1417"/>
        <v>9.6</v>
      </c>
      <c r="JS173" s="5" t="b">
        <f t="shared" ca="1" si="1398"/>
        <v>0</v>
      </c>
      <c r="JT173" s="5" t="b">
        <f t="shared" ca="1" si="1398"/>
        <v>0</v>
      </c>
      <c r="JU173" s="5" t="b">
        <f t="shared" ca="1" si="1398"/>
        <v>1</v>
      </c>
      <c r="JV173" s="144">
        <f t="shared" ca="1" si="1418"/>
        <v>1</v>
      </c>
      <c r="JW173" s="144">
        <f t="shared" ca="1" si="1418"/>
        <v>1</v>
      </c>
      <c r="JX173" s="19" t="str">
        <f t="shared" ca="1" si="1419"/>
        <v>-</v>
      </c>
      <c r="JY173" s="19" t="str">
        <f t="shared" ca="1" si="1419"/>
        <v>-</v>
      </c>
      <c r="JZ173" s="19" t="str">
        <f t="shared" ca="1" si="1419"/>
        <v>-</v>
      </c>
      <c r="KA173" s="19" t="str">
        <f t="shared" ca="1" si="1419"/>
        <v>-</v>
      </c>
      <c r="KB173" s="19">
        <f t="shared" ca="1" si="1419"/>
        <v>1</v>
      </c>
      <c r="KC173" s="19">
        <f t="shared" ca="1" si="1419"/>
        <v>0.66</v>
      </c>
      <c r="KD173" s="19" t="str">
        <f t="shared" ca="1" si="1419"/>
        <v>-</v>
      </c>
      <c r="KE173" s="5" t="b" cm="1">
        <f t="array" aca="1" ref="KE173" ca="1">IF(OR(KF173:KM173&lt;&gt;"-"),TRUE,"-")</f>
        <v>1</v>
      </c>
      <c r="KF173" s="237">
        <f t="shared" ref="KF173:KM176" ca="1" si="1430">OFFSET(KF173,-1,0)</f>
        <v>2</v>
      </c>
      <c r="KG173" s="237">
        <f t="shared" ca="1" si="1430"/>
        <v>2</v>
      </c>
      <c r="KH173" s="237">
        <f t="shared" ca="1" si="1430"/>
        <v>2</v>
      </c>
      <c r="KI173" s="237">
        <f t="shared" ca="1" si="1430"/>
        <v>2</v>
      </c>
      <c r="KJ173" s="237">
        <f t="shared" ca="1" si="1430"/>
        <v>2</v>
      </c>
      <c r="KK173" s="237">
        <f t="shared" ca="1" si="1430"/>
        <v>2</v>
      </c>
      <c r="KL173" s="237">
        <f t="shared" ca="1" si="1430"/>
        <v>2</v>
      </c>
      <c r="KM173" s="237">
        <f t="shared" ca="1" si="1430"/>
        <v>2</v>
      </c>
      <c r="KN173" s="5" t="str">
        <f t="array" aca="1" ref="KN173" ca="1">IF(OR(KO173:KU173&lt;&gt;"-"),TRUE,"-")</f>
        <v>-</v>
      </c>
      <c r="KO173" s="19" t="str">
        <f t="shared" ca="1" si="1421"/>
        <v>-</v>
      </c>
      <c r="KP173" s="19" t="str">
        <f t="shared" ca="1" si="1421"/>
        <v>-</v>
      </c>
      <c r="KQ173" s="19" t="str">
        <f t="shared" ca="1" si="1421"/>
        <v>-</v>
      </c>
      <c r="KR173" s="19" t="str">
        <f t="shared" ca="1" si="1421"/>
        <v>-</v>
      </c>
      <c r="KS173" s="19" t="str">
        <f t="shared" ca="1" si="1421"/>
        <v>-</v>
      </c>
      <c r="KT173" s="19" t="str">
        <f t="shared" ca="1" si="1421"/>
        <v>-</v>
      </c>
      <c r="KU173" s="19" t="str">
        <f t="shared" ca="1" si="1421"/>
        <v>-</v>
      </c>
      <c r="KV173" s="19" t="b">
        <f t="shared" ca="1" si="1421"/>
        <v>0</v>
      </c>
      <c r="KW173" s="144">
        <f t="shared" ca="1" si="1400"/>
        <v>2</v>
      </c>
      <c r="KX173" s="19">
        <f t="shared" ca="1" si="1421"/>
        <v>2</v>
      </c>
      <c r="KY173" s="19" t="b">
        <f t="shared" ca="1" si="1421"/>
        <v>0</v>
      </c>
      <c r="KZ173" s="19" t="str">
        <f t="shared" ca="1" si="1421"/>
        <v>-</v>
      </c>
      <c r="LA173" s="5" t="str">
        <f t="shared" ca="1" si="1401"/>
        <v>-</v>
      </c>
      <c r="LB173" s="5" t="str">
        <f t="shared" ca="1" si="1401"/>
        <v>-</v>
      </c>
      <c r="LC173" s="5" t="str">
        <f t="shared" ca="1" si="1401"/>
        <v>-</v>
      </c>
      <c r="LD173" s="5" t="str">
        <f t="shared" ca="1" si="1401"/>
        <v>-</v>
      </c>
      <c r="LE173" s="19" t="b">
        <f t="shared" ca="1" si="1422"/>
        <v>0</v>
      </c>
      <c r="LF173" s="19" t="str">
        <f t="shared" ca="1" si="1422"/>
        <v>-</v>
      </c>
      <c r="LG173" s="19" t="str">
        <f ca="1">OFFSET(LG$5,$B173,0)</f>
        <v>-</v>
      </c>
      <c r="LH173" s="19" t="b">
        <f ca="1">OFFSET(LH$5,$B173,0)</f>
        <v>1</v>
      </c>
      <c r="LI173" s="19">
        <f t="shared" ca="1" si="1422"/>
        <v>0.75</v>
      </c>
      <c r="LJ173" s="19">
        <f t="shared" ca="1" si="1422"/>
        <v>0.75</v>
      </c>
      <c r="LK173" s="19">
        <f t="shared" ca="1" si="1422"/>
        <v>0.99</v>
      </c>
      <c r="LL173" s="19">
        <f t="shared" ca="1" si="1422"/>
        <v>0.5</v>
      </c>
      <c r="LM173" s="19">
        <f t="shared" ca="1" si="1422"/>
        <v>0</v>
      </c>
      <c r="LN173" s="19">
        <f t="shared" ca="1" si="1422"/>
        <v>0</v>
      </c>
      <c r="LO173" s="19" t="str">
        <f t="shared" ca="1" si="1422"/>
        <v>-</v>
      </c>
      <c r="LP173" s="5" cm="1">
        <f t="array" aca="1" ref="LP173" ca="1">INDEX(i.meatgrid,$Q173,LP$7)</f>
        <v>1092</v>
      </c>
      <c r="LQ173" s="5" t="str" cm="1">
        <f t="array" aca="1" ref="LQ173" ca="1">INDEX(i.meatgrid,$Q173,LQ$7)</f>
        <v>-</v>
      </c>
      <c r="LR173" s="19" t="str">
        <f t="shared" ca="1" si="1402"/>
        <v>-</v>
      </c>
      <c r="LS173" s="5">
        <f t="shared" ca="1" si="1403"/>
        <v>1</v>
      </c>
      <c r="LT173" s="9"/>
      <c r="LU173" s="19">
        <f t="shared" ca="1" si="1402"/>
        <v>70</v>
      </c>
      <c r="LV173" s="19">
        <f t="shared" ca="1" si="1404"/>
        <v>50</v>
      </c>
      <c r="LW173" s="19">
        <f t="shared" ca="1" si="1404"/>
        <v>80</v>
      </c>
      <c r="LX173" s="19">
        <f t="shared" ca="1" si="1404"/>
        <v>50</v>
      </c>
      <c r="LY173" s="5" t="b" cm="1">
        <f t="array" aca="1" ref="LY173" ca="1">INDEX(i.meatgrid,$Q173,LY$7)</f>
        <v>1</v>
      </c>
      <c r="LZ173" s="5" t="b" cm="1">
        <f t="array" aca="1" ref="LZ173" ca="1">INDEX(i.meatgrid,$Q173,LZ$7)</f>
        <v>0</v>
      </c>
      <c r="MA173" s="5" t="str" cm="1">
        <f t="array" aca="1" ref="MA173" ca="1">INDEX(i.meatgrid,$Q173,MA$7)</f>
        <v>-</v>
      </c>
      <c r="MB173" s="5" t="str" cm="1">
        <f t="array" aca="1" ref="MB173" ca="1">INDEX(i.meatgrid,$Q173,MB$7)</f>
        <v>-</v>
      </c>
      <c r="MC173" s="19">
        <f t="shared" ca="1" si="1405"/>
        <v>1</v>
      </c>
      <c r="MD173" s="5">
        <f t="shared" ca="1" si="1406"/>
        <v>1</v>
      </c>
      <c r="ME173" s="5" cm="1">
        <f t="array" aca="1" ref="ME173" ca="1">INDEX(i.meatgrid,$Q173,ME$7)</f>
        <v>0</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407"/>
        <v>1</v>
      </c>
      <c r="MN173" s="9"/>
      <c r="MO173" s="19" t="b">
        <f t="shared" ca="1" si="1408"/>
        <v>0</v>
      </c>
      <c r="MP173" s="19" t="b">
        <f t="shared" ca="1" si="1408"/>
        <v>0</v>
      </c>
      <c r="MQ173" s="19">
        <f t="shared" ca="1" si="1408"/>
        <v>1</v>
      </c>
      <c r="MR173" s="19">
        <f t="shared" ca="1" si="1408"/>
        <v>0.75</v>
      </c>
      <c r="MS173" s="19">
        <f t="shared" ca="1" si="1408"/>
        <v>0.75</v>
      </c>
      <c r="MT173" s="19">
        <f t="shared" ca="1" si="1408"/>
        <v>0.8</v>
      </c>
      <c r="MU173" s="19">
        <f t="shared" ca="1" si="1408"/>
        <v>0.82499999999999996</v>
      </c>
      <c r="MV173" s="19">
        <f t="shared" ca="1" si="1408"/>
        <v>0.875</v>
      </c>
      <c r="MW173" s="19">
        <f t="shared" ca="1" si="1408"/>
        <v>0.9</v>
      </c>
      <c r="MX173" s="19">
        <f t="shared" ca="1" si="1408"/>
        <v>1</v>
      </c>
      <c r="MY173" s="19">
        <f t="shared" ca="1" si="1408"/>
        <v>0.875</v>
      </c>
      <c r="MZ173" s="19" t="b">
        <f t="shared" ca="1" si="1408"/>
        <v>1</v>
      </c>
      <c r="NA173" s="19">
        <f t="shared" ca="1" si="1408"/>
        <v>74.989999999999995</v>
      </c>
      <c r="NB173" s="19" t="str">
        <f t="shared" ca="1" si="1408"/>
        <v>-</v>
      </c>
      <c r="NC173" s="19" t="str">
        <f t="shared" ca="1" si="1408"/>
        <v>-</v>
      </c>
      <c r="ND173" s="19" t="str">
        <f t="shared" ca="1" si="1408"/>
        <v>-</v>
      </c>
      <c r="NE173" s="19" t="str">
        <f t="shared" ca="1" si="1409"/>
        <v>-</v>
      </c>
      <c r="NF173" s="19" t="str">
        <f t="shared" ca="1" si="1409"/>
        <v>-</v>
      </c>
      <c r="NG173" s="19" t="str">
        <f t="shared" ca="1" si="1409"/>
        <v>-</v>
      </c>
      <c r="NH173" s="19" t="str">
        <f t="shared" ca="1" si="1409"/>
        <v>-</v>
      </c>
      <c r="NI173" s="19">
        <f t="shared" ca="1" si="1409"/>
        <v>36.99</v>
      </c>
      <c r="NJ173" s="19">
        <f t="shared" ca="1" si="1409"/>
        <v>36.99</v>
      </c>
      <c r="NK173" s="19" t="str">
        <f t="shared" ca="1" si="1409"/>
        <v>-</v>
      </c>
      <c r="NL173" s="19" t="str">
        <f t="shared" ca="1" si="1409"/>
        <v>-</v>
      </c>
      <c r="NM173" s="19" t="str">
        <f t="shared" ca="1" si="1409"/>
        <v>-</v>
      </c>
      <c r="NN173" s="19" t="str">
        <f t="shared" ca="1" si="1409"/>
        <v>-</v>
      </c>
      <c r="NO173" s="19" t="str">
        <f t="shared" ca="1" si="1409"/>
        <v>-</v>
      </c>
      <c r="NP173" s="19">
        <f t="shared" ca="1" si="1409"/>
        <v>49.99</v>
      </c>
      <c r="NQ173" s="19">
        <f t="shared" ca="1" si="1409"/>
        <v>49.99</v>
      </c>
      <c r="NR173" s="19">
        <f t="shared" ca="1" si="1409"/>
        <v>49.99</v>
      </c>
      <c r="NS173" s="19">
        <f t="shared" ca="1" si="1409"/>
        <v>49.99</v>
      </c>
      <c r="NT173" s="19">
        <f t="shared" ca="1" si="1409"/>
        <v>49.99</v>
      </c>
      <c r="NU173" s="19">
        <f t="shared" ca="1" si="1409"/>
        <v>49.99</v>
      </c>
      <c r="NV173" s="19">
        <f t="shared" ca="1" si="1409"/>
        <v>49.99</v>
      </c>
      <c r="NW173" s="19">
        <f t="shared" ca="1" si="1409"/>
        <v>49.99</v>
      </c>
      <c r="NX173" s="19">
        <f t="shared" ca="1" si="1409"/>
        <v>412.99</v>
      </c>
      <c r="NY173" s="19">
        <f t="shared" ca="1" si="1409"/>
        <v>412.99</v>
      </c>
      <c r="NZ173" s="19" t="str">
        <f t="shared" ca="1" si="1409"/>
        <v>-</v>
      </c>
      <c r="OA173" s="19" t="str">
        <f t="shared" ca="1" si="1409"/>
        <v>-</v>
      </c>
      <c r="OB173" s="19" t="str">
        <f t="shared" ca="1" si="1409"/>
        <v>-</v>
      </c>
      <c r="OC173" s="19" t="str">
        <f t="shared" ca="1" si="1409"/>
        <v>-</v>
      </c>
      <c r="OD173" s="19" t="str">
        <f t="shared" ca="1" si="1409"/>
        <v>-</v>
      </c>
      <c r="OE173" s="19">
        <f t="shared" ca="1" si="1409"/>
        <v>6.8900000000000006</v>
      </c>
      <c r="OF173" s="19">
        <f t="shared" ca="1" si="1409"/>
        <v>6.8900000000000006</v>
      </c>
      <c r="OG173" s="19">
        <f t="shared" ca="1" si="1409"/>
        <v>6.8900000000000006</v>
      </c>
      <c r="OH173" s="19">
        <f t="shared" ca="1" si="1409"/>
        <v>6.8900000000000006</v>
      </c>
      <c r="OI173" s="19">
        <f t="shared" ca="1" si="1409"/>
        <v>6.8900000000000006</v>
      </c>
      <c r="OJ173" s="19">
        <f t="shared" ca="1" si="1409"/>
        <v>6.8900000000000006</v>
      </c>
      <c r="OK173" s="19">
        <f t="shared" ca="1" si="1409"/>
        <v>6.8900000000000006</v>
      </c>
      <c r="OL173" s="19">
        <f t="shared" ca="1" si="1409"/>
        <v>6.8900000000000006</v>
      </c>
      <c r="OM173" s="19">
        <f t="shared" ca="1" si="1409"/>
        <v>346.99</v>
      </c>
      <c r="ON173" s="19">
        <f t="shared" ca="1" si="1409"/>
        <v>346.99</v>
      </c>
      <c r="OO173" s="19" t="str">
        <f t="shared" ca="1" si="1409"/>
        <v>-</v>
      </c>
      <c r="OP173" s="19" t="str">
        <f t="shared" ca="1" si="1409"/>
        <v>-</v>
      </c>
      <c r="OQ173" s="19" t="str">
        <f t="shared" ca="1" si="1409"/>
        <v>-</v>
      </c>
      <c r="OR173" s="19" t="str">
        <f t="shared" ca="1" si="1409"/>
        <v>-</v>
      </c>
      <c r="OS173" s="19" t="str">
        <f t="shared" ca="1" si="1409"/>
        <v>-</v>
      </c>
      <c r="OT173" s="19">
        <f t="shared" ca="1" si="1409"/>
        <v>0</v>
      </c>
      <c r="OU173" s="24">
        <v>0</v>
      </c>
    </row>
    <row r="174" spans="1:411" outlineLevel="2">
      <c r="A174" s="21">
        <f t="shared" si="158"/>
        <v>169</v>
      </c>
      <c r="B174" s="222">
        <f t="shared" ca="1" si="1423"/>
        <v>166</v>
      </c>
      <c r="C174">
        <v>204</v>
      </c>
      <c r="D174" s="144" t="str">
        <f t="shared" ca="1" si="1370"/>
        <v>GSM</v>
      </c>
      <c r="E174" t="b">
        <v>0</v>
      </c>
      <c r="F174" t="b">
        <v>0</v>
      </c>
      <c r="G174" t="b">
        <f t="shared" si="1371"/>
        <v>0</v>
      </c>
      <c r="H174" s="237">
        <f t="shared" ca="1" si="1424"/>
        <v>2</v>
      </c>
      <c r="I174" s="237">
        <f t="shared" ca="1" si="1424"/>
        <v>1</v>
      </c>
      <c r="J174" s="237" t="str">
        <f t="shared" ca="1" si="1424"/>
        <v/>
      </c>
      <c r="K174" s="237">
        <f t="shared" ca="1" si="1424"/>
        <v>2</v>
      </c>
      <c r="L174" s="237">
        <f t="shared" ca="1" si="1410"/>
        <v>2</v>
      </c>
      <c r="M174" s="237">
        <f t="shared" ca="1" si="1410"/>
        <v>2</v>
      </c>
      <c r="N174" s="237">
        <f t="shared" ca="1" si="1410"/>
        <v>3</v>
      </c>
      <c r="O174" s="237">
        <f t="shared" ca="1" si="1410"/>
        <v>1</v>
      </c>
      <c r="P174" s="237">
        <f t="shared" ca="1" si="1410"/>
        <v>1</v>
      </c>
      <c r="Q174" s="237">
        <f t="shared" ca="1" si="1410"/>
        <v>7</v>
      </c>
      <c r="R174" s="237">
        <f t="shared" ca="1" si="1410"/>
        <v>1</v>
      </c>
      <c r="S174" s="237">
        <f t="shared" ca="1" si="1410"/>
        <v>1</v>
      </c>
      <c r="T174" s="237">
        <f t="shared" ca="1" si="1410"/>
        <v>1</v>
      </c>
      <c r="U174" s="275"/>
      <c r="V174" s="275"/>
      <c r="W174" s="237">
        <f t="shared" ca="1" si="1411"/>
        <v>0</v>
      </c>
      <c r="X174" s="275"/>
      <c r="Y174" s="275">
        <f t="shared" ca="1" si="1412"/>
        <v>0</v>
      </c>
      <c r="Z174" s="275">
        <f t="shared" ca="1" si="1412"/>
        <v>0</v>
      </c>
      <c r="AA174" s="275">
        <f t="shared" ca="1" si="1412"/>
        <v>0</v>
      </c>
      <c r="AB174" s="275">
        <f t="shared" ca="1" si="1412"/>
        <v>0</v>
      </c>
      <c r="AC174" s="275">
        <f t="shared" ca="1" si="1412"/>
        <v>0</v>
      </c>
      <c r="AD174" s="275">
        <f t="shared" ca="1" si="1412"/>
        <v>0</v>
      </c>
      <c r="AE174" s="275">
        <f t="shared" ca="1" si="1412"/>
        <v>0</v>
      </c>
      <c r="AF174" s="144">
        <f ca="1">INDEX(CHOOSE($N174,DataAutumn!i.AdultDrys,DataWinter!i.AdultDrys,DataSpring!i.AdultDrys),1,$M174)</f>
        <v>3</v>
      </c>
      <c r="AG174" s="5">
        <f t="shared" ca="1" si="1372"/>
        <v>2</v>
      </c>
      <c r="AH174" s="5">
        <f t="shared" ca="1" si="1372"/>
        <v>0</v>
      </c>
      <c r="AI174" s="5">
        <f t="shared" ca="1" si="1373"/>
        <v>1</v>
      </c>
      <c r="AJ174">
        <f t="shared" ca="1" si="1374"/>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    Older Mutton SR9.6 WP100p MP100p GP100p (F33N33)</v>
      </c>
      <c r="AM174" s="9" t="str">
        <f ca="1">IF(COUNTIF(AL$5:AL174,AL174)=1,"-","Dup")</f>
        <v>-</v>
      </c>
      <c r="AN174" s="9"/>
      <c r="AO174" s="237" t="str">
        <f t="shared" ca="1" si="1425"/>
        <v>-</v>
      </c>
      <c r="AP174" s="237" t="str">
        <f t="shared" ca="1" si="1425"/>
        <v>-</v>
      </c>
      <c r="AQ174" s="237" t="str">
        <f t="shared" ca="1" si="1425"/>
        <v>-</v>
      </c>
      <c r="AR174" s="237" t="str">
        <f t="shared" ca="1" si="1425"/>
        <v>-</v>
      </c>
      <c r="AS174" s="237" t="str">
        <f t="shared" ca="1" si="1425"/>
        <v>-</v>
      </c>
      <c r="AT174" s="237" t="str">
        <f t="shared" ca="1" si="1425"/>
        <v>-</v>
      </c>
      <c r="AU174" s="237" t="str">
        <f t="shared" ca="1" si="1425"/>
        <v>-</v>
      </c>
      <c r="AV174" s="237" t="str">
        <f t="shared" ca="1" si="1425"/>
        <v>-</v>
      </c>
      <c r="AW174" s="9"/>
      <c r="AX174" s="5" t="b">
        <f t="shared" ca="1" si="1375"/>
        <v>0</v>
      </c>
      <c r="AY174" s="5" t="str">
        <f t="shared" ca="1" si="1375"/>
        <v>-</v>
      </c>
      <c r="AZ174" s="5" t="b">
        <f t="shared" ca="1" si="1375"/>
        <v>0</v>
      </c>
      <c r="BA174" s="5" t="b">
        <f t="shared" ca="1" si="1375"/>
        <v>1</v>
      </c>
      <c r="BB174" s="5" t="b">
        <f t="shared" ca="1" si="1375"/>
        <v>1</v>
      </c>
      <c r="BC174" s="144">
        <f t="shared" ca="1" si="1375"/>
        <v>0</v>
      </c>
      <c r="BD174" s="19" t="b">
        <f t="shared" ca="1" si="1376"/>
        <v>1</v>
      </c>
      <c r="BE174" s="9"/>
      <c r="BF174" s="5" t="str">
        <f t="shared" ca="1" si="1377"/>
        <v>-</v>
      </c>
      <c r="BG174" s="19" t="str">
        <f t="shared" ca="1" si="1378"/>
        <v>-</v>
      </c>
      <c r="BH174" s="19" t="str">
        <f t="shared" ca="1" si="1378"/>
        <v>-</v>
      </c>
      <c r="BI174" s="19" t="str">
        <f t="shared" ca="1" si="1378"/>
        <v>-</v>
      </c>
      <c r="BJ174" s="5" t="str">
        <f t="shared" ca="1" si="1379"/>
        <v>-</v>
      </c>
      <c r="BK174" s="19" t="str">
        <f t="shared" ca="1" si="1380"/>
        <v>-</v>
      </c>
      <c r="BL174" s="5" t="str">
        <f t="shared" ca="1" si="1381"/>
        <v>-</v>
      </c>
      <c r="BM174" s="19" t="str">
        <f t="shared" ca="1" si="1382"/>
        <v>-</v>
      </c>
      <c r="BN174" s="19" t="str">
        <f t="shared" ca="1" si="1382"/>
        <v>-</v>
      </c>
      <c r="BO174" s="19" t="str">
        <f t="shared" ca="1" si="1382"/>
        <v>-</v>
      </c>
      <c r="BP174" s="5" t="str">
        <f t="shared" ca="1" si="1383"/>
        <v>-</v>
      </c>
      <c r="BQ174" s="9"/>
      <c r="BR174" s="19" t="str">
        <f t="shared" ca="1" si="1384"/>
        <v>-</v>
      </c>
      <c r="BS174" s="19" t="str">
        <f t="shared" ca="1" si="1384"/>
        <v>-</v>
      </c>
      <c r="BT174" s="19" t="str">
        <f t="shared" ca="1" si="1384"/>
        <v>-</v>
      </c>
      <c r="BU174" s="19" t="str">
        <f t="shared" ca="1" si="1384"/>
        <v>-</v>
      </c>
      <c r="BV174" s="19" t="str">
        <f t="shared" ca="1" si="1384"/>
        <v>-</v>
      </c>
      <c r="BW174" s="19" t="str">
        <f t="shared" ca="1" si="1384"/>
        <v>-</v>
      </c>
      <c r="BX174" s="19" t="str">
        <f t="shared" ca="1" si="1384"/>
        <v>-</v>
      </c>
      <c r="BY174" s="19" t="str">
        <f t="shared" ca="1" si="1384"/>
        <v>-</v>
      </c>
      <c r="BZ174" s="19" t="str">
        <f t="shared" ca="1" si="1384"/>
        <v>-</v>
      </c>
      <c r="CA174" s="19" t="str">
        <f t="shared" ca="1" si="1384"/>
        <v>-</v>
      </c>
      <c r="CB174" s="9"/>
      <c r="CC174" s="237" t="b">
        <f t="shared" ref="CC174:CG176" ca="1" si="1431">OFFSET(CC174,-1,0)</f>
        <v>1</v>
      </c>
      <c r="CD174" s="12" t="b">
        <v>0</v>
      </c>
      <c r="CE174" s="237" t="b">
        <f t="shared" ca="1" si="1431"/>
        <v>1</v>
      </c>
      <c r="CF174" s="251">
        <f t="shared" ca="1" si="1426"/>
        <v>2237105</v>
      </c>
      <c r="CG174" s="237" t="b">
        <f t="shared" ca="1" si="1431"/>
        <v>0</v>
      </c>
      <c r="CH174" s="12" t="s">
        <v>34</v>
      </c>
      <c r="CI174" s="19" t="b">
        <f t="shared" ca="1" si="1414"/>
        <v>1</v>
      </c>
      <c r="CJ174" s="237">
        <f t="shared" ca="1" si="1427"/>
        <v>7104</v>
      </c>
      <c r="CK174" s="19" t="str">
        <f t="shared" ca="1" si="1414"/>
        <v>-</v>
      </c>
      <c r="CL174" s="19">
        <f t="shared" ca="1" si="1414"/>
        <v>1</v>
      </c>
      <c r="CM174" s="19">
        <f t="shared" ca="1" si="1414"/>
        <v>1</v>
      </c>
      <c r="CN174" s="9"/>
      <c r="CO174" s="444">
        <f t="shared" ca="1" si="1386"/>
        <v>652</v>
      </c>
      <c r="CP174" s="444">
        <f t="shared" ca="1" si="1386"/>
        <v>686</v>
      </c>
      <c r="CQ174" s="444">
        <f t="shared" ca="1" si="1386"/>
        <v>721</v>
      </c>
      <c r="CR174" s="152">
        <f t="shared" ca="1" si="1387"/>
        <v>378</v>
      </c>
      <c r="CS174" s="152">
        <f t="shared" ca="1" si="1387"/>
        <v>413</v>
      </c>
      <c r="CT174" s="152">
        <f t="shared" ca="1" si="1387"/>
        <v>448</v>
      </c>
      <c r="CU174" s="19" t="str">
        <f t="shared" ca="1" si="1388"/>
        <v>-</v>
      </c>
      <c r="CV174" s="12" t="b">
        <v>0</v>
      </c>
      <c r="CW174" s="12" t="b">
        <v>0</v>
      </c>
      <c r="CX174" s="12" t="b">
        <v>0</v>
      </c>
      <c r="CY174" s="12" t="b">
        <v>0</v>
      </c>
      <c r="CZ174" s="19" t="b">
        <f t="shared" ca="1" si="1388"/>
        <v>1</v>
      </c>
      <c r="DA174" s="19">
        <f t="shared" ca="1" si="1388"/>
        <v>0</v>
      </c>
      <c r="DB174" s="19">
        <f t="shared" ca="1" si="1388"/>
        <v>0</v>
      </c>
      <c r="DC174" s="19">
        <f t="shared" ca="1" si="1388"/>
        <v>0</v>
      </c>
      <c r="DD174" s="19">
        <f t="shared" ca="1" si="1388"/>
        <v>0</v>
      </c>
      <c r="DE174" s="19">
        <f t="shared" ca="1" si="1388"/>
        <v>0</v>
      </c>
      <c r="DF174" s="19">
        <f t="shared" ca="1" si="1388"/>
        <v>0</v>
      </c>
      <c r="DG174" s="19">
        <f t="shared" ca="1" si="1388"/>
        <v>0</v>
      </c>
      <c r="DH174" s="19">
        <f t="shared" ca="1" si="1388"/>
        <v>0</v>
      </c>
      <c r="DI174" s="19">
        <f t="shared" ca="1" si="1388"/>
        <v>0</v>
      </c>
      <c r="DJ174" s="19">
        <f t="shared" ca="1" si="1388"/>
        <v>0</v>
      </c>
      <c r="DK174" s="19">
        <f t="shared" ca="1" si="1388"/>
        <v>0</v>
      </c>
      <c r="DL174" s="19">
        <f t="shared" ca="1" si="1389"/>
        <v>0</v>
      </c>
      <c r="DM174" s="12">
        <v>3</v>
      </c>
      <c r="DN174" s="12">
        <v>3</v>
      </c>
      <c r="DO174" s="19">
        <f t="shared" ca="1" si="1428"/>
        <v>0</v>
      </c>
      <c r="DP174" s="12">
        <v>1</v>
      </c>
      <c r="DQ174" s="12">
        <v>-1</v>
      </c>
      <c r="DR174" s="19" t="str">
        <f t="shared" ca="1" si="1389"/>
        <v>-</v>
      </c>
      <c r="DS174" s="19" t="str">
        <f t="shared" ca="1" si="1389"/>
        <v>-</v>
      </c>
      <c r="DT174" s="19" t="str">
        <f t="shared" ca="1" si="1389"/>
        <v>-</v>
      </c>
      <c r="DU174" s="251">
        <f t="shared" ca="1" si="1415"/>
        <v>0</v>
      </c>
      <c r="DV174" s="251">
        <f t="shared" si="1429"/>
        <v>1</v>
      </c>
      <c r="DW174" s="251">
        <f t="shared" si="1416"/>
        <v>-1</v>
      </c>
      <c r="DX174" s="19" t="str">
        <f t="shared" ca="1" si="1389"/>
        <v>-</v>
      </c>
      <c r="DY174" s="19" t="str">
        <f t="shared" ca="1" si="1389"/>
        <v>-</v>
      </c>
      <c r="DZ174" s="19" t="str">
        <f t="shared" ca="1" si="1389"/>
        <v>-</v>
      </c>
      <c r="EA174" s="19" t="str">
        <f t="shared" ca="1" si="1389"/>
        <v>-</v>
      </c>
      <c r="EB174" s="19" t="str">
        <f t="shared" ca="1" si="1389"/>
        <v>-</v>
      </c>
      <c r="EC174" s="19" t="str">
        <f t="shared" ca="1" si="1389"/>
        <v>-</v>
      </c>
      <c r="ED174" s="19">
        <f t="shared" ca="1" si="1389"/>
        <v>0</v>
      </c>
      <c r="EE174" s="19">
        <f t="shared" ca="1" si="1389"/>
        <v>0</v>
      </c>
      <c r="EF174" s="19">
        <f t="shared" ca="1" si="1389"/>
        <v>0</v>
      </c>
      <c r="EG174" s="19">
        <f t="shared" ca="1" si="1389"/>
        <v>0</v>
      </c>
      <c r="EH174" s="19">
        <f t="shared" ca="1" si="1389"/>
        <v>0</v>
      </c>
      <c r="EI174" s="19">
        <f t="shared" ca="1" si="1389"/>
        <v>0</v>
      </c>
      <c r="EJ174" s="19">
        <f t="shared" ca="1" si="1389"/>
        <v>0</v>
      </c>
      <c r="EK174" s="19">
        <f t="shared" ca="1" si="1389"/>
        <v>0</v>
      </c>
      <c r="EL174" s="19">
        <f t="shared" ca="1" si="1389"/>
        <v>0</v>
      </c>
      <c r="EM174" s="19">
        <f t="shared" ca="1" si="1389"/>
        <v>0</v>
      </c>
      <c r="EN174" s="19">
        <f t="shared" ca="1" si="1389"/>
        <v>0</v>
      </c>
      <c r="EO174" s="19">
        <f t="shared" ca="1" si="1389"/>
        <v>0</v>
      </c>
      <c r="EP174" s="19">
        <f t="shared" ca="1" si="1389"/>
        <v>0</v>
      </c>
      <c r="EQ174" s="19">
        <f t="shared" ca="1" si="1389"/>
        <v>0</v>
      </c>
      <c r="ER174" s="19">
        <f t="shared" ca="1" si="1389"/>
        <v>0</v>
      </c>
      <c r="ES174" s="19">
        <f t="shared" ca="1" si="1389"/>
        <v>0</v>
      </c>
      <c r="ET174" s="19">
        <f t="shared" ca="1" si="1390"/>
        <v>0</v>
      </c>
      <c r="EU174" s="19">
        <f t="shared" ca="1" si="1390"/>
        <v>0</v>
      </c>
      <c r="EV174" s="19">
        <f t="shared" ca="1" si="1390"/>
        <v>0</v>
      </c>
      <c r="EW174" s="19">
        <f t="shared" ca="1" si="1390"/>
        <v>0</v>
      </c>
      <c r="EX174" s="19">
        <f t="shared" ca="1" si="1390"/>
        <v>0</v>
      </c>
      <c r="EY174" s="19">
        <f t="shared" ca="1" si="1390"/>
        <v>0</v>
      </c>
      <c r="EZ174" s="19">
        <f t="shared" ca="1" si="1390"/>
        <v>0</v>
      </c>
      <c r="FA174" s="19">
        <f t="shared" ca="1" si="1390"/>
        <v>0</v>
      </c>
      <c r="FB174" s="19">
        <f t="shared" ca="1" si="1390"/>
        <v>0</v>
      </c>
      <c r="FC174" s="19">
        <f t="shared" ca="1" si="1390"/>
        <v>0</v>
      </c>
      <c r="FD174" s="19">
        <f t="shared" ca="1" si="1390"/>
        <v>0</v>
      </c>
      <c r="FE174" s="19">
        <f t="shared" ca="1" si="1390"/>
        <v>0</v>
      </c>
      <c r="FF174" s="19">
        <f t="shared" ca="1" si="1390"/>
        <v>0</v>
      </c>
      <c r="FG174" s="19">
        <f t="shared" ca="1" si="1390"/>
        <v>0</v>
      </c>
      <c r="FH174" s="19">
        <f t="shared" ca="1" si="1390"/>
        <v>0</v>
      </c>
      <c r="FI174" s="19">
        <f t="shared" ca="1" si="1390"/>
        <v>0</v>
      </c>
      <c r="FJ174" s="19">
        <f t="shared" ca="1" si="1391"/>
        <v>0</v>
      </c>
      <c r="FK174" s="19">
        <f t="shared" ca="1" si="1391"/>
        <v>0</v>
      </c>
      <c r="FL174" s="19">
        <f t="shared" ca="1" si="1391"/>
        <v>0</v>
      </c>
      <c r="FM174" s="19">
        <f t="shared" ca="1" si="1391"/>
        <v>0</v>
      </c>
      <c r="FN174" s="19">
        <f t="shared" ca="1" si="1391"/>
        <v>0</v>
      </c>
      <c r="FO174" s="19">
        <f t="shared" ca="1" si="1391"/>
        <v>0</v>
      </c>
      <c r="FP174" s="19">
        <f t="shared" ca="1" si="1391"/>
        <v>0</v>
      </c>
      <c r="FQ174" s="19">
        <f t="shared" ca="1" si="1391"/>
        <v>0</v>
      </c>
      <c r="FR174" s="19">
        <f t="shared" ca="1" si="1391"/>
        <v>0</v>
      </c>
      <c r="FS174" s="19">
        <f t="shared" ca="1" si="1391"/>
        <v>0</v>
      </c>
      <c r="FT174" s="19">
        <f t="shared" ca="1" si="1391"/>
        <v>0</v>
      </c>
      <c r="FU174" s="19">
        <f t="shared" ca="1" si="1391"/>
        <v>0</v>
      </c>
      <c r="FV174" s="19">
        <f t="shared" ca="1" si="1391"/>
        <v>0</v>
      </c>
      <c r="FW174" s="19">
        <f t="shared" ca="1" si="1391"/>
        <v>0</v>
      </c>
      <c r="FX174" s="19">
        <f t="shared" ca="1" si="1391"/>
        <v>0</v>
      </c>
      <c r="FY174" s="19">
        <f t="shared" ca="1" si="1391"/>
        <v>0</v>
      </c>
      <c r="FZ174" s="19">
        <f t="shared" ca="1" si="1391"/>
        <v>0</v>
      </c>
      <c r="GA174" s="19">
        <f t="shared" ca="1" si="1391"/>
        <v>0</v>
      </c>
      <c r="GB174" s="19">
        <f t="shared" ca="1" si="1391"/>
        <v>0</v>
      </c>
      <c r="GC174" s="19">
        <f t="shared" ca="1" si="1391"/>
        <v>0</v>
      </c>
      <c r="GD174" s="19">
        <f t="shared" ca="1" si="1391"/>
        <v>0</v>
      </c>
      <c r="GE174" s="19">
        <f t="shared" ca="1" si="1391"/>
        <v>0</v>
      </c>
      <c r="GF174" s="19">
        <f t="shared" ca="1" si="1391"/>
        <v>0</v>
      </c>
      <c r="GG174" s="19">
        <f t="shared" ca="1" si="1391"/>
        <v>0</v>
      </c>
      <c r="GH174" s="19">
        <f t="shared" ca="1" si="1391"/>
        <v>0</v>
      </c>
      <c r="GI174" s="19">
        <f t="shared" ca="1" si="1391"/>
        <v>0</v>
      </c>
      <c r="GJ174" s="19">
        <f t="shared" ca="1" si="1391"/>
        <v>0</v>
      </c>
      <c r="GK174" s="19">
        <f t="shared" ca="1" si="1391"/>
        <v>0</v>
      </c>
      <c r="GL174" s="19">
        <f t="shared" ca="1" si="1391"/>
        <v>0</v>
      </c>
      <c r="GM174" s="19">
        <f t="shared" ca="1" si="1391"/>
        <v>0</v>
      </c>
      <c r="GN174" s="19">
        <f t="shared" ca="1" si="1391"/>
        <v>0</v>
      </c>
      <c r="GO174" s="19">
        <f t="shared" ca="1" si="1391"/>
        <v>0</v>
      </c>
      <c r="GP174" s="19">
        <f t="shared" ca="1" si="1391"/>
        <v>0</v>
      </c>
      <c r="GQ174" s="19">
        <f t="shared" ca="1" si="1391"/>
        <v>0</v>
      </c>
      <c r="GR174" s="19">
        <f t="shared" ca="1" si="1391"/>
        <v>0</v>
      </c>
      <c r="GS174" s="19">
        <f t="shared" ca="1" si="1391"/>
        <v>0</v>
      </c>
      <c r="GT174" s="19">
        <f t="shared" ca="1" si="1391"/>
        <v>0</v>
      </c>
      <c r="GU174" s="19">
        <f t="shared" ca="1" si="1391"/>
        <v>0</v>
      </c>
      <c r="GV174" s="19">
        <f t="shared" ca="1" si="1391"/>
        <v>0</v>
      </c>
      <c r="GW174" s="19">
        <f t="shared" ca="1" si="1391"/>
        <v>0</v>
      </c>
      <c r="GX174" s="19">
        <f t="shared" ca="1" si="1391"/>
        <v>0</v>
      </c>
      <c r="GY174" s="19">
        <f t="shared" ca="1" si="1391"/>
        <v>0</v>
      </c>
      <c r="GZ174" s="19">
        <f t="shared" ca="1" si="1391"/>
        <v>0</v>
      </c>
      <c r="HA174" s="19">
        <f t="shared" ca="1" si="1391"/>
        <v>0</v>
      </c>
      <c r="HB174" s="19">
        <f t="shared" ca="1" si="1391"/>
        <v>0</v>
      </c>
      <c r="HC174" s="19">
        <f t="shared" ca="1" si="1391"/>
        <v>0</v>
      </c>
      <c r="HD174" s="19">
        <f t="shared" ca="1" si="1391"/>
        <v>0</v>
      </c>
      <c r="HE174" s="19">
        <f t="shared" ca="1" si="1391"/>
        <v>0</v>
      </c>
      <c r="HF174" s="19">
        <f t="shared" ca="1" si="1391"/>
        <v>0</v>
      </c>
      <c r="HG174" s="19">
        <f t="shared" ca="1" si="1391"/>
        <v>0</v>
      </c>
      <c r="HH174" s="19">
        <f t="shared" ca="1" si="1391"/>
        <v>0</v>
      </c>
      <c r="HI174" s="19">
        <f t="shared" ca="1" si="1391"/>
        <v>0</v>
      </c>
      <c r="HJ174" s="19">
        <f t="shared" ca="1" si="1391"/>
        <v>0</v>
      </c>
      <c r="HK174" s="19">
        <f t="shared" ca="1" si="1391"/>
        <v>0</v>
      </c>
      <c r="HL174" s="19">
        <f t="shared" ca="1" si="1392"/>
        <v>0</v>
      </c>
      <c r="HM174" s="19">
        <f t="shared" ca="1" si="1392"/>
        <v>0</v>
      </c>
      <c r="HN174" s="19">
        <f t="shared" ca="1" si="1392"/>
        <v>0</v>
      </c>
      <c r="HO174" s="19">
        <f t="shared" ca="1" si="1392"/>
        <v>0</v>
      </c>
      <c r="HP174" s="19">
        <f t="shared" ca="1" si="1392"/>
        <v>0</v>
      </c>
      <c r="HQ174" s="19">
        <f t="shared" ca="1" si="1392"/>
        <v>0</v>
      </c>
      <c r="HR174" s="19">
        <f t="shared" ca="1" si="1392"/>
        <v>0</v>
      </c>
      <c r="HS174" s="19">
        <f t="shared" ca="1" si="1392"/>
        <v>0</v>
      </c>
      <c r="HT174" s="19">
        <f t="shared" ca="1" si="1392"/>
        <v>0</v>
      </c>
      <c r="HU174" s="19">
        <f t="shared" ca="1" si="1392"/>
        <v>0</v>
      </c>
      <c r="HV174" s="19">
        <f t="shared" ca="1" si="1392"/>
        <v>0</v>
      </c>
      <c r="HW174" s="19">
        <f t="shared" ca="1" si="1392"/>
        <v>0</v>
      </c>
      <c r="HX174" s="19">
        <f t="shared" ca="1" si="1392"/>
        <v>0</v>
      </c>
      <c r="HY174" s="19">
        <f t="shared" ca="1" si="1392"/>
        <v>0</v>
      </c>
      <c r="HZ174" s="19">
        <f t="shared" ca="1" si="1392"/>
        <v>0</v>
      </c>
      <c r="IA174" s="19">
        <f t="shared" ca="1" si="1392"/>
        <v>0</v>
      </c>
      <c r="IB174" s="19">
        <f t="shared" ca="1" si="1392"/>
        <v>0</v>
      </c>
      <c r="IC174" s="19">
        <f t="shared" ca="1" si="1392"/>
        <v>0</v>
      </c>
      <c r="ID174" s="19">
        <f t="shared" ca="1" si="1392"/>
        <v>0</v>
      </c>
      <c r="IE174" s="5">
        <f t="shared" ca="1" si="1393"/>
        <v>67</v>
      </c>
      <c r="IF174" s="9"/>
      <c r="IG174" s="5">
        <f t="shared" ca="1" si="1394"/>
        <v>1</v>
      </c>
      <c r="IH174" s="5" t="b">
        <f t="shared" ca="1" si="1394"/>
        <v>0</v>
      </c>
      <c r="II174" s="19">
        <f t="shared" ca="1" si="1395"/>
        <v>0</v>
      </c>
      <c r="IJ174" s="5">
        <f t="shared" ca="1" si="1394"/>
        <v>55</v>
      </c>
      <c r="IK174" s="19">
        <f t="shared" ca="1" si="1395"/>
        <v>1</v>
      </c>
      <c r="IL174" s="19">
        <f t="shared" ca="1" si="1395"/>
        <v>0</v>
      </c>
      <c r="IM174" s="19">
        <f t="shared" ca="1" si="1395"/>
        <v>0</v>
      </c>
      <c r="IN174" s="19">
        <f t="shared" ca="1" si="1395"/>
        <v>0</v>
      </c>
      <c r="IO174" s="19">
        <f t="shared" ca="1" si="1395"/>
        <v>0</v>
      </c>
      <c r="IP174" s="19">
        <f t="shared" ca="1" si="1395"/>
        <v>0</v>
      </c>
      <c r="IQ174" s="19">
        <f t="shared" ca="1" si="1395"/>
        <v>0</v>
      </c>
      <c r="IR174" s="19">
        <f t="shared" ca="1" si="1395"/>
        <v>0</v>
      </c>
      <c r="IS174" s="19">
        <f t="shared" ca="1" si="1395"/>
        <v>0</v>
      </c>
      <c r="IT174" s="19">
        <f t="shared" ca="1" si="1395"/>
        <v>0</v>
      </c>
      <c r="IU174" s="19">
        <f t="shared" ca="1" si="1395"/>
        <v>0</v>
      </c>
      <c r="IV174" s="19">
        <f t="shared" ca="1" si="1395"/>
        <v>0</v>
      </c>
      <c r="IW174" s="19">
        <f t="shared" ca="1" si="1395"/>
        <v>0</v>
      </c>
      <c r="IX174" s="19">
        <f t="shared" ca="1" si="1395"/>
        <v>0</v>
      </c>
      <c r="IY174" s="19">
        <f t="shared" ca="1" si="1395"/>
        <v>0</v>
      </c>
      <c r="IZ174" s="19">
        <f t="shared" ca="1" si="1395"/>
        <v>0</v>
      </c>
      <c r="JA174" s="19">
        <f t="shared" ca="1" si="1395"/>
        <v>0</v>
      </c>
      <c r="JB174" s="19">
        <f t="shared" ca="1" si="1395"/>
        <v>0</v>
      </c>
      <c r="JC174" s="19">
        <f t="shared" ca="1" si="1395"/>
        <v>0</v>
      </c>
      <c r="JD174" s="19">
        <f t="shared" ca="1" si="1395"/>
        <v>0</v>
      </c>
      <c r="JE174" s="19">
        <f t="shared" ca="1" si="1395"/>
        <v>0</v>
      </c>
      <c r="JF174" s="19">
        <f t="shared" ca="1" si="1395"/>
        <v>0</v>
      </c>
      <c r="JG174" s="5">
        <f t="shared" ca="1" si="1396"/>
        <v>1.2500000000000001E-2</v>
      </c>
      <c r="JH174" s="567">
        <f t="shared" ca="1" si="1396"/>
        <v>0</v>
      </c>
      <c r="JI174" s="5">
        <f t="shared" ca="1" si="1396"/>
        <v>6.25E-2</v>
      </c>
      <c r="JJ174" s="5">
        <f t="shared" ca="1" si="1396"/>
        <v>6.25E-2</v>
      </c>
      <c r="JK174" s="5">
        <f t="shared" ca="1" si="1396"/>
        <v>6.25E-2</v>
      </c>
      <c r="JL174" s="19">
        <f t="shared" ca="1" si="1395"/>
        <v>1</v>
      </c>
      <c r="JM174" s="19">
        <f t="shared" ca="1" si="1395"/>
        <v>0</v>
      </c>
      <c r="JN174" s="19">
        <f t="shared" ca="1" si="1395"/>
        <v>1</v>
      </c>
      <c r="JO174" s="9"/>
      <c r="JP174" s="5" t="b">
        <f t="shared" ca="1" si="1397"/>
        <v>0</v>
      </c>
      <c r="JQ174" s="19" t="b">
        <f t="shared" ca="1" si="1417"/>
        <v>1</v>
      </c>
      <c r="JR174" s="19">
        <f t="shared" ca="1" si="1417"/>
        <v>9.6</v>
      </c>
      <c r="JS174" s="5" t="b">
        <f t="shared" ca="1" si="1398"/>
        <v>0</v>
      </c>
      <c r="JT174" s="5" t="b">
        <f t="shared" ca="1" si="1398"/>
        <v>0</v>
      </c>
      <c r="JU174" s="5" t="b">
        <f t="shared" ca="1" si="1398"/>
        <v>1</v>
      </c>
      <c r="JV174" s="144">
        <f t="shared" ca="1" si="1418"/>
        <v>1</v>
      </c>
      <c r="JW174" s="144">
        <f t="shared" ca="1" si="1418"/>
        <v>1</v>
      </c>
      <c r="JX174" s="19" t="str">
        <f t="shared" ca="1" si="1419"/>
        <v>-</v>
      </c>
      <c r="JY174" s="19" t="str">
        <f t="shared" ca="1" si="1419"/>
        <v>-</v>
      </c>
      <c r="JZ174" s="19" t="str">
        <f t="shared" ca="1" si="1419"/>
        <v>-</v>
      </c>
      <c r="KA174" s="19" t="str">
        <f t="shared" ca="1" si="1419"/>
        <v>-</v>
      </c>
      <c r="KB174" s="19">
        <f t="shared" ca="1" si="1419"/>
        <v>1</v>
      </c>
      <c r="KC174" s="19">
        <f t="shared" ca="1" si="1419"/>
        <v>0.66</v>
      </c>
      <c r="KD174" s="19" t="str">
        <f t="shared" ca="1" si="1419"/>
        <v>-</v>
      </c>
      <c r="KE174" s="5" t="b" cm="1">
        <f t="array" aca="1" ref="KE174" ca="1">IF(OR(KF174:KM174&lt;&gt;"-"),TRUE,"-")</f>
        <v>1</v>
      </c>
      <c r="KF174" s="237">
        <f t="shared" ca="1" si="1430"/>
        <v>2</v>
      </c>
      <c r="KG174" s="237">
        <f t="shared" ca="1" si="1430"/>
        <v>2</v>
      </c>
      <c r="KH174" s="237">
        <f t="shared" ca="1" si="1430"/>
        <v>2</v>
      </c>
      <c r="KI174" s="237">
        <f t="shared" ca="1" si="1430"/>
        <v>2</v>
      </c>
      <c r="KJ174" s="237">
        <f t="shared" ca="1" si="1430"/>
        <v>2</v>
      </c>
      <c r="KK174" s="237">
        <f t="shared" ca="1" si="1430"/>
        <v>2</v>
      </c>
      <c r="KL174" s="237">
        <f t="shared" ca="1" si="1430"/>
        <v>2</v>
      </c>
      <c r="KM174" s="237">
        <f t="shared" ca="1" si="1430"/>
        <v>2</v>
      </c>
      <c r="KN174" s="5" t="str">
        <f t="array" aca="1" ref="KN174" ca="1">IF(OR(KO174:KU174&lt;&gt;"-"),TRUE,"-")</f>
        <v>-</v>
      </c>
      <c r="KO174" s="19" t="str">
        <f t="shared" ca="1" si="1421"/>
        <v>-</v>
      </c>
      <c r="KP174" s="19" t="str">
        <f t="shared" ca="1" si="1421"/>
        <v>-</v>
      </c>
      <c r="KQ174" s="19" t="str">
        <f t="shared" ca="1" si="1421"/>
        <v>-</v>
      </c>
      <c r="KR174" s="19" t="str">
        <f t="shared" ca="1" si="1421"/>
        <v>-</v>
      </c>
      <c r="KS174" s="19" t="str">
        <f t="shared" ca="1" si="1421"/>
        <v>-</v>
      </c>
      <c r="KT174" s="19" t="str">
        <f t="shared" ca="1" si="1421"/>
        <v>-</v>
      </c>
      <c r="KU174" s="19" t="str">
        <f t="shared" ca="1" si="1421"/>
        <v>-</v>
      </c>
      <c r="KV174" s="19" t="b">
        <f t="shared" ca="1" si="1421"/>
        <v>0</v>
      </c>
      <c r="KW174" s="144">
        <f t="shared" ca="1" si="1400"/>
        <v>2</v>
      </c>
      <c r="KX174" s="19">
        <f t="shared" ca="1" si="1421"/>
        <v>2</v>
      </c>
      <c r="KY174" s="19" t="b">
        <f t="shared" ca="1" si="1421"/>
        <v>0</v>
      </c>
      <c r="KZ174" s="19" t="str">
        <f t="shared" ca="1" si="1421"/>
        <v>-</v>
      </c>
      <c r="LA174" s="5" t="str">
        <f t="shared" ca="1" si="1401"/>
        <v>-</v>
      </c>
      <c r="LB174" s="5" t="str">
        <f t="shared" ca="1" si="1401"/>
        <v>-</v>
      </c>
      <c r="LC174" s="5" t="str">
        <f t="shared" ca="1" si="1401"/>
        <v>-</v>
      </c>
      <c r="LD174" s="5" t="str">
        <f t="shared" ca="1" si="1401"/>
        <v>-</v>
      </c>
      <c r="LE174" s="19" t="b">
        <f t="shared" ca="1" si="1422"/>
        <v>0</v>
      </c>
      <c r="LF174" s="19" t="str">
        <f t="shared" ca="1" si="1422"/>
        <v>-</v>
      </c>
      <c r="LG174" s="19" t="str">
        <f t="shared" ca="1" si="1422"/>
        <v>-</v>
      </c>
      <c r="LH174" s="19" t="b">
        <f t="shared" ca="1" si="1422"/>
        <v>1</v>
      </c>
      <c r="LI174" s="19">
        <f t="shared" ca="1" si="1422"/>
        <v>0.75</v>
      </c>
      <c r="LJ174" s="19">
        <f t="shared" ca="1" si="1422"/>
        <v>0.75</v>
      </c>
      <c r="LK174" s="19">
        <f t="shared" ca="1" si="1422"/>
        <v>0.99</v>
      </c>
      <c r="LL174" s="19">
        <f t="shared" ca="1" si="1422"/>
        <v>0.5</v>
      </c>
      <c r="LM174" s="19">
        <f t="shared" ca="1" si="1422"/>
        <v>0</v>
      </c>
      <c r="LN174" s="19">
        <f t="shared" ca="1" si="1422"/>
        <v>0</v>
      </c>
      <c r="LO174" s="19" t="str">
        <f t="shared" ca="1" si="1422"/>
        <v>-</v>
      </c>
      <c r="LP174" s="5" cm="1">
        <f t="array" aca="1" ref="LP174" ca="1">INDEX(i.meatgrid,$Q174,LP$7)</f>
        <v>1092</v>
      </c>
      <c r="LQ174" s="5" t="str" cm="1">
        <f t="array" aca="1" ref="LQ174" ca="1">INDEX(i.meatgrid,$Q174,LQ$7)</f>
        <v>-</v>
      </c>
      <c r="LR174" s="19" t="str">
        <f t="shared" ca="1" si="1402"/>
        <v>-</v>
      </c>
      <c r="LS174" s="5">
        <f t="shared" ca="1" si="1403"/>
        <v>1</v>
      </c>
      <c r="LT174" s="9"/>
      <c r="LU174" s="19">
        <f t="shared" ca="1" si="1402"/>
        <v>70</v>
      </c>
      <c r="LV174" s="19">
        <f t="shared" ca="1" si="1404"/>
        <v>50</v>
      </c>
      <c r="LW174" s="19">
        <f t="shared" ca="1" si="1404"/>
        <v>80</v>
      </c>
      <c r="LX174" s="19">
        <f t="shared" ca="1" si="1404"/>
        <v>50</v>
      </c>
      <c r="LY174" s="5" t="b" cm="1">
        <f t="array" aca="1" ref="LY174" ca="1">INDEX(i.meatgrid,$Q174,LY$7)</f>
        <v>1</v>
      </c>
      <c r="LZ174" s="5" t="b" cm="1">
        <f t="array" aca="1" ref="LZ174" ca="1">INDEX(i.meatgrid,$Q174,LZ$7)</f>
        <v>0</v>
      </c>
      <c r="MA174" s="5" t="str" cm="1">
        <f t="array" aca="1" ref="MA174" ca="1">INDEX(i.meatgrid,$Q174,MA$7)</f>
        <v>-</v>
      </c>
      <c r="MB174" s="5" t="str" cm="1">
        <f t="array" aca="1" ref="MB174" ca="1">INDEX(i.meatgrid,$Q174,MB$7)</f>
        <v>-</v>
      </c>
      <c r="MC174" s="19">
        <f t="shared" ca="1" si="1405"/>
        <v>1</v>
      </c>
      <c r="MD174" s="5">
        <f t="shared" ca="1" si="1406"/>
        <v>1</v>
      </c>
      <c r="ME174" s="5" cm="1">
        <f t="array" aca="1" ref="ME174" ca="1">INDEX(i.meatgrid,$Q174,ME$7)</f>
        <v>0</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407"/>
        <v>1</v>
      </c>
      <c r="MN174" s="9"/>
      <c r="MO174" s="19" t="b">
        <f t="shared" ca="1" si="1408"/>
        <v>0</v>
      </c>
      <c r="MP174" s="19" t="b">
        <f t="shared" ca="1" si="1408"/>
        <v>0</v>
      </c>
      <c r="MQ174" s="19">
        <f t="shared" ca="1" si="1408"/>
        <v>1</v>
      </c>
      <c r="MR174" s="19">
        <f t="shared" ca="1" si="1408"/>
        <v>0.75</v>
      </c>
      <c r="MS174" s="19">
        <f t="shared" ca="1" si="1408"/>
        <v>0.75</v>
      </c>
      <c r="MT174" s="19">
        <f t="shared" ca="1" si="1408"/>
        <v>0.8</v>
      </c>
      <c r="MU174" s="19">
        <f t="shared" ca="1" si="1408"/>
        <v>0.82499999999999996</v>
      </c>
      <c r="MV174" s="19">
        <f t="shared" ca="1" si="1408"/>
        <v>0.875</v>
      </c>
      <c r="MW174" s="19">
        <f t="shared" ca="1" si="1408"/>
        <v>0.9</v>
      </c>
      <c r="MX174" s="19">
        <f t="shared" ca="1" si="1408"/>
        <v>1</v>
      </c>
      <c r="MY174" s="19">
        <f t="shared" ca="1" si="1408"/>
        <v>0.875</v>
      </c>
      <c r="MZ174" s="19" t="b">
        <f t="shared" ca="1" si="1408"/>
        <v>1</v>
      </c>
      <c r="NA174" s="19">
        <f t="shared" ca="1" si="1408"/>
        <v>74.989999999999995</v>
      </c>
      <c r="NB174" s="19" t="str">
        <f t="shared" ca="1" si="1408"/>
        <v>-</v>
      </c>
      <c r="NC174" s="19" t="str">
        <f t="shared" ca="1" si="1408"/>
        <v>-</v>
      </c>
      <c r="ND174" s="19" t="str">
        <f t="shared" ca="1" si="1408"/>
        <v>-</v>
      </c>
      <c r="NE174" s="19" t="str">
        <f t="shared" ca="1" si="1409"/>
        <v>-</v>
      </c>
      <c r="NF174" s="19" t="str">
        <f t="shared" ca="1" si="1409"/>
        <v>-</v>
      </c>
      <c r="NG174" s="19" t="str">
        <f t="shared" ca="1" si="1409"/>
        <v>-</v>
      </c>
      <c r="NH174" s="19" t="str">
        <f t="shared" ca="1" si="1409"/>
        <v>-</v>
      </c>
      <c r="NI174" s="19">
        <f t="shared" ca="1" si="1409"/>
        <v>36.99</v>
      </c>
      <c r="NJ174" s="19">
        <f t="shared" ca="1" si="1409"/>
        <v>36.99</v>
      </c>
      <c r="NK174" s="19" t="str">
        <f t="shared" ca="1" si="1409"/>
        <v>-</v>
      </c>
      <c r="NL174" s="19" t="str">
        <f t="shared" ca="1" si="1409"/>
        <v>-</v>
      </c>
      <c r="NM174" s="19" t="str">
        <f t="shared" ca="1" si="1409"/>
        <v>-</v>
      </c>
      <c r="NN174" s="19" t="str">
        <f t="shared" ca="1" si="1409"/>
        <v>-</v>
      </c>
      <c r="NO174" s="19" t="str">
        <f t="shared" ca="1" si="1409"/>
        <v>-</v>
      </c>
      <c r="NP174" s="19">
        <f t="shared" ca="1" si="1409"/>
        <v>49.99</v>
      </c>
      <c r="NQ174" s="19">
        <f t="shared" ca="1" si="1409"/>
        <v>49.99</v>
      </c>
      <c r="NR174" s="19">
        <f t="shared" ca="1" si="1409"/>
        <v>49.99</v>
      </c>
      <c r="NS174" s="19">
        <f t="shared" ca="1" si="1409"/>
        <v>49.99</v>
      </c>
      <c r="NT174" s="19">
        <f t="shared" ca="1" si="1409"/>
        <v>49.99</v>
      </c>
      <c r="NU174" s="19">
        <f t="shared" ca="1" si="1409"/>
        <v>49.99</v>
      </c>
      <c r="NV174" s="19">
        <f t="shared" ca="1" si="1409"/>
        <v>49.99</v>
      </c>
      <c r="NW174" s="19">
        <f t="shared" ca="1" si="1409"/>
        <v>49.99</v>
      </c>
      <c r="NX174" s="19">
        <f t="shared" ca="1" si="1409"/>
        <v>412.99</v>
      </c>
      <c r="NY174" s="19">
        <f t="shared" ca="1" si="1409"/>
        <v>412.99</v>
      </c>
      <c r="NZ174" s="19" t="str">
        <f t="shared" ca="1" si="1409"/>
        <v>-</v>
      </c>
      <c r="OA174" s="19" t="str">
        <f t="shared" ca="1" si="1409"/>
        <v>-</v>
      </c>
      <c r="OB174" s="19" t="str">
        <f t="shared" ca="1" si="1409"/>
        <v>-</v>
      </c>
      <c r="OC174" s="19" t="str">
        <f t="shared" ca="1" si="1409"/>
        <v>-</v>
      </c>
      <c r="OD174" s="19" t="str">
        <f t="shared" ca="1" si="1409"/>
        <v>-</v>
      </c>
      <c r="OE174" s="19">
        <f t="shared" ca="1" si="1409"/>
        <v>6.8900000000000006</v>
      </c>
      <c r="OF174" s="19">
        <f t="shared" ca="1" si="1409"/>
        <v>6.8900000000000006</v>
      </c>
      <c r="OG174" s="19">
        <f t="shared" ca="1" si="1409"/>
        <v>6.8900000000000006</v>
      </c>
      <c r="OH174" s="19">
        <f t="shared" ca="1" si="1409"/>
        <v>6.8900000000000006</v>
      </c>
      <c r="OI174" s="19">
        <f t="shared" ca="1" si="1409"/>
        <v>6.8900000000000006</v>
      </c>
      <c r="OJ174" s="19">
        <f t="shared" ca="1" si="1409"/>
        <v>6.8900000000000006</v>
      </c>
      <c r="OK174" s="19">
        <f t="shared" ca="1" si="1409"/>
        <v>6.8900000000000006</v>
      </c>
      <c r="OL174" s="19">
        <f t="shared" ca="1" si="1409"/>
        <v>6.8900000000000006</v>
      </c>
      <c r="OM174" s="19">
        <f t="shared" ca="1" si="1409"/>
        <v>346.99</v>
      </c>
      <c r="ON174" s="19">
        <f t="shared" ca="1" si="1409"/>
        <v>346.99</v>
      </c>
      <c r="OO174" s="19" t="str">
        <f t="shared" ca="1" si="1409"/>
        <v>-</v>
      </c>
      <c r="OP174" s="19" t="str">
        <f t="shared" ca="1" si="1409"/>
        <v>-</v>
      </c>
      <c r="OQ174" s="19" t="str">
        <f t="shared" ca="1" si="1409"/>
        <v>-</v>
      </c>
      <c r="OR174" s="19" t="str">
        <f t="shared" ca="1" si="1409"/>
        <v>-</v>
      </c>
      <c r="OS174" s="19" t="str">
        <f t="shared" ca="1" si="1409"/>
        <v>-</v>
      </c>
      <c r="OT174" s="19">
        <f t="shared" ca="1" si="1409"/>
        <v>0</v>
      </c>
      <c r="OU174" s="24">
        <v>0</v>
      </c>
    </row>
    <row r="175" spans="1:411" outlineLevel="2">
      <c r="A175" s="21">
        <f t="shared" si="158"/>
        <v>170</v>
      </c>
      <c r="B175" s="222">
        <f t="shared" ca="1" si="1423"/>
        <v>166</v>
      </c>
      <c r="C175">
        <v>204</v>
      </c>
      <c r="D175" s="144" t="str">
        <f t="shared" ca="1" si="1370"/>
        <v>GSM</v>
      </c>
      <c r="E175" t="b">
        <v>1</v>
      </c>
      <c r="F175" t="b">
        <v>0</v>
      </c>
      <c r="G175" t="b">
        <f t="shared" si="1371"/>
        <v>1</v>
      </c>
      <c r="H175" s="237">
        <f t="shared" ca="1" si="1424"/>
        <v>2</v>
      </c>
      <c r="I175" s="237">
        <f t="shared" ca="1" si="1424"/>
        <v>1</v>
      </c>
      <c r="J175" s="237" t="str">
        <f t="shared" ca="1" si="1424"/>
        <v/>
      </c>
      <c r="K175" s="237">
        <f t="shared" ca="1" si="1424"/>
        <v>2</v>
      </c>
      <c r="L175" s="237">
        <f t="shared" ca="1" si="1410"/>
        <v>2</v>
      </c>
      <c r="M175" s="237">
        <f t="shared" ca="1" si="1410"/>
        <v>2</v>
      </c>
      <c r="N175" s="237">
        <f t="shared" ca="1" si="1410"/>
        <v>3</v>
      </c>
      <c r="O175" s="237">
        <f t="shared" ca="1" si="1410"/>
        <v>1</v>
      </c>
      <c r="P175" s="237">
        <f t="shared" ca="1" si="1410"/>
        <v>1</v>
      </c>
      <c r="Q175" s="237">
        <f t="shared" ca="1" si="1410"/>
        <v>7</v>
      </c>
      <c r="R175" s="237">
        <f t="shared" ca="1" si="1410"/>
        <v>1</v>
      </c>
      <c r="S175" s="237">
        <f t="shared" ca="1" si="1410"/>
        <v>1</v>
      </c>
      <c r="T175" s="237">
        <f t="shared" ca="1" si="1410"/>
        <v>1</v>
      </c>
      <c r="U175" s="275"/>
      <c r="V175" s="275"/>
      <c r="W175" s="237">
        <f t="shared" ca="1" si="1411"/>
        <v>0</v>
      </c>
      <c r="X175" s="275"/>
      <c r="Y175" s="275">
        <f t="shared" ca="1" si="1412"/>
        <v>0</v>
      </c>
      <c r="Z175" s="275">
        <f t="shared" ca="1" si="1412"/>
        <v>0</v>
      </c>
      <c r="AA175" s="275">
        <f t="shared" ca="1" si="1412"/>
        <v>0</v>
      </c>
      <c r="AB175" s="275">
        <f t="shared" ca="1" si="1412"/>
        <v>0</v>
      </c>
      <c r="AC175" s="275">
        <f t="shared" ca="1" si="1412"/>
        <v>0</v>
      </c>
      <c r="AD175" s="275">
        <f t="shared" ca="1" si="1412"/>
        <v>0</v>
      </c>
      <c r="AE175" s="275">
        <f t="shared" ca="1" si="1412"/>
        <v>0</v>
      </c>
      <c r="AF175" s="144">
        <f ca="1">INDEX(CHOOSE($N175,DataAutumn!i.AdultDrys,DataWinter!i.AdultDrys,DataSpring!i.AdultDrys),1,$M175)</f>
        <v>3</v>
      </c>
      <c r="AG175" s="5">
        <f t="shared" ca="1" si="1372"/>
        <v>2</v>
      </c>
      <c r="AH175" s="5">
        <f t="shared" ca="1" si="1372"/>
        <v>0</v>
      </c>
      <c r="AI175" s="5">
        <f t="shared" ca="1" si="1373"/>
        <v>1</v>
      </c>
      <c r="AJ175">
        <f t="shared" ca="1" si="1374"/>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    Older Mutton SR9.6 WP100p MP100p GP100p (F33N33)</v>
      </c>
      <c r="AM175" s="9" t="str">
        <f ca="1">IF(COUNTIF(AL$5:AL175,AL175)=1,"-","Dup")</f>
        <v>-</v>
      </c>
      <c r="AN175" s="9"/>
      <c r="AO175" s="237" t="str">
        <f t="shared" ca="1" si="1425"/>
        <v>-</v>
      </c>
      <c r="AP175" s="237" t="str">
        <f t="shared" ca="1" si="1425"/>
        <v>-</v>
      </c>
      <c r="AQ175" s="237" t="str">
        <f t="shared" ca="1" si="1425"/>
        <v>-</v>
      </c>
      <c r="AR175" s="237" t="str">
        <f t="shared" ca="1" si="1425"/>
        <v>-</v>
      </c>
      <c r="AS175" s="237" t="str">
        <f t="shared" ca="1" si="1425"/>
        <v>-</v>
      </c>
      <c r="AT175" s="237" t="str">
        <f t="shared" ca="1" si="1425"/>
        <v>-</v>
      </c>
      <c r="AU175" s="237" t="str">
        <f t="shared" ca="1" si="1425"/>
        <v>-</v>
      </c>
      <c r="AV175" s="237" t="str">
        <f t="shared" ca="1" si="1425"/>
        <v>-</v>
      </c>
      <c r="AW175" s="9"/>
      <c r="AX175" s="5" t="b">
        <f t="shared" ca="1" si="1375"/>
        <v>0</v>
      </c>
      <c r="AY175" s="5" t="str">
        <f t="shared" ca="1" si="1375"/>
        <v>-</v>
      </c>
      <c r="AZ175" s="5" t="b">
        <f t="shared" ca="1" si="1375"/>
        <v>0</v>
      </c>
      <c r="BA175" s="5" t="b">
        <f t="shared" ca="1" si="1375"/>
        <v>1</v>
      </c>
      <c r="BB175" s="5" t="b">
        <f t="shared" ca="1" si="1375"/>
        <v>1</v>
      </c>
      <c r="BC175" s="144">
        <f t="shared" ca="1" si="1375"/>
        <v>0</v>
      </c>
      <c r="BD175" s="19" t="b">
        <f t="shared" ca="1" si="1376"/>
        <v>1</v>
      </c>
      <c r="BE175" s="9"/>
      <c r="BF175" s="5" t="str">
        <f t="shared" ca="1" si="1377"/>
        <v>-</v>
      </c>
      <c r="BG175" s="19" t="str">
        <f t="shared" ca="1" si="1378"/>
        <v>-</v>
      </c>
      <c r="BH175" s="19" t="str">
        <f t="shared" ca="1" si="1378"/>
        <v>-</v>
      </c>
      <c r="BI175" s="19" t="str">
        <f t="shared" ca="1" si="1378"/>
        <v>-</v>
      </c>
      <c r="BJ175" s="5" t="str">
        <f t="shared" ca="1" si="1379"/>
        <v>-</v>
      </c>
      <c r="BK175" s="19" t="str">
        <f t="shared" ca="1" si="1380"/>
        <v>-</v>
      </c>
      <c r="BL175" s="5" t="str">
        <f t="shared" ca="1" si="1381"/>
        <v>-</v>
      </c>
      <c r="BM175" s="19" t="str">
        <f t="shared" ca="1" si="1382"/>
        <v>-</v>
      </c>
      <c r="BN175" s="19" t="str">
        <f t="shared" ca="1" si="1382"/>
        <v>-</v>
      </c>
      <c r="BO175" s="19" t="str">
        <f t="shared" ca="1" si="1382"/>
        <v>-</v>
      </c>
      <c r="BP175" s="5" t="str">
        <f t="shared" ca="1" si="1383"/>
        <v>-</v>
      </c>
      <c r="BQ175" s="9"/>
      <c r="BR175" s="19" t="str">
        <f t="shared" ca="1" si="1384"/>
        <v>-</v>
      </c>
      <c r="BS175" s="19" t="str">
        <f t="shared" ca="1" si="1384"/>
        <v>-</v>
      </c>
      <c r="BT175" s="19" t="str">
        <f t="shared" ca="1" si="1384"/>
        <v>-</v>
      </c>
      <c r="BU175" s="19" t="str">
        <f t="shared" ca="1" si="1384"/>
        <v>-</v>
      </c>
      <c r="BV175" s="19" t="str">
        <f t="shared" ca="1" si="1384"/>
        <v>-</v>
      </c>
      <c r="BW175" s="19" t="str">
        <f t="shared" ca="1" si="1384"/>
        <v>-</v>
      </c>
      <c r="BX175" s="19" t="str">
        <f t="shared" ca="1" si="1384"/>
        <v>-</v>
      </c>
      <c r="BY175" s="19" t="str">
        <f t="shared" ca="1" si="1384"/>
        <v>-</v>
      </c>
      <c r="BZ175" s="19" t="str">
        <f t="shared" ca="1" si="1384"/>
        <v>-</v>
      </c>
      <c r="CA175" s="19" t="str">
        <f t="shared" ca="1" si="1384"/>
        <v>-</v>
      </c>
      <c r="CB175" s="9"/>
      <c r="CC175" s="237" t="b">
        <f t="shared" ca="1" si="1431"/>
        <v>1</v>
      </c>
      <c r="CD175" s="12" t="b">
        <v>1</v>
      </c>
      <c r="CE175" s="237" t="b">
        <f t="shared" ca="1" si="1431"/>
        <v>1</v>
      </c>
      <c r="CF175" s="251">
        <f t="shared" ca="1" si="1426"/>
        <v>2237105</v>
      </c>
      <c r="CG175" s="237" t="b">
        <f t="shared" ca="1" si="1431"/>
        <v>0</v>
      </c>
      <c r="CH175" s="12" t="s">
        <v>34</v>
      </c>
      <c r="CI175" s="19" t="b">
        <f t="shared" ca="1" si="1414"/>
        <v>1</v>
      </c>
      <c r="CJ175" s="237">
        <f t="shared" ca="1" si="1427"/>
        <v>7105</v>
      </c>
      <c r="CK175" s="19" t="str">
        <f t="shared" ca="1" si="1414"/>
        <v>-</v>
      </c>
      <c r="CL175" s="19">
        <f t="shared" ca="1" si="1414"/>
        <v>1</v>
      </c>
      <c r="CM175" s="19">
        <f t="shared" ca="1" si="1414"/>
        <v>1</v>
      </c>
      <c r="CN175" s="9"/>
      <c r="CO175" s="444">
        <f t="shared" ca="1" si="1386"/>
        <v>652</v>
      </c>
      <c r="CP175" s="444">
        <f t="shared" ca="1" si="1386"/>
        <v>686</v>
      </c>
      <c r="CQ175" s="444">
        <f t="shared" ca="1" si="1386"/>
        <v>721</v>
      </c>
      <c r="CR175" s="152">
        <f t="shared" ca="1" si="1387"/>
        <v>378</v>
      </c>
      <c r="CS175" s="152">
        <f t="shared" ca="1" si="1387"/>
        <v>413</v>
      </c>
      <c r="CT175" s="152">
        <f t="shared" ca="1" si="1387"/>
        <v>448</v>
      </c>
      <c r="CU175" s="19" t="str">
        <f t="shared" ca="1" si="1388"/>
        <v>-</v>
      </c>
      <c r="CV175" s="12" t="b">
        <v>0</v>
      </c>
      <c r="CW175" s="12" t="b">
        <v>0</v>
      </c>
      <c r="CX175" s="12" t="b">
        <v>0</v>
      </c>
      <c r="CY175" s="12" t="b">
        <v>0</v>
      </c>
      <c r="CZ175" s="19" t="b">
        <f t="shared" ca="1" si="1388"/>
        <v>1</v>
      </c>
      <c r="DA175" s="19">
        <f t="shared" ca="1" si="1388"/>
        <v>0</v>
      </c>
      <c r="DB175" s="19">
        <f t="shared" ca="1" si="1388"/>
        <v>0</v>
      </c>
      <c r="DC175" s="19">
        <f t="shared" ca="1" si="1388"/>
        <v>0</v>
      </c>
      <c r="DD175" s="19">
        <f t="shared" ca="1" si="1388"/>
        <v>0</v>
      </c>
      <c r="DE175" s="19">
        <f t="shared" ca="1" si="1388"/>
        <v>0</v>
      </c>
      <c r="DF175" s="19">
        <f t="shared" ca="1" si="1388"/>
        <v>0</v>
      </c>
      <c r="DG175" s="19">
        <f t="shared" ca="1" si="1388"/>
        <v>0</v>
      </c>
      <c r="DH175" s="19">
        <f t="shared" ca="1" si="1388"/>
        <v>0</v>
      </c>
      <c r="DI175" s="19">
        <f t="shared" ca="1" si="1388"/>
        <v>0</v>
      </c>
      <c r="DJ175" s="19">
        <f t="shared" ca="1" si="1388"/>
        <v>0</v>
      </c>
      <c r="DK175" s="19">
        <f t="shared" ca="1" si="1388"/>
        <v>0</v>
      </c>
      <c r="DL175" s="19">
        <f t="shared" ca="1" si="1389"/>
        <v>0</v>
      </c>
      <c r="DM175" s="12">
        <v>3</v>
      </c>
      <c r="DN175" s="12">
        <v>3</v>
      </c>
      <c r="DO175" s="19">
        <f t="shared" ca="1" si="1428"/>
        <v>0</v>
      </c>
      <c r="DP175" s="12">
        <v>1</v>
      </c>
      <c r="DQ175" s="12">
        <v>-1</v>
      </c>
      <c r="DR175" s="19" t="str">
        <f t="shared" ca="1" si="1389"/>
        <v>-</v>
      </c>
      <c r="DS175" s="19" t="str">
        <f t="shared" ca="1" si="1389"/>
        <v>-</v>
      </c>
      <c r="DT175" s="19" t="str">
        <f t="shared" ca="1" si="1389"/>
        <v>-</v>
      </c>
      <c r="DU175" s="251">
        <f t="shared" ca="1" si="1415"/>
        <v>0</v>
      </c>
      <c r="DV175" s="251">
        <f t="shared" si="1429"/>
        <v>1</v>
      </c>
      <c r="DW175" s="251">
        <f t="shared" si="1416"/>
        <v>-1</v>
      </c>
      <c r="DX175" s="19" t="str">
        <f t="shared" ca="1" si="1389"/>
        <v>-</v>
      </c>
      <c r="DY175" s="19" t="str">
        <f t="shared" ca="1" si="1389"/>
        <v>-</v>
      </c>
      <c r="DZ175" s="19" t="str">
        <f t="shared" ca="1" si="1389"/>
        <v>-</v>
      </c>
      <c r="EA175" s="19" t="str">
        <f t="shared" ca="1" si="1389"/>
        <v>-</v>
      </c>
      <c r="EB175" s="19" t="str">
        <f t="shared" ca="1" si="1389"/>
        <v>-</v>
      </c>
      <c r="EC175" s="19" t="str">
        <f t="shared" ca="1" si="1389"/>
        <v>-</v>
      </c>
      <c r="ED175" s="19">
        <f t="shared" ca="1" si="1389"/>
        <v>0</v>
      </c>
      <c r="EE175" s="19">
        <f t="shared" ca="1" si="1389"/>
        <v>0</v>
      </c>
      <c r="EF175" s="19">
        <f t="shared" ca="1" si="1389"/>
        <v>0</v>
      </c>
      <c r="EG175" s="19">
        <f t="shared" ca="1" si="1389"/>
        <v>0</v>
      </c>
      <c r="EH175" s="19">
        <f t="shared" ca="1" si="1389"/>
        <v>0</v>
      </c>
      <c r="EI175" s="19">
        <f t="shared" ca="1" si="1389"/>
        <v>0</v>
      </c>
      <c r="EJ175" s="19">
        <f t="shared" ca="1" si="1389"/>
        <v>0</v>
      </c>
      <c r="EK175" s="19">
        <f t="shared" ca="1" si="1389"/>
        <v>0</v>
      </c>
      <c r="EL175" s="19">
        <f t="shared" ca="1" si="1389"/>
        <v>0</v>
      </c>
      <c r="EM175" s="19">
        <f t="shared" ca="1" si="1389"/>
        <v>0</v>
      </c>
      <c r="EN175" s="19">
        <f t="shared" ca="1" si="1389"/>
        <v>0</v>
      </c>
      <c r="EO175" s="19">
        <f t="shared" ca="1" si="1389"/>
        <v>0</v>
      </c>
      <c r="EP175" s="19">
        <f t="shared" ca="1" si="1389"/>
        <v>0</v>
      </c>
      <c r="EQ175" s="19">
        <f t="shared" ca="1" si="1389"/>
        <v>0</v>
      </c>
      <c r="ER175" s="19">
        <f t="shared" ca="1" si="1389"/>
        <v>0</v>
      </c>
      <c r="ES175" s="19">
        <f t="shared" ca="1" si="1389"/>
        <v>0</v>
      </c>
      <c r="ET175" s="19">
        <f t="shared" ca="1" si="1390"/>
        <v>0</v>
      </c>
      <c r="EU175" s="19">
        <f t="shared" ca="1" si="1390"/>
        <v>0</v>
      </c>
      <c r="EV175" s="19">
        <f t="shared" ca="1" si="1390"/>
        <v>0</v>
      </c>
      <c r="EW175" s="19">
        <f t="shared" ca="1" si="1390"/>
        <v>0</v>
      </c>
      <c r="EX175" s="19">
        <f t="shared" ca="1" si="1390"/>
        <v>0</v>
      </c>
      <c r="EY175" s="19">
        <f t="shared" ca="1" si="1390"/>
        <v>0</v>
      </c>
      <c r="EZ175" s="19">
        <f t="shared" ca="1" si="1390"/>
        <v>0</v>
      </c>
      <c r="FA175" s="19">
        <f t="shared" ca="1" si="1390"/>
        <v>0</v>
      </c>
      <c r="FB175" s="19">
        <f t="shared" ca="1" si="1390"/>
        <v>0</v>
      </c>
      <c r="FC175" s="19">
        <f t="shared" ca="1" si="1390"/>
        <v>0</v>
      </c>
      <c r="FD175" s="19">
        <f t="shared" ca="1" si="1390"/>
        <v>0</v>
      </c>
      <c r="FE175" s="19">
        <f t="shared" ca="1" si="1390"/>
        <v>0</v>
      </c>
      <c r="FF175" s="19">
        <f t="shared" ca="1" si="1390"/>
        <v>0</v>
      </c>
      <c r="FG175" s="19">
        <f t="shared" ca="1" si="1390"/>
        <v>0</v>
      </c>
      <c r="FH175" s="19">
        <f t="shared" ca="1" si="1390"/>
        <v>0</v>
      </c>
      <c r="FI175" s="19">
        <f t="shared" ca="1" si="1390"/>
        <v>0</v>
      </c>
      <c r="FJ175" s="19">
        <f t="shared" ca="1" si="1391"/>
        <v>0</v>
      </c>
      <c r="FK175" s="19">
        <f t="shared" ca="1" si="1391"/>
        <v>0</v>
      </c>
      <c r="FL175" s="19">
        <f t="shared" ca="1" si="1391"/>
        <v>0</v>
      </c>
      <c r="FM175" s="19">
        <f t="shared" ca="1" si="1391"/>
        <v>0</v>
      </c>
      <c r="FN175" s="19">
        <f t="shared" ca="1" si="1391"/>
        <v>0</v>
      </c>
      <c r="FO175" s="19">
        <f t="shared" ca="1" si="1391"/>
        <v>0</v>
      </c>
      <c r="FP175" s="19">
        <f t="shared" ca="1" si="1391"/>
        <v>0</v>
      </c>
      <c r="FQ175" s="19">
        <f t="shared" ca="1" si="1391"/>
        <v>0</v>
      </c>
      <c r="FR175" s="19">
        <f t="shared" ca="1" si="1391"/>
        <v>0</v>
      </c>
      <c r="FS175" s="19">
        <f t="shared" ca="1" si="1391"/>
        <v>0</v>
      </c>
      <c r="FT175" s="19">
        <f t="shared" ca="1" si="1391"/>
        <v>0</v>
      </c>
      <c r="FU175" s="19">
        <f t="shared" ca="1" si="1391"/>
        <v>0</v>
      </c>
      <c r="FV175" s="19">
        <f t="shared" ca="1" si="1391"/>
        <v>0</v>
      </c>
      <c r="FW175" s="19">
        <f t="shared" ca="1" si="1391"/>
        <v>0</v>
      </c>
      <c r="FX175" s="19">
        <f t="shared" ca="1" si="1391"/>
        <v>0</v>
      </c>
      <c r="FY175" s="19">
        <f t="shared" ca="1" si="1391"/>
        <v>0</v>
      </c>
      <c r="FZ175" s="19">
        <f t="shared" ca="1" si="1391"/>
        <v>0</v>
      </c>
      <c r="GA175" s="19">
        <f t="shared" ca="1" si="1391"/>
        <v>0</v>
      </c>
      <c r="GB175" s="19">
        <f t="shared" ca="1" si="1391"/>
        <v>0</v>
      </c>
      <c r="GC175" s="19">
        <f t="shared" ca="1" si="1391"/>
        <v>0</v>
      </c>
      <c r="GD175" s="19">
        <f t="shared" ca="1" si="1391"/>
        <v>0</v>
      </c>
      <c r="GE175" s="19">
        <f t="shared" ca="1" si="1391"/>
        <v>0</v>
      </c>
      <c r="GF175" s="19">
        <f t="shared" ca="1" si="1391"/>
        <v>0</v>
      </c>
      <c r="GG175" s="19">
        <f t="shared" ca="1" si="1391"/>
        <v>0</v>
      </c>
      <c r="GH175" s="19">
        <f t="shared" ca="1" si="1391"/>
        <v>0</v>
      </c>
      <c r="GI175" s="19">
        <f t="shared" ca="1" si="1391"/>
        <v>0</v>
      </c>
      <c r="GJ175" s="19">
        <f t="shared" ca="1" si="1391"/>
        <v>0</v>
      </c>
      <c r="GK175" s="19">
        <f t="shared" ca="1" si="1391"/>
        <v>0</v>
      </c>
      <c r="GL175" s="19">
        <f t="shared" ca="1" si="1391"/>
        <v>0</v>
      </c>
      <c r="GM175" s="19">
        <f t="shared" ca="1" si="1391"/>
        <v>0</v>
      </c>
      <c r="GN175" s="19">
        <f t="shared" ca="1" si="1391"/>
        <v>0</v>
      </c>
      <c r="GO175" s="19">
        <f t="shared" ca="1" si="1391"/>
        <v>0</v>
      </c>
      <c r="GP175" s="19">
        <f t="shared" ca="1" si="1391"/>
        <v>0</v>
      </c>
      <c r="GQ175" s="19">
        <f t="shared" ca="1" si="1391"/>
        <v>0</v>
      </c>
      <c r="GR175" s="19">
        <f t="shared" ca="1" si="1391"/>
        <v>0</v>
      </c>
      <c r="GS175" s="19">
        <f t="shared" ca="1" si="1391"/>
        <v>0</v>
      </c>
      <c r="GT175" s="19">
        <f t="shared" ca="1" si="1391"/>
        <v>0</v>
      </c>
      <c r="GU175" s="19">
        <f t="shared" ca="1" si="1391"/>
        <v>0</v>
      </c>
      <c r="GV175" s="19">
        <f t="shared" ca="1" si="1391"/>
        <v>0</v>
      </c>
      <c r="GW175" s="19">
        <f t="shared" ref="GW175:HP175" ca="1" si="1432">OFFSET(GW$5,$B175,0)</f>
        <v>0</v>
      </c>
      <c r="GX175" s="19">
        <f t="shared" ca="1" si="1432"/>
        <v>0</v>
      </c>
      <c r="GY175" s="19">
        <f t="shared" ca="1" si="1432"/>
        <v>0</v>
      </c>
      <c r="GZ175" s="19">
        <f t="shared" ca="1" si="1432"/>
        <v>0</v>
      </c>
      <c r="HA175" s="19">
        <f t="shared" ca="1" si="1432"/>
        <v>0</v>
      </c>
      <c r="HB175" s="19">
        <f t="shared" ca="1" si="1432"/>
        <v>0</v>
      </c>
      <c r="HC175" s="19">
        <f t="shared" ca="1" si="1432"/>
        <v>0</v>
      </c>
      <c r="HD175" s="19">
        <f t="shared" ca="1" si="1432"/>
        <v>0</v>
      </c>
      <c r="HE175" s="19">
        <f t="shared" ca="1" si="1432"/>
        <v>0</v>
      </c>
      <c r="HF175" s="19">
        <f t="shared" ca="1" si="1432"/>
        <v>0</v>
      </c>
      <c r="HG175" s="19">
        <f t="shared" ca="1" si="1432"/>
        <v>0</v>
      </c>
      <c r="HH175" s="19">
        <f t="shared" ca="1" si="1432"/>
        <v>0</v>
      </c>
      <c r="HI175" s="19">
        <f t="shared" ca="1" si="1432"/>
        <v>0</v>
      </c>
      <c r="HJ175" s="19">
        <f t="shared" ca="1" si="1432"/>
        <v>0</v>
      </c>
      <c r="HK175" s="19">
        <f t="shared" ca="1" si="1432"/>
        <v>0</v>
      </c>
      <c r="HL175" s="19">
        <f t="shared" ca="1" si="1432"/>
        <v>0</v>
      </c>
      <c r="HM175" s="19">
        <f t="shared" ca="1" si="1432"/>
        <v>0</v>
      </c>
      <c r="HN175" s="19">
        <f t="shared" ca="1" si="1432"/>
        <v>0</v>
      </c>
      <c r="HO175" s="19">
        <f t="shared" ca="1" si="1432"/>
        <v>0</v>
      </c>
      <c r="HP175" s="19">
        <f t="shared" ca="1" si="1432"/>
        <v>0</v>
      </c>
      <c r="HQ175" s="19">
        <f t="shared" ca="1" si="1392"/>
        <v>0</v>
      </c>
      <c r="HR175" s="19">
        <f t="shared" ca="1" si="1392"/>
        <v>0</v>
      </c>
      <c r="HS175" s="19">
        <f t="shared" ca="1" si="1392"/>
        <v>0</v>
      </c>
      <c r="HT175" s="19">
        <f t="shared" ca="1" si="1392"/>
        <v>0</v>
      </c>
      <c r="HU175" s="19">
        <f t="shared" ca="1" si="1392"/>
        <v>0</v>
      </c>
      <c r="HV175" s="19">
        <f t="shared" ca="1" si="1392"/>
        <v>0</v>
      </c>
      <c r="HW175" s="19">
        <f t="shared" ca="1" si="1392"/>
        <v>0</v>
      </c>
      <c r="HX175" s="19">
        <f t="shared" ca="1" si="1392"/>
        <v>0</v>
      </c>
      <c r="HY175" s="19">
        <f t="shared" ca="1" si="1392"/>
        <v>0</v>
      </c>
      <c r="HZ175" s="19">
        <f t="shared" ca="1" si="1392"/>
        <v>0</v>
      </c>
      <c r="IA175" s="19">
        <f t="shared" ca="1" si="1392"/>
        <v>0</v>
      </c>
      <c r="IB175" s="19">
        <f t="shared" ca="1" si="1392"/>
        <v>0</v>
      </c>
      <c r="IC175" s="19">
        <f t="shared" ca="1" si="1392"/>
        <v>0</v>
      </c>
      <c r="ID175" s="19">
        <f t="shared" ca="1" si="1392"/>
        <v>0</v>
      </c>
      <c r="IE175" s="5">
        <f t="shared" ca="1" si="1393"/>
        <v>67</v>
      </c>
      <c r="IF175" s="9"/>
      <c r="IG175" s="5">
        <f t="shared" ca="1" si="1394"/>
        <v>1</v>
      </c>
      <c r="IH175" s="5" t="b">
        <f t="shared" ca="1" si="1394"/>
        <v>0</v>
      </c>
      <c r="II175" s="19">
        <f t="shared" ca="1" si="1395"/>
        <v>0</v>
      </c>
      <c r="IJ175" s="5">
        <f t="shared" ca="1" si="1394"/>
        <v>55</v>
      </c>
      <c r="IK175" s="19">
        <f t="shared" ca="1" si="1395"/>
        <v>1</v>
      </c>
      <c r="IL175" s="19">
        <f t="shared" ca="1" si="1395"/>
        <v>0</v>
      </c>
      <c r="IM175" s="19">
        <f t="shared" ca="1" si="1395"/>
        <v>0</v>
      </c>
      <c r="IN175" s="19">
        <f t="shared" ca="1" si="1395"/>
        <v>0</v>
      </c>
      <c r="IO175" s="19">
        <f t="shared" ca="1" si="1395"/>
        <v>0</v>
      </c>
      <c r="IP175" s="19">
        <f t="shared" ca="1" si="1395"/>
        <v>0</v>
      </c>
      <c r="IQ175" s="19">
        <f t="shared" ca="1" si="1395"/>
        <v>0</v>
      </c>
      <c r="IR175" s="19">
        <f t="shared" ca="1" si="1395"/>
        <v>0</v>
      </c>
      <c r="IS175" s="19">
        <f t="shared" ca="1" si="1395"/>
        <v>0</v>
      </c>
      <c r="IT175" s="19">
        <f t="shared" ca="1" si="1395"/>
        <v>0</v>
      </c>
      <c r="IU175" s="19">
        <f t="shared" ca="1" si="1395"/>
        <v>0</v>
      </c>
      <c r="IV175" s="19">
        <f t="shared" ca="1" si="1395"/>
        <v>0</v>
      </c>
      <c r="IW175" s="19">
        <f t="shared" ca="1" si="1395"/>
        <v>0</v>
      </c>
      <c r="IX175" s="19">
        <f t="shared" ca="1" si="1395"/>
        <v>0</v>
      </c>
      <c r="IY175" s="19">
        <f t="shared" ca="1" si="1395"/>
        <v>0</v>
      </c>
      <c r="IZ175" s="19">
        <f t="shared" ca="1" si="1395"/>
        <v>0</v>
      </c>
      <c r="JA175" s="19">
        <f t="shared" ca="1" si="1395"/>
        <v>0</v>
      </c>
      <c r="JB175" s="19">
        <f t="shared" ca="1" si="1395"/>
        <v>0</v>
      </c>
      <c r="JC175" s="19">
        <f t="shared" ca="1" si="1395"/>
        <v>0</v>
      </c>
      <c r="JD175" s="19">
        <f t="shared" ca="1" si="1395"/>
        <v>0</v>
      </c>
      <c r="JE175" s="19">
        <f t="shared" ca="1" si="1395"/>
        <v>0</v>
      </c>
      <c r="JF175" s="19">
        <f t="shared" ca="1" si="1395"/>
        <v>0</v>
      </c>
      <c r="JG175" s="5">
        <f t="shared" ca="1" si="1396"/>
        <v>1.2500000000000001E-2</v>
      </c>
      <c r="JH175" s="567">
        <f t="shared" ca="1" si="1396"/>
        <v>0</v>
      </c>
      <c r="JI175" s="5">
        <f t="shared" ca="1" si="1396"/>
        <v>6.25E-2</v>
      </c>
      <c r="JJ175" s="5">
        <f t="shared" ca="1" si="1396"/>
        <v>6.25E-2</v>
      </c>
      <c r="JK175" s="5">
        <f t="shared" ca="1" si="1396"/>
        <v>6.25E-2</v>
      </c>
      <c r="JL175" s="19">
        <f t="shared" ca="1" si="1395"/>
        <v>1</v>
      </c>
      <c r="JM175" s="19">
        <f t="shared" ca="1" si="1395"/>
        <v>0</v>
      </c>
      <c r="JN175" s="19">
        <f t="shared" ca="1" si="1395"/>
        <v>1</v>
      </c>
      <c r="JO175" s="9"/>
      <c r="JP175" s="5" t="b">
        <f t="shared" ca="1" si="1397"/>
        <v>0</v>
      </c>
      <c r="JQ175" s="19" t="b">
        <f t="shared" ca="1" si="1417"/>
        <v>1</v>
      </c>
      <c r="JR175" s="19">
        <f t="shared" ca="1" si="1417"/>
        <v>9.6</v>
      </c>
      <c r="JS175" s="5" t="b">
        <f t="shared" ca="1" si="1398"/>
        <v>0</v>
      </c>
      <c r="JT175" s="5" t="b">
        <f t="shared" ca="1" si="1398"/>
        <v>0</v>
      </c>
      <c r="JU175" s="5" t="b">
        <f t="shared" ca="1" si="1398"/>
        <v>1</v>
      </c>
      <c r="JV175" s="144">
        <f t="shared" ca="1" si="1418"/>
        <v>1</v>
      </c>
      <c r="JW175" s="144">
        <f t="shared" ca="1" si="1418"/>
        <v>1</v>
      </c>
      <c r="JX175" s="19" t="str">
        <f t="shared" ca="1" si="1419"/>
        <v>-</v>
      </c>
      <c r="JY175" s="19" t="str">
        <f t="shared" ca="1" si="1419"/>
        <v>-</v>
      </c>
      <c r="JZ175" s="19" t="str">
        <f t="shared" ca="1" si="1419"/>
        <v>-</v>
      </c>
      <c r="KA175" s="19" t="str">
        <f t="shared" ca="1" si="1419"/>
        <v>-</v>
      </c>
      <c r="KB175" s="19">
        <f t="shared" ca="1" si="1419"/>
        <v>1</v>
      </c>
      <c r="KC175" s="19">
        <f t="shared" ca="1" si="1419"/>
        <v>0.66</v>
      </c>
      <c r="KD175" s="19" t="str">
        <f t="shared" ca="1" si="1419"/>
        <v>-</v>
      </c>
      <c r="KE175" s="5" t="b" cm="1">
        <f t="array" aca="1" ref="KE175" ca="1">IF(OR(KF175:KM175&lt;&gt;"-"),TRUE,"-")</f>
        <v>1</v>
      </c>
      <c r="KF175" s="237">
        <f t="shared" ca="1" si="1430"/>
        <v>2</v>
      </c>
      <c r="KG175" s="237">
        <f t="shared" ca="1" si="1430"/>
        <v>2</v>
      </c>
      <c r="KH175" s="237">
        <f t="shared" ca="1" si="1430"/>
        <v>2</v>
      </c>
      <c r="KI175" s="237">
        <f t="shared" ca="1" si="1430"/>
        <v>2</v>
      </c>
      <c r="KJ175" s="237">
        <f t="shared" ca="1" si="1430"/>
        <v>2</v>
      </c>
      <c r="KK175" s="237">
        <f t="shared" ca="1" si="1430"/>
        <v>2</v>
      </c>
      <c r="KL175" s="237">
        <f t="shared" ca="1" si="1430"/>
        <v>2</v>
      </c>
      <c r="KM175" s="237">
        <f t="shared" ca="1" si="1430"/>
        <v>2</v>
      </c>
      <c r="KN175" s="5" t="str">
        <f t="array" aca="1" ref="KN175" ca="1">IF(OR(KO175:KU175&lt;&gt;"-"),TRUE,"-")</f>
        <v>-</v>
      </c>
      <c r="KO175" s="19" t="str">
        <f t="shared" ca="1" si="1421"/>
        <v>-</v>
      </c>
      <c r="KP175" s="19" t="str">
        <f t="shared" ca="1" si="1421"/>
        <v>-</v>
      </c>
      <c r="KQ175" s="19" t="str">
        <f t="shared" ca="1" si="1421"/>
        <v>-</v>
      </c>
      <c r="KR175" s="19" t="str">
        <f t="shared" ca="1" si="1421"/>
        <v>-</v>
      </c>
      <c r="KS175" s="19" t="str">
        <f t="shared" ca="1" si="1421"/>
        <v>-</v>
      </c>
      <c r="KT175" s="19" t="str">
        <f t="shared" ca="1" si="1421"/>
        <v>-</v>
      </c>
      <c r="KU175" s="19" t="str">
        <f t="shared" ca="1" si="1421"/>
        <v>-</v>
      </c>
      <c r="KV175" s="19" t="b">
        <f t="shared" ca="1" si="1421"/>
        <v>0</v>
      </c>
      <c r="KW175" s="144">
        <f t="shared" ca="1" si="1400"/>
        <v>2</v>
      </c>
      <c r="KX175" s="19">
        <f t="shared" ca="1" si="1421"/>
        <v>2</v>
      </c>
      <c r="KY175" s="19" t="b">
        <f t="shared" ca="1" si="1421"/>
        <v>0</v>
      </c>
      <c r="KZ175" s="19" t="str">
        <f t="shared" ca="1" si="1421"/>
        <v>-</v>
      </c>
      <c r="LA175" s="5" t="str">
        <f t="shared" ca="1" si="1401"/>
        <v>-</v>
      </c>
      <c r="LB175" s="5" t="str">
        <f t="shared" ca="1" si="1401"/>
        <v>-</v>
      </c>
      <c r="LC175" s="5" t="str">
        <f t="shared" ca="1" si="1401"/>
        <v>-</v>
      </c>
      <c r="LD175" s="5" t="str">
        <f t="shared" ca="1" si="1401"/>
        <v>-</v>
      </c>
      <c r="LE175" s="19" t="b">
        <f t="shared" ca="1" si="1422"/>
        <v>0</v>
      </c>
      <c r="LF175" s="19" t="str">
        <f t="shared" ca="1" si="1422"/>
        <v>-</v>
      </c>
      <c r="LG175" s="19" t="str">
        <f t="shared" ca="1" si="1422"/>
        <v>-</v>
      </c>
      <c r="LH175" s="19" t="b">
        <f t="shared" ca="1" si="1422"/>
        <v>1</v>
      </c>
      <c r="LI175" s="19">
        <f t="shared" ca="1" si="1422"/>
        <v>0.75</v>
      </c>
      <c r="LJ175" s="19">
        <f t="shared" ca="1" si="1422"/>
        <v>0.75</v>
      </c>
      <c r="LK175" s="19">
        <f t="shared" ca="1" si="1422"/>
        <v>0.99</v>
      </c>
      <c r="LL175" s="19">
        <f t="shared" ca="1" si="1422"/>
        <v>0.5</v>
      </c>
      <c r="LM175" s="19">
        <f t="shared" ca="1" si="1422"/>
        <v>0</v>
      </c>
      <c r="LN175" s="19">
        <f t="shared" ca="1" si="1422"/>
        <v>0</v>
      </c>
      <c r="LO175" s="19" t="str">
        <f t="shared" ca="1" si="1422"/>
        <v>-</v>
      </c>
      <c r="LP175" s="5" cm="1">
        <f t="array" aca="1" ref="LP175" ca="1">INDEX(i.meatgrid,$Q175,LP$7)</f>
        <v>1092</v>
      </c>
      <c r="LQ175" s="5" t="str" cm="1">
        <f t="array" aca="1" ref="LQ175" ca="1">INDEX(i.meatgrid,$Q175,LQ$7)</f>
        <v>-</v>
      </c>
      <c r="LR175" s="19" t="str">
        <f t="shared" ca="1" si="1402"/>
        <v>-</v>
      </c>
      <c r="LS175" s="5">
        <f t="shared" ca="1" si="1403"/>
        <v>1</v>
      </c>
      <c r="LT175" s="9"/>
      <c r="LU175" s="19">
        <f t="shared" ca="1" si="1402"/>
        <v>70</v>
      </c>
      <c r="LV175" s="19">
        <f t="shared" ca="1" si="1404"/>
        <v>50</v>
      </c>
      <c r="LW175" s="19">
        <f t="shared" ca="1" si="1404"/>
        <v>80</v>
      </c>
      <c r="LX175" s="19">
        <f t="shared" ca="1" si="1404"/>
        <v>50</v>
      </c>
      <c r="LY175" s="5" t="b" cm="1">
        <f t="array" aca="1" ref="LY175" ca="1">INDEX(i.meatgrid,$Q175,LY$7)</f>
        <v>1</v>
      </c>
      <c r="LZ175" s="5" t="b" cm="1">
        <f t="array" aca="1" ref="LZ175" ca="1">INDEX(i.meatgrid,$Q175,LZ$7)</f>
        <v>0</v>
      </c>
      <c r="MA175" s="5" t="str" cm="1">
        <f t="array" aca="1" ref="MA175" ca="1">INDEX(i.meatgrid,$Q175,MA$7)</f>
        <v>-</v>
      </c>
      <c r="MB175" s="5" t="str" cm="1">
        <f t="array" aca="1" ref="MB175" ca="1">INDEX(i.meatgrid,$Q175,MB$7)</f>
        <v>-</v>
      </c>
      <c r="MC175" s="19">
        <f t="shared" ca="1" si="1405"/>
        <v>1</v>
      </c>
      <c r="MD175" s="5">
        <f t="shared" ca="1" si="1406"/>
        <v>1</v>
      </c>
      <c r="ME175" s="5" cm="1">
        <f t="array" aca="1" ref="ME175" ca="1">INDEX(i.meatgrid,$Q175,ME$7)</f>
        <v>0</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407"/>
        <v>1</v>
      </c>
      <c r="MN175" s="9"/>
      <c r="MO175" s="19" t="b">
        <f t="shared" ca="1" si="1408"/>
        <v>0</v>
      </c>
      <c r="MP175" s="19" t="b">
        <f t="shared" ca="1" si="1408"/>
        <v>0</v>
      </c>
      <c r="MQ175" s="19">
        <f t="shared" ca="1" si="1408"/>
        <v>1</v>
      </c>
      <c r="MR175" s="19">
        <f t="shared" ca="1" si="1408"/>
        <v>0.75</v>
      </c>
      <c r="MS175" s="19">
        <f t="shared" ca="1" si="1408"/>
        <v>0.75</v>
      </c>
      <c r="MT175" s="19">
        <f t="shared" ca="1" si="1408"/>
        <v>0.8</v>
      </c>
      <c r="MU175" s="19">
        <f t="shared" ca="1" si="1408"/>
        <v>0.82499999999999996</v>
      </c>
      <c r="MV175" s="19">
        <f t="shared" ca="1" si="1408"/>
        <v>0.875</v>
      </c>
      <c r="MW175" s="19">
        <f t="shared" ca="1" si="1408"/>
        <v>0.9</v>
      </c>
      <c r="MX175" s="19">
        <f t="shared" ca="1" si="1408"/>
        <v>1</v>
      </c>
      <c r="MY175" s="19">
        <f t="shared" ca="1" si="1408"/>
        <v>0.875</v>
      </c>
      <c r="MZ175" s="19" t="b">
        <f t="shared" ca="1" si="1408"/>
        <v>1</v>
      </c>
      <c r="NA175" s="19">
        <f t="shared" ca="1" si="1408"/>
        <v>74.989999999999995</v>
      </c>
      <c r="NB175" s="19" t="str">
        <f t="shared" ca="1" si="1408"/>
        <v>-</v>
      </c>
      <c r="NC175" s="19" t="str">
        <f t="shared" ca="1" si="1408"/>
        <v>-</v>
      </c>
      <c r="ND175" s="19" t="str">
        <f t="shared" ca="1" si="1408"/>
        <v>-</v>
      </c>
      <c r="NE175" s="19" t="str">
        <f t="shared" ca="1" si="1409"/>
        <v>-</v>
      </c>
      <c r="NF175" s="19" t="str">
        <f t="shared" ca="1" si="1409"/>
        <v>-</v>
      </c>
      <c r="NG175" s="19" t="str">
        <f t="shared" ca="1" si="1409"/>
        <v>-</v>
      </c>
      <c r="NH175" s="19" t="str">
        <f t="shared" ca="1" si="1409"/>
        <v>-</v>
      </c>
      <c r="NI175" s="19">
        <f t="shared" ca="1" si="1409"/>
        <v>36.99</v>
      </c>
      <c r="NJ175" s="19">
        <f t="shared" ca="1" si="1409"/>
        <v>36.99</v>
      </c>
      <c r="NK175" s="19" t="str">
        <f t="shared" ca="1" si="1409"/>
        <v>-</v>
      </c>
      <c r="NL175" s="19" t="str">
        <f t="shared" ca="1" si="1409"/>
        <v>-</v>
      </c>
      <c r="NM175" s="19" t="str">
        <f t="shared" ca="1" si="1409"/>
        <v>-</v>
      </c>
      <c r="NN175" s="19" t="str">
        <f t="shared" ca="1" si="1409"/>
        <v>-</v>
      </c>
      <c r="NO175" s="19" t="str">
        <f t="shared" ca="1" si="1409"/>
        <v>-</v>
      </c>
      <c r="NP175" s="19">
        <f t="shared" ca="1" si="1409"/>
        <v>49.99</v>
      </c>
      <c r="NQ175" s="19">
        <f t="shared" ca="1" si="1409"/>
        <v>49.99</v>
      </c>
      <c r="NR175" s="19">
        <f t="shared" ca="1" si="1409"/>
        <v>49.99</v>
      </c>
      <c r="NS175" s="19">
        <f t="shared" ca="1" si="1409"/>
        <v>49.99</v>
      </c>
      <c r="NT175" s="19">
        <f t="shared" ca="1" si="1409"/>
        <v>49.99</v>
      </c>
      <c r="NU175" s="19">
        <f t="shared" ca="1" si="1409"/>
        <v>49.99</v>
      </c>
      <c r="NV175" s="19">
        <f t="shared" ca="1" si="1409"/>
        <v>49.99</v>
      </c>
      <c r="NW175" s="19">
        <f t="shared" ca="1" si="1409"/>
        <v>49.99</v>
      </c>
      <c r="NX175" s="19">
        <f t="shared" ca="1" si="1409"/>
        <v>412.99</v>
      </c>
      <c r="NY175" s="19">
        <f t="shared" ca="1" si="1409"/>
        <v>412.99</v>
      </c>
      <c r="NZ175" s="19" t="str">
        <f t="shared" ca="1" si="1409"/>
        <v>-</v>
      </c>
      <c r="OA175" s="19" t="str">
        <f t="shared" ca="1" si="1409"/>
        <v>-</v>
      </c>
      <c r="OB175" s="19" t="str">
        <f t="shared" ca="1" si="1409"/>
        <v>-</v>
      </c>
      <c r="OC175" s="19" t="str">
        <f t="shared" ca="1" si="1409"/>
        <v>-</v>
      </c>
      <c r="OD175" s="19" t="str">
        <f t="shared" ca="1" si="1409"/>
        <v>-</v>
      </c>
      <c r="OE175" s="19">
        <f t="shared" ca="1" si="1409"/>
        <v>6.8900000000000006</v>
      </c>
      <c r="OF175" s="19">
        <f t="shared" ca="1" si="1409"/>
        <v>6.8900000000000006</v>
      </c>
      <c r="OG175" s="19">
        <f t="shared" ca="1" si="1409"/>
        <v>6.8900000000000006</v>
      </c>
      <c r="OH175" s="19">
        <f t="shared" ca="1" si="1409"/>
        <v>6.8900000000000006</v>
      </c>
      <c r="OI175" s="19">
        <f t="shared" ca="1" si="1409"/>
        <v>6.8900000000000006</v>
      </c>
      <c r="OJ175" s="19">
        <f t="shared" ca="1" si="1409"/>
        <v>6.8900000000000006</v>
      </c>
      <c r="OK175" s="19">
        <f t="shared" ca="1" si="1409"/>
        <v>6.8900000000000006</v>
      </c>
      <c r="OL175" s="19">
        <f t="shared" ca="1" si="1409"/>
        <v>6.8900000000000006</v>
      </c>
      <c r="OM175" s="19">
        <f t="shared" ca="1" si="1409"/>
        <v>346.99</v>
      </c>
      <c r="ON175" s="19">
        <f t="shared" ca="1" si="1409"/>
        <v>346.99</v>
      </c>
      <c r="OO175" s="19" t="str">
        <f t="shared" ca="1" si="1409"/>
        <v>-</v>
      </c>
      <c r="OP175" s="19" t="str">
        <f t="shared" ca="1" si="1409"/>
        <v>-</v>
      </c>
      <c r="OQ175" s="19" t="str">
        <f t="shared" ca="1" si="1409"/>
        <v>-</v>
      </c>
      <c r="OR175" s="19" t="str">
        <f t="shared" ca="1" si="1409"/>
        <v>-</v>
      </c>
      <c r="OS175" s="19" t="str">
        <f t="shared" ca="1" si="1409"/>
        <v>-</v>
      </c>
      <c r="OT175" s="19">
        <f t="shared" ca="1" si="1409"/>
        <v>0</v>
      </c>
      <c r="OU175" s="24">
        <v>0</v>
      </c>
    </row>
    <row r="176" spans="1:411" outlineLevel="2">
      <c r="A176" s="21">
        <f t="shared" si="158"/>
        <v>171</v>
      </c>
      <c r="B176" s="222">
        <f t="shared" ca="1" si="1423"/>
        <v>166</v>
      </c>
      <c r="C176">
        <v>204</v>
      </c>
      <c r="D176" s="549" t="str">
        <f t="shared" ca="1" si="1370"/>
        <v>GSM</v>
      </c>
      <c r="E176" t="b">
        <v>0</v>
      </c>
      <c r="F176" t="b">
        <v>0</v>
      </c>
      <c r="G176" t="b">
        <f t="shared" si="1371"/>
        <v>0</v>
      </c>
      <c r="H176" s="237">
        <f t="shared" ca="1" si="1424"/>
        <v>2</v>
      </c>
      <c r="I176" s="237">
        <f t="shared" ca="1" si="1424"/>
        <v>1</v>
      </c>
      <c r="J176" s="237" t="str">
        <f t="shared" ca="1" si="1424"/>
        <v/>
      </c>
      <c r="K176" s="237">
        <f t="shared" ca="1" si="1424"/>
        <v>2</v>
      </c>
      <c r="L176" s="237">
        <f t="shared" ca="1" si="1410"/>
        <v>2</v>
      </c>
      <c r="M176" s="237">
        <f t="shared" ca="1" si="1410"/>
        <v>2</v>
      </c>
      <c r="N176" s="237">
        <f t="shared" ca="1" si="1424"/>
        <v>3</v>
      </c>
      <c r="O176" s="237">
        <f t="shared" ca="1" si="1410"/>
        <v>1</v>
      </c>
      <c r="P176" s="237">
        <f t="shared" ca="1" si="1424"/>
        <v>1</v>
      </c>
      <c r="Q176" s="237">
        <f t="shared" ca="1" si="1424"/>
        <v>7</v>
      </c>
      <c r="R176" s="237">
        <f t="shared" ca="1" si="1424"/>
        <v>1</v>
      </c>
      <c r="S176" s="237">
        <f t="shared" ca="1" si="1424"/>
        <v>1</v>
      </c>
      <c r="T176" s="237">
        <f t="shared" ca="1" si="1424"/>
        <v>1</v>
      </c>
      <c r="U176" s="275"/>
      <c r="V176" s="275"/>
      <c r="W176" s="237">
        <f t="shared" ca="1" si="1411"/>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72"/>
        <v>2</v>
      </c>
      <c r="AH176" s="5">
        <f t="shared" ca="1" si="1372"/>
        <v>0</v>
      </c>
      <c r="AI176" s="5">
        <f t="shared" ca="1" si="1373"/>
        <v>1</v>
      </c>
      <c r="AJ176">
        <f t="shared" ca="1" si="1374"/>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    Older Mutton SR9.6 WP100p MP100p GP100p (F33N11)</v>
      </c>
      <c r="AM176" s="9" t="str">
        <f ca="1">IF(COUNTIF(AL$5:AL176,AL176)=1,"-","Dup")</f>
        <v>-</v>
      </c>
      <c r="AN176" s="9"/>
      <c r="AO176" s="237" t="str">
        <f t="shared" ca="1" si="1425"/>
        <v>-</v>
      </c>
      <c r="AP176" s="237" t="str">
        <f t="shared" ca="1" si="1425"/>
        <v>-</v>
      </c>
      <c r="AQ176" s="237" t="str">
        <f t="shared" ca="1" si="1425"/>
        <v>-</v>
      </c>
      <c r="AR176" s="237" t="str">
        <f t="shared" ca="1" si="1425"/>
        <v>-</v>
      </c>
      <c r="AS176" s="237" t="str">
        <f t="shared" ca="1" si="1425"/>
        <v>-</v>
      </c>
      <c r="AT176" s="237" t="str">
        <f t="shared" ca="1" si="1425"/>
        <v>-</v>
      </c>
      <c r="AU176" s="237" t="str">
        <f t="shared" ca="1" si="1425"/>
        <v>-</v>
      </c>
      <c r="AV176" s="237" t="str">
        <f t="shared" ca="1" si="1425"/>
        <v>-</v>
      </c>
      <c r="AW176" s="9"/>
      <c r="AX176" s="5" t="b">
        <f t="shared" ca="1" si="1375"/>
        <v>0</v>
      </c>
      <c r="AY176" s="5" t="str">
        <f t="shared" ca="1" si="1375"/>
        <v>-</v>
      </c>
      <c r="AZ176" s="5" t="b">
        <f t="shared" ca="1" si="1375"/>
        <v>0</v>
      </c>
      <c r="BA176" s="5" t="b">
        <f t="shared" ca="1" si="1375"/>
        <v>1</v>
      </c>
      <c r="BB176" s="5" t="b">
        <f t="shared" ca="1" si="1375"/>
        <v>1</v>
      </c>
      <c r="BC176" s="144">
        <f t="shared" ca="1" si="1375"/>
        <v>0</v>
      </c>
      <c r="BD176" s="19" t="b">
        <f t="shared" ca="1" si="1376"/>
        <v>1</v>
      </c>
      <c r="BE176" s="9"/>
      <c r="BF176" s="5" t="str">
        <f t="shared" ca="1" si="1377"/>
        <v>-</v>
      </c>
      <c r="BG176" s="19" t="str">
        <f t="shared" ca="1" si="1378"/>
        <v>-</v>
      </c>
      <c r="BH176" s="19" t="str">
        <f t="shared" ca="1" si="1378"/>
        <v>-</v>
      </c>
      <c r="BI176" s="19" t="str">
        <f t="shared" ca="1" si="1378"/>
        <v>-</v>
      </c>
      <c r="BJ176" s="5" t="str">
        <f t="shared" ca="1" si="1379"/>
        <v>-</v>
      </c>
      <c r="BK176" s="19" t="str">
        <f t="shared" ca="1" si="1380"/>
        <v>-</v>
      </c>
      <c r="BL176" s="5" t="str">
        <f t="shared" ca="1" si="1381"/>
        <v>-</v>
      </c>
      <c r="BM176" s="19" t="str">
        <f t="shared" ca="1" si="1382"/>
        <v>-</v>
      </c>
      <c r="BN176" s="19" t="str">
        <f t="shared" ca="1" si="1382"/>
        <v>-</v>
      </c>
      <c r="BO176" s="19" t="str">
        <f t="shared" ca="1" si="1382"/>
        <v>-</v>
      </c>
      <c r="BP176" s="5" t="str">
        <f t="shared" ca="1" si="1383"/>
        <v>-</v>
      </c>
      <c r="BQ176" s="9"/>
      <c r="BR176" s="19" t="str">
        <f t="shared" ca="1" si="1384"/>
        <v>-</v>
      </c>
      <c r="BS176" s="19" t="str">
        <f t="shared" ca="1" si="1384"/>
        <v>-</v>
      </c>
      <c r="BT176" s="19" t="str">
        <f t="shared" ca="1" si="1384"/>
        <v>-</v>
      </c>
      <c r="BU176" s="19" t="str">
        <f t="shared" ca="1" si="1384"/>
        <v>-</v>
      </c>
      <c r="BV176" s="19" t="str">
        <f t="shared" ca="1" si="1384"/>
        <v>-</v>
      </c>
      <c r="BW176" s="19" t="str">
        <f t="shared" ca="1" si="1384"/>
        <v>-</v>
      </c>
      <c r="BX176" s="19" t="str">
        <f t="shared" ca="1" si="1384"/>
        <v>-</v>
      </c>
      <c r="BY176" s="19" t="str">
        <f t="shared" ca="1" si="1384"/>
        <v>-</v>
      </c>
      <c r="BZ176" s="19" t="str">
        <f t="shared" ca="1" si="1384"/>
        <v>-</v>
      </c>
      <c r="CA176" s="19" t="str">
        <f t="shared" ca="1" si="1384"/>
        <v>-</v>
      </c>
      <c r="CB176" s="9"/>
      <c r="CC176" s="237" t="b">
        <f t="shared" ca="1" si="1431"/>
        <v>1</v>
      </c>
      <c r="CD176" s="12" t="b">
        <v>1</v>
      </c>
      <c r="CE176" s="237" t="b">
        <f t="shared" ca="1" si="1431"/>
        <v>1</v>
      </c>
      <c r="CF176" s="251">
        <f t="shared" ca="1" si="1426"/>
        <v>7105</v>
      </c>
      <c r="CG176" s="12" t="b">
        <v>1</v>
      </c>
      <c r="CH176" s="12">
        <v>0</v>
      </c>
      <c r="CI176" s="12" t="b">
        <v>0</v>
      </c>
      <c r="CJ176" s="237">
        <f t="shared" ca="1" si="1427"/>
        <v>7106</v>
      </c>
      <c r="CK176" s="19" t="str">
        <f t="shared" ca="1" si="1414"/>
        <v>-</v>
      </c>
      <c r="CL176" s="12">
        <v>1</v>
      </c>
      <c r="CM176" s="12">
        <v>1</v>
      </c>
      <c r="CN176" s="9"/>
      <c r="CO176" s="444">
        <f t="shared" ca="1" si="1386"/>
        <v>652</v>
      </c>
      <c r="CP176" s="444">
        <f t="shared" ca="1" si="1386"/>
        <v>686</v>
      </c>
      <c r="CQ176" s="444">
        <f t="shared" ca="1" si="1386"/>
        <v>721</v>
      </c>
      <c r="CR176" s="152">
        <f t="shared" ca="1" si="1387"/>
        <v>378</v>
      </c>
      <c r="CS176" s="152">
        <f t="shared" ca="1" si="1387"/>
        <v>413</v>
      </c>
      <c r="CT176" s="152">
        <f t="shared" ca="1" si="1387"/>
        <v>448</v>
      </c>
      <c r="CU176" s="19" t="str">
        <f t="shared" ca="1" si="1388"/>
        <v>-</v>
      </c>
      <c r="CV176" s="19" t="str">
        <f t="shared" ca="1" si="1388"/>
        <v>-</v>
      </c>
      <c r="CW176" s="19" t="str">
        <f t="shared" ca="1" si="1388"/>
        <v>-</v>
      </c>
      <c r="CX176" s="19" t="str">
        <f t="shared" ca="1" si="1388"/>
        <v>-</v>
      </c>
      <c r="CY176" s="19" t="str">
        <f t="shared" ca="1" si="1388"/>
        <v>-</v>
      </c>
      <c r="CZ176" s="19" t="b">
        <f t="shared" ca="1" si="1388"/>
        <v>1</v>
      </c>
      <c r="DA176" s="19">
        <f t="shared" ca="1" si="1388"/>
        <v>0</v>
      </c>
      <c r="DB176" s="19">
        <f t="shared" ca="1" si="1388"/>
        <v>0</v>
      </c>
      <c r="DC176" s="19">
        <f t="shared" ca="1" si="1388"/>
        <v>0</v>
      </c>
      <c r="DD176" s="19">
        <f t="shared" ca="1" si="1388"/>
        <v>0</v>
      </c>
      <c r="DE176" s="19">
        <f t="shared" ca="1" si="1388"/>
        <v>0</v>
      </c>
      <c r="DF176" s="19">
        <f t="shared" ca="1" si="1388"/>
        <v>0</v>
      </c>
      <c r="DG176" s="19">
        <f t="shared" ca="1" si="1388"/>
        <v>0</v>
      </c>
      <c r="DH176" s="19">
        <f t="shared" ca="1" si="1388"/>
        <v>0</v>
      </c>
      <c r="DI176" s="19">
        <f t="shared" ca="1" si="1388"/>
        <v>0</v>
      </c>
      <c r="DJ176" s="19">
        <f t="shared" ca="1" si="1388"/>
        <v>0</v>
      </c>
      <c r="DK176" s="19">
        <f t="shared" ca="1" si="1388"/>
        <v>0</v>
      </c>
      <c r="DL176" s="19">
        <f t="shared" ca="1" si="1389"/>
        <v>0</v>
      </c>
      <c r="DM176" s="12">
        <v>1</v>
      </c>
      <c r="DN176" s="12">
        <v>1</v>
      </c>
      <c r="DO176" s="19">
        <f t="shared" ca="1" si="1428"/>
        <v>0</v>
      </c>
      <c r="DP176" s="19" t="str">
        <f t="shared" ca="1" si="1428"/>
        <v>-</v>
      </c>
      <c r="DQ176" s="19" t="str">
        <f t="shared" ca="1" si="1428"/>
        <v>-</v>
      </c>
      <c r="DR176" s="19" t="str">
        <f t="shared" ca="1" si="1428"/>
        <v>-</v>
      </c>
      <c r="DS176" s="19" t="str">
        <f t="shared" ca="1" si="1389"/>
        <v>-</v>
      </c>
      <c r="DT176" s="19" t="str">
        <f t="shared" ca="1" si="1389"/>
        <v>-</v>
      </c>
      <c r="DU176" s="19">
        <f t="shared" ca="1" si="1389"/>
        <v>0</v>
      </c>
      <c r="DV176" s="19" t="str">
        <f t="shared" ca="1" si="1389"/>
        <v>-</v>
      </c>
      <c r="DW176" s="19" t="str">
        <f t="shared" ca="1" si="1389"/>
        <v>-</v>
      </c>
      <c r="DX176" s="19" t="str">
        <f t="shared" ca="1" si="1389"/>
        <v>-</v>
      </c>
      <c r="DY176" s="19" t="str">
        <f t="shared" ca="1" si="1389"/>
        <v>-</v>
      </c>
      <c r="DZ176" s="19" t="str">
        <f t="shared" ca="1" si="1389"/>
        <v>-</v>
      </c>
      <c r="EA176" s="19" t="str">
        <f t="shared" ca="1" si="1389"/>
        <v>-</v>
      </c>
      <c r="EB176" s="19" t="str">
        <f t="shared" ca="1" si="1389"/>
        <v>-</v>
      </c>
      <c r="EC176" s="19" t="str">
        <f t="shared" ca="1" si="1389"/>
        <v>-</v>
      </c>
      <c r="ED176" s="19">
        <f t="shared" ca="1" si="1389"/>
        <v>0</v>
      </c>
      <c r="EE176" s="19">
        <f t="shared" ca="1" si="1389"/>
        <v>0</v>
      </c>
      <c r="EF176" s="19">
        <f t="shared" ca="1" si="1389"/>
        <v>0</v>
      </c>
      <c r="EG176" s="124">
        <f t="shared" ref="EG176:EX176" ca="1" si="1433">IF(AND($K176=EG$9,$N176=EG$11,$AB176=EG$8,$AI176=EG$12),INDEX(i.FS_Strategy,$AC176+1,$AB176),0)</f>
        <v>0</v>
      </c>
      <c r="EH176" s="124">
        <f t="shared" ca="1" si="1433"/>
        <v>0</v>
      </c>
      <c r="EI176" s="124">
        <f t="shared" ca="1" si="1433"/>
        <v>0</v>
      </c>
      <c r="EJ176" s="124">
        <f t="shared" ca="1" si="1433"/>
        <v>0</v>
      </c>
      <c r="EK176" s="124">
        <f t="shared" ca="1" si="1433"/>
        <v>0</v>
      </c>
      <c r="EL176" s="124">
        <f t="shared" ca="1" si="1433"/>
        <v>0</v>
      </c>
      <c r="EM176" s="124">
        <f t="shared" ca="1" si="1433"/>
        <v>0</v>
      </c>
      <c r="EN176" s="124">
        <f t="shared" ca="1" si="1433"/>
        <v>0</v>
      </c>
      <c r="EO176" s="124">
        <f t="shared" ca="1" si="1433"/>
        <v>0</v>
      </c>
      <c r="EP176" s="124">
        <f t="shared" ca="1" si="1433"/>
        <v>0</v>
      </c>
      <c r="EQ176" s="124">
        <f t="shared" ca="1" si="1433"/>
        <v>0</v>
      </c>
      <c r="ER176" s="124">
        <f t="shared" ca="1" si="1433"/>
        <v>0</v>
      </c>
      <c r="ES176" s="124">
        <f t="shared" ca="1" si="1433"/>
        <v>0</v>
      </c>
      <c r="ET176" s="124">
        <f t="shared" ca="1" si="1433"/>
        <v>0</v>
      </c>
      <c r="EU176" s="124">
        <f t="shared" ca="1" si="1433"/>
        <v>0</v>
      </c>
      <c r="EV176" s="124">
        <f t="shared" ca="1" si="1433"/>
        <v>0</v>
      </c>
      <c r="EW176" s="124">
        <f t="shared" ca="1" si="1433"/>
        <v>0</v>
      </c>
      <c r="EX176" s="124">
        <f t="shared" ca="1" si="1433"/>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34">IF(AND($K176=FB$9,$N176=FB$11,$AB176=FB$8),INDEX(i.FS_Strategy,$AE176+1,$AB176),0)</f>
        <v>0</v>
      </c>
      <c r="FC176" s="125">
        <f t="shared" ca="1" si="1434"/>
        <v>0</v>
      </c>
      <c r="FD176" s="125">
        <f t="shared" ca="1" si="1434"/>
        <v>0</v>
      </c>
      <c r="FE176" s="125">
        <f t="shared" ca="1" si="1434"/>
        <v>0</v>
      </c>
      <c r="FF176" s="125">
        <f t="shared" ca="1" si="1434"/>
        <v>0</v>
      </c>
      <c r="FG176" s="125">
        <f t="shared" ca="1" si="1434"/>
        <v>0</v>
      </c>
      <c r="FH176" s="125">
        <f t="shared" ca="1" si="1434"/>
        <v>0</v>
      </c>
      <c r="FI176" s="125">
        <f t="shared" ca="1" si="1434"/>
        <v>0</v>
      </c>
      <c r="FJ176" s="125">
        <f t="shared" ca="1" si="1434"/>
        <v>0</v>
      </c>
      <c r="FK176" s="125">
        <f t="shared" ca="1" si="1434"/>
        <v>0</v>
      </c>
      <c r="FL176" s="125">
        <f t="shared" ca="1" si="1434"/>
        <v>0</v>
      </c>
      <c r="FM176" s="125">
        <f t="shared" ca="1" si="1434"/>
        <v>0</v>
      </c>
      <c r="FN176" s="125">
        <f t="shared" ca="1" si="1434"/>
        <v>0</v>
      </c>
      <c r="FO176" s="124">
        <f t="shared" ref="FO176:GF176" ca="1" si="1435">IF(AND($K176=FO$9,$N176=FO$11,$AB176=FO$8,$AI176=FO$12),INDEX(i.FS_Strategy,$AC176+1,$AB176),0)</f>
        <v>0</v>
      </c>
      <c r="FP176" s="124">
        <f t="shared" ca="1" si="1435"/>
        <v>0</v>
      </c>
      <c r="FQ176" s="124">
        <f t="shared" ca="1" si="1435"/>
        <v>0</v>
      </c>
      <c r="FR176" s="124">
        <f t="shared" ca="1" si="1435"/>
        <v>0</v>
      </c>
      <c r="FS176" s="124">
        <f t="shared" ca="1" si="1435"/>
        <v>0</v>
      </c>
      <c r="FT176" s="124">
        <f t="shared" ca="1" si="1435"/>
        <v>0</v>
      </c>
      <c r="FU176" s="124">
        <f t="shared" ca="1" si="1435"/>
        <v>0</v>
      </c>
      <c r="FV176" s="124">
        <f t="shared" ca="1" si="1435"/>
        <v>0</v>
      </c>
      <c r="FW176" s="124">
        <f t="shared" ca="1" si="1435"/>
        <v>0</v>
      </c>
      <c r="FX176" s="124">
        <f t="shared" ca="1" si="1435"/>
        <v>0</v>
      </c>
      <c r="FY176" s="124">
        <f t="shared" ca="1" si="1435"/>
        <v>0</v>
      </c>
      <c r="FZ176" s="124">
        <f t="shared" ca="1" si="1435"/>
        <v>0</v>
      </c>
      <c r="GA176" s="124">
        <f t="shared" ca="1" si="1435"/>
        <v>0</v>
      </c>
      <c r="GB176" s="124">
        <f t="shared" ca="1" si="1435"/>
        <v>0</v>
      </c>
      <c r="GC176" s="124">
        <f t="shared" ca="1" si="1435"/>
        <v>0</v>
      </c>
      <c r="GD176" s="124">
        <f t="shared" ca="1" si="1435"/>
        <v>0</v>
      </c>
      <c r="GE176" s="124">
        <f t="shared" ca="1" si="1435"/>
        <v>0</v>
      </c>
      <c r="GF176" s="124">
        <f t="shared" ca="1" si="1435"/>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36">IF(AND($K176=GJ$9,$N176=GJ$11,$AB176=GJ$8),INDEX(i.FS_Strategy,$AE176+1,$AB176),0)</f>
        <v>0</v>
      </c>
      <c r="GK176" s="125">
        <f t="shared" ca="1" si="1436"/>
        <v>0</v>
      </c>
      <c r="GL176" s="125">
        <f t="shared" ca="1" si="1436"/>
        <v>0</v>
      </c>
      <c r="GM176" s="125">
        <f t="shared" ca="1" si="1436"/>
        <v>0</v>
      </c>
      <c r="GN176" s="125">
        <f t="shared" ca="1" si="1436"/>
        <v>0</v>
      </c>
      <c r="GO176" s="125">
        <f t="shared" ca="1" si="1436"/>
        <v>0</v>
      </c>
      <c r="GP176" s="125">
        <f t="shared" ca="1" si="1436"/>
        <v>0</v>
      </c>
      <c r="GQ176" s="125">
        <f t="shared" ca="1" si="1436"/>
        <v>0</v>
      </c>
      <c r="GR176" s="125">
        <f t="shared" ca="1" si="1436"/>
        <v>0</v>
      </c>
      <c r="GS176" s="125">
        <f t="shared" ca="1" si="1436"/>
        <v>0</v>
      </c>
      <c r="GT176" s="125">
        <f t="shared" ca="1" si="1436"/>
        <v>0</v>
      </c>
      <c r="GU176" s="125">
        <f t="shared" ca="1" si="1436"/>
        <v>0</v>
      </c>
      <c r="GV176" s="125">
        <f t="shared" ca="1" si="1436"/>
        <v>0</v>
      </c>
      <c r="GW176" s="124">
        <f t="shared" ref="GW176:HN176" ca="1" si="1437">IF(AND($K176=GW$9,$N176=GW$11,$AB176=GW$8,$AI176=GW$12),INDEX(i.FS_Strategy,$AC176+1,$AB176),0)</f>
        <v>0</v>
      </c>
      <c r="GX176" s="124">
        <f t="shared" ca="1" si="1437"/>
        <v>0</v>
      </c>
      <c r="GY176" s="124">
        <f t="shared" ca="1" si="1437"/>
        <v>0</v>
      </c>
      <c r="GZ176" s="124">
        <f t="shared" ca="1" si="1437"/>
        <v>0</v>
      </c>
      <c r="HA176" s="124">
        <f t="shared" ca="1" si="1437"/>
        <v>0</v>
      </c>
      <c r="HB176" s="124">
        <f t="shared" ca="1" si="1437"/>
        <v>0</v>
      </c>
      <c r="HC176" s="124">
        <f t="shared" ca="1" si="1437"/>
        <v>0</v>
      </c>
      <c r="HD176" s="124">
        <f t="shared" ca="1" si="1437"/>
        <v>0</v>
      </c>
      <c r="HE176" s="124">
        <f t="shared" ca="1" si="1437"/>
        <v>0</v>
      </c>
      <c r="HF176" s="124">
        <f t="shared" ca="1" si="1437"/>
        <v>0</v>
      </c>
      <c r="HG176" s="124">
        <f t="shared" ca="1" si="1437"/>
        <v>0</v>
      </c>
      <c r="HH176" s="124">
        <f t="shared" ca="1" si="1437"/>
        <v>0</v>
      </c>
      <c r="HI176" s="124">
        <f t="shared" ca="1" si="1437"/>
        <v>0</v>
      </c>
      <c r="HJ176" s="124">
        <f t="shared" ca="1" si="1437"/>
        <v>0</v>
      </c>
      <c r="HK176" s="124">
        <f t="shared" ca="1" si="1437"/>
        <v>0</v>
      </c>
      <c r="HL176" s="124">
        <f t="shared" ca="1" si="1437"/>
        <v>0</v>
      </c>
      <c r="HM176" s="124">
        <f t="shared" ca="1" si="1437"/>
        <v>0</v>
      </c>
      <c r="HN176" s="124">
        <f t="shared" ca="1" si="1437"/>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38">IF(AND($K176=HR$9,$N176=HR$11,$AB176=HR$8),INDEX(i.FS_Strategy,$AE176+1,$AB176),0)</f>
        <v>0</v>
      </c>
      <c r="HS176" s="125">
        <f t="shared" ca="1" si="1438"/>
        <v>0</v>
      </c>
      <c r="HT176" s="125">
        <f t="shared" ca="1" si="1438"/>
        <v>0</v>
      </c>
      <c r="HU176" s="125">
        <f t="shared" ca="1" si="1438"/>
        <v>0</v>
      </c>
      <c r="HV176" s="125">
        <f t="shared" ca="1" si="1438"/>
        <v>0</v>
      </c>
      <c r="HW176" s="125">
        <f t="shared" ca="1" si="1438"/>
        <v>0</v>
      </c>
      <c r="HX176" s="125">
        <f t="shared" ca="1" si="1438"/>
        <v>0</v>
      </c>
      <c r="HY176" s="125">
        <f t="shared" ca="1" si="1438"/>
        <v>0</v>
      </c>
      <c r="HZ176" s="125">
        <f t="shared" ca="1" si="1438"/>
        <v>0</v>
      </c>
      <c r="IA176" s="125">
        <f t="shared" ca="1" si="1438"/>
        <v>0</v>
      </c>
      <c r="IB176" s="125">
        <f t="shared" ca="1" si="1438"/>
        <v>0</v>
      </c>
      <c r="IC176" s="125">
        <f t="shared" ca="1" si="1438"/>
        <v>0</v>
      </c>
      <c r="ID176" s="125">
        <f t="shared" ca="1" si="1438"/>
        <v>0</v>
      </c>
      <c r="IE176" s="5">
        <f t="shared" ca="1" si="1393"/>
        <v>67</v>
      </c>
      <c r="IF176" s="9"/>
      <c r="IG176" s="5">
        <f t="shared" ca="1" si="1394"/>
        <v>1</v>
      </c>
      <c r="IH176" s="5" t="b">
        <f t="shared" ca="1" si="1394"/>
        <v>0</v>
      </c>
      <c r="II176" s="19">
        <f t="shared" ca="1" si="1395"/>
        <v>0</v>
      </c>
      <c r="IJ176" s="5">
        <f t="shared" ca="1" si="1394"/>
        <v>55</v>
      </c>
      <c r="IK176" s="19">
        <f t="shared" ca="1" si="1395"/>
        <v>1</v>
      </c>
      <c r="IL176" s="19">
        <f t="shared" ca="1" si="1395"/>
        <v>0</v>
      </c>
      <c r="IM176" s="19">
        <f t="shared" ca="1" si="1395"/>
        <v>0</v>
      </c>
      <c r="IN176" s="19">
        <f t="shared" ca="1" si="1395"/>
        <v>0</v>
      </c>
      <c r="IO176" s="19">
        <f t="shared" ca="1" si="1395"/>
        <v>0</v>
      </c>
      <c r="IP176" s="19">
        <f t="shared" ca="1" si="1395"/>
        <v>0</v>
      </c>
      <c r="IQ176" s="19">
        <f t="shared" ca="1" si="1395"/>
        <v>0</v>
      </c>
      <c r="IR176" s="19">
        <f t="shared" ca="1" si="1395"/>
        <v>0</v>
      </c>
      <c r="IS176" s="19">
        <f t="shared" ca="1" si="1395"/>
        <v>0</v>
      </c>
      <c r="IT176" s="19">
        <f t="shared" ca="1" si="1395"/>
        <v>0</v>
      </c>
      <c r="IU176" s="19">
        <f t="shared" ca="1" si="1395"/>
        <v>0</v>
      </c>
      <c r="IV176" s="19">
        <f t="shared" ca="1" si="1395"/>
        <v>0</v>
      </c>
      <c r="IW176" s="19">
        <f t="shared" ca="1" si="1395"/>
        <v>0</v>
      </c>
      <c r="IX176" s="19">
        <f t="shared" ca="1" si="1395"/>
        <v>0</v>
      </c>
      <c r="IY176" s="19">
        <f t="shared" ca="1" si="1395"/>
        <v>0</v>
      </c>
      <c r="IZ176" s="19">
        <f t="shared" ca="1" si="1395"/>
        <v>0</v>
      </c>
      <c r="JA176" s="19">
        <f t="shared" ca="1" si="1395"/>
        <v>0</v>
      </c>
      <c r="JB176" s="19">
        <f t="shared" ca="1" si="1395"/>
        <v>0</v>
      </c>
      <c r="JC176" s="19">
        <f t="shared" ca="1" si="1395"/>
        <v>0</v>
      </c>
      <c r="JD176" s="19">
        <f t="shared" ca="1" si="1395"/>
        <v>0</v>
      </c>
      <c r="JE176" s="19">
        <f t="shared" ca="1" si="1395"/>
        <v>0</v>
      </c>
      <c r="JF176" s="19">
        <f t="shared" ca="1" si="1395"/>
        <v>0</v>
      </c>
      <c r="JG176" s="5">
        <f t="shared" ca="1" si="1396"/>
        <v>1.2500000000000001E-2</v>
      </c>
      <c r="JH176" s="567">
        <f t="shared" ca="1" si="1396"/>
        <v>0</v>
      </c>
      <c r="JI176" s="5">
        <f t="shared" ca="1" si="1396"/>
        <v>6.25E-2</v>
      </c>
      <c r="JJ176" s="5">
        <f t="shared" ca="1" si="1396"/>
        <v>6.25E-2</v>
      </c>
      <c r="JK176" s="5">
        <f t="shared" ca="1" si="1396"/>
        <v>6.25E-2</v>
      </c>
      <c r="JL176" s="19">
        <f t="shared" ca="1" si="1395"/>
        <v>1</v>
      </c>
      <c r="JM176" s="19">
        <f t="shared" ca="1" si="1395"/>
        <v>0</v>
      </c>
      <c r="JN176" s="19">
        <f t="shared" ca="1" si="1395"/>
        <v>1</v>
      </c>
      <c r="JO176" s="9"/>
      <c r="JP176" s="5" t="b">
        <f t="shared" ca="1" si="1397"/>
        <v>0</v>
      </c>
      <c r="JQ176" s="19" t="b">
        <f t="shared" ca="1" si="1417"/>
        <v>1</v>
      </c>
      <c r="JR176" s="19">
        <f t="shared" ca="1" si="1417"/>
        <v>9.6</v>
      </c>
      <c r="JS176" s="5" t="b">
        <f t="shared" ca="1" si="1398"/>
        <v>0</v>
      </c>
      <c r="JT176" s="5" t="b">
        <f t="shared" ca="1" si="1398"/>
        <v>0</v>
      </c>
      <c r="JU176" s="5" t="b">
        <f t="shared" ca="1" si="1398"/>
        <v>1</v>
      </c>
      <c r="JV176" s="144">
        <f t="shared" ca="1" si="1418"/>
        <v>1</v>
      </c>
      <c r="JW176" s="144">
        <f t="shared" ca="1" si="1418"/>
        <v>1</v>
      </c>
      <c r="JX176" s="19" t="str">
        <f t="shared" ca="1" si="1419"/>
        <v>-</v>
      </c>
      <c r="JY176" s="19" t="str">
        <f t="shared" ca="1" si="1419"/>
        <v>-</v>
      </c>
      <c r="JZ176" s="19" t="str">
        <f t="shared" ca="1" si="1419"/>
        <v>-</v>
      </c>
      <c r="KA176" s="19" t="str">
        <f t="shared" ca="1" si="1419"/>
        <v>-</v>
      </c>
      <c r="KB176" s="19">
        <f t="shared" ca="1" si="1419"/>
        <v>1</v>
      </c>
      <c r="KC176" s="19">
        <f t="shared" ca="1" si="1419"/>
        <v>0.66</v>
      </c>
      <c r="KD176" s="19" t="str">
        <f t="shared" ca="1" si="1419"/>
        <v>-</v>
      </c>
      <c r="KE176" s="5" t="b" cm="1">
        <f t="array" aca="1" ref="KE176" ca="1">IF(OR(KF176:KM176&lt;&gt;"-"),TRUE,"-")</f>
        <v>1</v>
      </c>
      <c r="KF176" s="237">
        <f t="shared" ca="1" si="1430"/>
        <v>2</v>
      </c>
      <c r="KG176" s="237">
        <f t="shared" ca="1" si="1430"/>
        <v>2</v>
      </c>
      <c r="KH176" s="237">
        <f t="shared" ca="1" si="1430"/>
        <v>2</v>
      </c>
      <c r="KI176" s="237">
        <f t="shared" ca="1" si="1430"/>
        <v>2</v>
      </c>
      <c r="KJ176" s="237">
        <f t="shared" ca="1" si="1430"/>
        <v>2</v>
      </c>
      <c r="KK176" s="237">
        <f t="shared" ca="1" si="1430"/>
        <v>2</v>
      </c>
      <c r="KL176" s="237">
        <f t="shared" ca="1" si="1430"/>
        <v>2</v>
      </c>
      <c r="KM176" s="237">
        <f t="shared" ca="1" si="1430"/>
        <v>2</v>
      </c>
      <c r="KN176" s="5" t="str">
        <f t="array" aca="1" ref="KN176" ca="1">IF(OR(KO176:KU176&lt;&gt;"-"),TRUE,"-")</f>
        <v>-</v>
      </c>
      <c r="KO176" s="19" t="str">
        <f t="shared" ca="1" si="1421"/>
        <v>-</v>
      </c>
      <c r="KP176" s="19" t="str">
        <f t="shared" ca="1" si="1421"/>
        <v>-</v>
      </c>
      <c r="KQ176" s="19" t="str">
        <f t="shared" ca="1" si="1421"/>
        <v>-</v>
      </c>
      <c r="KR176" s="19" t="str">
        <f t="shared" ca="1" si="1421"/>
        <v>-</v>
      </c>
      <c r="KS176" s="19" t="str">
        <f t="shared" ca="1" si="1421"/>
        <v>-</v>
      </c>
      <c r="KT176" s="19" t="str">
        <f t="shared" ca="1" si="1421"/>
        <v>-</v>
      </c>
      <c r="KU176" s="19" t="str">
        <f t="shared" ca="1" si="1421"/>
        <v>-</v>
      </c>
      <c r="KV176" s="19" t="b">
        <f t="shared" ca="1" si="1421"/>
        <v>0</v>
      </c>
      <c r="KW176" s="144">
        <f t="shared" ca="1" si="1400"/>
        <v>2</v>
      </c>
      <c r="KX176" s="19">
        <f t="shared" ca="1" si="1421"/>
        <v>2</v>
      </c>
      <c r="KY176" s="19" t="b">
        <f t="shared" ca="1" si="1421"/>
        <v>0</v>
      </c>
      <c r="KZ176" s="19" t="str">
        <f t="shared" ca="1" si="1421"/>
        <v>-</v>
      </c>
      <c r="LA176" s="5" t="str">
        <f t="shared" ca="1" si="1401"/>
        <v>-</v>
      </c>
      <c r="LB176" s="5" t="str">
        <f t="shared" ca="1" si="1401"/>
        <v>-</v>
      </c>
      <c r="LC176" s="5" t="str">
        <f t="shared" ca="1" si="1401"/>
        <v>-</v>
      </c>
      <c r="LD176" s="5" t="str">
        <f t="shared" ca="1" si="1401"/>
        <v>-</v>
      </c>
      <c r="LE176" s="19" t="b">
        <f t="shared" ca="1" si="1422"/>
        <v>0</v>
      </c>
      <c r="LF176" s="19" t="str">
        <f t="shared" ca="1" si="1422"/>
        <v>-</v>
      </c>
      <c r="LG176" s="19" t="str">
        <f t="shared" ca="1" si="1422"/>
        <v>-</v>
      </c>
      <c r="LH176" s="19" t="b">
        <f t="shared" ca="1" si="1422"/>
        <v>1</v>
      </c>
      <c r="LI176" s="19">
        <f t="shared" ca="1" si="1422"/>
        <v>0.75</v>
      </c>
      <c r="LJ176" s="19">
        <f t="shared" ca="1" si="1422"/>
        <v>0.75</v>
      </c>
      <c r="LK176" s="19">
        <f t="shared" ca="1" si="1422"/>
        <v>0.99</v>
      </c>
      <c r="LL176" s="19">
        <f t="shared" ca="1" si="1422"/>
        <v>0.5</v>
      </c>
      <c r="LM176" s="19">
        <f t="shared" ca="1" si="1422"/>
        <v>0</v>
      </c>
      <c r="LN176" s="19">
        <f t="shared" ca="1" si="1422"/>
        <v>0</v>
      </c>
      <c r="LO176" s="19" t="str">
        <f t="shared" ca="1" si="1422"/>
        <v>-</v>
      </c>
      <c r="LP176" s="5" cm="1">
        <f t="array" aca="1" ref="LP176" ca="1">INDEX(i.meatgrid,$Q176,LP$7)</f>
        <v>1092</v>
      </c>
      <c r="LQ176" s="5" t="str" cm="1">
        <f t="array" aca="1" ref="LQ176" ca="1">INDEX(i.meatgrid,$Q176,LQ$7)</f>
        <v>-</v>
      </c>
      <c r="LR176" s="19" t="str">
        <f t="shared" ca="1" si="1402"/>
        <v>-</v>
      </c>
      <c r="LS176" s="5">
        <f t="shared" ca="1" si="1403"/>
        <v>1</v>
      </c>
      <c r="LT176" s="9"/>
      <c r="LU176" s="19">
        <f t="shared" ca="1" si="1402"/>
        <v>70</v>
      </c>
      <c r="LV176" s="19">
        <f t="shared" ca="1" si="1404"/>
        <v>50</v>
      </c>
      <c r="LW176" s="19">
        <f t="shared" ca="1" si="1404"/>
        <v>80</v>
      </c>
      <c r="LX176" s="19">
        <f t="shared" ca="1" si="1404"/>
        <v>50</v>
      </c>
      <c r="LY176" s="5" t="b" cm="1">
        <f t="array" aca="1" ref="LY176" ca="1">INDEX(i.meatgrid,$Q176,LY$7)</f>
        <v>1</v>
      </c>
      <c r="LZ176" s="5" t="b" cm="1">
        <f t="array" aca="1" ref="LZ176" ca="1">INDEX(i.meatgrid,$Q176,LZ$7)</f>
        <v>0</v>
      </c>
      <c r="MA176" s="5" t="str" cm="1">
        <f t="array" aca="1" ref="MA176" ca="1">INDEX(i.meatgrid,$Q176,MA$7)</f>
        <v>-</v>
      </c>
      <c r="MB176" s="5" t="str" cm="1">
        <f t="array" aca="1" ref="MB176" ca="1">INDEX(i.meatgrid,$Q176,MB$7)</f>
        <v>-</v>
      </c>
      <c r="MC176" s="19">
        <f t="shared" ca="1" si="1405"/>
        <v>1</v>
      </c>
      <c r="MD176" s="5">
        <f t="shared" ca="1" si="1406"/>
        <v>1</v>
      </c>
      <c r="ME176" s="5" cm="1">
        <f t="array" aca="1" ref="ME176" ca="1">INDEX(i.meatgrid,$Q176,ME$7)</f>
        <v>0</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407"/>
        <v>1</v>
      </c>
      <c r="MN176" s="9"/>
      <c r="MO176" s="19" t="b">
        <f t="shared" ca="1" si="1408"/>
        <v>0</v>
      </c>
      <c r="MP176" s="19" t="b">
        <f t="shared" ca="1" si="1408"/>
        <v>0</v>
      </c>
      <c r="MQ176" s="19">
        <f t="shared" ca="1" si="1408"/>
        <v>1</v>
      </c>
      <c r="MR176" s="19">
        <f t="shared" ca="1" si="1408"/>
        <v>0.75</v>
      </c>
      <c r="MS176" s="19">
        <f t="shared" ca="1" si="1408"/>
        <v>0.75</v>
      </c>
      <c r="MT176" s="19">
        <f t="shared" ca="1" si="1408"/>
        <v>0.8</v>
      </c>
      <c r="MU176" s="19">
        <f t="shared" ca="1" si="1408"/>
        <v>0.82499999999999996</v>
      </c>
      <c r="MV176" s="19">
        <f t="shared" ca="1" si="1408"/>
        <v>0.875</v>
      </c>
      <c r="MW176" s="19">
        <f t="shared" ca="1" si="1408"/>
        <v>0.9</v>
      </c>
      <c r="MX176" s="19">
        <f t="shared" ca="1" si="1408"/>
        <v>1</v>
      </c>
      <c r="MY176" s="19">
        <f t="shared" ca="1" si="1408"/>
        <v>0.875</v>
      </c>
      <c r="MZ176" s="19" t="b">
        <f t="shared" ca="1" si="1408"/>
        <v>1</v>
      </c>
      <c r="NA176" s="19">
        <f t="shared" ca="1" si="1408"/>
        <v>74.989999999999995</v>
      </c>
      <c r="NB176" s="19" t="str">
        <f t="shared" ca="1" si="1408"/>
        <v>-</v>
      </c>
      <c r="NC176" s="19" t="str">
        <f t="shared" ca="1" si="1408"/>
        <v>-</v>
      </c>
      <c r="ND176" s="19" t="str">
        <f t="shared" ca="1" si="1408"/>
        <v>-</v>
      </c>
      <c r="NE176" s="19" t="str">
        <f t="shared" ca="1" si="1409"/>
        <v>-</v>
      </c>
      <c r="NF176" s="19" t="str">
        <f t="shared" ca="1" si="1409"/>
        <v>-</v>
      </c>
      <c r="NG176" s="19" t="str">
        <f t="shared" ca="1" si="1409"/>
        <v>-</v>
      </c>
      <c r="NH176" s="19" t="str">
        <f t="shared" ca="1" si="1409"/>
        <v>-</v>
      </c>
      <c r="NI176" s="19">
        <f t="shared" ca="1" si="1409"/>
        <v>36.99</v>
      </c>
      <c r="NJ176" s="19">
        <f t="shared" ca="1" si="1409"/>
        <v>36.99</v>
      </c>
      <c r="NK176" s="19" t="str">
        <f t="shared" ca="1" si="1409"/>
        <v>-</v>
      </c>
      <c r="NL176" s="19" t="str">
        <f t="shared" ca="1" si="1409"/>
        <v>-</v>
      </c>
      <c r="NM176" s="19" t="str">
        <f t="shared" ca="1" si="1409"/>
        <v>-</v>
      </c>
      <c r="NN176" s="19" t="str">
        <f t="shared" ca="1" si="1409"/>
        <v>-</v>
      </c>
      <c r="NO176" s="19" t="str">
        <f t="shared" ca="1" si="1409"/>
        <v>-</v>
      </c>
      <c r="NP176" s="19">
        <f t="shared" ca="1" si="1409"/>
        <v>49.99</v>
      </c>
      <c r="NQ176" s="19">
        <f t="shared" ca="1" si="1409"/>
        <v>49.99</v>
      </c>
      <c r="NR176" s="19">
        <f t="shared" ca="1" si="1409"/>
        <v>49.99</v>
      </c>
      <c r="NS176" s="19">
        <f t="shared" ca="1" si="1409"/>
        <v>49.99</v>
      </c>
      <c r="NT176" s="19">
        <f t="shared" ca="1" si="1409"/>
        <v>49.99</v>
      </c>
      <c r="NU176" s="19">
        <f t="shared" ca="1" si="1409"/>
        <v>49.99</v>
      </c>
      <c r="NV176" s="19">
        <f t="shared" ca="1" si="1409"/>
        <v>49.99</v>
      </c>
      <c r="NW176" s="19">
        <f t="shared" ca="1" si="1409"/>
        <v>49.99</v>
      </c>
      <c r="NX176" s="19">
        <f t="shared" ca="1" si="1409"/>
        <v>412.99</v>
      </c>
      <c r="NY176" s="19">
        <f t="shared" ca="1" si="1409"/>
        <v>412.99</v>
      </c>
      <c r="NZ176" s="19" t="str">
        <f t="shared" ca="1" si="1409"/>
        <v>-</v>
      </c>
      <c r="OA176" s="19" t="str">
        <f t="shared" ca="1" si="1409"/>
        <v>-</v>
      </c>
      <c r="OB176" s="19" t="str">
        <f t="shared" ca="1" si="1409"/>
        <v>-</v>
      </c>
      <c r="OC176" s="19" t="str">
        <f t="shared" ca="1" si="1409"/>
        <v>-</v>
      </c>
      <c r="OD176" s="19" t="str">
        <f t="shared" ca="1" si="1409"/>
        <v>-</v>
      </c>
      <c r="OE176" s="19">
        <f t="shared" ca="1" si="1409"/>
        <v>6.8900000000000006</v>
      </c>
      <c r="OF176" s="19">
        <f t="shared" ca="1" si="1409"/>
        <v>6.8900000000000006</v>
      </c>
      <c r="OG176" s="19">
        <f t="shared" ref="OG176:OT176" ca="1" si="1439">OFFSET(OG$5,$B176,0)</f>
        <v>6.8900000000000006</v>
      </c>
      <c r="OH176" s="19">
        <f t="shared" ca="1" si="1439"/>
        <v>6.8900000000000006</v>
      </c>
      <c r="OI176" s="19">
        <f t="shared" ca="1" si="1439"/>
        <v>6.8900000000000006</v>
      </c>
      <c r="OJ176" s="19">
        <f t="shared" ca="1" si="1439"/>
        <v>6.8900000000000006</v>
      </c>
      <c r="OK176" s="19">
        <f t="shared" ca="1" si="1439"/>
        <v>6.8900000000000006</v>
      </c>
      <c r="OL176" s="19">
        <f t="shared" ca="1" si="1439"/>
        <v>6.8900000000000006</v>
      </c>
      <c r="OM176" s="19">
        <f t="shared" ca="1" si="1439"/>
        <v>346.99</v>
      </c>
      <c r="ON176" s="19">
        <f t="shared" ca="1" si="1439"/>
        <v>346.99</v>
      </c>
      <c r="OO176" s="19" t="str">
        <f t="shared" ca="1" si="1439"/>
        <v>-</v>
      </c>
      <c r="OP176" s="19" t="str">
        <f t="shared" ca="1" si="1439"/>
        <v>-</v>
      </c>
      <c r="OQ176" s="19" t="str">
        <f t="shared" ca="1" si="1439"/>
        <v>-</v>
      </c>
      <c r="OR176" s="19" t="str">
        <f t="shared" ca="1" si="1439"/>
        <v>-</v>
      </c>
      <c r="OS176" s="19" t="str">
        <f t="shared" ca="1" si="1439"/>
        <v>-</v>
      </c>
      <c r="OT176" s="19">
        <f t="shared" ca="1" si="1439"/>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0.251</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14"/>
      <c r="E178" t="b">
        <v>0</v>
      </c>
      <c r="G178" s="32" t="s">
        <v>1019</v>
      </c>
      <c r="M178">
        <v>1</v>
      </c>
      <c r="N178">
        <v>1</v>
      </c>
      <c r="P178">
        <v>1</v>
      </c>
      <c r="Q178">
        <v>1</v>
      </c>
      <c r="R178">
        <v>1</v>
      </c>
      <c r="S178">
        <v>1</v>
      </c>
      <c r="T178">
        <v>1</v>
      </c>
      <c r="U178" s="218"/>
      <c r="V178" s="218"/>
      <c r="W178">
        <v>0</v>
      </c>
      <c r="X178" s="218"/>
      <c r="Y178" s="218">
        <v>81</v>
      </c>
      <c r="Z178" s="218">
        <v>81</v>
      </c>
      <c r="AA178" s="218">
        <v>81</v>
      </c>
      <c r="AB178" s="218">
        <v>1</v>
      </c>
      <c r="AC178" s="218">
        <v>1</v>
      </c>
      <c r="AD178" s="218">
        <v>1</v>
      </c>
      <c r="AE178" s="218">
        <v>1</v>
      </c>
      <c r="AL178" s="233" t="s">
        <v>1757</v>
      </c>
      <c r="AM178" s="9" t="s">
        <v>34</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P179">
        <v>1</v>
      </c>
      <c r="Q179">
        <v>4</v>
      </c>
      <c r="R179">
        <v>1</v>
      </c>
      <c r="S179">
        <v>4</v>
      </c>
      <c r="T179">
        <v>1</v>
      </c>
      <c r="U179" s="218"/>
      <c r="V179" s="218"/>
      <c r="W179">
        <v>0</v>
      </c>
      <c r="X179" s="218"/>
      <c r="Y179" s="218">
        <f>Y178+26</f>
        <v>107</v>
      </c>
      <c r="Z179" s="218">
        <f>Z178+26</f>
        <v>107</v>
      </c>
      <c r="AA179" s="218">
        <f>AA178+26</f>
        <v>107</v>
      </c>
      <c r="AB179" s="218">
        <v>3</v>
      </c>
      <c r="AC179" s="218">
        <v>5</v>
      </c>
      <c r="AD179" s="218">
        <v>5</v>
      </c>
      <c r="AE179" s="218">
        <v>5</v>
      </c>
      <c r="AL179" s="559" t="s">
        <v>1855</v>
      </c>
      <c r="AM179" s="9" t="str">
        <f ca="1">IF(COUNTIF(AL$5:AL179,AL179)=1,"-","Dup")</f>
        <v>Dup</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9">
        <f>$A$14</f>
        <v>9</v>
      </c>
      <c r="C180">
        <v>204</v>
      </c>
      <c r="D180" s="144" t="str">
        <f t="shared" ref="D180:D185" si="1440">INDEX(i.Region_Desc,$K180,1)</f>
        <v>GSM</v>
      </c>
      <c r="E180" t="b">
        <v>0</v>
      </c>
      <c r="F180" t="b">
        <v>0</v>
      </c>
      <c r="G180" t="b">
        <f t="shared" ref="G180:G185" si="1441">E180</f>
        <v>0</v>
      </c>
      <c r="H180" s="325">
        <v>2</v>
      </c>
      <c r="I180" s="325">
        <v>1</v>
      </c>
      <c r="J180" s="29" t="str">
        <f>""</f>
        <v/>
      </c>
      <c r="K180" s="29">
        <f>d.Region</f>
        <v>2</v>
      </c>
      <c r="L180" s="29">
        <v>2</v>
      </c>
      <c r="M180" s="29">
        <v>3</v>
      </c>
      <c r="N180" s="325">
        <v>3</v>
      </c>
      <c r="O180" s="325">
        <v>1</v>
      </c>
      <c r="P180" s="29">
        <v>1</v>
      </c>
      <c r="Q180" s="29">
        <v>4</v>
      </c>
      <c r="R180" s="21">
        <v>1</v>
      </c>
      <c r="S180" s="29">
        <v>1</v>
      </c>
      <c r="T180" s="21">
        <v>1</v>
      </c>
      <c r="U180" s="21"/>
      <c r="V180" s="21"/>
      <c r="W180" s="21">
        <v>0</v>
      </c>
      <c r="X180" s="21"/>
      <c r="Y180" s="21">
        <v>0</v>
      </c>
      <c r="Z180" s="21">
        <v>0</v>
      </c>
      <c r="AA180" s="21">
        <v>0</v>
      </c>
      <c r="AB180" s="21">
        <v>0</v>
      </c>
      <c r="AC180" s="21">
        <v>0</v>
      </c>
      <c r="AD180" s="21">
        <v>0</v>
      </c>
      <c r="AE180" s="21">
        <v>0</v>
      </c>
      <c r="AF180" s="144">
        <f>INDEX(CHOOSE($N180,DataAutumn!i.AdultDrys,DataWinter!i.AdultDrys,DataSpring!i.AdultDrys),1,$M180)</f>
        <v>3</v>
      </c>
      <c r="AG180" s="5">
        <f t="shared" ref="AG180:AH185" si="1442">INDEX(i.FlkStrctr,$M180,AG$7)</f>
        <v>1</v>
      </c>
      <c r="AH180" s="5">
        <f t="shared" si="1442"/>
        <v>1</v>
      </c>
      <c r="AI180" s="5">
        <f t="shared" ref="AI180:AI185" si="1443">INDEX(i.StdELMan,($K180-1)*12+($M180-1)*3+$N180,AI$7)</f>
        <v>1</v>
      </c>
      <c r="AJ180">
        <f t="shared" ref="AJ180:AJ185" si="1444">IFERROR(MOD($CF180,100),0)</f>
        <v>11</v>
      </c>
      <c r="AL180" s="235" t="str">
        <f ca="1">TEXT(LEFT(OFFSET(AL180,-1,0),5)+1,"00000")&amp;MID(OFFSET(AL180,-1,0),6,FIND(" ",OFFSET(AL180,-1,0),7)-5)
&amp; $D180           &amp; " Day"&amp;INDEX(i.DOY,$N180,1)              &amp; IF($IG180=0," FWM","")&amp;IF($IG180=1," MWM","")&amp;IF($IG180=5," Mat","")&amp;IF($IH180=TRUE,"&amp;BBT","    ")
&amp;INDEX(DataMaster!$B$98:$B$105,$Q180,0)    &amp;IF(JQ180," SR"&amp;JR180,"")&amp; " WP"&amp;TEXT($MC180*100,"000p")           &amp; " MP"&amp;TEXT($MD180*100,"000p")           &amp; " GP"&amp;TEXT($MM180*100,"000p")
&amp; " (F"&amp;3+COUNTIF($CV180:$CY180,TRUE)&amp;3&amp;"N"&amp;$DM180&amp;$DN180&amp;")"</f>
        <v>00001 FeedSupply_DSP GSM Day204 MWM&amp;BBTPrime SR10.3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5" si="1445">INDEX(i.model_structure,$H180,AX$7)</f>
        <v>0</v>
      </c>
      <c r="AY180" s="5" t="str">
        <f t="shared" si="1445"/>
        <v>-</v>
      </c>
      <c r="AZ180" s="5" t="b">
        <f t="shared" si="1445"/>
        <v>0</v>
      </c>
      <c r="BA180" s="5" t="b">
        <f t="shared" si="1445"/>
        <v>1</v>
      </c>
      <c r="BB180" s="5" t="b">
        <f t="shared" si="1445"/>
        <v>1</v>
      </c>
      <c r="BC180" s="144">
        <f t="shared" si="1445"/>
        <v>0</v>
      </c>
      <c r="BD180" s="19" t="b">
        <f t="shared" ref="BD180:BD185" ca="1" si="1446">OFFSET(BD$5,$B180,0)</f>
        <v>1</v>
      </c>
      <c r="BE180" s="9"/>
      <c r="BF180" s="5" t="str">
        <f t="shared" ref="BF180:BF185" ca="1" si="1447">IF($M180&lt;&gt;4,OFFSET(BF$5,$B180,0),1)</f>
        <v>-</v>
      </c>
      <c r="BG180" s="19" t="str">
        <f t="shared" ref="BG180:BI185" ca="1" si="1448">OFFSET(BG$5,$B180,0)</f>
        <v>-</v>
      </c>
      <c r="BH180" s="19" t="str">
        <f t="shared" ca="1" si="1448"/>
        <v>-</v>
      </c>
      <c r="BI180" s="19" t="str">
        <f t="shared" ca="1" si="1448"/>
        <v>-</v>
      </c>
      <c r="BJ180" s="5" t="str">
        <f t="shared" ref="BJ180:BJ185" ca="1" si="1449">IF($M180&lt;&gt;4,OFFSET(BJ$5,$B180,0),1)</f>
        <v>-</v>
      </c>
      <c r="BK180" s="19" t="str">
        <f t="shared" ref="BK180:BK185" ca="1" si="1450">OFFSET(BK$5,$B180,0)</f>
        <v>-</v>
      </c>
      <c r="BL180" s="5" t="str">
        <f t="shared" ref="BL180:BL185" ca="1" si="1451">IF($M180&lt;&gt;4,OFFSET(BL$5,$B180,0),1)</f>
        <v>-</v>
      </c>
      <c r="BM180" s="19" t="str">
        <f t="shared" ref="BM180:BO185" ca="1" si="1452">OFFSET(BM$5,$B180,0)</f>
        <v>-</v>
      </c>
      <c r="BN180" s="19" t="str">
        <f t="shared" ca="1" si="1452"/>
        <v>-</v>
      </c>
      <c r="BO180" s="19" t="str">
        <f t="shared" ca="1" si="1452"/>
        <v>-</v>
      </c>
      <c r="BP180" s="5" t="str">
        <f t="shared" ref="BP180:BP185" ca="1" si="1453">IF($M180&lt;&gt;4,OFFSET(BP$5,$B180,0),1)</f>
        <v>-</v>
      </c>
      <c r="BQ180" s="9"/>
      <c r="BR180" s="19" t="str">
        <f t="shared" ref="BR180:CA185" ca="1" si="1454">OFFSET(BR$5,$B180,0)</f>
        <v>-</v>
      </c>
      <c r="BS180" s="19" t="str">
        <f t="shared" ca="1" si="1454"/>
        <v>-</v>
      </c>
      <c r="BT180" s="19" t="str">
        <f t="shared" ca="1" si="1454"/>
        <v>-</v>
      </c>
      <c r="BU180" s="19" t="str">
        <f t="shared" ca="1" si="1454"/>
        <v>-</v>
      </c>
      <c r="BV180" s="19" t="str">
        <f t="shared" ca="1" si="1454"/>
        <v>-</v>
      </c>
      <c r="BW180" s="19" t="str">
        <f t="shared" ca="1" si="1454"/>
        <v>-</v>
      </c>
      <c r="BX180" s="19" t="str">
        <f t="shared" ca="1" si="1454"/>
        <v>-</v>
      </c>
      <c r="BY180" s="19" t="str">
        <f t="shared" ca="1" si="1454"/>
        <v>-</v>
      </c>
      <c r="BZ180" s="19" t="str">
        <f t="shared" ca="1" si="1454"/>
        <v>-</v>
      </c>
      <c r="CA180" s="19" t="str">
        <f t="shared" ca="1" si="1454"/>
        <v>-</v>
      </c>
      <c r="CB180" s="9"/>
      <c r="CC180" s="12" t="b">
        <v>0</v>
      </c>
      <c r="CD180" s="12" t="b">
        <v>0</v>
      </c>
      <c r="CE180" s="12" t="b">
        <v>0</v>
      </c>
      <c r="CF180" s="12">
        <f>VALUE($K180&amp;$M180&amp;$N180&amp;$O180&amp;"1")</f>
        <v>23311</v>
      </c>
      <c r="CG180" s="144" t="b">
        <f>NOT(CE180)</f>
        <v>1</v>
      </c>
      <c r="CH180" s="12" t="s">
        <v>34</v>
      </c>
      <c r="CI180" s="12" t="b">
        <v>1</v>
      </c>
      <c r="CJ180" s="12">
        <f>VALUE(M180&amp;$Q180&amp;$S180&amp;"01")</f>
        <v>34101</v>
      </c>
      <c r="CK180" s="19" t="str">
        <f t="shared" ref="CK180:CM180" ca="1" si="1455">OFFSET(CK$5,$B180,0)</f>
        <v>-</v>
      </c>
      <c r="CL180" s="19">
        <f t="shared" ca="1" si="1455"/>
        <v>1</v>
      </c>
      <c r="CM180" s="19">
        <f t="shared" ca="1" si="1455"/>
        <v>1</v>
      </c>
      <c r="CN180" s="9"/>
      <c r="CO180" s="444">
        <v>652</v>
      </c>
      <c r="CP180" s="444">
        <v>686</v>
      </c>
      <c r="CQ180" s="444">
        <v>721</v>
      </c>
      <c r="CR180" s="152">
        <v>378</v>
      </c>
      <c r="CS180" s="152">
        <v>413</v>
      </c>
      <c r="CT180" s="152">
        <v>448</v>
      </c>
      <c r="CU180" s="19" t="str">
        <f t="shared" ref="CU180:DK185" ca="1" si="1456">OFFSET(CU$5,$B180,0)</f>
        <v>-</v>
      </c>
      <c r="CV180" s="19" t="str">
        <f t="shared" ca="1" si="1456"/>
        <v>-</v>
      </c>
      <c r="CW180" s="19" t="str">
        <f t="shared" ca="1" si="1456"/>
        <v>-</v>
      </c>
      <c r="CX180" s="19" t="str">
        <f t="shared" ca="1" si="1456"/>
        <v>-</v>
      </c>
      <c r="CY180" s="19" t="str">
        <f t="shared" ca="1" si="1456"/>
        <v>-</v>
      </c>
      <c r="CZ180" s="19" t="b">
        <f t="shared" ca="1" si="1456"/>
        <v>1</v>
      </c>
      <c r="DA180" s="19">
        <f t="shared" ca="1" si="1456"/>
        <v>0</v>
      </c>
      <c r="DB180" s="19">
        <f t="shared" ca="1" si="1456"/>
        <v>0</v>
      </c>
      <c r="DC180" s="19">
        <f t="shared" ca="1" si="1456"/>
        <v>0</v>
      </c>
      <c r="DD180" s="19">
        <f t="shared" ca="1" si="1456"/>
        <v>0</v>
      </c>
      <c r="DE180" s="19">
        <f t="shared" ca="1" si="1456"/>
        <v>0</v>
      </c>
      <c r="DF180" s="19">
        <f t="shared" ca="1" si="1456"/>
        <v>0</v>
      </c>
      <c r="DG180" s="19">
        <f t="shared" ca="1" si="1456"/>
        <v>0</v>
      </c>
      <c r="DH180" s="19">
        <f t="shared" ca="1" si="1456"/>
        <v>0</v>
      </c>
      <c r="DI180" s="19">
        <f t="shared" ca="1" si="1456"/>
        <v>0</v>
      </c>
      <c r="DJ180" s="19">
        <f t="shared" ca="1" si="1456"/>
        <v>0</v>
      </c>
      <c r="DK180" s="19">
        <f t="shared" ca="1" si="1456"/>
        <v>0</v>
      </c>
      <c r="DL180" s="19">
        <f t="shared" ref="DL180:ES185" ca="1" si="1457">OFFSET(DL$5,$B180,0)</f>
        <v>0</v>
      </c>
      <c r="DM180" s="19">
        <f t="shared" ca="1" si="1457"/>
        <v>1</v>
      </c>
      <c r="DN180" s="19">
        <f t="shared" ca="1" si="1457"/>
        <v>1</v>
      </c>
      <c r="DO180" s="19">
        <f t="shared" ca="1" si="1457"/>
        <v>0</v>
      </c>
      <c r="DP180" s="19" t="str">
        <f t="shared" ca="1" si="1457"/>
        <v>-</v>
      </c>
      <c r="DQ180" s="19" t="str">
        <f t="shared" ca="1" si="1457"/>
        <v>-</v>
      </c>
      <c r="DR180" s="19" t="str">
        <f t="shared" ca="1" si="1457"/>
        <v>-</v>
      </c>
      <c r="DS180" s="19" t="str">
        <f t="shared" ca="1" si="1457"/>
        <v>-</v>
      </c>
      <c r="DT180" s="19" t="str">
        <f t="shared" ca="1" si="1457"/>
        <v>-</v>
      </c>
      <c r="DU180" s="19">
        <f t="shared" ca="1" si="1457"/>
        <v>0</v>
      </c>
      <c r="DV180" s="19" t="str">
        <f t="shared" ca="1" si="1457"/>
        <v>-</v>
      </c>
      <c r="DW180" s="19" t="str">
        <f t="shared" ca="1" si="1457"/>
        <v>-</v>
      </c>
      <c r="DX180" s="19" t="str">
        <f t="shared" ca="1" si="1457"/>
        <v>-</v>
      </c>
      <c r="DY180" s="19" t="str">
        <f t="shared" ca="1" si="1457"/>
        <v>-</v>
      </c>
      <c r="DZ180" s="19" t="str">
        <f t="shared" ca="1" si="1457"/>
        <v>-</v>
      </c>
      <c r="EA180" s="19" t="str">
        <f t="shared" ca="1" si="1457"/>
        <v>-</v>
      </c>
      <c r="EB180" s="19" t="str">
        <f t="shared" ca="1" si="1457"/>
        <v>-</v>
      </c>
      <c r="EC180" s="19" t="str">
        <f t="shared" ca="1" si="1457"/>
        <v>-</v>
      </c>
      <c r="ED180" s="19">
        <f t="shared" ca="1" si="1457"/>
        <v>0</v>
      </c>
      <c r="EE180" s="19">
        <f t="shared" ca="1" si="1457"/>
        <v>0</v>
      </c>
      <c r="EF180" s="19">
        <f t="shared" ca="1" si="1457"/>
        <v>0</v>
      </c>
      <c r="EG180" s="19">
        <f t="shared" ca="1" si="1457"/>
        <v>0</v>
      </c>
      <c r="EH180" s="19">
        <f t="shared" ca="1" si="1457"/>
        <v>0</v>
      </c>
      <c r="EI180" s="19">
        <f t="shared" ca="1" si="1457"/>
        <v>0</v>
      </c>
      <c r="EJ180" s="19">
        <f t="shared" ca="1" si="1457"/>
        <v>0</v>
      </c>
      <c r="EK180" s="19">
        <f t="shared" ca="1" si="1457"/>
        <v>0</v>
      </c>
      <c r="EL180" s="19">
        <f t="shared" ca="1" si="1457"/>
        <v>0</v>
      </c>
      <c r="EM180" s="19">
        <f t="shared" ca="1" si="1457"/>
        <v>0</v>
      </c>
      <c r="EN180" s="19">
        <f t="shared" ca="1" si="1457"/>
        <v>0</v>
      </c>
      <c r="EO180" s="19">
        <f t="shared" ca="1" si="1457"/>
        <v>0</v>
      </c>
      <c r="EP180" s="19">
        <f t="shared" ca="1" si="1457"/>
        <v>0</v>
      </c>
      <c r="EQ180" s="19">
        <f t="shared" ca="1" si="1457"/>
        <v>0</v>
      </c>
      <c r="ER180" s="19">
        <f t="shared" ca="1" si="1457"/>
        <v>0</v>
      </c>
      <c r="ES180" s="19">
        <f t="shared" ca="1" si="1457"/>
        <v>0</v>
      </c>
      <c r="ET180" s="19">
        <f t="shared" ref="ET180:FI184" ca="1" si="1458">OFFSET(ET$5,$B180,0)</f>
        <v>0</v>
      </c>
      <c r="EU180" s="19">
        <f t="shared" ca="1" si="1458"/>
        <v>0</v>
      </c>
      <c r="EV180" s="19">
        <f t="shared" ca="1" si="1458"/>
        <v>0</v>
      </c>
      <c r="EW180" s="19">
        <f t="shared" ca="1" si="1458"/>
        <v>0</v>
      </c>
      <c r="EX180" s="19">
        <f t="shared" ca="1" si="1458"/>
        <v>0</v>
      </c>
      <c r="EY180" s="19">
        <f t="shared" ca="1" si="1458"/>
        <v>0</v>
      </c>
      <c r="EZ180" s="19">
        <f t="shared" ca="1" si="1458"/>
        <v>0</v>
      </c>
      <c r="FA180" s="19">
        <f t="shared" ca="1" si="1458"/>
        <v>0</v>
      </c>
      <c r="FB180" s="19">
        <f t="shared" ca="1" si="1458"/>
        <v>0</v>
      </c>
      <c r="FC180" s="19">
        <f t="shared" ca="1" si="1458"/>
        <v>0</v>
      </c>
      <c r="FD180" s="19">
        <f t="shared" ca="1" si="1458"/>
        <v>0</v>
      </c>
      <c r="FE180" s="19">
        <f t="shared" ca="1" si="1458"/>
        <v>0</v>
      </c>
      <c r="FF180" s="19">
        <f t="shared" ca="1" si="1458"/>
        <v>0</v>
      </c>
      <c r="FG180" s="19">
        <f t="shared" ca="1" si="1458"/>
        <v>0</v>
      </c>
      <c r="FH180" s="19">
        <f t="shared" ca="1" si="1458"/>
        <v>0</v>
      </c>
      <c r="FI180" s="19">
        <f t="shared" ca="1" si="1458"/>
        <v>0</v>
      </c>
      <c r="FJ180" s="19">
        <f t="shared" ref="FJ180:HK184" ca="1" si="1459">OFFSET(FJ$5,$B180,0)</f>
        <v>0</v>
      </c>
      <c r="FK180" s="19">
        <f t="shared" ca="1" si="1459"/>
        <v>0</v>
      </c>
      <c r="FL180" s="19">
        <f t="shared" ca="1" si="1459"/>
        <v>0</v>
      </c>
      <c r="FM180" s="19">
        <f t="shared" ca="1" si="1459"/>
        <v>0</v>
      </c>
      <c r="FN180" s="19">
        <f t="shared" ca="1" si="1459"/>
        <v>0</v>
      </c>
      <c r="FO180" s="19">
        <f t="shared" ca="1" si="1459"/>
        <v>0</v>
      </c>
      <c r="FP180" s="19">
        <f t="shared" ca="1" si="1459"/>
        <v>0</v>
      </c>
      <c r="FQ180" s="19">
        <f t="shared" ca="1" si="1459"/>
        <v>0</v>
      </c>
      <c r="FR180" s="19">
        <f t="shared" ca="1" si="1459"/>
        <v>0</v>
      </c>
      <c r="FS180" s="19">
        <f t="shared" ca="1" si="1459"/>
        <v>0</v>
      </c>
      <c r="FT180" s="19">
        <f t="shared" ca="1" si="1459"/>
        <v>0</v>
      </c>
      <c r="FU180" s="19">
        <f t="shared" ca="1" si="1459"/>
        <v>0</v>
      </c>
      <c r="FV180" s="19">
        <f t="shared" ca="1" si="1459"/>
        <v>0</v>
      </c>
      <c r="FW180" s="19">
        <f t="shared" ca="1" si="1459"/>
        <v>0</v>
      </c>
      <c r="FX180" s="19">
        <f t="shared" ca="1" si="1459"/>
        <v>0</v>
      </c>
      <c r="FY180" s="19">
        <f t="shared" ca="1" si="1459"/>
        <v>0</v>
      </c>
      <c r="FZ180" s="19">
        <f t="shared" ca="1" si="1459"/>
        <v>0</v>
      </c>
      <c r="GA180" s="19">
        <f t="shared" ca="1" si="1459"/>
        <v>0</v>
      </c>
      <c r="GB180" s="19">
        <f t="shared" ca="1" si="1459"/>
        <v>0</v>
      </c>
      <c r="GC180" s="19">
        <f t="shared" ca="1" si="1459"/>
        <v>0</v>
      </c>
      <c r="GD180" s="19">
        <f t="shared" ca="1" si="1459"/>
        <v>0</v>
      </c>
      <c r="GE180" s="19">
        <f t="shared" ca="1" si="1459"/>
        <v>0</v>
      </c>
      <c r="GF180" s="19">
        <f t="shared" ca="1" si="1459"/>
        <v>0</v>
      </c>
      <c r="GG180" s="19">
        <f t="shared" ca="1" si="1459"/>
        <v>0</v>
      </c>
      <c r="GH180" s="19">
        <f t="shared" ca="1" si="1459"/>
        <v>0</v>
      </c>
      <c r="GI180" s="19">
        <f t="shared" ca="1" si="1459"/>
        <v>0</v>
      </c>
      <c r="GJ180" s="19">
        <f t="shared" ca="1" si="1459"/>
        <v>0</v>
      </c>
      <c r="GK180" s="19">
        <f t="shared" ca="1" si="1459"/>
        <v>0</v>
      </c>
      <c r="GL180" s="19">
        <f t="shared" ca="1" si="1459"/>
        <v>0</v>
      </c>
      <c r="GM180" s="19">
        <f t="shared" ca="1" si="1459"/>
        <v>0</v>
      </c>
      <c r="GN180" s="19">
        <f t="shared" ca="1" si="1459"/>
        <v>0</v>
      </c>
      <c r="GO180" s="19">
        <f t="shared" ca="1" si="1459"/>
        <v>0</v>
      </c>
      <c r="GP180" s="19">
        <f t="shared" ca="1" si="1459"/>
        <v>0</v>
      </c>
      <c r="GQ180" s="19">
        <f t="shared" ca="1" si="1459"/>
        <v>0</v>
      </c>
      <c r="GR180" s="19">
        <f t="shared" ca="1" si="1459"/>
        <v>0</v>
      </c>
      <c r="GS180" s="19">
        <f t="shared" ca="1" si="1459"/>
        <v>0</v>
      </c>
      <c r="GT180" s="19">
        <f t="shared" ca="1" si="1459"/>
        <v>0</v>
      </c>
      <c r="GU180" s="19">
        <f t="shared" ca="1" si="1459"/>
        <v>0</v>
      </c>
      <c r="GV180" s="19">
        <f t="shared" ca="1" si="1459"/>
        <v>0</v>
      </c>
      <c r="GW180" s="19">
        <f t="shared" ca="1" si="1459"/>
        <v>0</v>
      </c>
      <c r="GX180" s="19">
        <f t="shared" ca="1" si="1459"/>
        <v>0</v>
      </c>
      <c r="GY180" s="19">
        <f t="shared" ca="1" si="1459"/>
        <v>0</v>
      </c>
      <c r="GZ180" s="19">
        <f t="shared" ca="1" si="1459"/>
        <v>0</v>
      </c>
      <c r="HA180" s="19">
        <f t="shared" ca="1" si="1459"/>
        <v>0</v>
      </c>
      <c r="HB180" s="19">
        <f t="shared" ca="1" si="1459"/>
        <v>0</v>
      </c>
      <c r="HC180" s="19">
        <f t="shared" ca="1" si="1459"/>
        <v>0</v>
      </c>
      <c r="HD180" s="19">
        <f t="shared" ca="1" si="1459"/>
        <v>0</v>
      </c>
      <c r="HE180" s="19">
        <f t="shared" ca="1" si="1459"/>
        <v>0</v>
      </c>
      <c r="HF180" s="19">
        <f t="shared" ca="1" si="1459"/>
        <v>0</v>
      </c>
      <c r="HG180" s="19">
        <f t="shared" ca="1" si="1459"/>
        <v>0</v>
      </c>
      <c r="HH180" s="19">
        <f t="shared" ca="1" si="1459"/>
        <v>0</v>
      </c>
      <c r="HI180" s="19">
        <f t="shared" ca="1" si="1459"/>
        <v>0</v>
      </c>
      <c r="HJ180" s="19">
        <f t="shared" ca="1" si="1459"/>
        <v>0</v>
      </c>
      <c r="HK180" s="19">
        <f t="shared" ca="1" si="1459"/>
        <v>0</v>
      </c>
      <c r="HL180" s="19">
        <f t="shared" ref="HL180:ID184" ca="1" si="1460">OFFSET(HL$5,$B180,0)</f>
        <v>0</v>
      </c>
      <c r="HM180" s="19">
        <f t="shared" ca="1" si="1460"/>
        <v>0</v>
      </c>
      <c r="HN180" s="19">
        <f t="shared" ca="1" si="1460"/>
        <v>0</v>
      </c>
      <c r="HO180" s="19">
        <f t="shared" ca="1" si="1460"/>
        <v>0</v>
      </c>
      <c r="HP180" s="19">
        <f t="shared" ca="1" si="1460"/>
        <v>0</v>
      </c>
      <c r="HQ180" s="19">
        <f t="shared" ca="1" si="1460"/>
        <v>0</v>
      </c>
      <c r="HR180" s="19">
        <f t="shared" ca="1" si="1460"/>
        <v>0</v>
      </c>
      <c r="HS180" s="19">
        <f t="shared" ca="1" si="1460"/>
        <v>0</v>
      </c>
      <c r="HT180" s="19">
        <f t="shared" ca="1" si="1460"/>
        <v>0</v>
      </c>
      <c r="HU180" s="19">
        <f t="shared" ca="1" si="1460"/>
        <v>0</v>
      </c>
      <c r="HV180" s="19">
        <f t="shared" ca="1" si="1460"/>
        <v>0</v>
      </c>
      <c r="HW180" s="19">
        <f t="shared" ca="1" si="1460"/>
        <v>0</v>
      </c>
      <c r="HX180" s="19">
        <f t="shared" ca="1" si="1460"/>
        <v>0</v>
      </c>
      <c r="HY180" s="19">
        <f t="shared" ca="1" si="1460"/>
        <v>0</v>
      </c>
      <c r="HZ180" s="19">
        <f t="shared" ca="1" si="1460"/>
        <v>0</v>
      </c>
      <c r="IA180" s="19">
        <f t="shared" ca="1" si="1460"/>
        <v>0</v>
      </c>
      <c r="IB180" s="19">
        <f t="shared" ca="1" si="1460"/>
        <v>0</v>
      </c>
      <c r="IC180" s="19">
        <f t="shared" ca="1" si="1460"/>
        <v>0</v>
      </c>
      <c r="ID180" s="19">
        <f t="shared" ca="1" si="1460"/>
        <v>0</v>
      </c>
      <c r="IE180" s="5">
        <f t="shared" ref="IE180:IE185" si="1461">INDEX(i.TOL,$N180,IE$7)</f>
        <v>67</v>
      </c>
      <c r="IF180" s="9"/>
      <c r="IG180" s="5">
        <f t="shared" ref="IG180:IJ185" si="1462">INDEX(i.FlkStrctr,$M180,IG$7)</f>
        <v>1</v>
      </c>
      <c r="IH180" s="5" t="b">
        <f t="shared" si="1462"/>
        <v>1</v>
      </c>
      <c r="II180" s="19">
        <f t="shared" ref="II180:JN185" ca="1" si="1463">OFFSET(II$5,$B180,0)</f>
        <v>0</v>
      </c>
      <c r="IJ180" s="5">
        <f t="shared" si="1462"/>
        <v>55</v>
      </c>
      <c r="IK180" s="19">
        <f t="shared" ca="1" si="1463"/>
        <v>1</v>
      </c>
      <c r="IL180" s="19">
        <f t="shared" ca="1" si="1463"/>
        <v>0</v>
      </c>
      <c r="IM180" s="19">
        <f t="shared" ca="1" si="1463"/>
        <v>0</v>
      </c>
      <c r="IN180" s="19">
        <f t="shared" ca="1" si="1463"/>
        <v>0</v>
      </c>
      <c r="IO180" s="19">
        <f t="shared" ca="1" si="1463"/>
        <v>0</v>
      </c>
      <c r="IP180" s="19">
        <f t="shared" ca="1" si="1463"/>
        <v>0</v>
      </c>
      <c r="IQ180" s="19">
        <f t="shared" ca="1" si="1463"/>
        <v>0</v>
      </c>
      <c r="IR180" s="19">
        <f t="shared" ca="1" si="1463"/>
        <v>0</v>
      </c>
      <c r="IS180" s="19">
        <f t="shared" ca="1" si="1463"/>
        <v>0</v>
      </c>
      <c r="IT180" s="19">
        <f t="shared" ca="1" si="1463"/>
        <v>0</v>
      </c>
      <c r="IU180" s="19">
        <f t="shared" ca="1" si="1463"/>
        <v>0</v>
      </c>
      <c r="IV180" s="19">
        <f t="shared" ca="1" si="1463"/>
        <v>0</v>
      </c>
      <c r="IW180" s="19">
        <f t="shared" ca="1" si="1463"/>
        <v>0</v>
      </c>
      <c r="IX180" s="19">
        <f t="shared" ca="1" si="1463"/>
        <v>0</v>
      </c>
      <c r="IY180" s="19">
        <f t="shared" ca="1" si="1463"/>
        <v>0</v>
      </c>
      <c r="IZ180" s="19">
        <f t="shared" ca="1" si="1463"/>
        <v>0</v>
      </c>
      <c r="JA180" s="19">
        <f t="shared" ca="1" si="1463"/>
        <v>0</v>
      </c>
      <c r="JB180" s="19">
        <f t="shared" ca="1" si="1463"/>
        <v>0</v>
      </c>
      <c r="JC180" s="19">
        <f t="shared" ca="1" si="1463"/>
        <v>0</v>
      </c>
      <c r="JD180" s="19">
        <f t="shared" ca="1" si="1463"/>
        <v>0</v>
      </c>
      <c r="JE180" s="19">
        <f t="shared" ca="1" si="1463"/>
        <v>0</v>
      </c>
      <c r="JF180" s="19">
        <f t="shared" ca="1" si="1463"/>
        <v>0</v>
      </c>
      <c r="JG180" s="5">
        <f t="shared" ref="JG180:JK185" si="1464">INDEX(i_dryman,($AF180-1)*4+INDEX(i.StdELMan,($K180-1)*12+($M180-1)*3+$N180,JG$8),JG$7)</f>
        <v>1.2500000000000001E-2</v>
      </c>
      <c r="JH180" s="567">
        <f t="shared" si="1464"/>
        <v>0</v>
      </c>
      <c r="JI180" s="5">
        <f t="shared" si="1464"/>
        <v>6.25E-2</v>
      </c>
      <c r="JJ180" s="5">
        <f t="shared" si="1464"/>
        <v>6.25E-2</v>
      </c>
      <c r="JK180" s="5">
        <f t="shared" si="1464"/>
        <v>6.25E-2</v>
      </c>
      <c r="JL180" s="19">
        <f t="shared" ca="1" si="1463"/>
        <v>1</v>
      </c>
      <c r="JM180" s="19">
        <f t="shared" ca="1" si="1463"/>
        <v>0</v>
      </c>
      <c r="JN180" s="19">
        <f t="shared" ca="1" si="1463"/>
        <v>1</v>
      </c>
      <c r="JO180" s="9"/>
      <c r="JP180" s="5" t="b">
        <f t="shared" ref="JP180:JP185" ca="1" si="1465">IF($L180&lt;&gt;0,INDEX(i.cropgraze_inc,$L180,JP$7),OFFSET(JP$5,$B180,0))</f>
        <v>0</v>
      </c>
      <c r="JQ180" s="477" t="b">
        <v>1</v>
      </c>
      <c r="JR180" s="477">
        <v>10.3</v>
      </c>
      <c r="JS180" s="5" t="b">
        <f t="shared" ref="JS180:JU185" si="1466">($N180=JS$11)</f>
        <v>0</v>
      </c>
      <c r="JT180" s="5" t="b">
        <f t="shared" si="1466"/>
        <v>0</v>
      </c>
      <c r="JU180" s="5" t="b">
        <f t="shared" si="1466"/>
        <v>1</v>
      </c>
      <c r="JV180" s="144">
        <f>$O180</f>
        <v>1</v>
      </c>
      <c r="JW180" s="144">
        <f t="shared" ref="JW180" si="1467">$O180</f>
        <v>1</v>
      </c>
      <c r="JX180" s="12" t="s">
        <v>34</v>
      </c>
      <c r="JY180" s="12" t="s">
        <v>34</v>
      </c>
      <c r="JZ180" s="12" t="s">
        <v>34</v>
      </c>
      <c r="KA180" s="12" t="s">
        <v>34</v>
      </c>
      <c r="KB180" s="12">
        <v>1</v>
      </c>
      <c r="KC180" s="12">
        <v>0.66</v>
      </c>
      <c r="KD180" s="244" t="s">
        <v>34</v>
      </c>
      <c r="KE180" s="5" t="b" cm="1">
        <f t="array" ref="KE180">IF(OR(KF180:KM180&lt;&gt;"-"),TRUE,"-")</f>
        <v>1</v>
      </c>
      <c r="KF180" s="12">
        <v>2</v>
      </c>
      <c r="KG180" s="12">
        <v>2</v>
      </c>
      <c r="KH180" s="12">
        <v>2</v>
      </c>
      <c r="KI180" s="12">
        <v>2</v>
      </c>
      <c r="KJ180" s="12">
        <v>2</v>
      </c>
      <c r="KK180" s="12">
        <v>2</v>
      </c>
      <c r="KL180" s="12">
        <v>2</v>
      </c>
      <c r="KM180" s="12">
        <v>2</v>
      </c>
      <c r="KN180" s="5" t="str">
        <f t="array" ref="KN180">IF(OR(KO180:KU180&lt;&gt;"-"),TRUE,"-")</f>
        <v>-</v>
      </c>
      <c r="KO180" s="12" t="s">
        <v>34</v>
      </c>
      <c r="KP180" s="12" t="s">
        <v>34</v>
      </c>
      <c r="KQ180" s="12" t="s">
        <v>34</v>
      </c>
      <c r="KR180" s="12" t="s">
        <v>34</v>
      </c>
      <c r="KS180" s="12" t="s">
        <v>34</v>
      </c>
      <c r="KT180" s="12" t="s">
        <v>34</v>
      </c>
      <c r="KU180" s="12" t="s">
        <v>34</v>
      </c>
      <c r="KV180" s="12" t="b">
        <v>0</v>
      </c>
      <c r="KW180" s="144">
        <f t="shared" ref="KW180:KW185" si="1468">IF($AI180=6,0,$KX180)</f>
        <v>2</v>
      </c>
      <c r="KX180" s="12">
        <v>2</v>
      </c>
      <c r="KY180" s="12" t="b">
        <v>0</v>
      </c>
      <c r="KZ180" s="12" t="s">
        <v>34</v>
      </c>
      <c r="LA180" s="5" t="str">
        <f t="shared" ref="LA180:LD185" si="1469">INDEX(i.FlkStrctr,$M180,LA$7)</f>
        <v>-</v>
      </c>
      <c r="LB180" s="5" t="str">
        <f t="shared" si="1469"/>
        <v>-</v>
      </c>
      <c r="LC180" s="5" t="str">
        <f t="shared" si="1469"/>
        <v>-</v>
      </c>
      <c r="LD180" s="5" t="str">
        <f t="shared" si="1469"/>
        <v>-</v>
      </c>
      <c r="LE180" s="12" t="b">
        <v>0</v>
      </c>
      <c r="LF180" s="244" t="s">
        <v>34</v>
      </c>
      <c r="LG180" s="244" t="s">
        <v>34</v>
      </c>
      <c r="LH180" s="12" t="b">
        <v>1</v>
      </c>
      <c r="LI180" s="12">
        <v>0.75</v>
      </c>
      <c r="LJ180" s="144">
        <f>LI180</f>
        <v>0.75</v>
      </c>
      <c r="LK180" s="12">
        <v>0.99</v>
      </c>
      <c r="LL180" s="12">
        <v>0.5</v>
      </c>
      <c r="LM180" s="12">
        <v>0</v>
      </c>
      <c r="LN180" s="12">
        <v>0</v>
      </c>
      <c r="LO180" s="12" t="s">
        <v>34</v>
      </c>
      <c r="LP180" s="5" t="str" cm="1">
        <f t="array" ref="LP180">INDEX(i.meatgrid,$Q180,LP$7)</f>
        <v>-</v>
      </c>
      <c r="LQ180" s="5" t="str" cm="1">
        <f t="array" ref="LQ180">INDEX(i.meatgrid,$Q180,LQ$7)</f>
        <v>-</v>
      </c>
      <c r="LR180" s="19" t="str">
        <f t="shared" ref="LR180:LU185" ca="1" si="1470">OFFSET(LR$5,$B180,0)</f>
        <v>-</v>
      </c>
      <c r="LS180" s="5">
        <f t="shared" ref="LS180:LS185" si="1471">INDEX(i.conservation,$W180+1,$N180)</f>
        <v>1</v>
      </c>
      <c r="LT180" s="9"/>
      <c r="LU180" s="19">
        <f t="shared" ref="LU180:LX185" ca="1" si="1472">OFFSET(LU$5,$B180,0)</f>
        <v>70</v>
      </c>
      <c r="LV180" s="19">
        <f t="shared" ca="1" si="1472"/>
        <v>50</v>
      </c>
      <c r="LW180" s="19">
        <f t="shared" ca="1" si="1472"/>
        <v>80</v>
      </c>
      <c r="LX180" s="19">
        <f t="shared" ca="1" si="1472"/>
        <v>50</v>
      </c>
      <c r="LY180" s="5" t="b" cm="1">
        <f t="array" ref="LY180">INDEX(i.meatgrid,$Q180,LY$7)</f>
        <v>0</v>
      </c>
      <c r="LZ180" s="5" t="b" cm="1">
        <f t="array" ref="LZ180">INDEX(i.meatgrid,$Q180,LZ$7)</f>
        <v>0</v>
      </c>
      <c r="MA180" s="5" cm="1">
        <f t="array" ref="MA180">INDEX(i.meatgrid,$Q180,MA$7)</f>
        <v>40</v>
      </c>
      <c r="MB180" s="5" t="str" cm="1">
        <f t="array" ref="MB180">INDEX(i.meatgrid,$Q180,MB$7)</f>
        <v>-</v>
      </c>
      <c r="MC180" s="19">
        <f t="shared" ref="MC180:MC185" ca="1" si="1473">OFFSET(MC$5,$B180,0)</f>
        <v>1</v>
      </c>
      <c r="MD180" s="5">
        <f t="shared" ref="MD180:MD185" si="1474">INDEX(i.MeatPrices,$S180,MD$7)</f>
        <v>1</v>
      </c>
      <c r="ME180" s="5" cm="1">
        <f t="array" ref="ME180">INDEX(i.meatgrid,$Q180,ME$7)</f>
        <v>1</v>
      </c>
      <c r="MF180" s="5" cm="1">
        <f t="array" ref="MF180">INDEX(i.meatgrid,$Q180,MF$7)</f>
        <v>0</v>
      </c>
      <c r="MG180" s="5" cm="1">
        <f t="array" ref="MG180">INDEX(i.meatgrid,$Q180,MG$7)</f>
        <v>0</v>
      </c>
      <c r="MH180" s="5" cm="1">
        <f t="array" ref="MH180">INDEX(i.meatgrid,$Q180,MH$7)</f>
        <v>0</v>
      </c>
      <c r="MI180" s="5" cm="1">
        <f t="array" ref="MI180">INDEX(i.meatgrid,$Q180,MI$7)</f>
        <v>0</v>
      </c>
      <c r="MJ180" s="5" cm="1">
        <f t="array" ref="MJ180">INDEX(i.meatgrid,$Q180,MJ$7)</f>
        <v>1</v>
      </c>
      <c r="MK180" s="5" cm="1">
        <f t="array" ref="MK180">INDEX(i.meatgrid,$Q180,MK$7)</f>
        <v>1</v>
      </c>
      <c r="ML180" s="5" cm="1">
        <f t="array" ref="ML180">INDEX(i.meatgrid,$Q180,ML$7)</f>
        <v>1</v>
      </c>
      <c r="MM180" s="19">
        <f t="shared" ref="MM180:MM185" ca="1" si="1475">OFFSET(MM$5,$B180,0)</f>
        <v>1</v>
      </c>
      <c r="MN180" s="9"/>
      <c r="MO180" s="19" t="b">
        <f t="shared" ref="MO180:ND185" ca="1" si="1476">OFFSET(MO$5,$B180,0)</f>
        <v>0</v>
      </c>
      <c r="MP180" s="19" t="b">
        <f t="shared" ca="1" si="1476"/>
        <v>0</v>
      </c>
      <c r="MQ180" s="19">
        <f ca="1">OFFSET(MQ$5,$B180,0)</f>
        <v>1</v>
      </c>
      <c r="MR180" s="19">
        <f t="shared" ref="MR180:OT185" ca="1" si="1477">OFFSET(MR$5,$B180,0)</f>
        <v>0.75</v>
      </c>
      <c r="MS180" s="19">
        <f t="shared" ca="1" si="1477"/>
        <v>0.75</v>
      </c>
      <c r="MT180" s="19">
        <f t="shared" ca="1" si="1477"/>
        <v>0.8</v>
      </c>
      <c r="MU180" s="19">
        <f t="shared" ca="1" si="1477"/>
        <v>0.82499999999999996</v>
      </c>
      <c r="MV180" s="19">
        <f t="shared" ca="1" si="1477"/>
        <v>0.875</v>
      </c>
      <c r="MW180" s="19">
        <f t="shared" ca="1" si="1477"/>
        <v>0.9</v>
      </c>
      <c r="MX180" s="19">
        <f t="shared" ca="1" si="1477"/>
        <v>1</v>
      </c>
      <c r="MY180" s="19">
        <f t="shared" ca="1" si="1477"/>
        <v>0.875</v>
      </c>
      <c r="MZ180" s="19" t="b">
        <f t="shared" ca="1" si="1477"/>
        <v>1</v>
      </c>
      <c r="NA180" s="19">
        <f t="shared" ca="1" si="1477"/>
        <v>74.989999999999995</v>
      </c>
      <c r="NB180" s="19" t="str">
        <f t="shared" ca="1" si="1477"/>
        <v>-</v>
      </c>
      <c r="NC180" s="19" t="str">
        <f t="shared" ca="1" si="1477"/>
        <v>-</v>
      </c>
      <c r="ND180" s="19" t="str">
        <f t="shared" ca="1" si="1477"/>
        <v>-</v>
      </c>
      <c r="NE180" s="19" t="str">
        <f t="shared" ca="1" si="1477"/>
        <v>-</v>
      </c>
      <c r="NF180" s="19" t="str">
        <f t="shared" ca="1" si="1477"/>
        <v>-</v>
      </c>
      <c r="NG180" s="19" t="str">
        <f t="shared" ca="1" si="1477"/>
        <v>-</v>
      </c>
      <c r="NH180" s="19" t="str">
        <f t="shared" ca="1" si="1477"/>
        <v>-</v>
      </c>
      <c r="NI180" s="19">
        <f t="shared" ca="1" si="1477"/>
        <v>36.99</v>
      </c>
      <c r="NJ180" s="19">
        <f t="shared" ca="1" si="1477"/>
        <v>36.99</v>
      </c>
      <c r="NK180" s="19" t="str">
        <f t="shared" ca="1" si="1477"/>
        <v>-</v>
      </c>
      <c r="NL180" s="19" t="str">
        <f t="shared" ca="1" si="1477"/>
        <v>-</v>
      </c>
      <c r="NM180" s="19" t="str">
        <f t="shared" ca="1" si="1477"/>
        <v>-</v>
      </c>
      <c r="NN180" s="19" t="str">
        <f t="shared" ca="1" si="1477"/>
        <v>-</v>
      </c>
      <c r="NO180" s="19" t="str">
        <f t="shared" ca="1" si="1477"/>
        <v>-</v>
      </c>
      <c r="NP180" s="19">
        <f t="shared" ca="1" si="1477"/>
        <v>49.99</v>
      </c>
      <c r="NQ180" s="19">
        <f t="shared" ca="1" si="1477"/>
        <v>49.99</v>
      </c>
      <c r="NR180" s="19">
        <f t="shared" ca="1" si="1477"/>
        <v>49.99</v>
      </c>
      <c r="NS180" s="19">
        <f t="shared" ca="1" si="1477"/>
        <v>49.99</v>
      </c>
      <c r="NT180" s="19">
        <f t="shared" ca="1" si="1477"/>
        <v>49.99</v>
      </c>
      <c r="NU180" s="19">
        <f t="shared" ca="1" si="1477"/>
        <v>49.99</v>
      </c>
      <c r="NV180" s="19">
        <f t="shared" ca="1" si="1477"/>
        <v>49.99</v>
      </c>
      <c r="NW180" s="19">
        <f t="shared" ca="1" si="1477"/>
        <v>49.99</v>
      </c>
      <c r="NX180" s="19">
        <f t="shared" ca="1" si="1477"/>
        <v>412.99</v>
      </c>
      <c r="NY180" s="19">
        <f t="shared" ca="1" si="1477"/>
        <v>412.99</v>
      </c>
      <c r="NZ180" s="19" t="str">
        <f t="shared" ca="1" si="1477"/>
        <v>-</v>
      </c>
      <c r="OA180" s="19" t="str">
        <f t="shared" ca="1" si="1477"/>
        <v>-</v>
      </c>
      <c r="OB180" s="19" t="str">
        <f t="shared" ca="1" si="1477"/>
        <v>-</v>
      </c>
      <c r="OC180" s="19" t="str">
        <f t="shared" ca="1" si="1477"/>
        <v>-</v>
      </c>
      <c r="OD180" s="19" t="str">
        <f t="shared" ca="1" si="1477"/>
        <v>-</v>
      </c>
      <c r="OE180" s="19">
        <f t="shared" ca="1" si="1477"/>
        <v>6.8900000000000006</v>
      </c>
      <c r="OF180" s="19">
        <f t="shared" ca="1" si="1477"/>
        <v>6.8900000000000006</v>
      </c>
      <c r="OG180" s="19">
        <f t="shared" ca="1" si="1477"/>
        <v>6.8900000000000006</v>
      </c>
      <c r="OH180" s="19">
        <f t="shared" ca="1" si="1477"/>
        <v>6.8900000000000006</v>
      </c>
      <c r="OI180" s="19">
        <f t="shared" ca="1" si="1477"/>
        <v>6.8900000000000006</v>
      </c>
      <c r="OJ180" s="19">
        <f t="shared" ca="1" si="1477"/>
        <v>6.8900000000000006</v>
      </c>
      <c r="OK180" s="19">
        <f t="shared" ca="1" si="1477"/>
        <v>6.8900000000000006</v>
      </c>
      <c r="OL180" s="19">
        <f t="shared" ca="1" si="1477"/>
        <v>6.8900000000000006</v>
      </c>
      <c r="OM180" s="19">
        <f t="shared" ca="1" si="1477"/>
        <v>346.99</v>
      </c>
      <c r="ON180" s="19">
        <f t="shared" ca="1" si="1477"/>
        <v>346.99</v>
      </c>
      <c r="OO180" s="19" t="str">
        <f t="shared" ca="1" si="1477"/>
        <v>-</v>
      </c>
      <c r="OP180" s="19" t="str">
        <f t="shared" ca="1" si="1477"/>
        <v>-</v>
      </c>
      <c r="OQ180" s="19" t="str">
        <f t="shared" ca="1" si="1477"/>
        <v>-</v>
      </c>
      <c r="OR180" s="19" t="str">
        <f t="shared" ca="1" si="1477"/>
        <v>-</v>
      </c>
      <c r="OS180" s="19" t="str">
        <f t="shared" ca="1" si="1477"/>
        <v>-</v>
      </c>
      <c r="OT180" s="19">
        <f t="shared" ca="1" si="1477"/>
        <v>0</v>
      </c>
      <c r="OU180" s="24">
        <v>0</v>
      </c>
    </row>
    <row r="181" spans="1:411" outlineLevel="2">
      <c r="A181" s="21">
        <f t="shared" si="158"/>
        <v>176</v>
      </c>
      <c r="B181" s="29">
        <f ca="1">OFFSET(B181,-1,-1)</f>
        <v>175</v>
      </c>
      <c r="C181">
        <v>204</v>
      </c>
      <c r="D181" s="144" t="str">
        <f t="shared" ca="1" si="1440"/>
        <v>GSM</v>
      </c>
      <c r="E181" t="b">
        <v>0</v>
      </c>
      <c r="F181" t="b">
        <v>0</v>
      </c>
      <c r="G181" t="b">
        <f t="shared" si="1441"/>
        <v>0</v>
      </c>
      <c r="H181" s="237">
        <f ca="1">OFFSET(H181,-1,0)</f>
        <v>2</v>
      </c>
      <c r="I181" s="237">
        <f t="shared" ref="I181:T185" ca="1" si="1478">OFFSET(I181,-1,0)</f>
        <v>1</v>
      </c>
      <c r="J181" s="237" t="str">
        <f t="shared" ca="1" si="1478"/>
        <v/>
      </c>
      <c r="K181" s="237">
        <f t="shared" ca="1" si="1478"/>
        <v>2</v>
      </c>
      <c r="L181" s="237">
        <f t="shared" ca="1" si="1478"/>
        <v>2</v>
      </c>
      <c r="M181" s="237">
        <f t="shared" ca="1" si="1478"/>
        <v>3</v>
      </c>
      <c r="N181" s="237">
        <f t="shared" ca="1" si="1478"/>
        <v>3</v>
      </c>
      <c r="O181" s="237">
        <f t="shared" ca="1" si="1478"/>
        <v>1</v>
      </c>
      <c r="P181" s="237">
        <f t="shared" ca="1" si="1478"/>
        <v>1</v>
      </c>
      <c r="Q181" s="237">
        <f t="shared" ca="1" si="1478"/>
        <v>4</v>
      </c>
      <c r="R181" s="237">
        <f t="shared" ca="1" si="1478"/>
        <v>1</v>
      </c>
      <c r="S181" s="237">
        <f t="shared" ca="1" si="1478"/>
        <v>1</v>
      </c>
      <c r="T181" s="237">
        <f t="shared" ca="1" si="1478"/>
        <v>1</v>
      </c>
      <c r="U181" s="275"/>
      <c r="V181" s="275"/>
      <c r="W181" s="237">
        <f t="shared" ref="W181:W185" ca="1" si="1479">OFFSET(W181,-1,0)</f>
        <v>0</v>
      </c>
      <c r="X181" s="275"/>
      <c r="Y181" s="275">
        <f t="shared" ref="Y181:AE184" ca="1" si="1480">OFFSET(Y181,-1,0)</f>
        <v>0</v>
      </c>
      <c r="Z181" s="275">
        <f t="shared" ca="1" si="1480"/>
        <v>0</v>
      </c>
      <c r="AA181" s="275">
        <f t="shared" ca="1" si="1480"/>
        <v>0</v>
      </c>
      <c r="AB181" s="275">
        <f t="shared" ca="1" si="1480"/>
        <v>0</v>
      </c>
      <c r="AC181" s="275">
        <f t="shared" ca="1" si="1480"/>
        <v>0</v>
      </c>
      <c r="AD181" s="275">
        <f t="shared" ca="1" si="1480"/>
        <v>0</v>
      </c>
      <c r="AE181" s="275">
        <f t="shared" ca="1" si="1480"/>
        <v>0</v>
      </c>
      <c r="AF181" s="144">
        <f ca="1">INDEX(CHOOSE($N181,DataAutumn!i.AdultDrys,DataWinter!i.AdultDrys,DataSpring!i.AdultDrys),1,$M181)</f>
        <v>3</v>
      </c>
      <c r="AG181" s="5">
        <f t="shared" ca="1" si="1442"/>
        <v>1</v>
      </c>
      <c r="AH181" s="5">
        <f t="shared" ca="1" si="1442"/>
        <v>1</v>
      </c>
      <c r="AI181" s="5">
        <f t="shared" ca="1" si="1443"/>
        <v>1</v>
      </c>
      <c r="AJ181">
        <f t="shared" ca="1" si="1444"/>
        <v>5</v>
      </c>
      <c r="AL181" s="231" t="str">
        <f ca="1">TEXT(LEFT(OFFSET(AL181,-1,0),5)+1,"00000")&amp;MID(OFFSET(AL181,-1,0),6,FIND(" ",OFFSET(AL181,-1,0),7)-5)
&amp; $D181           &amp; " Day"&amp;INDEX(i.DOY,$N181,1)              &amp; IF($IG181=0," FWM","")&amp;IF($IG181=1," MWM","")&amp;IF($IG181=5," Mat","")&amp;IF($IH181=TRUE,"&amp;BBT","    ")
&amp;INDEX(DataMaster!$B$98:$B$105,$Q181,0)    &amp;IF(JQ181," SR"&amp;JR181,"")&amp; " WP"&amp;TEXT($MC181*100,"000p")           &amp; " MP"&amp;TEXT($MD181*100,"000p")           &amp; " GP"&amp;TEXT($MM181*100,"000p")
&amp; " (F"&amp;3+COUNTIF($CV181:$CY181,TRUE)&amp;3&amp;"N"&amp;$DM181&amp;$DN181&amp;")"</f>
        <v>00002 FeedSupply_DSP GSM Day204 MWM&amp;BBTPrime SR10.3 WP100p MP100p GP100p (F33N33)</v>
      </c>
      <c r="AM181" s="9" t="str">
        <f ca="1">IF(COUNTIF(AL$5:AL181,AL181)=1,"-","Dup")</f>
        <v>-</v>
      </c>
      <c r="AN181" s="9"/>
      <c r="AO181" s="12" t="s">
        <v>34</v>
      </c>
      <c r="AP181" s="12" t="s">
        <v>34</v>
      </c>
      <c r="AQ181" s="12" t="s">
        <v>34</v>
      </c>
      <c r="AR181" s="12" t="s">
        <v>34</v>
      </c>
      <c r="AS181" s="12" t="s">
        <v>34</v>
      </c>
      <c r="AT181" s="12" t="s">
        <v>34</v>
      </c>
      <c r="AU181" s="12" t="s">
        <v>34</v>
      </c>
      <c r="AV181" s="12" t="s">
        <v>34</v>
      </c>
      <c r="AW181" s="9"/>
      <c r="AX181" s="5" t="b">
        <f t="shared" ca="1" si="1445"/>
        <v>0</v>
      </c>
      <c r="AY181" s="5" t="str">
        <f t="shared" ca="1" si="1445"/>
        <v>-</v>
      </c>
      <c r="AZ181" s="5" t="b">
        <f t="shared" ca="1" si="1445"/>
        <v>0</v>
      </c>
      <c r="BA181" s="5" t="b">
        <f t="shared" ca="1" si="1445"/>
        <v>1</v>
      </c>
      <c r="BB181" s="5" t="b">
        <f t="shared" ca="1" si="1445"/>
        <v>1</v>
      </c>
      <c r="BC181" s="144">
        <f t="shared" ca="1" si="1445"/>
        <v>0</v>
      </c>
      <c r="BD181" s="19" t="b">
        <f t="shared" ca="1" si="1446"/>
        <v>1</v>
      </c>
      <c r="BE181" s="9"/>
      <c r="BF181" s="5" t="str">
        <f t="shared" ca="1" si="1447"/>
        <v>-</v>
      </c>
      <c r="BG181" s="19" t="str">
        <f t="shared" ca="1" si="1448"/>
        <v>-</v>
      </c>
      <c r="BH181" s="19" t="str">
        <f t="shared" ca="1" si="1448"/>
        <v>-</v>
      </c>
      <c r="BI181" s="19" t="str">
        <f t="shared" ca="1" si="1448"/>
        <v>-</v>
      </c>
      <c r="BJ181" s="5" t="str">
        <f t="shared" ca="1" si="1449"/>
        <v>-</v>
      </c>
      <c r="BK181" s="19" t="str">
        <f t="shared" ca="1" si="1450"/>
        <v>-</v>
      </c>
      <c r="BL181" s="5" t="str">
        <f t="shared" ca="1" si="1451"/>
        <v>-</v>
      </c>
      <c r="BM181" s="19" t="str">
        <f t="shared" ca="1" si="1452"/>
        <v>-</v>
      </c>
      <c r="BN181" s="19" t="str">
        <f t="shared" ca="1" si="1452"/>
        <v>-</v>
      </c>
      <c r="BO181" s="19" t="str">
        <f t="shared" ca="1" si="1452"/>
        <v>-</v>
      </c>
      <c r="BP181" s="5" t="str">
        <f t="shared" ca="1" si="1453"/>
        <v>-</v>
      </c>
      <c r="BQ181" s="9"/>
      <c r="BR181" s="19" t="str">
        <f t="shared" ca="1" si="1454"/>
        <v>-</v>
      </c>
      <c r="BS181" s="19" t="str">
        <f t="shared" ca="1" si="1454"/>
        <v>-</v>
      </c>
      <c r="BT181" s="19" t="str">
        <f t="shared" ca="1" si="1454"/>
        <v>-</v>
      </c>
      <c r="BU181" s="19" t="str">
        <f t="shared" ca="1" si="1454"/>
        <v>-</v>
      </c>
      <c r="BV181" s="19" t="str">
        <f t="shared" ca="1" si="1454"/>
        <v>-</v>
      </c>
      <c r="BW181" s="19" t="str">
        <f t="shared" ca="1" si="1454"/>
        <v>-</v>
      </c>
      <c r="BX181" s="19" t="str">
        <f t="shared" ca="1" si="1454"/>
        <v>-</v>
      </c>
      <c r="BY181" s="19" t="str">
        <f t="shared" ca="1" si="1454"/>
        <v>-</v>
      </c>
      <c r="BZ181" s="19" t="str">
        <f t="shared" ca="1" si="1454"/>
        <v>-</v>
      </c>
      <c r="CA181" s="19" t="str">
        <f t="shared" ca="1" si="1454"/>
        <v>-</v>
      </c>
      <c r="CB181" s="9"/>
      <c r="CC181" s="12" t="b">
        <v>1</v>
      </c>
      <c r="CD181" s="12" t="b">
        <v>0</v>
      </c>
      <c r="CE181" s="12" t="b">
        <v>1</v>
      </c>
      <c r="CF181" s="12">
        <f t="shared" ref="CF181" ca="1" si="1481">VALUE($K181&amp;$M181&amp;$N181&amp;$Q181&amp;"1"&amp;"05")</f>
        <v>2334105</v>
      </c>
      <c r="CG181" s="12" t="b">
        <v>0</v>
      </c>
      <c r="CH181" s="12" t="s">
        <v>34</v>
      </c>
      <c r="CI181" s="19" t="b">
        <f t="shared" ref="CI181:CM185" ca="1" si="1482">OFFSET(CI$5,$B181,0)</f>
        <v>1</v>
      </c>
      <c r="CJ181" s="12">
        <f ca="1">VALUE(M181&amp;$Q181&amp;$S181&amp;"02")</f>
        <v>34102</v>
      </c>
      <c r="CK181" s="19" t="str">
        <f t="shared" ca="1" si="1482"/>
        <v>-</v>
      </c>
      <c r="CL181" s="19">
        <f t="shared" ca="1" si="1482"/>
        <v>1</v>
      </c>
      <c r="CM181" s="19">
        <f t="shared" ca="1" si="1482"/>
        <v>1</v>
      </c>
      <c r="CN181" s="9"/>
      <c r="CO181" s="444">
        <v>652</v>
      </c>
      <c r="CP181" s="444">
        <v>686</v>
      </c>
      <c r="CQ181" s="444">
        <v>721</v>
      </c>
      <c r="CR181" s="152">
        <v>378</v>
      </c>
      <c r="CS181" s="152">
        <v>413</v>
      </c>
      <c r="CT181" s="152">
        <v>448</v>
      </c>
      <c r="CU181" s="19" t="str">
        <f t="shared" ca="1" si="1456"/>
        <v>-</v>
      </c>
      <c r="CV181" s="12" t="b">
        <v>0</v>
      </c>
      <c r="CW181" s="12" t="b">
        <v>0</v>
      </c>
      <c r="CX181" s="12" t="b">
        <v>0</v>
      </c>
      <c r="CY181" s="12" t="b">
        <v>0</v>
      </c>
      <c r="CZ181" s="19" t="b">
        <f t="shared" ca="1" si="1456"/>
        <v>1</v>
      </c>
      <c r="DA181" s="19">
        <f t="shared" ca="1" si="1456"/>
        <v>0</v>
      </c>
      <c r="DB181" s="19">
        <f t="shared" ca="1" si="1456"/>
        <v>0</v>
      </c>
      <c r="DC181" s="19">
        <f t="shared" ca="1" si="1456"/>
        <v>0</v>
      </c>
      <c r="DD181" s="19">
        <f t="shared" ca="1" si="1456"/>
        <v>0</v>
      </c>
      <c r="DE181" s="19">
        <f t="shared" ca="1" si="1456"/>
        <v>0</v>
      </c>
      <c r="DF181" s="19">
        <f t="shared" ca="1" si="1456"/>
        <v>0</v>
      </c>
      <c r="DG181" s="19">
        <f t="shared" ca="1" si="1456"/>
        <v>0</v>
      </c>
      <c r="DH181" s="19">
        <f t="shared" ca="1" si="1456"/>
        <v>0</v>
      </c>
      <c r="DI181" s="19">
        <f t="shared" ca="1" si="1456"/>
        <v>0</v>
      </c>
      <c r="DJ181" s="19">
        <f t="shared" ca="1" si="1456"/>
        <v>0</v>
      </c>
      <c r="DK181" s="19">
        <f t="shared" ca="1" si="1456"/>
        <v>0</v>
      </c>
      <c r="DL181" s="19">
        <f t="shared" ca="1" si="1457"/>
        <v>0</v>
      </c>
      <c r="DM181" s="12">
        <v>3</v>
      </c>
      <c r="DN181" s="12">
        <v>3</v>
      </c>
      <c r="DO181" s="12">
        <v>0</v>
      </c>
      <c r="DP181" s="12">
        <v>2</v>
      </c>
      <c r="DQ181" s="12">
        <v>-2</v>
      </c>
      <c r="DR181" s="19" t="str">
        <f t="shared" ca="1" si="1457"/>
        <v>-</v>
      </c>
      <c r="DS181" s="19" t="str">
        <f t="shared" ca="1" si="1457"/>
        <v>-</v>
      </c>
      <c r="DT181" s="19" t="str">
        <f t="shared" ca="1" si="1457"/>
        <v>-</v>
      </c>
      <c r="DU181" s="251">
        <f t="shared" ref="DU181:DU184" si="1483">DO181</f>
        <v>0</v>
      </c>
      <c r="DV181" s="251">
        <f>DP181</f>
        <v>2</v>
      </c>
      <c r="DW181" s="251">
        <f t="shared" ref="DW181:DW184" si="1484">DQ181</f>
        <v>-2</v>
      </c>
      <c r="DX181" s="19" t="str">
        <f t="shared" ca="1" si="1457"/>
        <v>-</v>
      </c>
      <c r="DY181" s="19" t="str">
        <f t="shared" ca="1" si="1457"/>
        <v>-</v>
      </c>
      <c r="DZ181" s="19" t="str">
        <f t="shared" ca="1" si="1457"/>
        <v>-</v>
      </c>
      <c r="EA181" s="19" t="str">
        <f t="shared" ca="1" si="1457"/>
        <v>-</v>
      </c>
      <c r="EB181" s="19" t="str">
        <f t="shared" ca="1" si="1457"/>
        <v>-</v>
      </c>
      <c r="EC181" s="19" t="str">
        <f t="shared" ca="1" si="1457"/>
        <v>-</v>
      </c>
      <c r="ED181" s="19">
        <f t="shared" ca="1" si="1457"/>
        <v>0</v>
      </c>
      <c r="EE181" s="19">
        <f t="shared" ca="1" si="1457"/>
        <v>0</v>
      </c>
      <c r="EF181" s="19">
        <f t="shared" ca="1" si="1457"/>
        <v>0</v>
      </c>
      <c r="EG181" s="19">
        <f t="shared" ca="1" si="1457"/>
        <v>0</v>
      </c>
      <c r="EH181" s="19">
        <f t="shared" ca="1" si="1457"/>
        <v>0</v>
      </c>
      <c r="EI181" s="19">
        <f t="shared" ca="1" si="1457"/>
        <v>0</v>
      </c>
      <c r="EJ181" s="19">
        <f t="shared" ca="1" si="1457"/>
        <v>0</v>
      </c>
      <c r="EK181" s="19">
        <f t="shared" ca="1" si="1457"/>
        <v>0</v>
      </c>
      <c r="EL181" s="19">
        <f t="shared" ca="1" si="1457"/>
        <v>0</v>
      </c>
      <c r="EM181" s="19">
        <f t="shared" ca="1" si="1457"/>
        <v>0</v>
      </c>
      <c r="EN181" s="19">
        <f t="shared" ca="1" si="1457"/>
        <v>0</v>
      </c>
      <c r="EO181" s="19">
        <f t="shared" ca="1" si="1457"/>
        <v>0</v>
      </c>
      <c r="EP181" s="19">
        <f t="shared" ca="1" si="1457"/>
        <v>0</v>
      </c>
      <c r="EQ181" s="19">
        <f t="shared" ca="1" si="1457"/>
        <v>0</v>
      </c>
      <c r="ER181" s="19">
        <f t="shared" ca="1" si="1457"/>
        <v>0</v>
      </c>
      <c r="ES181" s="19">
        <f t="shared" ca="1" si="1457"/>
        <v>0</v>
      </c>
      <c r="ET181" s="19">
        <f t="shared" ca="1" si="1458"/>
        <v>0</v>
      </c>
      <c r="EU181" s="19">
        <f t="shared" ca="1" si="1458"/>
        <v>0</v>
      </c>
      <c r="EV181" s="19">
        <f t="shared" ca="1" si="1458"/>
        <v>0</v>
      </c>
      <c r="EW181" s="19">
        <f t="shared" ca="1" si="1458"/>
        <v>0</v>
      </c>
      <c r="EX181" s="19">
        <f t="shared" ca="1" si="1458"/>
        <v>0</v>
      </c>
      <c r="EY181" s="19">
        <f t="shared" ca="1" si="1458"/>
        <v>0</v>
      </c>
      <c r="EZ181" s="19">
        <f t="shared" ca="1" si="1458"/>
        <v>0</v>
      </c>
      <c r="FA181" s="19">
        <f t="shared" ca="1" si="1458"/>
        <v>0</v>
      </c>
      <c r="FB181" s="19">
        <f t="shared" ca="1" si="1458"/>
        <v>0</v>
      </c>
      <c r="FC181" s="19">
        <f t="shared" ca="1" si="1458"/>
        <v>0</v>
      </c>
      <c r="FD181" s="19">
        <f t="shared" ca="1" si="1458"/>
        <v>0</v>
      </c>
      <c r="FE181" s="19">
        <f t="shared" ca="1" si="1458"/>
        <v>0</v>
      </c>
      <c r="FF181" s="19">
        <f t="shared" ca="1" si="1458"/>
        <v>0</v>
      </c>
      <c r="FG181" s="19">
        <f t="shared" ca="1" si="1458"/>
        <v>0</v>
      </c>
      <c r="FH181" s="19">
        <f t="shared" ca="1" si="1458"/>
        <v>0</v>
      </c>
      <c r="FI181" s="19">
        <f t="shared" ca="1" si="1458"/>
        <v>0</v>
      </c>
      <c r="FJ181" s="19">
        <f t="shared" ca="1" si="1459"/>
        <v>0</v>
      </c>
      <c r="FK181" s="19">
        <f t="shared" ca="1" si="1459"/>
        <v>0</v>
      </c>
      <c r="FL181" s="19">
        <f t="shared" ca="1" si="1459"/>
        <v>0</v>
      </c>
      <c r="FM181" s="19">
        <f t="shared" ca="1" si="1459"/>
        <v>0</v>
      </c>
      <c r="FN181" s="19">
        <f t="shared" ca="1" si="1459"/>
        <v>0</v>
      </c>
      <c r="FO181" s="19">
        <f t="shared" ca="1" si="1459"/>
        <v>0</v>
      </c>
      <c r="FP181" s="19">
        <f t="shared" ca="1" si="1459"/>
        <v>0</v>
      </c>
      <c r="FQ181" s="19">
        <f t="shared" ca="1" si="1459"/>
        <v>0</v>
      </c>
      <c r="FR181" s="19">
        <f t="shared" ca="1" si="1459"/>
        <v>0</v>
      </c>
      <c r="FS181" s="19">
        <f t="shared" ca="1" si="1459"/>
        <v>0</v>
      </c>
      <c r="FT181" s="19">
        <f t="shared" ca="1" si="1459"/>
        <v>0</v>
      </c>
      <c r="FU181" s="19">
        <f t="shared" ca="1" si="1459"/>
        <v>0</v>
      </c>
      <c r="FV181" s="19">
        <f t="shared" ca="1" si="1459"/>
        <v>0</v>
      </c>
      <c r="FW181" s="19">
        <f t="shared" ca="1" si="1459"/>
        <v>0</v>
      </c>
      <c r="FX181" s="19">
        <f t="shared" ca="1" si="1459"/>
        <v>0</v>
      </c>
      <c r="FY181" s="19">
        <f t="shared" ca="1" si="1459"/>
        <v>0</v>
      </c>
      <c r="FZ181" s="19">
        <f t="shared" ca="1" si="1459"/>
        <v>0</v>
      </c>
      <c r="GA181" s="19">
        <f t="shared" ca="1" si="1459"/>
        <v>0</v>
      </c>
      <c r="GB181" s="19">
        <f t="shared" ca="1" si="1459"/>
        <v>0</v>
      </c>
      <c r="GC181" s="19">
        <f t="shared" ca="1" si="1459"/>
        <v>0</v>
      </c>
      <c r="GD181" s="19">
        <f t="shared" ca="1" si="1459"/>
        <v>0</v>
      </c>
      <c r="GE181" s="19">
        <f t="shared" ca="1" si="1459"/>
        <v>0</v>
      </c>
      <c r="GF181" s="19">
        <f t="shared" ca="1" si="1459"/>
        <v>0</v>
      </c>
      <c r="GG181" s="19">
        <f t="shared" ca="1" si="1459"/>
        <v>0</v>
      </c>
      <c r="GH181" s="19">
        <f t="shared" ca="1" si="1459"/>
        <v>0</v>
      </c>
      <c r="GI181" s="19">
        <f t="shared" ca="1" si="1459"/>
        <v>0</v>
      </c>
      <c r="GJ181" s="19">
        <f t="shared" ca="1" si="1459"/>
        <v>0</v>
      </c>
      <c r="GK181" s="19">
        <f t="shared" ca="1" si="1459"/>
        <v>0</v>
      </c>
      <c r="GL181" s="19">
        <f t="shared" ca="1" si="1459"/>
        <v>0</v>
      </c>
      <c r="GM181" s="19">
        <f t="shared" ca="1" si="1459"/>
        <v>0</v>
      </c>
      <c r="GN181" s="19">
        <f t="shared" ca="1" si="1459"/>
        <v>0</v>
      </c>
      <c r="GO181" s="19">
        <f t="shared" ca="1" si="1459"/>
        <v>0</v>
      </c>
      <c r="GP181" s="19">
        <f t="shared" ca="1" si="1459"/>
        <v>0</v>
      </c>
      <c r="GQ181" s="19">
        <f t="shared" ca="1" si="1459"/>
        <v>0</v>
      </c>
      <c r="GR181" s="19">
        <f t="shared" ca="1" si="1459"/>
        <v>0</v>
      </c>
      <c r="GS181" s="19">
        <f t="shared" ca="1" si="1459"/>
        <v>0</v>
      </c>
      <c r="GT181" s="19">
        <f t="shared" ca="1" si="1459"/>
        <v>0</v>
      </c>
      <c r="GU181" s="19">
        <f t="shared" ca="1" si="1459"/>
        <v>0</v>
      </c>
      <c r="GV181" s="19">
        <f t="shared" ca="1" si="1459"/>
        <v>0</v>
      </c>
      <c r="GW181" s="19">
        <f t="shared" ca="1" si="1459"/>
        <v>0</v>
      </c>
      <c r="GX181" s="19">
        <f t="shared" ca="1" si="1459"/>
        <v>0</v>
      </c>
      <c r="GY181" s="19">
        <f t="shared" ca="1" si="1459"/>
        <v>0</v>
      </c>
      <c r="GZ181" s="19">
        <f t="shared" ca="1" si="1459"/>
        <v>0</v>
      </c>
      <c r="HA181" s="19">
        <f t="shared" ca="1" si="1459"/>
        <v>0</v>
      </c>
      <c r="HB181" s="19">
        <f t="shared" ca="1" si="1459"/>
        <v>0</v>
      </c>
      <c r="HC181" s="19">
        <f t="shared" ca="1" si="1459"/>
        <v>0</v>
      </c>
      <c r="HD181" s="19">
        <f t="shared" ca="1" si="1459"/>
        <v>0</v>
      </c>
      <c r="HE181" s="19">
        <f t="shared" ca="1" si="1459"/>
        <v>0</v>
      </c>
      <c r="HF181" s="19">
        <f t="shared" ca="1" si="1459"/>
        <v>0</v>
      </c>
      <c r="HG181" s="19">
        <f t="shared" ca="1" si="1459"/>
        <v>0</v>
      </c>
      <c r="HH181" s="19">
        <f t="shared" ca="1" si="1459"/>
        <v>0</v>
      </c>
      <c r="HI181" s="19">
        <f t="shared" ca="1" si="1459"/>
        <v>0</v>
      </c>
      <c r="HJ181" s="19">
        <f t="shared" ca="1" si="1459"/>
        <v>0</v>
      </c>
      <c r="HK181" s="19">
        <f t="shared" ca="1" si="1459"/>
        <v>0</v>
      </c>
      <c r="HL181" s="19">
        <f t="shared" ca="1" si="1460"/>
        <v>0</v>
      </c>
      <c r="HM181" s="19">
        <f t="shared" ca="1" si="1460"/>
        <v>0</v>
      </c>
      <c r="HN181" s="19">
        <f t="shared" ca="1" si="1460"/>
        <v>0</v>
      </c>
      <c r="HO181" s="19">
        <f t="shared" ca="1" si="1460"/>
        <v>0</v>
      </c>
      <c r="HP181" s="19">
        <f t="shared" ca="1" si="1460"/>
        <v>0</v>
      </c>
      <c r="HQ181" s="19">
        <f t="shared" ca="1" si="1460"/>
        <v>0</v>
      </c>
      <c r="HR181" s="19">
        <f t="shared" ca="1" si="1460"/>
        <v>0</v>
      </c>
      <c r="HS181" s="19">
        <f t="shared" ca="1" si="1460"/>
        <v>0</v>
      </c>
      <c r="HT181" s="19">
        <f t="shared" ca="1" si="1460"/>
        <v>0</v>
      </c>
      <c r="HU181" s="19">
        <f t="shared" ca="1" si="1460"/>
        <v>0</v>
      </c>
      <c r="HV181" s="19">
        <f t="shared" ca="1" si="1460"/>
        <v>0</v>
      </c>
      <c r="HW181" s="19">
        <f t="shared" ca="1" si="1460"/>
        <v>0</v>
      </c>
      <c r="HX181" s="19">
        <f t="shared" ca="1" si="1460"/>
        <v>0</v>
      </c>
      <c r="HY181" s="19">
        <f t="shared" ca="1" si="1460"/>
        <v>0</v>
      </c>
      <c r="HZ181" s="19">
        <f t="shared" ca="1" si="1460"/>
        <v>0</v>
      </c>
      <c r="IA181" s="19">
        <f t="shared" ca="1" si="1460"/>
        <v>0</v>
      </c>
      <c r="IB181" s="19">
        <f t="shared" ca="1" si="1460"/>
        <v>0</v>
      </c>
      <c r="IC181" s="19">
        <f t="shared" ca="1" si="1460"/>
        <v>0</v>
      </c>
      <c r="ID181" s="19">
        <f t="shared" ca="1" si="1460"/>
        <v>0</v>
      </c>
      <c r="IE181" s="5">
        <f t="shared" ca="1" si="1461"/>
        <v>67</v>
      </c>
      <c r="IF181" s="9"/>
      <c r="IG181" s="5">
        <f t="shared" ca="1" si="1462"/>
        <v>1</v>
      </c>
      <c r="IH181" s="5" t="b">
        <f t="shared" ca="1" si="1462"/>
        <v>1</v>
      </c>
      <c r="II181" s="19">
        <f t="shared" ca="1" si="1463"/>
        <v>0</v>
      </c>
      <c r="IJ181" s="5">
        <f t="shared" ca="1" si="1462"/>
        <v>55</v>
      </c>
      <c r="IK181" s="19">
        <f t="shared" ca="1" si="1463"/>
        <v>1</v>
      </c>
      <c r="IL181" s="19">
        <f t="shared" ca="1" si="1463"/>
        <v>0</v>
      </c>
      <c r="IM181" s="19">
        <f t="shared" ca="1" si="1463"/>
        <v>0</v>
      </c>
      <c r="IN181" s="19">
        <f t="shared" ca="1" si="1463"/>
        <v>0</v>
      </c>
      <c r="IO181" s="19">
        <f t="shared" ca="1" si="1463"/>
        <v>0</v>
      </c>
      <c r="IP181" s="19">
        <f t="shared" ca="1" si="1463"/>
        <v>0</v>
      </c>
      <c r="IQ181" s="19">
        <f t="shared" ca="1" si="1463"/>
        <v>0</v>
      </c>
      <c r="IR181" s="19">
        <f t="shared" ca="1" si="1463"/>
        <v>0</v>
      </c>
      <c r="IS181" s="19">
        <f t="shared" ca="1" si="1463"/>
        <v>0</v>
      </c>
      <c r="IT181" s="19">
        <f t="shared" ca="1" si="1463"/>
        <v>0</v>
      </c>
      <c r="IU181" s="19">
        <f t="shared" ca="1" si="1463"/>
        <v>0</v>
      </c>
      <c r="IV181" s="19">
        <f t="shared" ca="1" si="1463"/>
        <v>0</v>
      </c>
      <c r="IW181" s="19">
        <f t="shared" ca="1" si="1463"/>
        <v>0</v>
      </c>
      <c r="IX181" s="19">
        <f t="shared" ca="1" si="1463"/>
        <v>0</v>
      </c>
      <c r="IY181" s="19">
        <f t="shared" ca="1" si="1463"/>
        <v>0</v>
      </c>
      <c r="IZ181" s="19">
        <f t="shared" ca="1" si="1463"/>
        <v>0</v>
      </c>
      <c r="JA181" s="19">
        <f t="shared" ca="1" si="1463"/>
        <v>0</v>
      </c>
      <c r="JB181" s="19">
        <f t="shared" ca="1" si="1463"/>
        <v>0</v>
      </c>
      <c r="JC181" s="19">
        <f t="shared" ca="1" si="1463"/>
        <v>0</v>
      </c>
      <c r="JD181" s="19">
        <f t="shared" ca="1" si="1463"/>
        <v>0</v>
      </c>
      <c r="JE181" s="19">
        <f t="shared" ca="1" si="1463"/>
        <v>0</v>
      </c>
      <c r="JF181" s="19">
        <f t="shared" ca="1" si="1463"/>
        <v>0</v>
      </c>
      <c r="JG181" s="5">
        <f t="shared" ca="1" si="1464"/>
        <v>1.2500000000000001E-2</v>
      </c>
      <c r="JH181" s="567">
        <f t="shared" ca="1" si="1464"/>
        <v>0</v>
      </c>
      <c r="JI181" s="5">
        <f t="shared" ca="1" si="1464"/>
        <v>6.25E-2</v>
      </c>
      <c r="JJ181" s="5">
        <f t="shared" ca="1" si="1464"/>
        <v>6.25E-2</v>
      </c>
      <c r="JK181" s="5">
        <f t="shared" ca="1" si="1464"/>
        <v>6.25E-2</v>
      </c>
      <c r="JL181" s="19">
        <f t="shared" ca="1" si="1463"/>
        <v>1</v>
      </c>
      <c r="JM181" s="19">
        <f t="shared" ca="1" si="1463"/>
        <v>0</v>
      </c>
      <c r="JN181" s="19">
        <f t="shared" ca="1" si="1463"/>
        <v>1</v>
      </c>
      <c r="JO181" s="9"/>
      <c r="JP181" s="5" t="b">
        <f t="shared" ca="1" si="1465"/>
        <v>0</v>
      </c>
      <c r="JQ181" s="19" t="b">
        <f t="shared" ref="JQ181:JR185" ca="1" si="1485">OFFSET(JQ$5,$B181,0)</f>
        <v>1</v>
      </c>
      <c r="JR181" s="19">
        <f t="shared" ca="1" si="1485"/>
        <v>10.3</v>
      </c>
      <c r="JS181" s="5" t="b">
        <f t="shared" ca="1" si="1466"/>
        <v>0</v>
      </c>
      <c r="JT181" s="5" t="b">
        <f t="shared" ca="1" si="1466"/>
        <v>0</v>
      </c>
      <c r="JU181" s="5" t="b">
        <f t="shared" ca="1" si="1466"/>
        <v>1</v>
      </c>
      <c r="JV181" s="144">
        <f t="shared" ref="JV181:JW185" ca="1" si="1486">$O181</f>
        <v>1</v>
      </c>
      <c r="JW181" s="144">
        <f t="shared" ca="1" si="1486"/>
        <v>1</v>
      </c>
      <c r="JX181" s="19" t="str">
        <f t="shared" ref="JX181:KD185" ca="1" si="1487">OFFSET(JX$5,$B181,0)</f>
        <v>-</v>
      </c>
      <c r="JY181" s="19" t="str">
        <f t="shared" ca="1" si="1487"/>
        <v>-</v>
      </c>
      <c r="JZ181" s="19" t="str">
        <f t="shared" ca="1" si="1487"/>
        <v>-</v>
      </c>
      <c r="KA181" s="19" t="str">
        <f t="shared" ca="1" si="1487"/>
        <v>-</v>
      </c>
      <c r="KB181" s="19">
        <f t="shared" ca="1" si="1487"/>
        <v>1</v>
      </c>
      <c r="KC181" s="19">
        <f t="shared" ca="1" si="1487"/>
        <v>0.66</v>
      </c>
      <c r="KD181" s="19" t="str">
        <f t="shared" ca="1" si="1487"/>
        <v>-</v>
      </c>
      <c r="KE181" s="5" t="b" cm="1">
        <f t="array" aca="1" ref="KE181" ca="1">IF(OR(KF181:KM181&lt;&gt;"-"),TRUE,"-")</f>
        <v>1</v>
      </c>
      <c r="KF181" s="237">
        <f ca="1">OFFSET(KF181,-1,0)</f>
        <v>2</v>
      </c>
      <c r="KG181" s="237">
        <f t="shared" ref="KG181:KM181" ca="1" si="1488">OFFSET(KG181,-1,0)</f>
        <v>2</v>
      </c>
      <c r="KH181" s="237">
        <f t="shared" ca="1" si="1488"/>
        <v>2</v>
      </c>
      <c r="KI181" s="237">
        <f t="shared" ca="1" si="1488"/>
        <v>2</v>
      </c>
      <c r="KJ181" s="237">
        <f t="shared" ca="1" si="1488"/>
        <v>2</v>
      </c>
      <c r="KK181" s="237">
        <f t="shared" ca="1" si="1488"/>
        <v>2</v>
      </c>
      <c r="KL181" s="237">
        <f t="shared" ca="1" si="1488"/>
        <v>2</v>
      </c>
      <c r="KM181" s="237">
        <f t="shared" ca="1" si="1488"/>
        <v>2</v>
      </c>
      <c r="KN181" s="5" t="str">
        <f t="array" aca="1" ref="KN181" ca="1">IF(OR(KO181:KU181&lt;&gt;"-"),TRUE,"-")</f>
        <v>-</v>
      </c>
      <c r="KO181" s="19" t="str">
        <f t="shared" ref="KO181:KZ185" ca="1" si="1489">OFFSET(KO$5,$B181,0)</f>
        <v>-</v>
      </c>
      <c r="KP181" s="19" t="str">
        <f t="shared" ca="1" si="1489"/>
        <v>-</v>
      </c>
      <c r="KQ181" s="19" t="str">
        <f t="shared" ca="1" si="1489"/>
        <v>-</v>
      </c>
      <c r="KR181" s="19" t="str">
        <f t="shared" ca="1" si="1489"/>
        <v>-</v>
      </c>
      <c r="KS181" s="19" t="str">
        <f t="shared" ca="1" si="1489"/>
        <v>-</v>
      </c>
      <c r="KT181" s="19" t="str">
        <f t="shared" ca="1" si="1489"/>
        <v>-</v>
      </c>
      <c r="KU181" s="19" t="str">
        <f t="shared" ca="1" si="1489"/>
        <v>-</v>
      </c>
      <c r="KV181" s="19" t="b">
        <f t="shared" ca="1" si="1489"/>
        <v>0</v>
      </c>
      <c r="KW181" s="144">
        <f t="shared" ca="1" si="1468"/>
        <v>2</v>
      </c>
      <c r="KX181" s="19">
        <f t="shared" ca="1" si="1489"/>
        <v>2</v>
      </c>
      <c r="KY181" s="19" t="b">
        <f t="shared" ca="1" si="1489"/>
        <v>0</v>
      </c>
      <c r="KZ181" s="19" t="str">
        <f t="shared" ca="1" si="1489"/>
        <v>-</v>
      </c>
      <c r="LA181" s="5" t="str">
        <f t="shared" ca="1" si="1469"/>
        <v>-</v>
      </c>
      <c r="LB181" s="5" t="str">
        <f t="shared" ca="1" si="1469"/>
        <v>-</v>
      </c>
      <c r="LC181" s="5" t="str">
        <f t="shared" ca="1" si="1469"/>
        <v>-</v>
      </c>
      <c r="LD181" s="5" t="str">
        <f t="shared" ca="1" si="1469"/>
        <v>-</v>
      </c>
      <c r="LE181" s="19" t="b">
        <f t="shared" ref="LE181:LO185" ca="1" si="1490">OFFSET(LE$5,$B181,0)</f>
        <v>0</v>
      </c>
      <c r="LF181" s="19" t="str">
        <f t="shared" ca="1" si="1490"/>
        <v>-</v>
      </c>
      <c r="LG181" s="19" t="str">
        <f ca="1">OFFSET(LG$5,$B181,0)</f>
        <v>-</v>
      </c>
      <c r="LH181" s="19" t="b">
        <f ca="1">OFFSET(LH$5,$B181,0)</f>
        <v>1</v>
      </c>
      <c r="LI181" s="19">
        <f t="shared" ca="1" si="1490"/>
        <v>0.75</v>
      </c>
      <c r="LJ181" s="19">
        <f t="shared" ca="1" si="1490"/>
        <v>0.75</v>
      </c>
      <c r="LK181" s="19">
        <f t="shared" ca="1" si="1490"/>
        <v>0.99</v>
      </c>
      <c r="LL181" s="19">
        <f t="shared" ca="1" si="1490"/>
        <v>0.5</v>
      </c>
      <c r="LM181" s="19">
        <f t="shared" ca="1" si="1490"/>
        <v>0</v>
      </c>
      <c r="LN181" s="19">
        <f t="shared" ca="1" si="1490"/>
        <v>0</v>
      </c>
      <c r="LO181" s="19" t="str">
        <f t="shared" ca="1" si="1490"/>
        <v>-</v>
      </c>
      <c r="LP181" s="5" t="str" cm="1">
        <f t="array" aca="1" ref="LP181" ca="1">INDEX(i.meatgrid,$Q181,LP$7)</f>
        <v>-</v>
      </c>
      <c r="LQ181" s="5" t="str" cm="1">
        <f t="array" aca="1" ref="LQ181" ca="1">INDEX(i.meatgrid,$Q181,LQ$7)</f>
        <v>-</v>
      </c>
      <c r="LR181" s="19" t="str">
        <f t="shared" ca="1" si="1470"/>
        <v>-</v>
      </c>
      <c r="LS181" s="5">
        <f t="shared" ca="1" si="1471"/>
        <v>1</v>
      </c>
      <c r="LT181" s="9"/>
      <c r="LU181" s="19">
        <f t="shared" ca="1" si="1470"/>
        <v>70</v>
      </c>
      <c r="LV181" s="19">
        <f t="shared" ca="1" si="1472"/>
        <v>50</v>
      </c>
      <c r="LW181" s="19">
        <f t="shared" ca="1" si="1472"/>
        <v>80</v>
      </c>
      <c r="LX181" s="19">
        <f t="shared" ca="1" si="1472"/>
        <v>50</v>
      </c>
      <c r="LY181" s="5" t="b" cm="1">
        <f t="array" aca="1" ref="LY181" ca="1">INDEX(i.meatgrid,$Q181,LY$7)</f>
        <v>0</v>
      </c>
      <c r="LZ181" s="5" t="b" cm="1">
        <f t="array" aca="1" ref="LZ181" ca="1">INDEX(i.meatgrid,$Q181,LZ$7)</f>
        <v>0</v>
      </c>
      <c r="MA181" s="5" cm="1">
        <f t="array" aca="1" ref="MA181" ca="1">INDEX(i.meatgrid,$Q181,MA$7)</f>
        <v>40</v>
      </c>
      <c r="MB181" s="5" t="str" cm="1">
        <f t="array" aca="1" ref="MB181" ca="1">INDEX(i.meatgrid,$Q181,MB$7)</f>
        <v>-</v>
      </c>
      <c r="MC181" s="19">
        <f t="shared" ca="1" si="1473"/>
        <v>1</v>
      </c>
      <c r="MD181" s="5">
        <f t="shared" ca="1" si="1474"/>
        <v>1</v>
      </c>
      <c r="ME181" s="5" cm="1">
        <f t="array" aca="1" ref="ME181" ca="1">INDEX(i.meatgrid,$Q181,ME$7)</f>
        <v>1</v>
      </c>
      <c r="MF181" s="5" cm="1">
        <f t="array" aca="1" ref="MF181" ca="1">INDEX(i.meatgrid,$Q181,MF$7)</f>
        <v>0</v>
      </c>
      <c r="MG181" s="5" cm="1">
        <f t="array" aca="1" ref="MG181" ca="1">INDEX(i.meatgrid,$Q181,MG$7)</f>
        <v>0</v>
      </c>
      <c r="MH181" s="5" cm="1">
        <f t="array" aca="1" ref="MH181" ca="1">INDEX(i.meatgrid,$Q181,MH$7)</f>
        <v>0</v>
      </c>
      <c r="MI181" s="5" cm="1">
        <f t="array" aca="1" ref="MI181" ca="1">INDEX(i.meatgrid,$Q181,MI$7)</f>
        <v>0</v>
      </c>
      <c r="MJ181" s="5" cm="1">
        <f t="array" aca="1" ref="MJ181" ca="1">INDEX(i.meatgrid,$Q181,MJ$7)</f>
        <v>1</v>
      </c>
      <c r="MK181" s="5" cm="1">
        <f t="array" aca="1" ref="MK181" ca="1">INDEX(i.meatgrid,$Q181,MK$7)</f>
        <v>1</v>
      </c>
      <c r="ML181" s="5" cm="1">
        <f t="array" aca="1" ref="ML181" ca="1">INDEX(i.meatgrid,$Q181,ML$7)</f>
        <v>1</v>
      </c>
      <c r="MM181" s="19">
        <f t="shared" ca="1" si="1475"/>
        <v>1</v>
      </c>
      <c r="MN181" s="9"/>
      <c r="MO181" s="19" t="b">
        <f t="shared" ca="1" si="1476"/>
        <v>0</v>
      </c>
      <c r="MP181" s="19" t="b">
        <f t="shared" ca="1" si="1476"/>
        <v>0</v>
      </c>
      <c r="MQ181" s="19">
        <f t="shared" ca="1" si="1476"/>
        <v>1</v>
      </c>
      <c r="MR181" s="19">
        <f t="shared" ca="1" si="1476"/>
        <v>0.75</v>
      </c>
      <c r="MS181" s="19">
        <f t="shared" ca="1" si="1476"/>
        <v>0.75</v>
      </c>
      <c r="MT181" s="19">
        <f t="shared" ca="1" si="1476"/>
        <v>0.8</v>
      </c>
      <c r="MU181" s="19">
        <f t="shared" ca="1" si="1476"/>
        <v>0.82499999999999996</v>
      </c>
      <c r="MV181" s="19">
        <f t="shared" ca="1" si="1476"/>
        <v>0.875</v>
      </c>
      <c r="MW181" s="19">
        <f t="shared" ca="1" si="1476"/>
        <v>0.9</v>
      </c>
      <c r="MX181" s="19">
        <f t="shared" ca="1" si="1476"/>
        <v>1</v>
      </c>
      <c r="MY181" s="19">
        <f t="shared" ca="1" si="1476"/>
        <v>0.875</v>
      </c>
      <c r="MZ181" s="19" t="b">
        <f t="shared" ca="1" si="1476"/>
        <v>1</v>
      </c>
      <c r="NA181" s="19">
        <f t="shared" ca="1" si="1477"/>
        <v>74.989999999999995</v>
      </c>
      <c r="NB181" s="19" t="str">
        <f t="shared" ca="1" si="1477"/>
        <v>-</v>
      </c>
      <c r="NC181" s="19" t="str">
        <f t="shared" ca="1" si="1477"/>
        <v>-</v>
      </c>
      <c r="ND181" s="19" t="str">
        <f t="shared" ca="1" si="1477"/>
        <v>-</v>
      </c>
      <c r="NE181" s="19" t="str">
        <f t="shared" ca="1" si="1477"/>
        <v>-</v>
      </c>
      <c r="NF181" s="19" t="str">
        <f t="shared" ca="1" si="1477"/>
        <v>-</v>
      </c>
      <c r="NG181" s="19" t="str">
        <f t="shared" ca="1" si="1477"/>
        <v>-</v>
      </c>
      <c r="NH181" s="19" t="str">
        <f t="shared" ca="1" si="1477"/>
        <v>-</v>
      </c>
      <c r="NI181" s="19">
        <f t="shared" ca="1" si="1477"/>
        <v>36.99</v>
      </c>
      <c r="NJ181" s="19">
        <f t="shared" ca="1" si="1477"/>
        <v>36.99</v>
      </c>
      <c r="NK181" s="19" t="str">
        <f t="shared" ca="1" si="1477"/>
        <v>-</v>
      </c>
      <c r="NL181" s="19" t="str">
        <f t="shared" ca="1" si="1477"/>
        <v>-</v>
      </c>
      <c r="NM181" s="19" t="str">
        <f t="shared" ca="1" si="1477"/>
        <v>-</v>
      </c>
      <c r="NN181" s="19" t="str">
        <f t="shared" ca="1" si="1477"/>
        <v>-</v>
      </c>
      <c r="NO181" s="19" t="str">
        <f t="shared" ca="1" si="1477"/>
        <v>-</v>
      </c>
      <c r="NP181" s="19">
        <f t="shared" ca="1" si="1477"/>
        <v>49.99</v>
      </c>
      <c r="NQ181" s="19">
        <f t="shared" ca="1" si="1477"/>
        <v>49.99</v>
      </c>
      <c r="NR181" s="19">
        <f t="shared" ca="1" si="1477"/>
        <v>49.99</v>
      </c>
      <c r="NS181" s="19">
        <f t="shared" ca="1" si="1477"/>
        <v>49.99</v>
      </c>
      <c r="NT181" s="19">
        <f t="shared" ca="1" si="1477"/>
        <v>49.99</v>
      </c>
      <c r="NU181" s="19">
        <f t="shared" ca="1" si="1477"/>
        <v>49.99</v>
      </c>
      <c r="NV181" s="19">
        <f t="shared" ca="1" si="1477"/>
        <v>49.99</v>
      </c>
      <c r="NW181" s="19">
        <f t="shared" ca="1" si="1477"/>
        <v>49.99</v>
      </c>
      <c r="NX181" s="19">
        <f t="shared" ca="1" si="1477"/>
        <v>412.99</v>
      </c>
      <c r="NY181" s="19">
        <f t="shared" ca="1" si="1477"/>
        <v>412.99</v>
      </c>
      <c r="NZ181" s="19" t="str">
        <f t="shared" ca="1" si="1477"/>
        <v>-</v>
      </c>
      <c r="OA181" s="19" t="str">
        <f t="shared" ca="1" si="1477"/>
        <v>-</v>
      </c>
      <c r="OB181" s="19" t="str">
        <f t="shared" ca="1" si="1477"/>
        <v>-</v>
      </c>
      <c r="OC181" s="19" t="str">
        <f t="shared" ca="1" si="1477"/>
        <v>-</v>
      </c>
      <c r="OD181" s="19" t="str">
        <f t="shared" ca="1" si="1477"/>
        <v>-</v>
      </c>
      <c r="OE181" s="19">
        <f t="shared" ca="1" si="1477"/>
        <v>6.8900000000000006</v>
      </c>
      <c r="OF181" s="19">
        <f t="shared" ca="1" si="1477"/>
        <v>6.8900000000000006</v>
      </c>
      <c r="OG181" s="19">
        <f t="shared" ca="1" si="1477"/>
        <v>6.8900000000000006</v>
      </c>
      <c r="OH181" s="19">
        <f t="shared" ca="1" si="1477"/>
        <v>6.8900000000000006</v>
      </c>
      <c r="OI181" s="19">
        <f t="shared" ca="1" si="1477"/>
        <v>6.8900000000000006</v>
      </c>
      <c r="OJ181" s="19">
        <f t="shared" ca="1" si="1477"/>
        <v>6.8900000000000006</v>
      </c>
      <c r="OK181" s="19">
        <f t="shared" ca="1" si="1477"/>
        <v>6.8900000000000006</v>
      </c>
      <c r="OL181" s="19">
        <f t="shared" ca="1" si="1477"/>
        <v>6.8900000000000006</v>
      </c>
      <c r="OM181" s="19">
        <f t="shared" ca="1" si="1477"/>
        <v>346.99</v>
      </c>
      <c r="ON181" s="19">
        <f t="shared" ca="1" si="1477"/>
        <v>346.99</v>
      </c>
      <c r="OO181" s="19" t="str">
        <f t="shared" ca="1" si="1477"/>
        <v>-</v>
      </c>
      <c r="OP181" s="19" t="str">
        <f t="shared" ca="1" si="1477"/>
        <v>-</v>
      </c>
      <c r="OQ181" s="19" t="str">
        <f t="shared" ca="1" si="1477"/>
        <v>-</v>
      </c>
      <c r="OR181" s="19" t="str">
        <f t="shared" ca="1" si="1477"/>
        <v>-</v>
      </c>
      <c r="OS181" s="19" t="str">
        <f t="shared" ca="1" si="1477"/>
        <v>-</v>
      </c>
      <c r="OT181" s="19">
        <f t="shared" ca="1" si="1477"/>
        <v>0</v>
      </c>
      <c r="OU181" s="24">
        <v>0</v>
      </c>
    </row>
    <row r="182" spans="1:411" outlineLevel="2">
      <c r="A182" s="21">
        <f t="shared" si="158"/>
        <v>177</v>
      </c>
      <c r="B182" s="222">
        <f t="shared" ref="B182:B185" ca="1" si="1491">OFFSET(B182,-1,0)</f>
        <v>175</v>
      </c>
      <c r="C182">
        <v>204</v>
      </c>
      <c r="D182" s="144" t="str">
        <f t="shared" ca="1" si="1440"/>
        <v>GSM</v>
      </c>
      <c r="E182" t="b">
        <v>0</v>
      </c>
      <c r="F182" t="b">
        <v>0</v>
      </c>
      <c r="G182" t="b">
        <f t="shared" si="1441"/>
        <v>0</v>
      </c>
      <c r="H182" s="237">
        <f t="shared" ref="H182:T185" ca="1" si="1492">OFFSET(H182,-1,0)</f>
        <v>2</v>
      </c>
      <c r="I182" s="237">
        <f t="shared" ca="1" si="1492"/>
        <v>1</v>
      </c>
      <c r="J182" s="237" t="str">
        <f t="shared" ca="1" si="1492"/>
        <v/>
      </c>
      <c r="K182" s="237">
        <f t="shared" ca="1" si="1492"/>
        <v>2</v>
      </c>
      <c r="L182" s="237">
        <f t="shared" ca="1" si="1478"/>
        <v>2</v>
      </c>
      <c r="M182" s="237">
        <f t="shared" ca="1" si="1478"/>
        <v>3</v>
      </c>
      <c r="N182" s="237">
        <f t="shared" ca="1" si="1478"/>
        <v>3</v>
      </c>
      <c r="O182" s="237">
        <f t="shared" ca="1" si="1478"/>
        <v>1</v>
      </c>
      <c r="P182" s="237">
        <f t="shared" ca="1" si="1478"/>
        <v>1</v>
      </c>
      <c r="Q182" s="237">
        <f t="shared" ca="1" si="1478"/>
        <v>4</v>
      </c>
      <c r="R182" s="237">
        <f t="shared" ca="1" si="1478"/>
        <v>1</v>
      </c>
      <c r="S182" s="237">
        <f t="shared" ca="1" si="1478"/>
        <v>1</v>
      </c>
      <c r="T182" s="237">
        <f t="shared" ca="1" si="1478"/>
        <v>1</v>
      </c>
      <c r="U182" s="275"/>
      <c r="V182" s="275"/>
      <c r="W182" s="237">
        <f t="shared" ca="1" si="1479"/>
        <v>0</v>
      </c>
      <c r="X182" s="275"/>
      <c r="Y182" s="275">
        <f t="shared" ca="1" si="1480"/>
        <v>0</v>
      </c>
      <c r="Z182" s="275">
        <f t="shared" ca="1" si="1480"/>
        <v>0</v>
      </c>
      <c r="AA182" s="275">
        <f t="shared" ca="1" si="1480"/>
        <v>0</v>
      </c>
      <c r="AB182" s="275">
        <f t="shared" ca="1" si="1480"/>
        <v>0</v>
      </c>
      <c r="AC182" s="275">
        <f t="shared" ca="1" si="1480"/>
        <v>0</v>
      </c>
      <c r="AD182" s="275">
        <f t="shared" ca="1" si="1480"/>
        <v>0</v>
      </c>
      <c r="AE182" s="275">
        <f t="shared" ca="1" si="1480"/>
        <v>0</v>
      </c>
      <c r="AF182" s="144">
        <f ca="1">INDEX(CHOOSE($N182,DataAutumn!i.AdultDrys,DataWinter!i.AdultDrys,DataSpring!i.AdultDrys),1,$M182)</f>
        <v>3</v>
      </c>
      <c r="AG182" s="5">
        <f t="shared" ca="1" si="1442"/>
        <v>1</v>
      </c>
      <c r="AH182" s="5">
        <f t="shared" ca="1" si="1442"/>
        <v>1</v>
      </c>
      <c r="AI182" s="5">
        <f t="shared" ca="1" si="1443"/>
        <v>1</v>
      </c>
      <c r="AJ182">
        <f t="shared" ca="1" si="1444"/>
        <v>5</v>
      </c>
      <c r="AL182" s="231" t="str">
        <f ca="1">TEXT(LEFT(OFFSET(AL182,-1,0),5)+1,"00000")&amp;MID(OFFSET(AL182,-1,0),6,FIND(" ",OFFSET(AL182,-1,0),7)-5)
&amp; $D182           &amp; " Day"&amp;INDEX(i.DOY,$N182,1)              &amp; IF($IG182=0," FWM","")&amp;IF($IG182=1," MWM","")&amp;IF($IG182=5," Mat","")&amp;IF($IH182=TRUE,"&amp;BBT","    ")
&amp;INDEX(DataMaster!$B$98:$B$105,$Q182,0)    &amp;IF(JQ182," SR"&amp;JR182,"")&amp; " WP"&amp;TEXT($MC182*100,"000p")           &amp; " MP"&amp;TEXT($MD182*100,"000p")           &amp; " GP"&amp;TEXT($MM182*100,"000p")
&amp; " (F"&amp;3+COUNTIF($CV182:$CY182,TRUE)&amp;3&amp;"N"&amp;$DM182&amp;$DN182&amp;")"</f>
        <v>00003 FeedSupply_DSP GSM Day204 MWM&amp;BBTPrime SR10.3 WP100p MP100p GP100p (F33N33)</v>
      </c>
      <c r="AM182" s="9" t="str">
        <f ca="1">IF(COUNTIF(AL$5:AL182,AL182)=1,"-","Dup")</f>
        <v>-</v>
      </c>
      <c r="AN182" s="9"/>
      <c r="AO182" s="237" t="str">
        <f t="shared" ref="AO182:AV185" ca="1" si="1493">OFFSET(AO182,-1,0)</f>
        <v>-</v>
      </c>
      <c r="AP182" s="237" t="str">
        <f t="shared" ca="1" si="1493"/>
        <v>-</v>
      </c>
      <c r="AQ182" s="237" t="str">
        <f t="shared" ca="1" si="1493"/>
        <v>-</v>
      </c>
      <c r="AR182" s="237" t="str">
        <f t="shared" ca="1" si="1493"/>
        <v>-</v>
      </c>
      <c r="AS182" s="237" t="str">
        <f t="shared" ca="1" si="1493"/>
        <v>-</v>
      </c>
      <c r="AT182" s="237" t="str">
        <f t="shared" ca="1" si="1493"/>
        <v>-</v>
      </c>
      <c r="AU182" s="237" t="str">
        <f t="shared" ca="1" si="1493"/>
        <v>-</v>
      </c>
      <c r="AV182" s="237" t="str">
        <f t="shared" ca="1" si="1493"/>
        <v>-</v>
      </c>
      <c r="AW182" s="9"/>
      <c r="AX182" s="5" t="b">
        <f t="shared" ca="1" si="1445"/>
        <v>0</v>
      </c>
      <c r="AY182" s="5" t="str">
        <f t="shared" ca="1" si="1445"/>
        <v>-</v>
      </c>
      <c r="AZ182" s="5" t="b">
        <f t="shared" ca="1" si="1445"/>
        <v>0</v>
      </c>
      <c r="BA182" s="5" t="b">
        <f t="shared" ca="1" si="1445"/>
        <v>1</v>
      </c>
      <c r="BB182" s="5" t="b">
        <f t="shared" ca="1" si="1445"/>
        <v>1</v>
      </c>
      <c r="BC182" s="144">
        <f t="shared" ca="1" si="1445"/>
        <v>0</v>
      </c>
      <c r="BD182" s="19" t="b">
        <f t="shared" ca="1" si="1446"/>
        <v>1</v>
      </c>
      <c r="BE182" s="9"/>
      <c r="BF182" s="5" t="str">
        <f t="shared" ca="1" si="1447"/>
        <v>-</v>
      </c>
      <c r="BG182" s="19" t="str">
        <f t="shared" ca="1" si="1448"/>
        <v>-</v>
      </c>
      <c r="BH182" s="19" t="str">
        <f t="shared" ca="1" si="1448"/>
        <v>-</v>
      </c>
      <c r="BI182" s="19" t="str">
        <f t="shared" ca="1" si="1448"/>
        <v>-</v>
      </c>
      <c r="BJ182" s="5" t="str">
        <f t="shared" ca="1" si="1449"/>
        <v>-</v>
      </c>
      <c r="BK182" s="19" t="str">
        <f t="shared" ca="1" si="1450"/>
        <v>-</v>
      </c>
      <c r="BL182" s="5" t="str">
        <f t="shared" ca="1" si="1451"/>
        <v>-</v>
      </c>
      <c r="BM182" s="19" t="str">
        <f t="shared" ca="1" si="1452"/>
        <v>-</v>
      </c>
      <c r="BN182" s="19" t="str">
        <f t="shared" ca="1" si="1452"/>
        <v>-</v>
      </c>
      <c r="BO182" s="19" t="str">
        <f t="shared" ca="1" si="1452"/>
        <v>-</v>
      </c>
      <c r="BP182" s="5" t="str">
        <f t="shared" ca="1" si="1453"/>
        <v>-</v>
      </c>
      <c r="BQ182" s="9"/>
      <c r="BR182" s="19" t="str">
        <f t="shared" ca="1" si="1454"/>
        <v>-</v>
      </c>
      <c r="BS182" s="19" t="str">
        <f t="shared" ca="1" si="1454"/>
        <v>-</v>
      </c>
      <c r="BT182" s="19" t="str">
        <f t="shared" ca="1" si="1454"/>
        <v>-</v>
      </c>
      <c r="BU182" s="19" t="str">
        <f t="shared" ca="1" si="1454"/>
        <v>-</v>
      </c>
      <c r="BV182" s="19" t="str">
        <f t="shared" ca="1" si="1454"/>
        <v>-</v>
      </c>
      <c r="BW182" s="19" t="str">
        <f t="shared" ca="1" si="1454"/>
        <v>-</v>
      </c>
      <c r="BX182" s="19" t="str">
        <f t="shared" ca="1" si="1454"/>
        <v>-</v>
      </c>
      <c r="BY182" s="19" t="str">
        <f t="shared" ca="1" si="1454"/>
        <v>-</v>
      </c>
      <c r="BZ182" s="19" t="str">
        <f t="shared" ca="1" si="1454"/>
        <v>-</v>
      </c>
      <c r="CA182" s="19" t="str">
        <f t="shared" ca="1" si="1454"/>
        <v>-</v>
      </c>
      <c r="CB182" s="9"/>
      <c r="CC182" s="237" t="b">
        <f ca="1">OFFSET(CC182,-1,0)</f>
        <v>1</v>
      </c>
      <c r="CD182" s="12" t="b">
        <v>0</v>
      </c>
      <c r="CE182" s="237" t="b">
        <f ca="1">OFFSET(CE182,-1,0)</f>
        <v>1</v>
      </c>
      <c r="CF182" s="251">
        <f t="shared" ref="CF182:CF185" ca="1" si="1494">IF(OFFSET($E182,-1,0),OFFSET($CJ182,-1,0),OFFSET(CF182,-1,0))</f>
        <v>2334105</v>
      </c>
      <c r="CG182" s="237" t="b">
        <f ca="1">OFFSET(CG182,-1,0)</f>
        <v>0</v>
      </c>
      <c r="CH182" s="12" t="s">
        <v>34</v>
      </c>
      <c r="CI182" s="19" t="b">
        <f t="shared" ca="1" si="1482"/>
        <v>1</v>
      </c>
      <c r="CJ182" s="237">
        <f t="shared" ref="CJ182:CJ185" ca="1" si="1495">OFFSET(CJ182,-1,0)+1</f>
        <v>34103</v>
      </c>
      <c r="CK182" s="19" t="str">
        <f t="shared" ca="1" si="1482"/>
        <v>-</v>
      </c>
      <c r="CL182" s="19">
        <f t="shared" ca="1" si="1482"/>
        <v>1</v>
      </c>
      <c r="CM182" s="19">
        <f t="shared" ca="1" si="1482"/>
        <v>1</v>
      </c>
      <c r="CN182" s="9"/>
      <c r="CO182" s="444">
        <v>652</v>
      </c>
      <c r="CP182" s="444">
        <v>686</v>
      </c>
      <c r="CQ182" s="444">
        <v>721</v>
      </c>
      <c r="CR182" s="152">
        <v>378</v>
      </c>
      <c r="CS182" s="152">
        <v>413</v>
      </c>
      <c r="CT182" s="152">
        <v>448</v>
      </c>
      <c r="CU182" s="19" t="str">
        <f t="shared" ca="1" si="1456"/>
        <v>-</v>
      </c>
      <c r="CV182" s="12" t="b">
        <v>0</v>
      </c>
      <c r="CW182" s="12" t="b">
        <v>0</v>
      </c>
      <c r="CX182" s="12" t="b">
        <v>0</v>
      </c>
      <c r="CY182" s="12" t="b">
        <v>0</v>
      </c>
      <c r="CZ182" s="19" t="b">
        <f t="shared" ca="1" si="1456"/>
        <v>1</v>
      </c>
      <c r="DA182" s="19">
        <f t="shared" ca="1" si="1456"/>
        <v>0</v>
      </c>
      <c r="DB182" s="19">
        <f t="shared" ca="1" si="1456"/>
        <v>0</v>
      </c>
      <c r="DC182" s="19">
        <f t="shared" ca="1" si="1456"/>
        <v>0</v>
      </c>
      <c r="DD182" s="19">
        <f t="shared" ca="1" si="1456"/>
        <v>0</v>
      </c>
      <c r="DE182" s="19">
        <f t="shared" ca="1" si="1456"/>
        <v>0</v>
      </c>
      <c r="DF182" s="19">
        <f t="shared" ca="1" si="1456"/>
        <v>0</v>
      </c>
      <c r="DG182" s="19">
        <f t="shared" ca="1" si="1456"/>
        <v>0</v>
      </c>
      <c r="DH182" s="19">
        <f t="shared" ca="1" si="1456"/>
        <v>0</v>
      </c>
      <c r="DI182" s="19">
        <f t="shared" ca="1" si="1456"/>
        <v>0</v>
      </c>
      <c r="DJ182" s="19">
        <f t="shared" ca="1" si="1456"/>
        <v>0</v>
      </c>
      <c r="DK182" s="19">
        <f t="shared" ca="1" si="1456"/>
        <v>0</v>
      </c>
      <c r="DL182" s="19">
        <f t="shared" ca="1" si="1457"/>
        <v>0</v>
      </c>
      <c r="DM182" s="12">
        <v>3</v>
      </c>
      <c r="DN182" s="12">
        <v>3</v>
      </c>
      <c r="DO182" s="19">
        <f t="shared" ref="DO182:DR185" ca="1" si="1496">OFFSET(DO$5,$B182,0)</f>
        <v>0</v>
      </c>
      <c r="DP182" s="12">
        <v>2</v>
      </c>
      <c r="DQ182" s="12">
        <v>-2</v>
      </c>
      <c r="DR182" s="19" t="str">
        <f t="shared" ca="1" si="1457"/>
        <v>-</v>
      </c>
      <c r="DS182" s="19" t="str">
        <f t="shared" ca="1" si="1457"/>
        <v>-</v>
      </c>
      <c r="DT182" s="19" t="str">
        <f t="shared" ca="1" si="1457"/>
        <v>-</v>
      </c>
      <c r="DU182" s="251">
        <f t="shared" ca="1" si="1483"/>
        <v>0</v>
      </c>
      <c r="DV182" s="251">
        <f t="shared" ref="DV182:DV184" si="1497">DP182</f>
        <v>2</v>
      </c>
      <c r="DW182" s="251">
        <f t="shared" si="1484"/>
        <v>-2</v>
      </c>
      <c r="DX182" s="19" t="str">
        <f t="shared" ca="1" si="1457"/>
        <v>-</v>
      </c>
      <c r="DY182" s="19" t="str">
        <f t="shared" ca="1" si="1457"/>
        <v>-</v>
      </c>
      <c r="DZ182" s="19" t="str">
        <f t="shared" ca="1" si="1457"/>
        <v>-</v>
      </c>
      <c r="EA182" s="19" t="str">
        <f t="shared" ca="1" si="1457"/>
        <v>-</v>
      </c>
      <c r="EB182" s="19" t="str">
        <f t="shared" ca="1" si="1457"/>
        <v>-</v>
      </c>
      <c r="EC182" s="19" t="str">
        <f t="shared" ca="1" si="1457"/>
        <v>-</v>
      </c>
      <c r="ED182" s="19">
        <f t="shared" ca="1" si="1457"/>
        <v>0</v>
      </c>
      <c r="EE182" s="19">
        <f t="shared" ca="1" si="1457"/>
        <v>0</v>
      </c>
      <c r="EF182" s="19">
        <f t="shared" ca="1" si="1457"/>
        <v>0</v>
      </c>
      <c r="EG182" s="19">
        <f t="shared" ca="1" si="1457"/>
        <v>0</v>
      </c>
      <c r="EH182" s="19">
        <f t="shared" ca="1" si="1457"/>
        <v>0</v>
      </c>
      <c r="EI182" s="19">
        <f t="shared" ca="1" si="1457"/>
        <v>0</v>
      </c>
      <c r="EJ182" s="19">
        <f t="shared" ca="1" si="1457"/>
        <v>0</v>
      </c>
      <c r="EK182" s="19">
        <f t="shared" ca="1" si="1457"/>
        <v>0</v>
      </c>
      <c r="EL182" s="19">
        <f t="shared" ca="1" si="1457"/>
        <v>0</v>
      </c>
      <c r="EM182" s="19">
        <f t="shared" ca="1" si="1457"/>
        <v>0</v>
      </c>
      <c r="EN182" s="19">
        <f t="shared" ca="1" si="1457"/>
        <v>0</v>
      </c>
      <c r="EO182" s="19">
        <f t="shared" ca="1" si="1457"/>
        <v>0</v>
      </c>
      <c r="EP182" s="19">
        <f t="shared" ca="1" si="1457"/>
        <v>0</v>
      </c>
      <c r="EQ182" s="19">
        <f t="shared" ca="1" si="1457"/>
        <v>0</v>
      </c>
      <c r="ER182" s="19">
        <f t="shared" ca="1" si="1457"/>
        <v>0</v>
      </c>
      <c r="ES182" s="19">
        <f t="shared" ca="1" si="1457"/>
        <v>0</v>
      </c>
      <c r="ET182" s="19">
        <f t="shared" ca="1" si="1458"/>
        <v>0</v>
      </c>
      <c r="EU182" s="19">
        <f t="shared" ca="1" si="1458"/>
        <v>0</v>
      </c>
      <c r="EV182" s="19">
        <f t="shared" ca="1" si="1458"/>
        <v>0</v>
      </c>
      <c r="EW182" s="19">
        <f t="shared" ca="1" si="1458"/>
        <v>0</v>
      </c>
      <c r="EX182" s="19">
        <f t="shared" ca="1" si="1458"/>
        <v>0</v>
      </c>
      <c r="EY182" s="19">
        <f t="shared" ca="1" si="1458"/>
        <v>0</v>
      </c>
      <c r="EZ182" s="19">
        <f t="shared" ca="1" si="1458"/>
        <v>0</v>
      </c>
      <c r="FA182" s="19">
        <f t="shared" ca="1" si="1458"/>
        <v>0</v>
      </c>
      <c r="FB182" s="19">
        <f t="shared" ca="1" si="1458"/>
        <v>0</v>
      </c>
      <c r="FC182" s="19">
        <f t="shared" ca="1" si="1458"/>
        <v>0</v>
      </c>
      <c r="FD182" s="19">
        <f t="shared" ca="1" si="1458"/>
        <v>0</v>
      </c>
      <c r="FE182" s="19">
        <f t="shared" ca="1" si="1458"/>
        <v>0</v>
      </c>
      <c r="FF182" s="19">
        <f t="shared" ca="1" si="1458"/>
        <v>0</v>
      </c>
      <c r="FG182" s="19">
        <f t="shared" ca="1" si="1458"/>
        <v>0</v>
      </c>
      <c r="FH182" s="19">
        <f t="shared" ca="1" si="1458"/>
        <v>0</v>
      </c>
      <c r="FI182" s="19">
        <f t="shared" ca="1" si="1458"/>
        <v>0</v>
      </c>
      <c r="FJ182" s="19">
        <f t="shared" ca="1" si="1459"/>
        <v>0</v>
      </c>
      <c r="FK182" s="19">
        <f t="shared" ca="1" si="1459"/>
        <v>0</v>
      </c>
      <c r="FL182" s="19">
        <f t="shared" ca="1" si="1459"/>
        <v>0</v>
      </c>
      <c r="FM182" s="19">
        <f t="shared" ca="1" si="1459"/>
        <v>0</v>
      </c>
      <c r="FN182" s="19">
        <f t="shared" ca="1" si="1459"/>
        <v>0</v>
      </c>
      <c r="FO182" s="19">
        <f t="shared" ca="1" si="1459"/>
        <v>0</v>
      </c>
      <c r="FP182" s="19">
        <f t="shared" ca="1" si="1459"/>
        <v>0</v>
      </c>
      <c r="FQ182" s="19">
        <f t="shared" ca="1" si="1459"/>
        <v>0</v>
      </c>
      <c r="FR182" s="19">
        <f t="shared" ca="1" si="1459"/>
        <v>0</v>
      </c>
      <c r="FS182" s="19">
        <f t="shared" ca="1" si="1459"/>
        <v>0</v>
      </c>
      <c r="FT182" s="19">
        <f t="shared" ca="1" si="1459"/>
        <v>0</v>
      </c>
      <c r="FU182" s="19">
        <f t="shared" ca="1" si="1459"/>
        <v>0</v>
      </c>
      <c r="FV182" s="19">
        <f t="shared" ca="1" si="1459"/>
        <v>0</v>
      </c>
      <c r="FW182" s="19">
        <f t="shared" ca="1" si="1459"/>
        <v>0</v>
      </c>
      <c r="FX182" s="19">
        <f t="shared" ca="1" si="1459"/>
        <v>0</v>
      </c>
      <c r="FY182" s="19">
        <f t="shared" ca="1" si="1459"/>
        <v>0</v>
      </c>
      <c r="FZ182" s="19">
        <f t="shared" ca="1" si="1459"/>
        <v>0</v>
      </c>
      <c r="GA182" s="19">
        <f t="shared" ca="1" si="1459"/>
        <v>0</v>
      </c>
      <c r="GB182" s="19">
        <f t="shared" ca="1" si="1459"/>
        <v>0</v>
      </c>
      <c r="GC182" s="19">
        <f t="shared" ca="1" si="1459"/>
        <v>0</v>
      </c>
      <c r="GD182" s="19">
        <f t="shared" ca="1" si="1459"/>
        <v>0</v>
      </c>
      <c r="GE182" s="19">
        <f t="shared" ca="1" si="1459"/>
        <v>0</v>
      </c>
      <c r="GF182" s="19">
        <f t="shared" ca="1" si="1459"/>
        <v>0</v>
      </c>
      <c r="GG182" s="19">
        <f t="shared" ca="1" si="1459"/>
        <v>0</v>
      </c>
      <c r="GH182" s="19">
        <f t="shared" ca="1" si="1459"/>
        <v>0</v>
      </c>
      <c r="GI182" s="19">
        <f t="shared" ca="1" si="1459"/>
        <v>0</v>
      </c>
      <c r="GJ182" s="19">
        <f t="shared" ca="1" si="1459"/>
        <v>0</v>
      </c>
      <c r="GK182" s="19">
        <f t="shared" ca="1" si="1459"/>
        <v>0</v>
      </c>
      <c r="GL182" s="19">
        <f t="shared" ca="1" si="1459"/>
        <v>0</v>
      </c>
      <c r="GM182" s="19">
        <f t="shared" ca="1" si="1459"/>
        <v>0</v>
      </c>
      <c r="GN182" s="19">
        <f t="shared" ca="1" si="1459"/>
        <v>0</v>
      </c>
      <c r="GO182" s="19">
        <f t="shared" ca="1" si="1459"/>
        <v>0</v>
      </c>
      <c r="GP182" s="19">
        <f t="shared" ca="1" si="1459"/>
        <v>0</v>
      </c>
      <c r="GQ182" s="19">
        <f t="shared" ca="1" si="1459"/>
        <v>0</v>
      </c>
      <c r="GR182" s="19">
        <f t="shared" ca="1" si="1459"/>
        <v>0</v>
      </c>
      <c r="GS182" s="19">
        <f t="shared" ca="1" si="1459"/>
        <v>0</v>
      </c>
      <c r="GT182" s="19">
        <f t="shared" ca="1" si="1459"/>
        <v>0</v>
      </c>
      <c r="GU182" s="19">
        <f t="shared" ca="1" si="1459"/>
        <v>0</v>
      </c>
      <c r="GV182" s="19">
        <f t="shared" ca="1" si="1459"/>
        <v>0</v>
      </c>
      <c r="GW182" s="19">
        <f t="shared" ca="1" si="1459"/>
        <v>0</v>
      </c>
      <c r="GX182" s="19">
        <f t="shared" ca="1" si="1459"/>
        <v>0</v>
      </c>
      <c r="GY182" s="19">
        <f t="shared" ca="1" si="1459"/>
        <v>0</v>
      </c>
      <c r="GZ182" s="19">
        <f t="shared" ca="1" si="1459"/>
        <v>0</v>
      </c>
      <c r="HA182" s="19">
        <f t="shared" ca="1" si="1459"/>
        <v>0</v>
      </c>
      <c r="HB182" s="19">
        <f t="shared" ca="1" si="1459"/>
        <v>0</v>
      </c>
      <c r="HC182" s="19">
        <f t="shared" ca="1" si="1459"/>
        <v>0</v>
      </c>
      <c r="HD182" s="19">
        <f t="shared" ca="1" si="1459"/>
        <v>0</v>
      </c>
      <c r="HE182" s="19">
        <f t="shared" ca="1" si="1459"/>
        <v>0</v>
      </c>
      <c r="HF182" s="19">
        <f t="shared" ca="1" si="1459"/>
        <v>0</v>
      </c>
      <c r="HG182" s="19">
        <f t="shared" ca="1" si="1459"/>
        <v>0</v>
      </c>
      <c r="HH182" s="19">
        <f t="shared" ca="1" si="1459"/>
        <v>0</v>
      </c>
      <c r="HI182" s="19">
        <f t="shared" ca="1" si="1459"/>
        <v>0</v>
      </c>
      <c r="HJ182" s="19">
        <f t="shared" ca="1" si="1459"/>
        <v>0</v>
      </c>
      <c r="HK182" s="19">
        <f t="shared" ca="1" si="1459"/>
        <v>0</v>
      </c>
      <c r="HL182" s="19">
        <f t="shared" ca="1" si="1460"/>
        <v>0</v>
      </c>
      <c r="HM182" s="19">
        <f t="shared" ca="1" si="1460"/>
        <v>0</v>
      </c>
      <c r="HN182" s="19">
        <f t="shared" ca="1" si="1460"/>
        <v>0</v>
      </c>
      <c r="HO182" s="19">
        <f t="shared" ca="1" si="1460"/>
        <v>0</v>
      </c>
      <c r="HP182" s="19">
        <f t="shared" ca="1" si="1460"/>
        <v>0</v>
      </c>
      <c r="HQ182" s="19">
        <f t="shared" ca="1" si="1460"/>
        <v>0</v>
      </c>
      <c r="HR182" s="19">
        <f t="shared" ca="1" si="1460"/>
        <v>0</v>
      </c>
      <c r="HS182" s="19">
        <f t="shared" ca="1" si="1460"/>
        <v>0</v>
      </c>
      <c r="HT182" s="19">
        <f t="shared" ca="1" si="1460"/>
        <v>0</v>
      </c>
      <c r="HU182" s="19">
        <f t="shared" ca="1" si="1460"/>
        <v>0</v>
      </c>
      <c r="HV182" s="19">
        <f t="shared" ca="1" si="1460"/>
        <v>0</v>
      </c>
      <c r="HW182" s="19">
        <f t="shared" ca="1" si="1460"/>
        <v>0</v>
      </c>
      <c r="HX182" s="19">
        <f t="shared" ca="1" si="1460"/>
        <v>0</v>
      </c>
      <c r="HY182" s="19">
        <f t="shared" ca="1" si="1460"/>
        <v>0</v>
      </c>
      <c r="HZ182" s="19">
        <f t="shared" ca="1" si="1460"/>
        <v>0</v>
      </c>
      <c r="IA182" s="19">
        <f t="shared" ca="1" si="1460"/>
        <v>0</v>
      </c>
      <c r="IB182" s="19">
        <f t="shared" ca="1" si="1460"/>
        <v>0</v>
      </c>
      <c r="IC182" s="19">
        <f t="shared" ca="1" si="1460"/>
        <v>0</v>
      </c>
      <c r="ID182" s="19">
        <f t="shared" ca="1" si="1460"/>
        <v>0</v>
      </c>
      <c r="IE182" s="5">
        <f t="shared" ca="1" si="1461"/>
        <v>67</v>
      </c>
      <c r="IF182" s="9"/>
      <c r="IG182" s="5">
        <f t="shared" ca="1" si="1462"/>
        <v>1</v>
      </c>
      <c r="IH182" s="5" t="b">
        <f t="shared" ca="1" si="1462"/>
        <v>1</v>
      </c>
      <c r="II182" s="19">
        <f t="shared" ca="1" si="1463"/>
        <v>0</v>
      </c>
      <c r="IJ182" s="5">
        <f t="shared" ca="1" si="1462"/>
        <v>55</v>
      </c>
      <c r="IK182" s="19">
        <f t="shared" ca="1" si="1463"/>
        <v>1</v>
      </c>
      <c r="IL182" s="19">
        <f t="shared" ca="1" si="1463"/>
        <v>0</v>
      </c>
      <c r="IM182" s="19">
        <f t="shared" ca="1" si="1463"/>
        <v>0</v>
      </c>
      <c r="IN182" s="19">
        <f t="shared" ca="1" si="1463"/>
        <v>0</v>
      </c>
      <c r="IO182" s="19">
        <f t="shared" ca="1" si="1463"/>
        <v>0</v>
      </c>
      <c r="IP182" s="19">
        <f t="shared" ca="1" si="1463"/>
        <v>0</v>
      </c>
      <c r="IQ182" s="19">
        <f t="shared" ca="1" si="1463"/>
        <v>0</v>
      </c>
      <c r="IR182" s="19">
        <f t="shared" ca="1" si="1463"/>
        <v>0</v>
      </c>
      <c r="IS182" s="19">
        <f t="shared" ca="1" si="1463"/>
        <v>0</v>
      </c>
      <c r="IT182" s="19">
        <f t="shared" ca="1" si="1463"/>
        <v>0</v>
      </c>
      <c r="IU182" s="19">
        <f t="shared" ca="1" si="1463"/>
        <v>0</v>
      </c>
      <c r="IV182" s="19">
        <f t="shared" ca="1" si="1463"/>
        <v>0</v>
      </c>
      <c r="IW182" s="19">
        <f t="shared" ca="1" si="1463"/>
        <v>0</v>
      </c>
      <c r="IX182" s="19">
        <f t="shared" ca="1" si="1463"/>
        <v>0</v>
      </c>
      <c r="IY182" s="19">
        <f t="shared" ca="1" si="1463"/>
        <v>0</v>
      </c>
      <c r="IZ182" s="19">
        <f t="shared" ca="1" si="1463"/>
        <v>0</v>
      </c>
      <c r="JA182" s="19">
        <f t="shared" ca="1" si="1463"/>
        <v>0</v>
      </c>
      <c r="JB182" s="19">
        <f t="shared" ca="1" si="1463"/>
        <v>0</v>
      </c>
      <c r="JC182" s="19">
        <f t="shared" ca="1" si="1463"/>
        <v>0</v>
      </c>
      <c r="JD182" s="19">
        <f t="shared" ca="1" si="1463"/>
        <v>0</v>
      </c>
      <c r="JE182" s="19">
        <f t="shared" ca="1" si="1463"/>
        <v>0</v>
      </c>
      <c r="JF182" s="19">
        <f t="shared" ca="1" si="1463"/>
        <v>0</v>
      </c>
      <c r="JG182" s="5">
        <f t="shared" ca="1" si="1464"/>
        <v>1.2500000000000001E-2</v>
      </c>
      <c r="JH182" s="567">
        <f t="shared" ca="1" si="1464"/>
        <v>0</v>
      </c>
      <c r="JI182" s="5">
        <f t="shared" ca="1" si="1464"/>
        <v>6.25E-2</v>
      </c>
      <c r="JJ182" s="5">
        <f t="shared" ca="1" si="1464"/>
        <v>6.25E-2</v>
      </c>
      <c r="JK182" s="5">
        <f t="shared" ca="1" si="1464"/>
        <v>6.25E-2</v>
      </c>
      <c r="JL182" s="19">
        <f t="shared" ca="1" si="1463"/>
        <v>1</v>
      </c>
      <c r="JM182" s="19">
        <f t="shared" ca="1" si="1463"/>
        <v>0</v>
      </c>
      <c r="JN182" s="19">
        <f t="shared" ca="1" si="1463"/>
        <v>1</v>
      </c>
      <c r="JO182" s="9"/>
      <c r="JP182" s="5" t="b">
        <f t="shared" ca="1" si="1465"/>
        <v>0</v>
      </c>
      <c r="JQ182" s="19" t="b">
        <f t="shared" ca="1" si="1485"/>
        <v>1</v>
      </c>
      <c r="JR182" s="19">
        <f t="shared" ca="1" si="1485"/>
        <v>10.3</v>
      </c>
      <c r="JS182" s="5" t="b">
        <f t="shared" ca="1" si="1466"/>
        <v>0</v>
      </c>
      <c r="JT182" s="5" t="b">
        <f t="shared" ca="1" si="1466"/>
        <v>0</v>
      </c>
      <c r="JU182" s="5" t="b">
        <f t="shared" ca="1" si="1466"/>
        <v>1</v>
      </c>
      <c r="JV182" s="144">
        <f t="shared" ca="1" si="1486"/>
        <v>1</v>
      </c>
      <c r="JW182" s="144">
        <f t="shared" ca="1" si="1486"/>
        <v>1</v>
      </c>
      <c r="JX182" s="19" t="str">
        <f t="shared" ca="1" si="1487"/>
        <v>-</v>
      </c>
      <c r="JY182" s="19" t="str">
        <f t="shared" ca="1" si="1487"/>
        <v>-</v>
      </c>
      <c r="JZ182" s="19" t="str">
        <f t="shared" ca="1" si="1487"/>
        <v>-</v>
      </c>
      <c r="KA182" s="19" t="str">
        <f t="shared" ca="1" si="1487"/>
        <v>-</v>
      </c>
      <c r="KB182" s="19">
        <f t="shared" ca="1" si="1487"/>
        <v>1</v>
      </c>
      <c r="KC182" s="19">
        <f t="shared" ca="1" si="1487"/>
        <v>0.66</v>
      </c>
      <c r="KD182" s="19" t="str">
        <f t="shared" ca="1" si="1487"/>
        <v>-</v>
      </c>
      <c r="KE182" s="5" t="b" cm="1">
        <f t="array" aca="1" ref="KE182" ca="1">IF(OR(KF182:KM182&lt;&gt;"-"),TRUE,"-")</f>
        <v>1</v>
      </c>
      <c r="KF182" s="237">
        <f t="shared" ref="KF182:KM185" ca="1" si="1498">OFFSET(KF182,-1,0)</f>
        <v>2</v>
      </c>
      <c r="KG182" s="237">
        <f t="shared" ca="1" si="1498"/>
        <v>2</v>
      </c>
      <c r="KH182" s="237">
        <f t="shared" ca="1" si="1498"/>
        <v>2</v>
      </c>
      <c r="KI182" s="237">
        <f t="shared" ca="1" si="1498"/>
        <v>2</v>
      </c>
      <c r="KJ182" s="237">
        <f t="shared" ca="1" si="1498"/>
        <v>2</v>
      </c>
      <c r="KK182" s="237">
        <f t="shared" ca="1" si="1498"/>
        <v>2</v>
      </c>
      <c r="KL182" s="237">
        <f t="shared" ca="1" si="1498"/>
        <v>2</v>
      </c>
      <c r="KM182" s="237">
        <f t="shared" ca="1" si="1498"/>
        <v>2</v>
      </c>
      <c r="KN182" s="5" t="str">
        <f t="array" aca="1" ref="KN182" ca="1">IF(OR(KO182:KU182&lt;&gt;"-"),TRUE,"-")</f>
        <v>-</v>
      </c>
      <c r="KO182" s="19" t="str">
        <f t="shared" ca="1" si="1489"/>
        <v>-</v>
      </c>
      <c r="KP182" s="19" t="str">
        <f t="shared" ca="1" si="1489"/>
        <v>-</v>
      </c>
      <c r="KQ182" s="19" t="str">
        <f t="shared" ca="1" si="1489"/>
        <v>-</v>
      </c>
      <c r="KR182" s="19" t="str">
        <f t="shared" ca="1" si="1489"/>
        <v>-</v>
      </c>
      <c r="KS182" s="19" t="str">
        <f t="shared" ca="1" si="1489"/>
        <v>-</v>
      </c>
      <c r="KT182" s="19" t="str">
        <f t="shared" ca="1" si="1489"/>
        <v>-</v>
      </c>
      <c r="KU182" s="19" t="str">
        <f t="shared" ca="1" si="1489"/>
        <v>-</v>
      </c>
      <c r="KV182" s="19" t="b">
        <f t="shared" ca="1" si="1489"/>
        <v>0</v>
      </c>
      <c r="KW182" s="144">
        <f t="shared" ca="1" si="1468"/>
        <v>2</v>
      </c>
      <c r="KX182" s="19">
        <f t="shared" ca="1" si="1489"/>
        <v>2</v>
      </c>
      <c r="KY182" s="19" t="b">
        <f t="shared" ca="1" si="1489"/>
        <v>0</v>
      </c>
      <c r="KZ182" s="19" t="str">
        <f t="shared" ca="1" si="1489"/>
        <v>-</v>
      </c>
      <c r="LA182" s="5" t="str">
        <f t="shared" ca="1" si="1469"/>
        <v>-</v>
      </c>
      <c r="LB182" s="5" t="str">
        <f t="shared" ca="1" si="1469"/>
        <v>-</v>
      </c>
      <c r="LC182" s="5" t="str">
        <f t="shared" ca="1" si="1469"/>
        <v>-</v>
      </c>
      <c r="LD182" s="5" t="str">
        <f t="shared" ca="1" si="1469"/>
        <v>-</v>
      </c>
      <c r="LE182" s="19" t="b">
        <f t="shared" ca="1" si="1490"/>
        <v>0</v>
      </c>
      <c r="LF182" s="19" t="str">
        <f t="shared" ca="1" si="1490"/>
        <v>-</v>
      </c>
      <c r="LG182" s="19" t="str">
        <f ca="1">OFFSET(LG$5,$B182,0)</f>
        <v>-</v>
      </c>
      <c r="LH182" s="19" t="b">
        <f ca="1">OFFSET(LH$5,$B182,0)</f>
        <v>1</v>
      </c>
      <c r="LI182" s="19">
        <f t="shared" ca="1" si="1490"/>
        <v>0.75</v>
      </c>
      <c r="LJ182" s="19">
        <f t="shared" ca="1" si="1490"/>
        <v>0.75</v>
      </c>
      <c r="LK182" s="19">
        <f t="shared" ca="1" si="1490"/>
        <v>0.99</v>
      </c>
      <c r="LL182" s="19">
        <f t="shared" ca="1" si="1490"/>
        <v>0.5</v>
      </c>
      <c r="LM182" s="19">
        <f t="shared" ca="1" si="1490"/>
        <v>0</v>
      </c>
      <c r="LN182" s="19">
        <f t="shared" ca="1" si="1490"/>
        <v>0</v>
      </c>
      <c r="LO182" s="19" t="str">
        <f t="shared" ca="1" si="1490"/>
        <v>-</v>
      </c>
      <c r="LP182" s="5" t="str" cm="1">
        <f t="array" aca="1" ref="LP182" ca="1">INDEX(i.meatgrid,$Q182,LP$7)</f>
        <v>-</v>
      </c>
      <c r="LQ182" s="5" t="str" cm="1">
        <f t="array" aca="1" ref="LQ182" ca="1">INDEX(i.meatgrid,$Q182,LQ$7)</f>
        <v>-</v>
      </c>
      <c r="LR182" s="19" t="str">
        <f t="shared" ca="1" si="1470"/>
        <v>-</v>
      </c>
      <c r="LS182" s="5">
        <f t="shared" ca="1" si="1471"/>
        <v>1</v>
      </c>
      <c r="LT182" s="9"/>
      <c r="LU182" s="19">
        <f t="shared" ca="1" si="1470"/>
        <v>70</v>
      </c>
      <c r="LV182" s="19">
        <f t="shared" ca="1" si="1472"/>
        <v>50</v>
      </c>
      <c r="LW182" s="19">
        <f t="shared" ca="1" si="1472"/>
        <v>80</v>
      </c>
      <c r="LX182" s="19">
        <f t="shared" ca="1" si="1472"/>
        <v>50</v>
      </c>
      <c r="LY182" s="5" t="b" cm="1">
        <f t="array" aca="1" ref="LY182" ca="1">INDEX(i.meatgrid,$Q182,LY$7)</f>
        <v>0</v>
      </c>
      <c r="LZ182" s="5" t="b" cm="1">
        <f t="array" aca="1" ref="LZ182" ca="1">INDEX(i.meatgrid,$Q182,LZ$7)</f>
        <v>0</v>
      </c>
      <c r="MA182" s="5" cm="1">
        <f t="array" aca="1" ref="MA182" ca="1">INDEX(i.meatgrid,$Q182,MA$7)</f>
        <v>40</v>
      </c>
      <c r="MB182" s="5" t="str" cm="1">
        <f t="array" aca="1" ref="MB182" ca="1">INDEX(i.meatgrid,$Q182,MB$7)</f>
        <v>-</v>
      </c>
      <c r="MC182" s="19">
        <f t="shared" ca="1" si="1473"/>
        <v>1</v>
      </c>
      <c r="MD182" s="5">
        <f t="shared" ca="1" si="1474"/>
        <v>1</v>
      </c>
      <c r="ME182" s="5" cm="1">
        <f t="array" aca="1" ref="ME182" ca="1">INDEX(i.meatgrid,$Q182,ME$7)</f>
        <v>1</v>
      </c>
      <c r="MF182" s="5" cm="1">
        <f t="array" aca="1" ref="MF182" ca="1">INDEX(i.meatgrid,$Q182,MF$7)</f>
        <v>0</v>
      </c>
      <c r="MG182" s="5" cm="1">
        <f t="array" aca="1" ref="MG182" ca="1">INDEX(i.meatgrid,$Q182,MG$7)</f>
        <v>0</v>
      </c>
      <c r="MH182" s="5" cm="1">
        <f t="array" aca="1" ref="MH182" ca="1">INDEX(i.meatgrid,$Q182,MH$7)</f>
        <v>0</v>
      </c>
      <c r="MI182" s="5" cm="1">
        <f t="array" aca="1" ref="MI182" ca="1">INDEX(i.meatgrid,$Q182,MI$7)</f>
        <v>0</v>
      </c>
      <c r="MJ182" s="5" cm="1">
        <f t="array" aca="1" ref="MJ182" ca="1">INDEX(i.meatgrid,$Q182,MJ$7)</f>
        <v>1</v>
      </c>
      <c r="MK182" s="5" cm="1">
        <f t="array" aca="1" ref="MK182" ca="1">INDEX(i.meatgrid,$Q182,MK$7)</f>
        <v>1</v>
      </c>
      <c r="ML182" s="5" cm="1">
        <f t="array" aca="1" ref="ML182" ca="1">INDEX(i.meatgrid,$Q182,ML$7)</f>
        <v>1</v>
      </c>
      <c r="MM182" s="19">
        <f t="shared" ca="1" si="1475"/>
        <v>1</v>
      </c>
      <c r="MN182" s="9"/>
      <c r="MO182" s="19" t="b">
        <f t="shared" ca="1" si="1476"/>
        <v>0</v>
      </c>
      <c r="MP182" s="19" t="b">
        <f t="shared" ca="1" si="1476"/>
        <v>0</v>
      </c>
      <c r="MQ182" s="19">
        <f t="shared" ca="1" si="1476"/>
        <v>1</v>
      </c>
      <c r="MR182" s="19">
        <f t="shared" ca="1" si="1476"/>
        <v>0.75</v>
      </c>
      <c r="MS182" s="19">
        <f t="shared" ca="1" si="1476"/>
        <v>0.75</v>
      </c>
      <c r="MT182" s="19">
        <f t="shared" ca="1" si="1476"/>
        <v>0.8</v>
      </c>
      <c r="MU182" s="19">
        <f t="shared" ca="1" si="1476"/>
        <v>0.82499999999999996</v>
      </c>
      <c r="MV182" s="19">
        <f t="shared" ca="1" si="1476"/>
        <v>0.875</v>
      </c>
      <c r="MW182" s="19">
        <f t="shared" ca="1" si="1476"/>
        <v>0.9</v>
      </c>
      <c r="MX182" s="19">
        <f t="shared" ca="1" si="1476"/>
        <v>1</v>
      </c>
      <c r="MY182" s="19">
        <f t="shared" ca="1" si="1476"/>
        <v>0.875</v>
      </c>
      <c r="MZ182" s="19" t="b">
        <f t="shared" ca="1" si="1476"/>
        <v>1</v>
      </c>
      <c r="NA182" s="19">
        <f t="shared" ca="1" si="1476"/>
        <v>74.989999999999995</v>
      </c>
      <c r="NB182" s="19" t="str">
        <f t="shared" ca="1" si="1476"/>
        <v>-</v>
      </c>
      <c r="NC182" s="19" t="str">
        <f t="shared" ca="1" si="1476"/>
        <v>-</v>
      </c>
      <c r="ND182" s="19" t="str">
        <f t="shared" ca="1" si="1476"/>
        <v>-</v>
      </c>
      <c r="NE182" s="19" t="str">
        <f t="shared" ca="1" si="1477"/>
        <v>-</v>
      </c>
      <c r="NF182" s="19" t="str">
        <f t="shared" ca="1" si="1477"/>
        <v>-</v>
      </c>
      <c r="NG182" s="19" t="str">
        <f t="shared" ca="1" si="1477"/>
        <v>-</v>
      </c>
      <c r="NH182" s="19" t="str">
        <f t="shared" ca="1" si="1477"/>
        <v>-</v>
      </c>
      <c r="NI182" s="19">
        <f t="shared" ca="1" si="1477"/>
        <v>36.99</v>
      </c>
      <c r="NJ182" s="19">
        <f t="shared" ca="1" si="1477"/>
        <v>36.99</v>
      </c>
      <c r="NK182" s="19" t="str">
        <f t="shared" ca="1" si="1477"/>
        <v>-</v>
      </c>
      <c r="NL182" s="19" t="str">
        <f t="shared" ca="1" si="1477"/>
        <v>-</v>
      </c>
      <c r="NM182" s="19" t="str">
        <f t="shared" ca="1" si="1477"/>
        <v>-</v>
      </c>
      <c r="NN182" s="19" t="str">
        <f t="shared" ca="1" si="1477"/>
        <v>-</v>
      </c>
      <c r="NO182" s="19" t="str">
        <f t="shared" ca="1" si="1477"/>
        <v>-</v>
      </c>
      <c r="NP182" s="19">
        <f t="shared" ca="1" si="1477"/>
        <v>49.99</v>
      </c>
      <c r="NQ182" s="19">
        <f t="shared" ca="1" si="1477"/>
        <v>49.99</v>
      </c>
      <c r="NR182" s="19">
        <f t="shared" ca="1" si="1477"/>
        <v>49.99</v>
      </c>
      <c r="NS182" s="19">
        <f t="shared" ca="1" si="1477"/>
        <v>49.99</v>
      </c>
      <c r="NT182" s="19">
        <f t="shared" ca="1" si="1477"/>
        <v>49.99</v>
      </c>
      <c r="NU182" s="19">
        <f t="shared" ca="1" si="1477"/>
        <v>49.99</v>
      </c>
      <c r="NV182" s="19">
        <f t="shared" ca="1" si="1477"/>
        <v>49.99</v>
      </c>
      <c r="NW182" s="19">
        <f t="shared" ca="1" si="1477"/>
        <v>49.99</v>
      </c>
      <c r="NX182" s="19">
        <f t="shared" ca="1" si="1477"/>
        <v>412.99</v>
      </c>
      <c r="NY182" s="19">
        <f t="shared" ca="1" si="1477"/>
        <v>412.99</v>
      </c>
      <c r="NZ182" s="19" t="str">
        <f t="shared" ca="1" si="1477"/>
        <v>-</v>
      </c>
      <c r="OA182" s="19" t="str">
        <f t="shared" ca="1" si="1477"/>
        <v>-</v>
      </c>
      <c r="OB182" s="19" t="str">
        <f t="shared" ca="1" si="1477"/>
        <v>-</v>
      </c>
      <c r="OC182" s="19" t="str">
        <f t="shared" ca="1" si="1477"/>
        <v>-</v>
      </c>
      <c r="OD182" s="19" t="str">
        <f t="shared" ca="1" si="1477"/>
        <v>-</v>
      </c>
      <c r="OE182" s="19">
        <f t="shared" ca="1" si="1477"/>
        <v>6.8900000000000006</v>
      </c>
      <c r="OF182" s="19">
        <f t="shared" ca="1" si="1477"/>
        <v>6.8900000000000006</v>
      </c>
      <c r="OG182" s="19">
        <f t="shared" ca="1" si="1477"/>
        <v>6.8900000000000006</v>
      </c>
      <c r="OH182" s="19">
        <f t="shared" ca="1" si="1477"/>
        <v>6.8900000000000006</v>
      </c>
      <c r="OI182" s="19">
        <f t="shared" ca="1" si="1477"/>
        <v>6.8900000000000006</v>
      </c>
      <c r="OJ182" s="19">
        <f t="shared" ca="1" si="1477"/>
        <v>6.8900000000000006</v>
      </c>
      <c r="OK182" s="19">
        <f t="shared" ca="1" si="1477"/>
        <v>6.8900000000000006</v>
      </c>
      <c r="OL182" s="19">
        <f t="shared" ca="1" si="1477"/>
        <v>6.8900000000000006</v>
      </c>
      <c r="OM182" s="19">
        <f t="shared" ca="1" si="1477"/>
        <v>346.99</v>
      </c>
      <c r="ON182" s="19">
        <f t="shared" ca="1" si="1477"/>
        <v>346.99</v>
      </c>
      <c r="OO182" s="19" t="str">
        <f t="shared" ca="1" si="1477"/>
        <v>-</v>
      </c>
      <c r="OP182" s="19" t="str">
        <f t="shared" ca="1" si="1477"/>
        <v>-</v>
      </c>
      <c r="OQ182" s="19" t="str">
        <f t="shared" ca="1" si="1477"/>
        <v>-</v>
      </c>
      <c r="OR182" s="19" t="str">
        <f t="shared" ca="1" si="1477"/>
        <v>-</v>
      </c>
      <c r="OS182" s="19" t="str">
        <f t="shared" ca="1" si="1477"/>
        <v>-</v>
      </c>
      <c r="OT182" s="19">
        <f t="shared" ca="1" si="1477"/>
        <v>0</v>
      </c>
      <c r="OU182" s="24">
        <v>0</v>
      </c>
    </row>
    <row r="183" spans="1:411" outlineLevel="2">
      <c r="A183" s="21">
        <f t="shared" si="158"/>
        <v>178</v>
      </c>
      <c r="B183" s="222">
        <f t="shared" ca="1" si="1491"/>
        <v>175</v>
      </c>
      <c r="C183">
        <v>204</v>
      </c>
      <c r="D183" s="144" t="str">
        <f t="shared" ca="1" si="1440"/>
        <v>GSM</v>
      </c>
      <c r="E183" t="b">
        <v>0</v>
      </c>
      <c r="F183" t="b">
        <v>0</v>
      </c>
      <c r="G183" t="b">
        <f t="shared" si="1441"/>
        <v>0</v>
      </c>
      <c r="H183" s="237">
        <f t="shared" ca="1" si="1492"/>
        <v>2</v>
      </c>
      <c r="I183" s="237">
        <f t="shared" ca="1" si="1492"/>
        <v>1</v>
      </c>
      <c r="J183" s="237" t="str">
        <f t="shared" ca="1" si="1492"/>
        <v/>
      </c>
      <c r="K183" s="237">
        <f t="shared" ca="1" si="1492"/>
        <v>2</v>
      </c>
      <c r="L183" s="237">
        <f t="shared" ca="1" si="1478"/>
        <v>2</v>
      </c>
      <c r="M183" s="237">
        <f t="shared" ca="1" si="1478"/>
        <v>3</v>
      </c>
      <c r="N183" s="237">
        <f t="shared" ca="1" si="1478"/>
        <v>3</v>
      </c>
      <c r="O183" s="237">
        <f t="shared" ca="1" si="1478"/>
        <v>1</v>
      </c>
      <c r="P183" s="237">
        <f t="shared" ca="1" si="1478"/>
        <v>1</v>
      </c>
      <c r="Q183" s="237">
        <f t="shared" ca="1" si="1478"/>
        <v>4</v>
      </c>
      <c r="R183" s="237">
        <f t="shared" ca="1" si="1478"/>
        <v>1</v>
      </c>
      <c r="S183" s="237">
        <f t="shared" ca="1" si="1478"/>
        <v>1</v>
      </c>
      <c r="T183" s="237">
        <f t="shared" ca="1" si="1478"/>
        <v>1</v>
      </c>
      <c r="U183" s="275"/>
      <c r="V183" s="275"/>
      <c r="W183" s="237">
        <f t="shared" ca="1" si="1479"/>
        <v>0</v>
      </c>
      <c r="X183" s="275"/>
      <c r="Y183" s="275">
        <f t="shared" ca="1" si="1480"/>
        <v>0</v>
      </c>
      <c r="Z183" s="275">
        <f t="shared" ca="1" si="1480"/>
        <v>0</v>
      </c>
      <c r="AA183" s="275">
        <f t="shared" ca="1" si="1480"/>
        <v>0</v>
      </c>
      <c r="AB183" s="275">
        <f t="shared" ca="1" si="1480"/>
        <v>0</v>
      </c>
      <c r="AC183" s="275">
        <f t="shared" ca="1" si="1480"/>
        <v>0</v>
      </c>
      <c r="AD183" s="275">
        <f t="shared" ca="1" si="1480"/>
        <v>0</v>
      </c>
      <c r="AE183" s="275">
        <f t="shared" ca="1" si="1480"/>
        <v>0</v>
      </c>
      <c r="AF183" s="144">
        <f ca="1">INDEX(CHOOSE($N183,DataAutumn!i.AdultDrys,DataWinter!i.AdultDrys,DataSpring!i.AdultDrys),1,$M183)</f>
        <v>3</v>
      </c>
      <c r="AG183" s="5">
        <f t="shared" ca="1" si="1442"/>
        <v>1</v>
      </c>
      <c r="AH183" s="5">
        <f t="shared" ca="1" si="1442"/>
        <v>1</v>
      </c>
      <c r="AI183" s="5">
        <f t="shared" ca="1" si="1443"/>
        <v>1</v>
      </c>
      <c r="AJ183">
        <f t="shared" ca="1" si="1444"/>
        <v>5</v>
      </c>
      <c r="AL183" s="231" t="str">
        <f ca="1">TEXT(LEFT(OFFSET(AL183,-1,0),5)+1,"00000")&amp;MID(OFFSET(AL183,-1,0),6,FIND(" ",OFFSET(AL183,-1,0),7)-5)
&amp; $D183           &amp; " Day"&amp;INDEX(i.DOY,$N183,1)              &amp; IF($IG183=0," FWM","")&amp;IF($IG183=1," MWM","")&amp;IF($IG183=5," Mat","")&amp;IF($IH183=TRUE,"&amp;BBT","    ")
&amp;INDEX(DataMaster!$B$98:$B$105,$Q183,0)    &amp;IF(JQ183," SR"&amp;JR183,"")&amp; " WP"&amp;TEXT($MC183*100,"000p")           &amp; " MP"&amp;TEXT($MD183*100,"000p")           &amp; " GP"&amp;TEXT($MM183*100,"000p")
&amp; " (F"&amp;3+COUNTIF($CV183:$CY183,TRUE)&amp;3&amp;"N"&amp;$DM183&amp;$DN183&amp;")"</f>
        <v>00004 FeedSupply_DSP GSM Day204 MWM&amp;BBTPrime SR10.3 WP100p MP100p GP100p (F33N33)</v>
      </c>
      <c r="AM183" s="9" t="str">
        <f ca="1">IF(COUNTIF(AL$5:AL183,AL183)=1,"-","Dup")</f>
        <v>-</v>
      </c>
      <c r="AN183" s="9"/>
      <c r="AO183" s="237" t="str">
        <f t="shared" ca="1" si="1493"/>
        <v>-</v>
      </c>
      <c r="AP183" s="237" t="str">
        <f t="shared" ca="1" si="1493"/>
        <v>-</v>
      </c>
      <c r="AQ183" s="237" t="str">
        <f t="shared" ca="1" si="1493"/>
        <v>-</v>
      </c>
      <c r="AR183" s="237" t="str">
        <f t="shared" ca="1" si="1493"/>
        <v>-</v>
      </c>
      <c r="AS183" s="237" t="str">
        <f t="shared" ca="1" si="1493"/>
        <v>-</v>
      </c>
      <c r="AT183" s="237" t="str">
        <f t="shared" ca="1" si="1493"/>
        <v>-</v>
      </c>
      <c r="AU183" s="237" t="str">
        <f t="shared" ca="1" si="1493"/>
        <v>-</v>
      </c>
      <c r="AV183" s="237" t="str">
        <f t="shared" ca="1" si="1493"/>
        <v>-</v>
      </c>
      <c r="AW183" s="9"/>
      <c r="AX183" s="5" t="b">
        <f t="shared" ca="1" si="1445"/>
        <v>0</v>
      </c>
      <c r="AY183" s="5" t="str">
        <f t="shared" ca="1" si="1445"/>
        <v>-</v>
      </c>
      <c r="AZ183" s="5" t="b">
        <f t="shared" ca="1" si="1445"/>
        <v>0</v>
      </c>
      <c r="BA183" s="5" t="b">
        <f t="shared" ca="1" si="1445"/>
        <v>1</v>
      </c>
      <c r="BB183" s="5" t="b">
        <f t="shared" ca="1" si="1445"/>
        <v>1</v>
      </c>
      <c r="BC183" s="144">
        <f t="shared" ca="1" si="1445"/>
        <v>0</v>
      </c>
      <c r="BD183" s="19" t="b">
        <f t="shared" ca="1" si="1446"/>
        <v>1</v>
      </c>
      <c r="BE183" s="9"/>
      <c r="BF183" s="5" t="str">
        <f t="shared" ca="1" si="1447"/>
        <v>-</v>
      </c>
      <c r="BG183" s="19" t="str">
        <f t="shared" ca="1" si="1448"/>
        <v>-</v>
      </c>
      <c r="BH183" s="19" t="str">
        <f t="shared" ca="1" si="1448"/>
        <v>-</v>
      </c>
      <c r="BI183" s="19" t="str">
        <f t="shared" ca="1" si="1448"/>
        <v>-</v>
      </c>
      <c r="BJ183" s="5" t="str">
        <f t="shared" ca="1" si="1449"/>
        <v>-</v>
      </c>
      <c r="BK183" s="19" t="str">
        <f t="shared" ca="1" si="1450"/>
        <v>-</v>
      </c>
      <c r="BL183" s="5" t="str">
        <f t="shared" ca="1" si="1451"/>
        <v>-</v>
      </c>
      <c r="BM183" s="19" t="str">
        <f t="shared" ca="1" si="1452"/>
        <v>-</v>
      </c>
      <c r="BN183" s="19" t="str">
        <f t="shared" ca="1" si="1452"/>
        <v>-</v>
      </c>
      <c r="BO183" s="19" t="str">
        <f t="shared" ca="1" si="1452"/>
        <v>-</v>
      </c>
      <c r="BP183" s="5" t="str">
        <f t="shared" ca="1" si="1453"/>
        <v>-</v>
      </c>
      <c r="BQ183" s="9"/>
      <c r="BR183" s="19" t="str">
        <f t="shared" ca="1" si="1454"/>
        <v>-</v>
      </c>
      <c r="BS183" s="19" t="str">
        <f t="shared" ca="1" si="1454"/>
        <v>-</v>
      </c>
      <c r="BT183" s="19" t="str">
        <f t="shared" ca="1" si="1454"/>
        <v>-</v>
      </c>
      <c r="BU183" s="19" t="str">
        <f t="shared" ca="1" si="1454"/>
        <v>-</v>
      </c>
      <c r="BV183" s="19" t="str">
        <f t="shared" ca="1" si="1454"/>
        <v>-</v>
      </c>
      <c r="BW183" s="19" t="str">
        <f t="shared" ca="1" si="1454"/>
        <v>-</v>
      </c>
      <c r="BX183" s="19" t="str">
        <f t="shared" ca="1" si="1454"/>
        <v>-</v>
      </c>
      <c r="BY183" s="19" t="str">
        <f t="shared" ca="1" si="1454"/>
        <v>-</v>
      </c>
      <c r="BZ183" s="19" t="str">
        <f t="shared" ca="1" si="1454"/>
        <v>-</v>
      </c>
      <c r="CA183" s="19" t="str">
        <f t="shared" ca="1" si="1454"/>
        <v>-</v>
      </c>
      <c r="CB183" s="9"/>
      <c r="CC183" s="237" t="b">
        <f t="shared" ref="CC183:CG185" ca="1" si="1499">OFFSET(CC183,-1,0)</f>
        <v>1</v>
      </c>
      <c r="CD183" s="12" t="b">
        <v>0</v>
      </c>
      <c r="CE183" s="237" t="b">
        <f t="shared" ca="1" si="1499"/>
        <v>1</v>
      </c>
      <c r="CF183" s="251">
        <f t="shared" ca="1" si="1494"/>
        <v>2334105</v>
      </c>
      <c r="CG183" s="237" t="b">
        <f t="shared" ca="1" si="1499"/>
        <v>0</v>
      </c>
      <c r="CH183" s="12" t="s">
        <v>34</v>
      </c>
      <c r="CI183" s="19" t="b">
        <f t="shared" ca="1" si="1482"/>
        <v>1</v>
      </c>
      <c r="CJ183" s="237">
        <f t="shared" ca="1" si="1495"/>
        <v>34104</v>
      </c>
      <c r="CK183" s="19" t="str">
        <f t="shared" ca="1" si="1482"/>
        <v>-</v>
      </c>
      <c r="CL183" s="19">
        <f t="shared" ca="1" si="1482"/>
        <v>1</v>
      </c>
      <c r="CM183" s="19">
        <f t="shared" ca="1" si="1482"/>
        <v>1</v>
      </c>
      <c r="CN183" s="9"/>
      <c r="CO183" s="444">
        <v>652</v>
      </c>
      <c r="CP183" s="444">
        <v>686</v>
      </c>
      <c r="CQ183" s="444">
        <v>721</v>
      </c>
      <c r="CR183" s="152">
        <v>378</v>
      </c>
      <c r="CS183" s="152">
        <v>413</v>
      </c>
      <c r="CT183" s="152">
        <v>448</v>
      </c>
      <c r="CU183" s="19" t="str">
        <f t="shared" ca="1" si="1456"/>
        <v>-</v>
      </c>
      <c r="CV183" s="12" t="b">
        <v>0</v>
      </c>
      <c r="CW183" s="12" t="b">
        <v>0</v>
      </c>
      <c r="CX183" s="12" t="b">
        <v>0</v>
      </c>
      <c r="CY183" s="12" t="b">
        <v>0</v>
      </c>
      <c r="CZ183" s="19" t="b">
        <f t="shared" ca="1" si="1456"/>
        <v>1</v>
      </c>
      <c r="DA183" s="19">
        <f t="shared" ca="1" si="1456"/>
        <v>0</v>
      </c>
      <c r="DB183" s="19">
        <f t="shared" ca="1" si="1456"/>
        <v>0</v>
      </c>
      <c r="DC183" s="19">
        <f t="shared" ca="1" si="1456"/>
        <v>0</v>
      </c>
      <c r="DD183" s="19">
        <f t="shared" ca="1" si="1456"/>
        <v>0</v>
      </c>
      <c r="DE183" s="19">
        <f t="shared" ca="1" si="1456"/>
        <v>0</v>
      </c>
      <c r="DF183" s="19">
        <f t="shared" ca="1" si="1456"/>
        <v>0</v>
      </c>
      <c r="DG183" s="19">
        <f t="shared" ca="1" si="1456"/>
        <v>0</v>
      </c>
      <c r="DH183" s="19">
        <f t="shared" ca="1" si="1456"/>
        <v>0</v>
      </c>
      <c r="DI183" s="19">
        <f t="shared" ca="1" si="1456"/>
        <v>0</v>
      </c>
      <c r="DJ183" s="19">
        <f t="shared" ca="1" si="1456"/>
        <v>0</v>
      </c>
      <c r="DK183" s="19">
        <f t="shared" ca="1" si="1456"/>
        <v>0</v>
      </c>
      <c r="DL183" s="19">
        <f t="shared" ca="1" si="1457"/>
        <v>0</v>
      </c>
      <c r="DM183" s="12">
        <v>3</v>
      </c>
      <c r="DN183" s="12">
        <v>3</v>
      </c>
      <c r="DO183" s="19">
        <f t="shared" ca="1" si="1496"/>
        <v>0</v>
      </c>
      <c r="DP183" s="12">
        <v>1</v>
      </c>
      <c r="DQ183" s="12">
        <v>-1</v>
      </c>
      <c r="DR183" s="19" t="str">
        <f t="shared" ca="1" si="1457"/>
        <v>-</v>
      </c>
      <c r="DS183" s="19" t="str">
        <f t="shared" ca="1" si="1457"/>
        <v>-</v>
      </c>
      <c r="DT183" s="19" t="str">
        <f t="shared" ca="1" si="1457"/>
        <v>-</v>
      </c>
      <c r="DU183" s="251">
        <f t="shared" ca="1" si="1483"/>
        <v>0</v>
      </c>
      <c r="DV183" s="251">
        <f t="shared" si="1497"/>
        <v>1</v>
      </c>
      <c r="DW183" s="251">
        <f t="shared" si="1484"/>
        <v>-1</v>
      </c>
      <c r="DX183" s="19" t="str">
        <f t="shared" ca="1" si="1457"/>
        <v>-</v>
      </c>
      <c r="DY183" s="19" t="str">
        <f t="shared" ca="1" si="1457"/>
        <v>-</v>
      </c>
      <c r="DZ183" s="19" t="str">
        <f t="shared" ca="1" si="1457"/>
        <v>-</v>
      </c>
      <c r="EA183" s="19" t="str">
        <f t="shared" ca="1" si="1457"/>
        <v>-</v>
      </c>
      <c r="EB183" s="19" t="str">
        <f t="shared" ca="1" si="1457"/>
        <v>-</v>
      </c>
      <c r="EC183" s="19" t="str">
        <f t="shared" ca="1" si="1457"/>
        <v>-</v>
      </c>
      <c r="ED183" s="19">
        <f t="shared" ca="1" si="1457"/>
        <v>0</v>
      </c>
      <c r="EE183" s="19">
        <f t="shared" ca="1" si="1457"/>
        <v>0</v>
      </c>
      <c r="EF183" s="19">
        <f t="shared" ca="1" si="1457"/>
        <v>0</v>
      </c>
      <c r="EG183" s="19">
        <f t="shared" ca="1" si="1457"/>
        <v>0</v>
      </c>
      <c r="EH183" s="19">
        <f t="shared" ca="1" si="1457"/>
        <v>0</v>
      </c>
      <c r="EI183" s="19">
        <f t="shared" ca="1" si="1457"/>
        <v>0</v>
      </c>
      <c r="EJ183" s="19">
        <f t="shared" ca="1" si="1457"/>
        <v>0</v>
      </c>
      <c r="EK183" s="19">
        <f t="shared" ca="1" si="1457"/>
        <v>0</v>
      </c>
      <c r="EL183" s="19">
        <f t="shared" ca="1" si="1457"/>
        <v>0</v>
      </c>
      <c r="EM183" s="19">
        <f t="shared" ca="1" si="1457"/>
        <v>0</v>
      </c>
      <c r="EN183" s="19">
        <f t="shared" ca="1" si="1457"/>
        <v>0</v>
      </c>
      <c r="EO183" s="19">
        <f t="shared" ca="1" si="1457"/>
        <v>0</v>
      </c>
      <c r="EP183" s="19">
        <f t="shared" ca="1" si="1457"/>
        <v>0</v>
      </c>
      <c r="EQ183" s="19">
        <f t="shared" ca="1" si="1457"/>
        <v>0</v>
      </c>
      <c r="ER183" s="19">
        <f t="shared" ca="1" si="1457"/>
        <v>0</v>
      </c>
      <c r="ES183" s="19">
        <f t="shared" ca="1" si="1457"/>
        <v>0</v>
      </c>
      <c r="ET183" s="19">
        <f t="shared" ca="1" si="1458"/>
        <v>0</v>
      </c>
      <c r="EU183" s="19">
        <f t="shared" ca="1" si="1458"/>
        <v>0</v>
      </c>
      <c r="EV183" s="19">
        <f t="shared" ca="1" si="1458"/>
        <v>0</v>
      </c>
      <c r="EW183" s="19">
        <f t="shared" ca="1" si="1458"/>
        <v>0</v>
      </c>
      <c r="EX183" s="19">
        <f t="shared" ca="1" si="1458"/>
        <v>0</v>
      </c>
      <c r="EY183" s="19">
        <f t="shared" ca="1" si="1458"/>
        <v>0</v>
      </c>
      <c r="EZ183" s="19">
        <f t="shared" ca="1" si="1458"/>
        <v>0</v>
      </c>
      <c r="FA183" s="19">
        <f t="shared" ca="1" si="1458"/>
        <v>0</v>
      </c>
      <c r="FB183" s="19">
        <f t="shared" ca="1" si="1458"/>
        <v>0</v>
      </c>
      <c r="FC183" s="19">
        <f t="shared" ca="1" si="1458"/>
        <v>0</v>
      </c>
      <c r="FD183" s="19">
        <f t="shared" ca="1" si="1458"/>
        <v>0</v>
      </c>
      <c r="FE183" s="19">
        <f t="shared" ca="1" si="1458"/>
        <v>0</v>
      </c>
      <c r="FF183" s="19">
        <f t="shared" ca="1" si="1458"/>
        <v>0</v>
      </c>
      <c r="FG183" s="19">
        <f t="shared" ca="1" si="1458"/>
        <v>0</v>
      </c>
      <c r="FH183" s="19">
        <f t="shared" ca="1" si="1458"/>
        <v>0</v>
      </c>
      <c r="FI183" s="19">
        <f t="shared" ca="1" si="1458"/>
        <v>0</v>
      </c>
      <c r="FJ183" s="19">
        <f t="shared" ca="1" si="1459"/>
        <v>0</v>
      </c>
      <c r="FK183" s="19">
        <f t="shared" ca="1" si="1459"/>
        <v>0</v>
      </c>
      <c r="FL183" s="19">
        <f t="shared" ca="1" si="1459"/>
        <v>0</v>
      </c>
      <c r="FM183" s="19">
        <f t="shared" ca="1" si="1459"/>
        <v>0</v>
      </c>
      <c r="FN183" s="19">
        <f t="shared" ca="1" si="1459"/>
        <v>0</v>
      </c>
      <c r="FO183" s="19">
        <f t="shared" ca="1" si="1459"/>
        <v>0</v>
      </c>
      <c r="FP183" s="19">
        <f t="shared" ca="1" si="1459"/>
        <v>0</v>
      </c>
      <c r="FQ183" s="19">
        <f t="shared" ca="1" si="1459"/>
        <v>0</v>
      </c>
      <c r="FR183" s="19">
        <f t="shared" ca="1" si="1459"/>
        <v>0</v>
      </c>
      <c r="FS183" s="19">
        <f t="shared" ca="1" si="1459"/>
        <v>0</v>
      </c>
      <c r="FT183" s="19">
        <f t="shared" ca="1" si="1459"/>
        <v>0</v>
      </c>
      <c r="FU183" s="19">
        <f t="shared" ca="1" si="1459"/>
        <v>0</v>
      </c>
      <c r="FV183" s="19">
        <f t="shared" ca="1" si="1459"/>
        <v>0</v>
      </c>
      <c r="FW183" s="19">
        <f t="shared" ca="1" si="1459"/>
        <v>0</v>
      </c>
      <c r="FX183" s="19">
        <f t="shared" ca="1" si="1459"/>
        <v>0</v>
      </c>
      <c r="FY183" s="19">
        <f t="shared" ca="1" si="1459"/>
        <v>0</v>
      </c>
      <c r="FZ183" s="19">
        <f t="shared" ca="1" si="1459"/>
        <v>0</v>
      </c>
      <c r="GA183" s="19">
        <f t="shared" ca="1" si="1459"/>
        <v>0</v>
      </c>
      <c r="GB183" s="19">
        <f t="shared" ca="1" si="1459"/>
        <v>0</v>
      </c>
      <c r="GC183" s="19">
        <f t="shared" ca="1" si="1459"/>
        <v>0</v>
      </c>
      <c r="GD183" s="19">
        <f t="shared" ca="1" si="1459"/>
        <v>0</v>
      </c>
      <c r="GE183" s="19">
        <f t="shared" ca="1" si="1459"/>
        <v>0</v>
      </c>
      <c r="GF183" s="19">
        <f t="shared" ca="1" si="1459"/>
        <v>0</v>
      </c>
      <c r="GG183" s="19">
        <f t="shared" ca="1" si="1459"/>
        <v>0</v>
      </c>
      <c r="GH183" s="19">
        <f t="shared" ca="1" si="1459"/>
        <v>0</v>
      </c>
      <c r="GI183" s="19">
        <f t="shared" ca="1" si="1459"/>
        <v>0</v>
      </c>
      <c r="GJ183" s="19">
        <f t="shared" ca="1" si="1459"/>
        <v>0</v>
      </c>
      <c r="GK183" s="19">
        <f t="shared" ca="1" si="1459"/>
        <v>0</v>
      </c>
      <c r="GL183" s="19">
        <f t="shared" ca="1" si="1459"/>
        <v>0</v>
      </c>
      <c r="GM183" s="19">
        <f t="shared" ca="1" si="1459"/>
        <v>0</v>
      </c>
      <c r="GN183" s="19">
        <f t="shared" ca="1" si="1459"/>
        <v>0</v>
      </c>
      <c r="GO183" s="19">
        <f t="shared" ca="1" si="1459"/>
        <v>0</v>
      </c>
      <c r="GP183" s="19">
        <f t="shared" ca="1" si="1459"/>
        <v>0</v>
      </c>
      <c r="GQ183" s="19">
        <f t="shared" ca="1" si="1459"/>
        <v>0</v>
      </c>
      <c r="GR183" s="19">
        <f t="shared" ca="1" si="1459"/>
        <v>0</v>
      </c>
      <c r="GS183" s="19">
        <f t="shared" ca="1" si="1459"/>
        <v>0</v>
      </c>
      <c r="GT183" s="19">
        <f t="shared" ca="1" si="1459"/>
        <v>0</v>
      </c>
      <c r="GU183" s="19">
        <f t="shared" ca="1" si="1459"/>
        <v>0</v>
      </c>
      <c r="GV183" s="19">
        <f t="shared" ca="1" si="1459"/>
        <v>0</v>
      </c>
      <c r="GW183" s="19">
        <f t="shared" ca="1" si="1459"/>
        <v>0</v>
      </c>
      <c r="GX183" s="19">
        <f t="shared" ca="1" si="1459"/>
        <v>0</v>
      </c>
      <c r="GY183" s="19">
        <f t="shared" ca="1" si="1459"/>
        <v>0</v>
      </c>
      <c r="GZ183" s="19">
        <f t="shared" ca="1" si="1459"/>
        <v>0</v>
      </c>
      <c r="HA183" s="19">
        <f t="shared" ca="1" si="1459"/>
        <v>0</v>
      </c>
      <c r="HB183" s="19">
        <f t="shared" ca="1" si="1459"/>
        <v>0</v>
      </c>
      <c r="HC183" s="19">
        <f t="shared" ca="1" si="1459"/>
        <v>0</v>
      </c>
      <c r="HD183" s="19">
        <f t="shared" ca="1" si="1459"/>
        <v>0</v>
      </c>
      <c r="HE183" s="19">
        <f t="shared" ca="1" si="1459"/>
        <v>0</v>
      </c>
      <c r="HF183" s="19">
        <f t="shared" ca="1" si="1459"/>
        <v>0</v>
      </c>
      <c r="HG183" s="19">
        <f t="shared" ca="1" si="1459"/>
        <v>0</v>
      </c>
      <c r="HH183" s="19">
        <f t="shared" ca="1" si="1459"/>
        <v>0</v>
      </c>
      <c r="HI183" s="19">
        <f t="shared" ca="1" si="1459"/>
        <v>0</v>
      </c>
      <c r="HJ183" s="19">
        <f t="shared" ca="1" si="1459"/>
        <v>0</v>
      </c>
      <c r="HK183" s="19">
        <f t="shared" ca="1" si="1459"/>
        <v>0</v>
      </c>
      <c r="HL183" s="19">
        <f t="shared" ca="1" si="1460"/>
        <v>0</v>
      </c>
      <c r="HM183" s="19">
        <f t="shared" ca="1" si="1460"/>
        <v>0</v>
      </c>
      <c r="HN183" s="19">
        <f t="shared" ca="1" si="1460"/>
        <v>0</v>
      </c>
      <c r="HO183" s="19">
        <f t="shared" ca="1" si="1460"/>
        <v>0</v>
      </c>
      <c r="HP183" s="19">
        <f t="shared" ca="1" si="1460"/>
        <v>0</v>
      </c>
      <c r="HQ183" s="19">
        <f t="shared" ca="1" si="1460"/>
        <v>0</v>
      </c>
      <c r="HR183" s="19">
        <f t="shared" ca="1" si="1460"/>
        <v>0</v>
      </c>
      <c r="HS183" s="19">
        <f t="shared" ca="1" si="1460"/>
        <v>0</v>
      </c>
      <c r="HT183" s="19">
        <f t="shared" ca="1" si="1460"/>
        <v>0</v>
      </c>
      <c r="HU183" s="19">
        <f t="shared" ca="1" si="1460"/>
        <v>0</v>
      </c>
      <c r="HV183" s="19">
        <f t="shared" ca="1" si="1460"/>
        <v>0</v>
      </c>
      <c r="HW183" s="19">
        <f t="shared" ca="1" si="1460"/>
        <v>0</v>
      </c>
      <c r="HX183" s="19">
        <f t="shared" ca="1" si="1460"/>
        <v>0</v>
      </c>
      <c r="HY183" s="19">
        <f t="shared" ca="1" si="1460"/>
        <v>0</v>
      </c>
      <c r="HZ183" s="19">
        <f t="shared" ca="1" si="1460"/>
        <v>0</v>
      </c>
      <c r="IA183" s="19">
        <f t="shared" ca="1" si="1460"/>
        <v>0</v>
      </c>
      <c r="IB183" s="19">
        <f t="shared" ca="1" si="1460"/>
        <v>0</v>
      </c>
      <c r="IC183" s="19">
        <f t="shared" ca="1" si="1460"/>
        <v>0</v>
      </c>
      <c r="ID183" s="19">
        <f t="shared" ca="1" si="1460"/>
        <v>0</v>
      </c>
      <c r="IE183" s="5">
        <f t="shared" ca="1" si="1461"/>
        <v>67</v>
      </c>
      <c r="IF183" s="9"/>
      <c r="IG183" s="5">
        <f t="shared" ca="1" si="1462"/>
        <v>1</v>
      </c>
      <c r="IH183" s="5" t="b">
        <f t="shared" ca="1" si="1462"/>
        <v>1</v>
      </c>
      <c r="II183" s="19">
        <f t="shared" ca="1" si="1463"/>
        <v>0</v>
      </c>
      <c r="IJ183" s="5">
        <f t="shared" ca="1" si="1462"/>
        <v>55</v>
      </c>
      <c r="IK183" s="19">
        <f t="shared" ca="1" si="1463"/>
        <v>1</v>
      </c>
      <c r="IL183" s="19">
        <f t="shared" ca="1" si="1463"/>
        <v>0</v>
      </c>
      <c r="IM183" s="19">
        <f t="shared" ca="1" si="1463"/>
        <v>0</v>
      </c>
      <c r="IN183" s="19">
        <f t="shared" ca="1" si="1463"/>
        <v>0</v>
      </c>
      <c r="IO183" s="19">
        <f t="shared" ca="1" si="1463"/>
        <v>0</v>
      </c>
      <c r="IP183" s="19">
        <f t="shared" ca="1" si="1463"/>
        <v>0</v>
      </c>
      <c r="IQ183" s="19">
        <f t="shared" ca="1" si="1463"/>
        <v>0</v>
      </c>
      <c r="IR183" s="19">
        <f t="shared" ca="1" si="1463"/>
        <v>0</v>
      </c>
      <c r="IS183" s="19">
        <f t="shared" ca="1" si="1463"/>
        <v>0</v>
      </c>
      <c r="IT183" s="19">
        <f t="shared" ca="1" si="1463"/>
        <v>0</v>
      </c>
      <c r="IU183" s="19">
        <f t="shared" ca="1" si="1463"/>
        <v>0</v>
      </c>
      <c r="IV183" s="19">
        <f t="shared" ca="1" si="1463"/>
        <v>0</v>
      </c>
      <c r="IW183" s="19">
        <f t="shared" ca="1" si="1463"/>
        <v>0</v>
      </c>
      <c r="IX183" s="19">
        <f t="shared" ca="1" si="1463"/>
        <v>0</v>
      </c>
      <c r="IY183" s="19">
        <f t="shared" ca="1" si="1463"/>
        <v>0</v>
      </c>
      <c r="IZ183" s="19">
        <f t="shared" ca="1" si="1463"/>
        <v>0</v>
      </c>
      <c r="JA183" s="19">
        <f t="shared" ca="1" si="1463"/>
        <v>0</v>
      </c>
      <c r="JB183" s="19">
        <f t="shared" ca="1" si="1463"/>
        <v>0</v>
      </c>
      <c r="JC183" s="19">
        <f t="shared" ca="1" si="1463"/>
        <v>0</v>
      </c>
      <c r="JD183" s="19">
        <f t="shared" ca="1" si="1463"/>
        <v>0</v>
      </c>
      <c r="JE183" s="19">
        <f t="shared" ca="1" si="1463"/>
        <v>0</v>
      </c>
      <c r="JF183" s="19">
        <f t="shared" ca="1" si="1463"/>
        <v>0</v>
      </c>
      <c r="JG183" s="5">
        <f t="shared" ca="1" si="1464"/>
        <v>1.2500000000000001E-2</v>
      </c>
      <c r="JH183" s="567">
        <f t="shared" ca="1" si="1464"/>
        <v>0</v>
      </c>
      <c r="JI183" s="5">
        <f t="shared" ca="1" si="1464"/>
        <v>6.25E-2</v>
      </c>
      <c r="JJ183" s="5">
        <f t="shared" ca="1" si="1464"/>
        <v>6.25E-2</v>
      </c>
      <c r="JK183" s="5">
        <f t="shared" ca="1" si="1464"/>
        <v>6.25E-2</v>
      </c>
      <c r="JL183" s="19">
        <f t="shared" ca="1" si="1463"/>
        <v>1</v>
      </c>
      <c r="JM183" s="19">
        <f t="shared" ca="1" si="1463"/>
        <v>0</v>
      </c>
      <c r="JN183" s="19">
        <f t="shared" ca="1" si="1463"/>
        <v>1</v>
      </c>
      <c r="JO183" s="9"/>
      <c r="JP183" s="5" t="b">
        <f t="shared" ca="1" si="1465"/>
        <v>0</v>
      </c>
      <c r="JQ183" s="19" t="b">
        <f t="shared" ca="1" si="1485"/>
        <v>1</v>
      </c>
      <c r="JR183" s="19">
        <f t="shared" ca="1" si="1485"/>
        <v>10.3</v>
      </c>
      <c r="JS183" s="5" t="b">
        <f t="shared" ca="1" si="1466"/>
        <v>0</v>
      </c>
      <c r="JT183" s="5" t="b">
        <f t="shared" ca="1" si="1466"/>
        <v>0</v>
      </c>
      <c r="JU183" s="5" t="b">
        <f t="shared" ca="1" si="1466"/>
        <v>1</v>
      </c>
      <c r="JV183" s="144">
        <f t="shared" ca="1" si="1486"/>
        <v>1</v>
      </c>
      <c r="JW183" s="144">
        <f t="shared" ca="1" si="1486"/>
        <v>1</v>
      </c>
      <c r="JX183" s="19" t="str">
        <f t="shared" ca="1" si="1487"/>
        <v>-</v>
      </c>
      <c r="JY183" s="19" t="str">
        <f t="shared" ca="1" si="1487"/>
        <v>-</v>
      </c>
      <c r="JZ183" s="19" t="str">
        <f t="shared" ca="1" si="1487"/>
        <v>-</v>
      </c>
      <c r="KA183" s="19" t="str">
        <f t="shared" ca="1" si="1487"/>
        <v>-</v>
      </c>
      <c r="KB183" s="19">
        <f t="shared" ca="1" si="1487"/>
        <v>1</v>
      </c>
      <c r="KC183" s="19">
        <f t="shared" ca="1" si="1487"/>
        <v>0.66</v>
      </c>
      <c r="KD183" s="19" t="str">
        <f t="shared" ca="1" si="1487"/>
        <v>-</v>
      </c>
      <c r="KE183" s="5" t="b" cm="1">
        <f t="array" aca="1" ref="KE183" ca="1">IF(OR(KF183:KM183&lt;&gt;"-"),TRUE,"-")</f>
        <v>1</v>
      </c>
      <c r="KF183" s="237">
        <f t="shared" ca="1" si="1498"/>
        <v>2</v>
      </c>
      <c r="KG183" s="237">
        <f t="shared" ca="1" si="1498"/>
        <v>2</v>
      </c>
      <c r="KH183" s="237">
        <f t="shared" ca="1" si="1498"/>
        <v>2</v>
      </c>
      <c r="KI183" s="237">
        <f t="shared" ca="1" si="1498"/>
        <v>2</v>
      </c>
      <c r="KJ183" s="237">
        <f t="shared" ca="1" si="1498"/>
        <v>2</v>
      </c>
      <c r="KK183" s="237">
        <f t="shared" ca="1" si="1498"/>
        <v>2</v>
      </c>
      <c r="KL183" s="237">
        <f t="shared" ca="1" si="1498"/>
        <v>2</v>
      </c>
      <c r="KM183" s="237">
        <f t="shared" ca="1" si="1498"/>
        <v>2</v>
      </c>
      <c r="KN183" s="5" t="str">
        <f t="array" aca="1" ref="KN183" ca="1">IF(OR(KO183:KU183&lt;&gt;"-"),TRUE,"-")</f>
        <v>-</v>
      </c>
      <c r="KO183" s="19" t="str">
        <f t="shared" ca="1" si="1489"/>
        <v>-</v>
      </c>
      <c r="KP183" s="19" t="str">
        <f t="shared" ca="1" si="1489"/>
        <v>-</v>
      </c>
      <c r="KQ183" s="19" t="str">
        <f t="shared" ca="1" si="1489"/>
        <v>-</v>
      </c>
      <c r="KR183" s="19" t="str">
        <f t="shared" ca="1" si="1489"/>
        <v>-</v>
      </c>
      <c r="KS183" s="19" t="str">
        <f t="shared" ca="1" si="1489"/>
        <v>-</v>
      </c>
      <c r="KT183" s="19" t="str">
        <f t="shared" ca="1" si="1489"/>
        <v>-</v>
      </c>
      <c r="KU183" s="19" t="str">
        <f t="shared" ca="1" si="1489"/>
        <v>-</v>
      </c>
      <c r="KV183" s="19" t="b">
        <f t="shared" ca="1" si="1489"/>
        <v>0</v>
      </c>
      <c r="KW183" s="144">
        <f t="shared" ca="1" si="1468"/>
        <v>2</v>
      </c>
      <c r="KX183" s="19">
        <f t="shared" ca="1" si="1489"/>
        <v>2</v>
      </c>
      <c r="KY183" s="19" t="b">
        <f t="shared" ca="1" si="1489"/>
        <v>0</v>
      </c>
      <c r="KZ183" s="19" t="str">
        <f t="shared" ca="1" si="1489"/>
        <v>-</v>
      </c>
      <c r="LA183" s="5" t="str">
        <f t="shared" ca="1" si="1469"/>
        <v>-</v>
      </c>
      <c r="LB183" s="5" t="str">
        <f t="shared" ca="1" si="1469"/>
        <v>-</v>
      </c>
      <c r="LC183" s="5" t="str">
        <f t="shared" ca="1" si="1469"/>
        <v>-</v>
      </c>
      <c r="LD183" s="5" t="str">
        <f t="shared" ca="1" si="1469"/>
        <v>-</v>
      </c>
      <c r="LE183" s="19" t="b">
        <f t="shared" ca="1" si="1490"/>
        <v>0</v>
      </c>
      <c r="LF183" s="19" t="str">
        <f t="shared" ca="1" si="1490"/>
        <v>-</v>
      </c>
      <c r="LG183" s="19" t="str">
        <f t="shared" ca="1" si="1490"/>
        <v>-</v>
      </c>
      <c r="LH183" s="19" t="b">
        <f t="shared" ca="1" si="1490"/>
        <v>1</v>
      </c>
      <c r="LI183" s="19">
        <f t="shared" ca="1" si="1490"/>
        <v>0.75</v>
      </c>
      <c r="LJ183" s="19">
        <f t="shared" ca="1" si="1490"/>
        <v>0.75</v>
      </c>
      <c r="LK183" s="19">
        <f t="shared" ca="1" si="1490"/>
        <v>0.99</v>
      </c>
      <c r="LL183" s="19">
        <f t="shared" ca="1" si="1490"/>
        <v>0.5</v>
      </c>
      <c r="LM183" s="19">
        <f t="shared" ca="1" si="1490"/>
        <v>0</v>
      </c>
      <c r="LN183" s="19">
        <f t="shared" ca="1" si="1490"/>
        <v>0</v>
      </c>
      <c r="LO183" s="19" t="str">
        <f t="shared" ca="1" si="1490"/>
        <v>-</v>
      </c>
      <c r="LP183" s="5" t="str" cm="1">
        <f t="array" aca="1" ref="LP183" ca="1">INDEX(i.meatgrid,$Q183,LP$7)</f>
        <v>-</v>
      </c>
      <c r="LQ183" s="5" t="str" cm="1">
        <f t="array" aca="1" ref="LQ183" ca="1">INDEX(i.meatgrid,$Q183,LQ$7)</f>
        <v>-</v>
      </c>
      <c r="LR183" s="19" t="str">
        <f t="shared" ca="1" si="1470"/>
        <v>-</v>
      </c>
      <c r="LS183" s="5">
        <f t="shared" ca="1" si="1471"/>
        <v>1</v>
      </c>
      <c r="LT183" s="9"/>
      <c r="LU183" s="19">
        <f t="shared" ca="1" si="1470"/>
        <v>70</v>
      </c>
      <c r="LV183" s="19">
        <f t="shared" ca="1" si="1472"/>
        <v>50</v>
      </c>
      <c r="LW183" s="19">
        <f t="shared" ca="1" si="1472"/>
        <v>80</v>
      </c>
      <c r="LX183" s="19">
        <f t="shared" ca="1" si="1472"/>
        <v>50</v>
      </c>
      <c r="LY183" s="5" t="b" cm="1">
        <f t="array" aca="1" ref="LY183" ca="1">INDEX(i.meatgrid,$Q183,LY$7)</f>
        <v>0</v>
      </c>
      <c r="LZ183" s="5" t="b" cm="1">
        <f t="array" aca="1" ref="LZ183" ca="1">INDEX(i.meatgrid,$Q183,LZ$7)</f>
        <v>0</v>
      </c>
      <c r="MA183" s="5" cm="1">
        <f t="array" aca="1" ref="MA183" ca="1">INDEX(i.meatgrid,$Q183,MA$7)</f>
        <v>40</v>
      </c>
      <c r="MB183" s="5" t="str" cm="1">
        <f t="array" aca="1" ref="MB183" ca="1">INDEX(i.meatgrid,$Q183,MB$7)</f>
        <v>-</v>
      </c>
      <c r="MC183" s="19">
        <f t="shared" ca="1" si="1473"/>
        <v>1</v>
      </c>
      <c r="MD183" s="5">
        <f t="shared" ca="1" si="1474"/>
        <v>1</v>
      </c>
      <c r="ME183" s="5" cm="1">
        <f t="array" aca="1" ref="ME183" ca="1">INDEX(i.meatgrid,$Q183,ME$7)</f>
        <v>1</v>
      </c>
      <c r="MF183" s="5" cm="1">
        <f t="array" aca="1" ref="MF183" ca="1">INDEX(i.meatgrid,$Q183,MF$7)</f>
        <v>0</v>
      </c>
      <c r="MG183" s="5" cm="1">
        <f t="array" aca="1" ref="MG183" ca="1">INDEX(i.meatgrid,$Q183,MG$7)</f>
        <v>0</v>
      </c>
      <c r="MH183" s="5" cm="1">
        <f t="array" aca="1" ref="MH183" ca="1">INDEX(i.meatgrid,$Q183,MH$7)</f>
        <v>0</v>
      </c>
      <c r="MI183" s="5" cm="1">
        <f t="array" aca="1" ref="MI183" ca="1">INDEX(i.meatgrid,$Q183,MI$7)</f>
        <v>0</v>
      </c>
      <c r="MJ183" s="5" cm="1">
        <f t="array" aca="1" ref="MJ183" ca="1">INDEX(i.meatgrid,$Q183,MJ$7)</f>
        <v>1</v>
      </c>
      <c r="MK183" s="5" cm="1">
        <f t="array" aca="1" ref="MK183" ca="1">INDEX(i.meatgrid,$Q183,MK$7)</f>
        <v>1</v>
      </c>
      <c r="ML183" s="5" cm="1">
        <f t="array" aca="1" ref="ML183" ca="1">INDEX(i.meatgrid,$Q183,ML$7)</f>
        <v>1</v>
      </c>
      <c r="MM183" s="19">
        <f t="shared" ca="1" si="1475"/>
        <v>1</v>
      </c>
      <c r="MN183" s="9"/>
      <c r="MO183" s="19" t="b">
        <f t="shared" ca="1" si="1476"/>
        <v>0</v>
      </c>
      <c r="MP183" s="19" t="b">
        <f t="shared" ca="1" si="1476"/>
        <v>0</v>
      </c>
      <c r="MQ183" s="19">
        <f t="shared" ca="1" si="1476"/>
        <v>1</v>
      </c>
      <c r="MR183" s="19">
        <f t="shared" ca="1" si="1476"/>
        <v>0.75</v>
      </c>
      <c r="MS183" s="19">
        <f t="shared" ca="1" si="1476"/>
        <v>0.75</v>
      </c>
      <c r="MT183" s="19">
        <f t="shared" ca="1" si="1476"/>
        <v>0.8</v>
      </c>
      <c r="MU183" s="19">
        <f t="shared" ca="1" si="1476"/>
        <v>0.82499999999999996</v>
      </c>
      <c r="MV183" s="19">
        <f t="shared" ca="1" si="1476"/>
        <v>0.875</v>
      </c>
      <c r="MW183" s="19">
        <f t="shared" ca="1" si="1476"/>
        <v>0.9</v>
      </c>
      <c r="MX183" s="19">
        <f t="shared" ca="1" si="1476"/>
        <v>1</v>
      </c>
      <c r="MY183" s="19">
        <f t="shared" ca="1" si="1476"/>
        <v>0.875</v>
      </c>
      <c r="MZ183" s="19" t="b">
        <f t="shared" ca="1" si="1476"/>
        <v>1</v>
      </c>
      <c r="NA183" s="19">
        <f t="shared" ca="1" si="1476"/>
        <v>74.989999999999995</v>
      </c>
      <c r="NB183" s="19" t="str">
        <f t="shared" ca="1" si="1476"/>
        <v>-</v>
      </c>
      <c r="NC183" s="19" t="str">
        <f t="shared" ca="1" si="1476"/>
        <v>-</v>
      </c>
      <c r="ND183" s="19" t="str">
        <f t="shared" ca="1" si="1476"/>
        <v>-</v>
      </c>
      <c r="NE183" s="19" t="str">
        <f t="shared" ca="1" si="1477"/>
        <v>-</v>
      </c>
      <c r="NF183" s="19" t="str">
        <f t="shared" ca="1" si="1477"/>
        <v>-</v>
      </c>
      <c r="NG183" s="19" t="str">
        <f t="shared" ca="1" si="1477"/>
        <v>-</v>
      </c>
      <c r="NH183" s="19" t="str">
        <f t="shared" ca="1" si="1477"/>
        <v>-</v>
      </c>
      <c r="NI183" s="19">
        <f t="shared" ca="1" si="1477"/>
        <v>36.99</v>
      </c>
      <c r="NJ183" s="19">
        <f t="shared" ca="1" si="1477"/>
        <v>36.99</v>
      </c>
      <c r="NK183" s="19" t="str">
        <f t="shared" ca="1" si="1477"/>
        <v>-</v>
      </c>
      <c r="NL183" s="19" t="str">
        <f t="shared" ca="1" si="1477"/>
        <v>-</v>
      </c>
      <c r="NM183" s="19" t="str">
        <f t="shared" ca="1" si="1477"/>
        <v>-</v>
      </c>
      <c r="NN183" s="19" t="str">
        <f t="shared" ca="1" si="1477"/>
        <v>-</v>
      </c>
      <c r="NO183" s="19" t="str">
        <f t="shared" ca="1" si="1477"/>
        <v>-</v>
      </c>
      <c r="NP183" s="19">
        <f t="shared" ca="1" si="1477"/>
        <v>49.99</v>
      </c>
      <c r="NQ183" s="19">
        <f t="shared" ca="1" si="1477"/>
        <v>49.99</v>
      </c>
      <c r="NR183" s="19">
        <f t="shared" ca="1" si="1477"/>
        <v>49.99</v>
      </c>
      <c r="NS183" s="19">
        <f t="shared" ca="1" si="1477"/>
        <v>49.99</v>
      </c>
      <c r="NT183" s="19">
        <f t="shared" ca="1" si="1477"/>
        <v>49.99</v>
      </c>
      <c r="NU183" s="19">
        <f t="shared" ca="1" si="1477"/>
        <v>49.99</v>
      </c>
      <c r="NV183" s="19">
        <f t="shared" ca="1" si="1477"/>
        <v>49.99</v>
      </c>
      <c r="NW183" s="19">
        <f t="shared" ca="1" si="1477"/>
        <v>49.99</v>
      </c>
      <c r="NX183" s="19">
        <f t="shared" ca="1" si="1477"/>
        <v>412.99</v>
      </c>
      <c r="NY183" s="19">
        <f t="shared" ca="1" si="1477"/>
        <v>412.99</v>
      </c>
      <c r="NZ183" s="19" t="str">
        <f t="shared" ca="1" si="1477"/>
        <v>-</v>
      </c>
      <c r="OA183" s="19" t="str">
        <f t="shared" ca="1" si="1477"/>
        <v>-</v>
      </c>
      <c r="OB183" s="19" t="str">
        <f t="shared" ca="1" si="1477"/>
        <v>-</v>
      </c>
      <c r="OC183" s="19" t="str">
        <f t="shared" ca="1" si="1477"/>
        <v>-</v>
      </c>
      <c r="OD183" s="19" t="str">
        <f t="shared" ca="1" si="1477"/>
        <v>-</v>
      </c>
      <c r="OE183" s="19">
        <f t="shared" ca="1" si="1477"/>
        <v>6.8900000000000006</v>
      </c>
      <c r="OF183" s="19">
        <f t="shared" ca="1" si="1477"/>
        <v>6.8900000000000006</v>
      </c>
      <c r="OG183" s="19">
        <f t="shared" ca="1" si="1477"/>
        <v>6.8900000000000006</v>
      </c>
      <c r="OH183" s="19">
        <f t="shared" ca="1" si="1477"/>
        <v>6.8900000000000006</v>
      </c>
      <c r="OI183" s="19">
        <f t="shared" ca="1" si="1477"/>
        <v>6.8900000000000006</v>
      </c>
      <c r="OJ183" s="19">
        <f t="shared" ca="1" si="1477"/>
        <v>6.8900000000000006</v>
      </c>
      <c r="OK183" s="19">
        <f t="shared" ca="1" si="1477"/>
        <v>6.8900000000000006</v>
      </c>
      <c r="OL183" s="19">
        <f t="shared" ca="1" si="1477"/>
        <v>6.8900000000000006</v>
      </c>
      <c r="OM183" s="19">
        <f t="shared" ca="1" si="1477"/>
        <v>346.99</v>
      </c>
      <c r="ON183" s="19">
        <f t="shared" ca="1" si="1477"/>
        <v>346.99</v>
      </c>
      <c r="OO183" s="19" t="str">
        <f t="shared" ca="1" si="1477"/>
        <v>-</v>
      </c>
      <c r="OP183" s="19" t="str">
        <f t="shared" ca="1" si="1477"/>
        <v>-</v>
      </c>
      <c r="OQ183" s="19" t="str">
        <f t="shared" ca="1" si="1477"/>
        <v>-</v>
      </c>
      <c r="OR183" s="19" t="str">
        <f t="shared" ca="1" si="1477"/>
        <v>-</v>
      </c>
      <c r="OS183" s="19" t="str">
        <f t="shared" ca="1" si="1477"/>
        <v>-</v>
      </c>
      <c r="OT183" s="19">
        <f t="shared" ca="1" si="1477"/>
        <v>0</v>
      </c>
      <c r="OU183" s="24">
        <v>0</v>
      </c>
    </row>
    <row r="184" spans="1:411" outlineLevel="2">
      <c r="A184" s="21">
        <f t="shared" si="158"/>
        <v>179</v>
      </c>
      <c r="B184" s="222">
        <f t="shared" ca="1" si="1491"/>
        <v>175</v>
      </c>
      <c r="C184">
        <v>204</v>
      </c>
      <c r="D184" s="144" t="str">
        <f t="shared" ca="1" si="1440"/>
        <v>GSM</v>
      </c>
      <c r="E184" t="b">
        <v>0</v>
      </c>
      <c r="F184" t="b">
        <v>0</v>
      </c>
      <c r="G184" t="b">
        <f t="shared" si="1441"/>
        <v>0</v>
      </c>
      <c r="H184" s="237">
        <f t="shared" ca="1" si="1492"/>
        <v>2</v>
      </c>
      <c r="I184" s="237">
        <f t="shared" ca="1" si="1492"/>
        <v>1</v>
      </c>
      <c r="J184" s="237" t="str">
        <f t="shared" ca="1" si="1492"/>
        <v/>
      </c>
      <c r="K184" s="237">
        <f t="shared" ca="1" si="1492"/>
        <v>2</v>
      </c>
      <c r="L184" s="237">
        <f t="shared" ca="1" si="1478"/>
        <v>2</v>
      </c>
      <c r="M184" s="237">
        <f t="shared" ca="1" si="1478"/>
        <v>3</v>
      </c>
      <c r="N184" s="237">
        <f t="shared" ca="1" si="1478"/>
        <v>3</v>
      </c>
      <c r="O184" s="237">
        <f t="shared" ca="1" si="1478"/>
        <v>1</v>
      </c>
      <c r="P184" s="237">
        <f t="shared" ca="1" si="1478"/>
        <v>1</v>
      </c>
      <c r="Q184" s="237">
        <f t="shared" ca="1" si="1478"/>
        <v>4</v>
      </c>
      <c r="R184" s="237">
        <f t="shared" ca="1" si="1478"/>
        <v>1</v>
      </c>
      <c r="S184" s="237">
        <f t="shared" ca="1" si="1478"/>
        <v>1</v>
      </c>
      <c r="T184" s="237">
        <f t="shared" ca="1" si="1478"/>
        <v>1</v>
      </c>
      <c r="U184" s="275"/>
      <c r="V184" s="275"/>
      <c r="W184" s="237">
        <f t="shared" ca="1" si="1479"/>
        <v>0</v>
      </c>
      <c r="X184" s="275"/>
      <c r="Y184" s="275">
        <f t="shared" ca="1" si="1480"/>
        <v>0</v>
      </c>
      <c r="Z184" s="275">
        <f t="shared" ca="1" si="1480"/>
        <v>0</v>
      </c>
      <c r="AA184" s="275">
        <f t="shared" ca="1" si="1480"/>
        <v>0</v>
      </c>
      <c r="AB184" s="275">
        <f t="shared" ca="1" si="1480"/>
        <v>0</v>
      </c>
      <c r="AC184" s="275">
        <f t="shared" ca="1" si="1480"/>
        <v>0</v>
      </c>
      <c r="AD184" s="275">
        <f t="shared" ca="1" si="1480"/>
        <v>0</v>
      </c>
      <c r="AE184" s="275">
        <f t="shared" ca="1" si="1480"/>
        <v>0</v>
      </c>
      <c r="AF184" s="144">
        <f ca="1">INDEX(CHOOSE($N184,DataAutumn!i.AdultDrys,DataWinter!i.AdultDrys,DataSpring!i.AdultDrys),1,$M184)</f>
        <v>3</v>
      </c>
      <c r="AG184" s="5">
        <f t="shared" ca="1" si="1442"/>
        <v>1</v>
      </c>
      <c r="AH184" s="5">
        <f t="shared" ca="1" si="1442"/>
        <v>1</v>
      </c>
      <c r="AI184" s="5">
        <f t="shared" ca="1" si="1443"/>
        <v>1</v>
      </c>
      <c r="AJ184">
        <f t="shared" ca="1" si="1444"/>
        <v>5</v>
      </c>
      <c r="AL184" s="231" t="str">
        <f ca="1">TEXT(LEFT(OFFSET(AL184,-1,0),5)+1,"00000")&amp;MID(OFFSET(AL184,-1,0),6,FIND(" ",OFFSET(AL184,-1,0),7)-5)
&amp; $D184           &amp; " Day"&amp;INDEX(i.DOY,$N184,1)              &amp; IF($IG184=0," FWM","")&amp;IF($IG184=1," MWM","")&amp;IF($IG184=5," Mat","")&amp;IF($IH184=TRUE,"&amp;BBT","    ")
&amp;INDEX(DataMaster!$B$98:$B$105,$Q184,0)    &amp;IF(JQ184," SR"&amp;JR184,"")&amp; " WP"&amp;TEXT($MC184*100,"000p")           &amp; " MP"&amp;TEXT($MD184*100,"000p")           &amp; " GP"&amp;TEXT($MM184*100,"000p")
&amp; " (F"&amp;3+COUNTIF($CV184:$CY184,TRUE)&amp;3&amp;"N"&amp;$DM184&amp;$DN184&amp;")"</f>
        <v>00005 FeedSupply_DSP GSM Day204 MWM&amp;BBTPrime SR10.3 WP100p MP100p GP100p (F33N33)</v>
      </c>
      <c r="AM184" s="9" t="str">
        <f ca="1">IF(COUNTIF(AL$5:AL184,AL184)=1,"-","Dup")</f>
        <v>-</v>
      </c>
      <c r="AN184" s="9"/>
      <c r="AO184" s="237" t="str">
        <f t="shared" ca="1" si="1493"/>
        <v>-</v>
      </c>
      <c r="AP184" s="237" t="str">
        <f t="shared" ca="1" si="1493"/>
        <v>-</v>
      </c>
      <c r="AQ184" s="237" t="str">
        <f t="shared" ca="1" si="1493"/>
        <v>-</v>
      </c>
      <c r="AR184" s="237" t="str">
        <f t="shared" ca="1" si="1493"/>
        <v>-</v>
      </c>
      <c r="AS184" s="237" t="str">
        <f t="shared" ca="1" si="1493"/>
        <v>-</v>
      </c>
      <c r="AT184" s="237" t="str">
        <f t="shared" ca="1" si="1493"/>
        <v>-</v>
      </c>
      <c r="AU184" s="237" t="str">
        <f t="shared" ca="1" si="1493"/>
        <v>-</v>
      </c>
      <c r="AV184" s="237" t="str">
        <f t="shared" ca="1" si="1493"/>
        <v>-</v>
      </c>
      <c r="AW184" s="9"/>
      <c r="AX184" s="5" t="b">
        <f t="shared" ca="1" si="1445"/>
        <v>0</v>
      </c>
      <c r="AY184" s="5" t="str">
        <f t="shared" ca="1" si="1445"/>
        <v>-</v>
      </c>
      <c r="AZ184" s="5" t="b">
        <f t="shared" ca="1" si="1445"/>
        <v>0</v>
      </c>
      <c r="BA184" s="5" t="b">
        <f t="shared" ca="1" si="1445"/>
        <v>1</v>
      </c>
      <c r="BB184" s="5" t="b">
        <f t="shared" ca="1" si="1445"/>
        <v>1</v>
      </c>
      <c r="BC184" s="144">
        <f t="shared" ca="1" si="1445"/>
        <v>0</v>
      </c>
      <c r="BD184" s="19" t="b">
        <f t="shared" ca="1" si="1446"/>
        <v>1</v>
      </c>
      <c r="BE184" s="9"/>
      <c r="BF184" s="5" t="str">
        <f t="shared" ca="1" si="1447"/>
        <v>-</v>
      </c>
      <c r="BG184" s="19" t="str">
        <f t="shared" ca="1" si="1448"/>
        <v>-</v>
      </c>
      <c r="BH184" s="19" t="str">
        <f t="shared" ca="1" si="1448"/>
        <v>-</v>
      </c>
      <c r="BI184" s="19" t="str">
        <f t="shared" ca="1" si="1448"/>
        <v>-</v>
      </c>
      <c r="BJ184" s="5" t="str">
        <f t="shared" ca="1" si="1449"/>
        <v>-</v>
      </c>
      <c r="BK184" s="19" t="str">
        <f t="shared" ca="1" si="1450"/>
        <v>-</v>
      </c>
      <c r="BL184" s="5" t="str">
        <f t="shared" ca="1" si="1451"/>
        <v>-</v>
      </c>
      <c r="BM184" s="19" t="str">
        <f t="shared" ca="1" si="1452"/>
        <v>-</v>
      </c>
      <c r="BN184" s="19" t="str">
        <f t="shared" ca="1" si="1452"/>
        <v>-</v>
      </c>
      <c r="BO184" s="19" t="str">
        <f t="shared" ca="1" si="1452"/>
        <v>-</v>
      </c>
      <c r="BP184" s="5" t="str">
        <f t="shared" ca="1" si="1453"/>
        <v>-</v>
      </c>
      <c r="BQ184" s="9"/>
      <c r="BR184" s="19" t="str">
        <f t="shared" ca="1" si="1454"/>
        <v>-</v>
      </c>
      <c r="BS184" s="19" t="str">
        <f t="shared" ca="1" si="1454"/>
        <v>-</v>
      </c>
      <c r="BT184" s="19" t="str">
        <f t="shared" ca="1" si="1454"/>
        <v>-</v>
      </c>
      <c r="BU184" s="19" t="str">
        <f t="shared" ca="1" si="1454"/>
        <v>-</v>
      </c>
      <c r="BV184" s="19" t="str">
        <f t="shared" ca="1" si="1454"/>
        <v>-</v>
      </c>
      <c r="BW184" s="19" t="str">
        <f t="shared" ca="1" si="1454"/>
        <v>-</v>
      </c>
      <c r="BX184" s="19" t="str">
        <f t="shared" ca="1" si="1454"/>
        <v>-</v>
      </c>
      <c r="BY184" s="19" t="str">
        <f t="shared" ca="1" si="1454"/>
        <v>-</v>
      </c>
      <c r="BZ184" s="19" t="str">
        <f t="shared" ca="1" si="1454"/>
        <v>-</v>
      </c>
      <c r="CA184" s="19" t="str">
        <f t="shared" ca="1" si="1454"/>
        <v>-</v>
      </c>
      <c r="CB184" s="9"/>
      <c r="CC184" s="237" t="b">
        <f t="shared" ca="1" si="1499"/>
        <v>1</v>
      </c>
      <c r="CD184" s="12" t="b">
        <v>1</v>
      </c>
      <c r="CE184" s="237" t="b">
        <f t="shared" ca="1" si="1499"/>
        <v>1</v>
      </c>
      <c r="CF184" s="251">
        <f t="shared" ca="1" si="1494"/>
        <v>2334105</v>
      </c>
      <c r="CG184" s="237" t="b">
        <f t="shared" ca="1" si="1499"/>
        <v>0</v>
      </c>
      <c r="CH184" s="12" t="s">
        <v>34</v>
      </c>
      <c r="CI184" s="19" t="b">
        <f t="shared" ca="1" si="1482"/>
        <v>1</v>
      </c>
      <c r="CJ184" s="237">
        <f t="shared" ca="1" si="1495"/>
        <v>34105</v>
      </c>
      <c r="CK184" s="19" t="str">
        <f t="shared" ca="1" si="1482"/>
        <v>-</v>
      </c>
      <c r="CL184" s="19">
        <f t="shared" ca="1" si="1482"/>
        <v>1</v>
      </c>
      <c r="CM184" s="19">
        <f t="shared" ca="1" si="1482"/>
        <v>1</v>
      </c>
      <c r="CN184" s="9"/>
      <c r="CO184" s="444">
        <v>652</v>
      </c>
      <c r="CP184" s="444">
        <v>686</v>
      </c>
      <c r="CQ184" s="444">
        <v>721</v>
      </c>
      <c r="CR184" s="152">
        <v>378</v>
      </c>
      <c r="CS184" s="152">
        <v>413</v>
      </c>
      <c r="CT184" s="152">
        <v>448</v>
      </c>
      <c r="CU184" s="19" t="str">
        <f t="shared" ca="1" si="1456"/>
        <v>-</v>
      </c>
      <c r="CV184" s="12" t="b">
        <v>0</v>
      </c>
      <c r="CW184" s="12" t="b">
        <v>0</v>
      </c>
      <c r="CX184" s="12" t="b">
        <v>0</v>
      </c>
      <c r="CY184" s="12" t="b">
        <v>0</v>
      </c>
      <c r="CZ184" s="19" t="b">
        <f t="shared" ca="1" si="1456"/>
        <v>1</v>
      </c>
      <c r="DA184" s="19">
        <f t="shared" ca="1" si="1456"/>
        <v>0</v>
      </c>
      <c r="DB184" s="19">
        <f t="shared" ca="1" si="1456"/>
        <v>0</v>
      </c>
      <c r="DC184" s="19">
        <f t="shared" ca="1" si="1456"/>
        <v>0</v>
      </c>
      <c r="DD184" s="19">
        <f t="shared" ca="1" si="1456"/>
        <v>0</v>
      </c>
      <c r="DE184" s="19">
        <f t="shared" ca="1" si="1456"/>
        <v>0</v>
      </c>
      <c r="DF184" s="19">
        <f t="shared" ca="1" si="1456"/>
        <v>0</v>
      </c>
      <c r="DG184" s="19">
        <f t="shared" ca="1" si="1456"/>
        <v>0</v>
      </c>
      <c r="DH184" s="19">
        <f t="shared" ca="1" si="1456"/>
        <v>0</v>
      </c>
      <c r="DI184" s="19">
        <f t="shared" ca="1" si="1456"/>
        <v>0</v>
      </c>
      <c r="DJ184" s="19">
        <f t="shared" ca="1" si="1456"/>
        <v>0</v>
      </c>
      <c r="DK184" s="19">
        <f t="shared" ca="1" si="1456"/>
        <v>0</v>
      </c>
      <c r="DL184" s="19">
        <f t="shared" ca="1" si="1457"/>
        <v>0</v>
      </c>
      <c r="DM184" s="12">
        <v>3</v>
      </c>
      <c r="DN184" s="12">
        <v>3</v>
      </c>
      <c r="DO184" s="19">
        <f t="shared" ca="1" si="1496"/>
        <v>0</v>
      </c>
      <c r="DP184" s="12">
        <v>1</v>
      </c>
      <c r="DQ184" s="12">
        <v>-1</v>
      </c>
      <c r="DR184" s="19" t="str">
        <f t="shared" ca="1" si="1457"/>
        <v>-</v>
      </c>
      <c r="DS184" s="19" t="str">
        <f t="shared" ca="1" si="1457"/>
        <v>-</v>
      </c>
      <c r="DT184" s="19" t="str">
        <f t="shared" ca="1" si="1457"/>
        <v>-</v>
      </c>
      <c r="DU184" s="251">
        <f t="shared" ca="1" si="1483"/>
        <v>0</v>
      </c>
      <c r="DV184" s="251">
        <f t="shared" si="1497"/>
        <v>1</v>
      </c>
      <c r="DW184" s="251">
        <f t="shared" si="1484"/>
        <v>-1</v>
      </c>
      <c r="DX184" s="19" t="str">
        <f t="shared" ca="1" si="1457"/>
        <v>-</v>
      </c>
      <c r="DY184" s="19" t="str">
        <f t="shared" ca="1" si="1457"/>
        <v>-</v>
      </c>
      <c r="DZ184" s="19" t="str">
        <f t="shared" ca="1" si="1457"/>
        <v>-</v>
      </c>
      <c r="EA184" s="19" t="str">
        <f t="shared" ca="1" si="1457"/>
        <v>-</v>
      </c>
      <c r="EB184" s="19" t="str">
        <f t="shared" ca="1" si="1457"/>
        <v>-</v>
      </c>
      <c r="EC184" s="19" t="str">
        <f t="shared" ca="1" si="1457"/>
        <v>-</v>
      </c>
      <c r="ED184" s="19">
        <f t="shared" ca="1" si="1457"/>
        <v>0</v>
      </c>
      <c r="EE184" s="19">
        <f t="shared" ca="1" si="1457"/>
        <v>0</v>
      </c>
      <c r="EF184" s="19">
        <f t="shared" ca="1" si="1457"/>
        <v>0</v>
      </c>
      <c r="EG184" s="19">
        <f t="shared" ca="1" si="1457"/>
        <v>0</v>
      </c>
      <c r="EH184" s="19">
        <f t="shared" ca="1" si="1457"/>
        <v>0</v>
      </c>
      <c r="EI184" s="19">
        <f t="shared" ca="1" si="1457"/>
        <v>0</v>
      </c>
      <c r="EJ184" s="19">
        <f t="shared" ca="1" si="1457"/>
        <v>0</v>
      </c>
      <c r="EK184" s="19">
        <f t="shared" ca="1" si="1457"/>
        <v>0</v>
      </c>
      <c r="EL184" s="19">
        <f t="shared" ca="1" si="1457"/>
        <v>0</v>
      </c>
      <c r="EM184" s="19">
        <f t="shared" ca="1" si="1457"/>
        <v>0</v>
      </c>
      <c r="EN184" s="19">
        <f t="shared" ca="1" si="1457"/>
        <v>0</v>
      </c>
      <c r="EO184" s="19">
        <f t="shared" ca="1" si="1457"/>
        <v>0</v>
      </c>
      <c r="EP184" s="19">
        <f t="shared" ca="1" si="1457"/>
        <v>0</v>
      </c>
      <c r="EQ184" s="19">
        <f t="shared" ca="1" si="1457"/>
        <v>0</v>
      </c>
      <c r="ER184" s="19">
        <f t="shared" ca="1" si="1457"/>
        <v>0</v>
      </c>
      <c r="ES184" s="19">
        <f t="shared" ca="1" si="1457"/>
        <v>0</v>
      </c>
      <c r="ET184" s="19">
        <f t="shared" ca="1" si="1458"/>
        <v>0</v>
      </c>
      <c r="EU184" s="19">
        <f t="shared" ca="1" si="1458"/>
        <v>0</v>
      </c>
      <c r="EV184" s="19">
        <f t="shared" ca="1" si="1458"/>
        <v>0</v>
      </c>
      <c r="EW184" s="19">
        <f t="shared" ca="1" si="1458"/>
        <v>0</v>
      </c>
      <c r="EX184" s="19">
        <f t="shared" ca="1" si="1458"/>
        <v>0</v>
      </c>
      <c r="EY184" s="19">
        <f t="shared" ca="1" si="1458"/>
        <v>0</v>
      </c>
      <c r="EZ184" s="19">
        <f t="shared" ca="1" si="1458"/>
        <v>0</v>
      </c>
      <c r="FA184" s="19">
        <f t="shared" ca="1" si="1458"/>
        <v>0</v>
      </c>
      <c r="FB184" s="19">
        <f t="shared" ca="1" si="1458"/>
        <v>0</v>
      </c>
      <c r="FC184" s="19">
        <f t="shared" ca="1" si="1458"/>
        <v>0</v>
      </c>
      <c r="FD184" s="19">
        <f t="shared" ca="1" si="1458"/>
        <v>0</v>
      </c>
      <c r="FE184" s="19">
        <f t="shared" ca="1" si="1458"/>
        <v>0</v>
      </c>
      <c r="FF184" s="19">
        <f t="shared" ca="1" si="1458"/>
        <v>0</v>
      </c>
      <c r="FG184" s="19">
        <f t="shared" ca="1" si="1458"/>
        <v>0</v>
      </c>
      <c r="FH184" s="19">
        <f t="shared" ca="1" si="1458"/>
        <v>0</v>
      </c>
      <c r="FI184" s="19">
        <f t="shared" ca="1" si="1458"/>
        <v>0</v>
      </c>
      <c r="FJ184" s="19">
        <f t="shared" ca="1" si="1459"/>
        <v>0</v>
      </c>
      <c r="FK184" s="19">
        <f t="shared" ca="1" si="1459"/>
        <v>0</v>
      </c>
      <c r="FL184" s="19">
        <f t="shared" ca="1" si="1459"/>
        <v>0</v>
      </c>
      <c r="FM184" s="19">
        <f t="shared" ca="1" si="1459"/>
        <v>0</v>
      </c>
      <c r="FN184" s="19">
        <f t="shared" ca="1" si="1459"/>
        <v>0</v>
      </c>
      <c r="FO184" s="19">
        <f t="shared" ca="1" si="1459"/>
        <v>0</v>
      </c>
      <c r="FP184" s="19">
        <f t="shared" ca="1" si="1459"/>
        <v>0</v>
      </c>
      <c r="FQ184" s="19">
        <f t="shared" ca="1" si="1459"/>
        <v>0</v>
      </c>
      <c r="FR184" s="19">
        <f t="shared" ca="1" si="1459"/>
        <v>0</v>
      </c>
      <c r="FS184" s="19">
        <f t="shared" ca="1" si="1459"/>
        <v>0</v>
      </c>
      <c r="FT184" s="19">
        <f t="shared" ca="1" si="1459"/>
        <v>0</v>
      </c>
      <c r="FU184" s="19">
        <f t="shared" ca="1" si="1459"/>
        <v>0</v>
      </c>
      <c r="FV184" s="19">
        <f t="shared" ca="1" si="1459"/>
        <v>0</v>
      </c>
      <c r="FW184" s="19">
        <f t="shared" ca="1" si="1459"/>
        <v>0</v>
      </c>
      <c r="FX184" s="19">
        <f t="shared" ca="1" si="1459"/>
        <v>0</v>
      </c>
      <c r="FY184" s="19">
        <f t="shared" ca="1" si="1459"/>
        <v>0</v>
      </c>
      <c r="FZ184" s="19">
        <f t="shared" ca="1" si="1459"/>
        <v>0</v>
      </c>
      <c r="GA184" s="19">
        <f t="shared" ca="1" si="1459"/>
        <v>0</v>
      </c>
      <c r="GB184" s="19">
        <f t="shared" ca="1" si="1459"/>
        <v>0</v>
      </c>
      <c r="GC184" s="19">
        <f t="shared" ca="1" si="1459"/>
        <v>0</v>
      </c>
      <c r="GD184" s="19">
        <f t="shared" ca="1" si="1459"/>
        <v>0</v>
      </c>
      <c r="GE184" s="19">
        <f t="shared" ca="1" si="1459"/>
        <v>0</v>
      </c>
      <c r="GF184" s="19">
        <f t="shared" ca="1" si="1459"/>
        <v>0</v>
      </c>
      <c r="GG184" s="19">
        <f t="shared" ca="1" si="1459"/>
        <v>0</v>
      </c>
      <c r="GH184" s="19">
        <f t="shared" ca="1" si="1459"/>
        <v>0</v>
      </c>
      <c r="GI184" s="19">
        <f t="shared" ca="1" si="1459"/>
        <v>0</v>
      </c>
      <c r="GJ184" s="19">
        <f t="shared" ca="1" si="1459"/>
        <v>0</v>
      </c>
      <c r="GK184" s="19">
        <f t="shared" ca="1" si="1459"/>
        <v>0</v>
      </c>
      <c r="GL184" s="19">
        <f t="shared" ca="1" si="1459"/>
        <v>0</v>
      </c>
      <c r="GM184" s="19">
        <f t="shared" ca="1" si="1459"/>
        <v>0</v>
      </c>
      <c r="GN184" s="19">
        <f t="shared" ca="1" si="1459"/>
        <v>0</v>
      </c>
      <c r="GO184" s="19">
        <f t="shared" ca="1" si="1459"/>
        <v>0</v>
      </c>
      <c r="GP184" s="19">
        <f t="shared" ca="1" si="1459"/>
        <v>0</v>
      </c>
      <c r="GQ184" s="19">
        <f t="shared" ca="1" si="1459"/>
        <v>0</v>
      </c>
      <c r="GR184" s="19">
        <f t="shared" ca="1" si="1459"/>
        <v>0</v>
      </c>
      <c r="GS184" s="19">
        <f t="shared" ca="1" si="1459"/>
        <v>0</v>
      </c>
      <c r="GT184" s="19">
        <f t="shared" ca="1" si="1459"/>
        <v>0</v>
      </c>
      <c r="GU184" s="19">
        <f t="shared" ca="1" si="1459"/>
        <v>0</v>
      </c>
      <c r="GV184" s="19">
        <f t="shared" ca="1" si="1459"/>
        <v>0</v>
      </c>
      <c r="GW184" s="19">
        <f t="shared" ref="GW184:HP184" ca="1" si="1500">OFFSET(GW$5,$B184,0)</f>
        <v>0</v>
      </c>
      <c r="GX184" s="19">
        <f t="shared" ca="1" si="1500"/>
        <v>0</v>
      </c>
      <c r="GY184" s="19">
        <f t="shared" ca="1" si="1500"/>
        <v>0</v>
      </c>
      <c r="GZ184" s="19">
        <f t="shared" ca="1" si="1500"/>
        <v>0</v>
      </c>
      <c r="HA184" s="19">
        <f t="shared" ca="1" si="1500"/>
        <v>0</v>
      </c>
      <c r="HB184" s="19">
        <f t="shared" ca="1" si="1500"/>
        <v>0</v>
      </c>
      <c r="HC184" s="19">
        <f t="shared" ca="1" si="1500"/>
        <v>0</v>
      </c>
      <c r="HD184" s="19">
        <f t="shared" ca="1" si="1500"/>
        <v>0</v>
      </c>
      <c r="HE184" s="19">
        <f t="shared" ca="1" si="1500"/>
        <v>0</v>
      </c>
      <c r="HF184" s="19">
        <f t="shared" ca="1" si="1500"/>
        <v>0</v>
      </c>
      <c r="HG184" s="19">
        <f t="shared" ca="1" si="1500"/>
        <v>0</v>
      </c>
      <c r="HH184" s="19">
        <f t="shared" ca="1" si="1500"/>
        <v>0</v>
      </c>
      <c r="HI184" s="19">
        <f t="shared" ca="1" si="1500"/>
        <v>0</v>
      </c>
      <c r="HJ184" s="19">
        <f t="shared" ca="1" si="1500"/>
        <v>0</v>
      </c>
      <c r="HK184" s="19">
        <f t="shared" ca="1" si="1500"/>
        <v>0</v>
      </c>
      <c r="HL184" s="19">
        <f t="shared" ca="1" si="1500"/>
        <v>0</v>
      </c>
      <c r="HM184" s="19">
        <f t="shared" ca="1" si="1500"/>
        <v>0</v>
      </c>
      <c r="HN184" s="19">
        <f t="shared" ca="1" si="1500"/>
        <v>0</v>
      </c>
      <c r="HO184" s="19">
        <f t="shared" ca="1" si="1500"/>
        <v>0</v>
      </c>
      <c r="HP184" s="19">
        <f t="shared" ca="1" si="1500"/>
        <v>0</v>
      </c>
      <c r="HQ184" s="19">
        <f t="shared" ca="1" si="1460"/>
        <v>0</v>
      </c>
      <c r="HR184" s="19">
        <f t="shared" ca="1" si="1460"/>
        <v>0</v>
      </c>
      <c r="HS184" s="19">
        <f t="shared" ca="1" si="1460"/>
        <v>0</v>
      </c>
      <c r="HT184" s="19">
        <f t="shared" ca="1" si="1460"/>
        <v>0</v>
      </c>
      <c r="HU184" s="19">
        <f t="shared" ca="1" si="1460"/>
        <v>0</v>
      </c>
      <c r="HV184" s="19">
        <f t="shared" ca="1" si="1460"/>
        <v>0</v>
      </c>
      <c r="HW184" s="19">
        <f t="shared" ca="1" si="1460"/>
        <v>0</v>
      </c>
      <c r="HX184" s="19">
        <f t="shared" ca="1" si="1460"/>
        <v>0</v>
      </c>
      <c r="HY184" s="19">
        <f t="shared" ca="1" si="1460"/>
        <v>0</v>
      </c>
      <c r="HZ184" s="19">
        <f t="shared" ca="1" si="1460"/>
        <v>0</v>
      </c>
      <c r="IA184" s="19">
        <f t="shared" ca="1" si="1460"/>
        <v>0</v>
      </c>
      <c r="IB184" s="19">
        <f t="shared" ca="1" si="1460"/>
        <v>0</v>
      </c>
      <c r="IC184" s="19">
        <f t="shared" ca="1" si="1460"/>
        <v>0</v>
      </c>
      <c r="ID184" s="19">
        <f t="shared" ca="1" si="1460"/>
        <v>0</v>
      </c>
      <c r="IE184" s="5">
        <f t="shared" ca="1" si="1461"/>
        <v>67</v>
      </c>
      <c r="IF184" s="9"/>
      <c r="IG184" s="5">
        <f t="shared" ca="1" si="1462"/>
        <v>1</v>
      </c>
      <c r="IH184" s="5" t="b">
        <f t="shared" ca="1" si="1462"/>
        <v>1</v>
      </c>
      <c r="II184" s="19">
        <f t="shared" ca="1" si="1463"/>
        <v>0</v>
      </c>
      <c r="IJ184" s="5">
        <f t="shared" ca="1" si="1462"/>
        <v>55</v>
      </c>
      <c r="IK184" s="19">
        <f t="shared" ca="1" si="1463"/>
        <v>1</v>
      </c>
      <c r="IL184" s="19">
        <f t="shared" ca="1" si="1463"/>
        <v>0</v>
      </c>
      <c r="IM184" s="19">
        <f t="shared" ca="1" si="1463"/>
        <v>0</v>
      </c>
      <c r="IN184" s="19">
        <f t="shared" ca="1" si="1463"/>
        <v>0</v>
      </c>
      <c r="IO184" s="19">
        <f t="shared" ca="1" si="1463"/>
        <v>0</v>
      </c>
      <c r="IP184" s="19">
        <f t="shared" ca="1" si="1463"/>
        <v>0</v>
      </c>
      <c r="IQ184" s="19">
        <f t="shared" ca="1" si="1463"/>
        <v>0</v>
      </c>
      <c r="IR184" s="19">
        <f t="shared" ca="1" si="1463"/>
        <v>0</v>
      </c>
      <c r="IS184" s="19">
        <f t="shared" ca="1" si="1463"/>
        <v>0</v>
      </c>
      <c r="IT184" s="19">
        <f t="shared" ca="1" si="1463"/>
        <v>0</v>
      </c>
      <c r="IU184" s="19">
        <f t="shared" ca="1" si="1463"/>
        <v>0</v>
      </c>
      <c r="IV184" s="19">
        <f t="shared" ca="1" si="1463"/>
        <v>0</v>
      </c>
      <c r="IW184" s="19">
        <f t="shared" ca="1" si="1463"/>
        <v>0</v>
      </c>
      <c r="IX184" s="19">
        <f t="shared" ca="1" si="1463"/>
        <v>0</v>
      </c>
      <c r="IY184" s="19">
        <f t="shared" ca="1" si="1463"/>
        <v>0</v>
      </c>
      <c r="IZ184" s="19">
        <f t="shared" ca="1" si="1463"/>
        <v>0</v>
      </c>
      <c r="JA184" s="19">
        <f t="shared" ca="1" si="1463"/>
        <v>0</v>
      </c>
      <c r="JB184" s="19">
        <f t="shared" ca="1" si="1463"/>
        <v>0</v>
      </c>
      <c r="JC184" s="19">
        <f t="shared" ca="1" si="1463"/>
        <v>0</v>
      </c>
      <c r="JD184" s="19">
        <f t="shared" ca="1" si="1463"/>
        <v>0</v>
      </c>
      <c r="JE184" s="19">
        <f t="shared" ca="1" si="1463"/>
        <v>0</v>
      </c>
      <c r="JF184" s="19">
        <f t="shared" ca="1" si="1463"/>
        <v>0</v>
      </c>
      <c r="JG184" s="5">
        <f t="shared" ca="1" si="1464"/>
        <v>1.2500000000000001E-2</v>
      </c>
      <c r="JH184" s="567">
        <f t="shared" ca="1" si="1464"/>
        <v>0</v>
      </c>
      <c r="JI184" s="5">
        <f t="shared" ca="1" si="1464"/>
        <v>6.25E-2</v>
      </c>
      <c r="JJ184" s="5">
        <f t="shared" ca="1" si="1464"/>
        <v>6.25E-2</v>
      </c>
      <c r="JK184" s="5">
        <f t="shared" ca="1" si="1464"/>
        <v>6.25E-2</v>
      </c>
      <c r="JL184" s="19">
        <f t="shared" ca="1" si="1463"/>
        <v>1</v>
      </c>
      <c r="JM184" s="19">
        <f t="shared" ca="1" si="1463"/>
        <v>0</v>
      </c>
      <c r="JN184" s="19">
        <f t="shared" ca="1" si="1463"/>
        <v>1</v>
      </c>
      <c r="JO184" s="9"/>
      <c r="JP184" s="5" t="b">
        <f t="shared" ca="1" si="1465"/>
        <v>0</v>
      </c>
      <c r="JQ184" s="19" t="b">
        <f t="shared" ca="1" si="1485"/>
        <v>1</v>
      </c>
      <c r="JR184" s="19">
        <f t="shared" ca="1" si="1485"/>
        <v>10.3</v>
      </c>
      <c r="JS184" s="5" t="b">
        <f t="shared" ca="1" si="1466"/>
        <v>0</v>
      </c>
      <c r="JT184" s="5" t="b">
        <f t="shared" ca="1" si="1466"/>
        <v>0</v>
      </c>
      <c r="JU184" s="5" t="b">
        <f t="shared" ca="1" si="1466"/>
        <v>1</v>
      </c>
      <c r="JV184" s="144">
        <f t="shared" ca="1" si="1486"/>
        <v>1</v>
      </c>
      <c r="JW184" s="144">
        <f t="shared" ca="1" si="1486"/>
        <v>1</v>
      </c>
      <c r="JX184" s="19" t="str">
        <f t="shared" ca="1" si="1487"/>
        <v>-</v>
      </c>
      <c r="JY184" s="19" t="str">
        <f t="shared" ca="1" si="1487"/>
        <v>-</v>
      </c>
      <c r="JZ184" s="19" t="str">
        <f t="shared" ca="1" si="1487"/>
        <v>-</v>
      </c>
      <c r="KA184" s="19" t="str">
        <f t="shared" ca="1" si="1487"/>
        <v>-</v>
      </c>
      <c r="KB184" s="19">
        <f t="shared" ca="1" si="1487"/>
        <v>1</v>
      </c>
      <c r="KC184" s="19">
        <f t="shared" ca="1" si="1487"/>
        <v>0.66</v>
      </c>
      <c r="KD184" s="19" t="str">
        <f t="shared" ca="1" si="1487"/>
        <v>-</v>
      </c>
      <c r="KE184" s="5" t="b" cm="1">
        <f t="array" aca="1" ref="KE184" ca="1">IF(OR(KF184:KM184&lt;&gt;"-"),TRUE,"-")</f>
        <v>1</v>
      </c>
      <c r="KF184" s="237">
        <f t="shared" ca="1" si="1498"/>
        <v>2</v>
      </c>
      <c r="KG184" s="237">
        <f t="shared" ca="1" si="1498"/>
        <v>2</v>
      </c>
      <c r="KH184" s="237">
        <f t="shared" ca="1" si="1498"/>
        <v>2</v>
      </c>
      <c r="KI184" s="237">
        <f t="shared" ca="1" si="1498"/>
        <v>2</v>
      </c>
      <c r="KJ184" s="237">
        <f t="shared" ca="1" si="1498"/>
        <v>2</v>
      </c>
      <c r="KK184" s="237">
        <f t="shared" ca="1" si="1498"/>
        <v>2</v>
      </c>
      <c r="KL184" s="237">
        <f t="shared" ca="1" si="1498"/>
        <v>2</v>
      </c>
      <c r="KM184" s="237">
        <f t="shared" ca="1" si="1498"/>
        <v>2</v>
      </c>
      <c r="KN184" s="5" t="str">
        <f t="array" aca="1" ref="KN184" ca="1">IF(OR(KO184:KU184&lt;&gt;"-"),TRUE,"-")</f>
        <v>-</v>
      </c>
      <c r="KO184" s="19" t="str">
        <f t="shared" ca="1" si="1489"/>
        <v>-</v>
      </c>
      <c r="KP184" s="19" t="str">
        <f t="shared" ca="1" si="1489"/>
        <v>-</v>
      </c>
      <c r="KQ184" s="19" t="str">
        <f t="shared" ca="1" si="1489"/>
        <v>-</v>
      </c>
      <c r="KR184" s="19" t="str">
        <f t="shared" ca="1" si="1489"/>
        <v>-</v>
      </c>
      <c r="KS184" s="19" t="str">
        <f t="shared" ca="1" si="1489"/>
        <v>-</v>
      </c>
      <c r="KT184" s="19" t="str">
        <f t="shared" ca="1" si="1489"/>
        <v>-</v>
      </c>
      <c r="KU184" s="19" t="str">
        <f t="shared" ca="1" si="1489"/>
        <v>-</v>
      </c>
      <c r="KV184" s="19" t="b">
        <f t="shared" ca="1" si="1489"/>
        <v>0</v>
      </c>
      <c r="KW184" s="144">
        <f t="shared" ca="1" si="1468"/>
        <v>2</v>
      </c>
      <c r="KX184" s="19">
        <f t="shared" ca="1" si="1489"/>
        <v>2</v>
      </c>
      <c r="KY184" s="19" t="b">
        <f t="shared" ca="1" si="1489"/>
        <v>0</v>
      </c>
      <c r="KZ184" s="19" t="str">
        <f t="shared" ca="1" si="1489"/>
        <v>-</v>
      </c>
      <c r="LA184" s="5" t="str">
        <f t="shared" ca="1" si="1469"/>
        <v>-</v>
      </c>
      <c r="LB184" s="5" t="str">
        <f t="shared" ca="1" si="1469"/>
        <v>-</v>
      </c>
      <c r="LC184" s="5" t="str">
        <f t="shared" ca="1" si="1469"/>
        <v>-</v>
      </c>
      <c r="LD184" s="5" t="str">
        <f t="shared" ca="1" si="1469"/>
        <v>-</v>
      </c>
      <c r="LE184" s="19" t="b">
        <f t="shared" ca="1" si="1490"/>
        <v>0</v>
      </c>
      <c r="LF184" s="19" t="str">
        <f t="shared" ca="1" si="1490"/>
        <v>-</v>
      </c>
      <c r="LG184" s="19" t="str">
        <f t="shared" ca="1" si="1490"/>
        <v>-</v>
      </c>
      <c r="LH184" s="19" t="b">
        <f t="shared" ca="1" si="1490"/>
        <v>1</v>
      </c>
      <c r="LI184" s="19">
        <f t="shared" ca="1" si="1490"/>
        <v>0.75</v>
      </c>
      <c r="LJ184" s="19">
        <f t="shared" ca="1" si="1490"/>
        <v>0.75</v>
      </c>
      <c r="LK184" s="19">
        <f t="shared" ca="1" si="1490"/>
        <v>0.99</v>
      </c>
      <c r="LL184" s="19">
        <f t="shared" ca="1" si="1490"/>
        <v>0.5</v>
      </c>
      <c r="LM184" s="19">
        <f t="shared" ca="1" si="1490"/>
        <v>0</v>
      </c>
      <c r="LN184" s="19">
        <f t="shared" ca="1" si="1490"/>
        <v>0</v>
      </c>
      <c r="LO184" s="19" t="str">
        <f t="shared" ca="1" si="1490"/>
        <v>-</v>
      </c>
      <c r="LP184" s="5" t="str" cm="1">
        <f t="array" aca="1" ref="LP184" ca="1">INDEX(i.meatgrid,$Q184,LP$7)</f>
        <v>-</v>
      </c>
      <c r="LQ184" s="5" t="str" cm="1">
        <f t="array" aca="1" ref="LQ184" ca="1">INDEX(i.meatgrid,$Q184,LQ$7)</f>
        <v>-</v>
      </c>
      <c r="LR184" s="19" t="str">
        <f t="shared" ca="1" si="1470"/>
        <v>-</v>
      </c>
      <c r="LS184" s="5">
        <f t="shared" ca="1" si="1471"/>
        <v>1</v>
      </c>
      <c r="LT184" s="9"/>
      <c r="LU184" s="19">
        <f t="shared" ca="1" si="1470"/>
        <v>70</v>
      </c>
      <c r="LV184" s="19">
        <f t="shared" ca="1" si="1472"/>
        <v>50</v>
      </c>
      <c r="LW184" s="19">
        <f t="shared" ca="1" si="1472"/>
        <v>80</v>
      </c>
      <c r="LX184" s="19">
        <f t="shared" ca="1" si="1472"/>
        <v>50</v>
      </c>
      <c r="LY184" s="5" t="b" cm="1">
        <f t="array" aca="1" ref="LY184" ca="1">INDEX(i.meatgrid,$Q184,LY$7)</f>
        <v>0</v>
      </c>
      <c r="LZ184" s="5" t="b" cm="1">
        <f t="array" aca="1" ref="LZ184" ca="1">INDEX(i.meatgrid,$Q184,LZ$7)</f>
        <v>0</v>
      </c>
      <c r="MA184" s="5" cm="1">
        <f t="array" aca="1" ref="MA184" ca="1">INDEX(i.meatgrid,$Q184,MA$7)</f>
        <v>40</v>
      </c>
      <c r="MB184" s="5" t="str" cm="1">
        <f t="array" aca="1" ref="MB184" ca="1">INDEX(i.meatgrid,$Q184,MB$7)</f>
        <v>-</v>
      </c>
      <c r="MC184" s="19">
        <f t="shared" ca="1" si="1473"/>
        <v>1</v>
      </c>
      <c r="MD184" s="5">
        <f t="shared" ca="1" si="1474"/>
        <v>1</v>
      </c>
      <c r="ME184" s="5" cm="1">
        <f t="array" aca="1" ref="ME184" ca="1">INDEX(i.meatgrid,$Q184,ME$7)</f>
        <v>1</v>
      </c>
      <c r="MF184" s="5" cm="1">
        <f t="array" aca="1" ref="MF184" ca="1">INDEX(i.meatgrid,$Q184,MF$7)</f>
        <v>0</v>
      </c>
      <c r="MG184" s="5" cm="1">
        <f t="array" aca="1" ref="MG184" ca="1">INDEX(i.meatgrid,$Q184,MG$7)</f>
        <v>0</v>
      </c>
      <c r="MH184" s="5" cm="1">
        <f t="array" aca="1" ref="MH184" ca="1">INDEX(i.meatgrid,$Q184,MH$7)</f>
        <v>0</v>
      </c>
      <c r="MI184" s="5" cm="1">
        <f t="array" aca="1" ref="MI184" ca="1">INDEX(i.meatgrid,$Q184,MI$7)</f>
        <v>0</v>
      </c>
      <c r="MJ184" s="5" cm="1">
        <f t="array" aca="1" ref="MJ184" ca="1">INDEX(i.meatgrid,$Q184,MJ$7)</f>
        <v>1</v>
      </c>
      <c r="MK184" s="5" cm="1">
        <f t="array" aca="1" ref="MK184" ca="1">INDEX(i.meatgrid,$Q184,MK$7)</f>
        <v>1</v>
      </c>
      <c r="ML184" s="5" cm="1">
        <f t="array" aca="1" ref="ML184" ca="1">INDEX(i.meatgrid,$Q184,ML$7)</f>
        <v>1</v>
      </c>
      <c r="MM184" s="19">
        <f t="shared" ca="1" si="1475"/>
        <v>1</v>
      </c>
      <c r="MN184" s="9"/>
      <c r="MO184" s="19" t="b">
        <f t="shared" ca="1" si="1476"/>
        <v>0</v>
      </c>
      <c r="MP184" s="19" t="b">
        <f t="shared" ca="1" si="1476"/>
        <v>0</v>
      </c>
      <c r="MQ184" s="19">
        <f t="shared" ca="1" si="1476"/>
        <v>1</v>
      </c>
      <c r="MR184" s="19">
        <f t="shared" ca="1" si="1476"/>
        <v>0.75</v>
      </c>
      <c r="MS184" s="19">
        <f t="shared" ca="1" si="1476"/>
        <v>0.75</v>
      </c>
      <c r="MT184" s="19">
        <f t="shared" ca="1" si="1476"/>
        <v>0.8</v>
      </c>
      <c r="MU184" s="19">
        <f t="shared" ca="1" si="1476"/>
        <v>0.82499999999999996</v>
      </c>
      <c r="MV184" s="19">
        <f t="shared" ca="1" si="1476"/>
        <v>0.875</v>
      </c>
      <c r="MW184" s="19">
        <f t="shared" ca="1" si="1476"/>
        <v>0.9</v>
      </c>
      <c r="MX184" s="19">
        <f t="shared" ca="1" si="1476"/>
        <v>1</v>
      </c>
      <c r="MY184" s="19">
        <f t="shared" ca="1" si="1476"/>
        <v>0.875</v>
      </c>
      <c r="MZ184" s="19" t="b">
        <f t="shared" ca="1" si="1476"/>
        <v>1</v>
      </c>
      <c r="NA184" s="19">
        <f t="shared" ca="1" si="1476"/>
        <v>74.989999999999995</v>
      </c>
      <c r="NB184" s="19" t="str">
        <f t="shared" ca="1" si="1476"/>
        <v>-</v>
      </c>
      <c r="NC184" s="19" t="str">
        <f t="shared" ca="1" si="1476"/>
        <v>-</v>
      </c>
      <c r="ND184" s="19" t="str">
        <f t="shared" ca="1" si="1476"/>
        <v>-</v>
      </c>
      <c r="NE184" s="19" t="str">
        <f t="shared" ca="1" si="1477"/>
        <v>-</v>
      </c>
      <c r="NF184" s="19" t="str">
        <f t="shared" ca="1" si="1477"/>
        <v>-</v>
      </c>
      <c r="NG184" s="19" t="str">
        <f t="shared" ca="1" si="1477"/>
        <v>-</v>
      </c>
      <c r="NH184" s="19" t="str">
        <f t="shared" ca="1" si="1477"/>
        <v>-</v>
      </c>
      <c r="NI184" s="19">
        <f t="shared" ca="1" si="1477"/>
        <v>36.99</v>
      </c>
      <c r="NJ184" s="19">
        <f t="shared" ca="1" si="1477"/>
        <v>36.99</v>
      </c>
      <c r="NK184" s="19" t="str">
        <f t="shared" ca="1" si="1477"/>
        <v>-</v>
      </c>
      <c r="NL184" s="19" t="str">
        <f t="shared" ca="1" si="1477"/>
        <v>-</v>
      </c>
      <c r="NM184" s="19" t="str">
        <f t="shared" ca="1" si="1477"/>
        <v>-</v>
      </c>
      <c r="NN184" s="19" t="str">
        <f t="shared" ca="1" si="1477"/>
        <v>-</v>
      </c>
      <c r="NO184" s="19" t="str">
        <f t="shared" ca="1" si="1477"/>
        <v>-</v>
      </c>
      <c r="NP184" s="19">
        <f t="shared" ca="1" si="1477"/>
        <v>49.99</v>
      </c>
      <c r="NQ184" s="19">
        <f t="shared" ca="1" si="1477"/>
        <v>49.99</v>
      </c>
      <c r="NR184" s="19">
        <f t="shared" ca="1" si="1477"/>
        <v>49.99</v>
      </c>
      <c r="NS184" s="19">
        <f t="shared" ca="1" si="1477"/>
        <v>49.99</v>
      </c>
      <c r="NT184" s="19">
        <f t="shared" ca="1" si="1477"/>
        <v>49.99</v>
      </c>
      <c r="NU184" s="19">
        <f t="shared" ca="1" si="1477"/>
        <v>49.99</v>
      </c>
      <c r="NV184" s="19">
        <f t="shared" ca="1" si="1477"/>
        <v>49.99</v>
      </c>
      <c r="NW184" s="19">
        <f t="shared" ca="1" si="1477"/>
        <v>49.99</v>
      </c>
      <c r="NX184" s="19">
        <f t="shared" ca="1" si="1477"/>
        <v>412.99</v>
      </c>
      <c r="NY184" s="19">
        <f t="shared" ca="1" si="1477"/>
        <v>412.99</v>
      </c>
      <c r="NZ184" s="19" t="str">
        <f t="shared" ca="1" si="1477"/>
        <v>-</v>
      </c>
      <c r="OA184" s="19" t="str">
        <f t="shared" ca="1" si="1477"/>
        <v>-</v>
      </c>
      <c r="OB184" s="19" t="str">
        <f t="shared" ca="1" si="1477"/>
        <v>-</v>
      </c>
      <c r="OC184" s="19" t="str">
        <f t="shared" ca="1" si="1477"/>
        <v>-</v>
      </c>
      <c r="OD184" s="19" t="str">
        <f t="shared" ca="1" si="1477"/>
        <v>-</v>
      </c>
      <c r="OE184" s="19">
        <f t="shared" ca="1" si="1477"/>
        <v>6.8900000000000006</v>
      </c>
      <c r="OF184" s="19">
        <f t="shared" ca="1" si="1477"/>
        <v>6.8900000000000006</v>
      </c>
      <c r="OG184" s="19">
        <f t="shared" ca="1" si="1477"/>
        <v>6.8900000000000006</v>
      </c>
      <c r="OH184" s="19">
        <f t="shared" ca="1" si="1477"/>
        <v>6.8900000000000006</v>
      </c>
      <c r="OI184" s="19">
        <f t="shared" ca="1" si="1477"/>
        <v>6.8900000000000006</v>
      </c>
      <c r="OJ184" s="19">
        <f t="shared" ca="1" si="1477"/>
        <v>6.8900000000000006</v>
      </c>
      <c r="OK184" s="19">
        <f t="shared" ca="1" si="1477"/>
        <v>6.8900000000000006</v>
      </c>
      <c r="OL184" s="19">
        <f t="shared" ca="1" si="1477"/>
        <v>6.8900000000000006</v>
      </c>
      <c r="OM184" s="19">
        <f t="shared" ca="1" si="1477"/>
        <v>346.99</v>
      </c>
      <c r="ON184" s="19">
        <f t="shared" ca="1" si="1477"/>
        <v>346.99</v>
      </c>
      <c r="OO184" s="19" t="str">
        <f t="shared" ca="1" si="1477"/>
        <v>-</v>
      </c>
      <c r="OP184" s="19" t="str">
        <f t="shared" ca="1" si="1477"/>
        <v>-</v>
      </c>
      <c r="OQ184" s="19" t="str">
        <f t="shared" ca="1" si="1477"/>
        <v>-</v>
      </c>
      <c r="OR184" s="19" t="str">
        <f t="shared" ca="1" si="1477"/>
        <v>-</v>
      </c>
      <c r="OS184" s="19" t="str">
        <f t="shared" ca="1" si="1477"/>
        <v>-</v>
      </c>
      <c r="OT184" s="19">
        <f t="shared" ca="1" si="1477"/>
        <v>0</v>
      </c>
      <c r="OU184" s="24">
        <v>0</v>
      </c>
    </row>
    <row r="185" spans="1:411" outlineLevel="2">
      <c r="A185" s="21">
        <f t="shared" si="158"/>
        <v>180</v>
      </c>
      <c r="B185" s="222">
        <f t="shared" ca="1" si="1491"/>
        <v>175</v>
      </c>
      <c r="C185">
        <v>204</v>
      </c>
      <c r="D185" s="549" t="str">
        <f t="shared" ca="1" si="1440"/>
        <v>GSM</v>
      </c>
      <c r="E185" t="b">
        <v>0</v>
      </c>
      <c r="F185" t="b">
        <v>0</v>
      </c>
      <c r="G185" t="b">
        <f t="shared" si="1441"/>
        <v>0</v>
      </c>
      <c r="H185" s="237">
        <f t="shared" ca="1" si="1492"/>
        <v>2</v>
      </c>
      <c r="I185" s="237">
        <f t="shared" ca="1" si="1492"/>
        <v>1</v>
      </c>
      <c r="J185" s="237" t="str">
        <f t="shared" ca="1" si="1492"/>
        <v/>
      </c>
      <c r="K185" s="237">
        <f t="shared" ca="1" si="1492"/>
        <v>2</v>
      </c>
      <c r="L185" s="237">
        <f t="shared" ca="1" si="1478"/>
        <v>2</v>
      </c>
      <c r="M185" s="237">
        <f t="shared" ca="1" si="1478"/>
        <v>3</v>
      </c>
      <c r="N185" s="237">
        <f t="shared" ca="1" si="1492"/>
        <v>3</v>
      </c>
      <c r="O185" s="237">
        <f t="shared" ca="1" si="1478"/>
        <v>1</v>
      </c>
      <c r="P185" s="237">
        <f t="shared" ca="1" si="1492"/>
        <v>1</v>
      </c>
      <c r="Q185" s="237">
        <f t="shared" ca="1" si="1492"/>
        <v>4</v>
      </c>
      <c r="R185" s="237">
        <f t="shared" ca="1" si="1492"/>
        <v>1</v>
      </c>
      <c r="S185" s="237">
        <f t="shared" ca="1" si="1492"/>
        <v>1</v>
      </c>
      <c r="T185" s="237">
        <f t="shared" ca="1" si="1492"/>
        <v>1</v>
      </c>
      <c r="U185" s="275"/>
      <c r="V185" s="275"/>
      <c r="W185" s="237">
        <f t="shared" ca="1" si="1479"/>
        <v>0</v>
      </c>
      <c r="X185" s="275"/>
      <c r="Y185" s="276">
        <v>0</v>
      </c>
      <c r="Z185" s="276">
        <v>0</v>
      </c>
      <c r="AA185" s="276">
        <v>0</v>
      </c>
      <c r="AB185" s="276">
        <v>0</v>
      </c>
      <c r="AC185" s="276">
        <v>0</v>
      </c>
      <c r="AD185" s="276">
        <v>0</v>
      </c>
      <c r="AE185" s="276">
        <v>0</v>
      </c>
      <c r="AF185" s="144">
        <f ca="1">INDEX(CHOOSE($N185,DataAutumn!i.AdultDrys,DataWinter!i.AdultDrys,DataSpring!i.AdultDrys),1,$M185)</f>
        <v>3</v>
      </c>
      <c r="AG185" s="5">
        <f t="shared" ca="1" si="1442"/>
        <v>1</v>
      </c>
      <c r="AH185" s="5">
        <f t="shared" ca="1" si="1442"/>
        <v>1</v>
      </c>
      <c r="AI185" s="5">
        <f t="shared" ca="1" si="1443"/>
        <v>1</v>
      </c>
      <c r="AJ185">
        <f t="shared" ca="1" si="1444"/>
        <v>5</v>
      </c>
      <c r="AK185">
        <v>1</v>
      </c>
      <c r="AL185" s="231" t="str">
        <f ca="1">TEXT(LEFT(OFFSET(AL185,-1,0),5)+1,"00000")&amp;MID(OFFSET(AL185,-1,0),6,FIND(" ",OFFSET(AL185,-1,0),7)-5)
&amp; $D185           &amp; " Day"&amp;INDEX(i.DOY,$N185,1)              &amp; IF($IG185=0," FWM","")&amp;IF($IG185=1," MWM","")&amp;IF($IG185=5," Mat","")&amp;IF($IH185=TRUE,"&amp;BBT","    ")
&amp;INDEX(DataMaster!$B$98:$B$105,$Q185,0)    &amp;IF(JQ185," SR"&amp;JR185,"")&amp; " WP"&amp;TEXT($MC185*100,"000p")           &amp; " MP"&amp;TEXT($MD185*100,"000p")           &amp; " GP"&amp;TEXT($MM185*100,"000p")
&amp; " (F"&amp;3+COUNTIF($CV185:$CY185,TRUE)&amp;3&amp;"N"&amp;$DM185&amp;$DN185&amp;")"</f>
        <v>00006 FeedSupply_DSP GSM Day204 MWM&amp;BBTPrime SR10.3 WP100p MP100p GP100p (F33N11)</v>
      </c>
      <c r="AM185" s="9" t="str">
        <f ca="1">IF(COUNTIF(AL$5:AL185,AL185)=1,"-","Dup")</f>
        <v>-</v>
      </c>
      <c r="AN185" s="9"/>
      <c r="AO185" s="237" t="str">
        <f t="shared" ca="1" si="1493"/>
        <v>-</v>
      </c>
      <c r="AP185" s="237" t="str">
        <f t="shared" ca="1" si="1493"/>
        <v>-</v>
      </c>
      <c r="AQ185" s="237" t="str">
        <f t="shared" ca="1" si="1493"/>
        <v>-</v>
      </c>
      <c r="AR185" s="237" t="str">
        <f t="shared" ca="1" si="1493"/>
        <v>-</v>
      </c>
      <c r="AS185" s="237" t="str">
        <f t="shared" ca="1" si="1493"/>
        <v>-</v>
      </c>
      <c r="AT185" s="237" t="str">
        <f t="shared" ca="1" si="1493"/>
        <v>-</v>
      </c>
      <c r="AU185" s="237" t="str">
        <f t="shared" ca="1" si="1493"/>
        <v>-</v>
      </c>
      <c r="AV185" s="237" t="str">
        <f t="shared" ca="1" si="1493"/>
        <v>-</v>
      </c>
      <c r="AW185" s="9"/>
      <c r="AX185" s="5" t="b">
        <f t="shared" ca="1" si="1445"/>
        <v>0</v>
      </c>
      <c r="AY185" s="5" t="str">
        <f t="shared" ca="1" si="1445"/>
        <v>-</v>
      </c>
      <c r="AZ185" s="5" t="b">
        <f t="shared" ca="1" si="1445"/>
        <v>0</v>
      </c>
      <c r="BA185" s="5" t="b">
        <f t="shared" ca="1" si="1445"/>
        <v>1</v>
      </c>
      <c r="BB185" s="5" t="b">
        <f t="shared" ca="1" si="1445"/>
        <v>1</v>
      </c>
      <c r="BC185" s="144">
        <f t="shared" ca="1" si="1445"/>
        <v>0</v>
      </c>
      <c r="BD185" s="19" t="b">
        <f t="shared" ca="1" si="1446"/>
        <v>1</v>
      </c>
      <c r="BE185" s="9"/>
      <c r="BF185" s="5" t="str">
        <f t="shared" ca="1" si="1447"/>
        <v>-</v>
      </c>
      <c r="BG185" s="19" t="str">
        <f t="shared" ca="1" si="1448"/>
        <v>-</v>
      </c>
      <c r="BH185" s="19" t="str">
        <f t="shared" ca="1" si="1448"/>
        <v>-</v>
      </c>
      <c r="BI185" s="19" t="str">
        <f t="shared" ca="1" si="1448"/>
        <v>-</v>
      </c>
      <c r="BJ185" s="5" t="str">
        <f t="shared" ca="1" si="1449"/>
        <v>-</v>
      </c>
      <c r="BK185" s="19" t="str">
        <f t="shared" ca="1" si="1450"/>
        <v>-</v>
      </c>
      <c r="BL185" s="5" t="str">
        <f t="shared" ca="1" si="1451"/>
        <v>-</v>
      </c>
      <c r="BM185" s="19" t="str">
        <f t="shared" ca="1" si="1452"/>
        <v>-</v>
      </c>
      <c r="BN185" s="19" t="str">
        <f t="shared" ca="1" si="1452"/>
        <v>-</v>
      </c>
      <c r="BO185" s="19" t="str">
        <f t="shared" ca="1" si="1452"/>
        <v>-</v>
      </c>
      <c r="BP185" s="5" t="str">
        <f t="shared" ca="1" si="1453"/>
        <v>-</v>
      </c>
      <c r="BQ185" s="9"/>
      <c r="BR185" s="19" t="str">
        <f t="shared" ca="1" si="1454"/>
        <v>-</v>
      </c>
      <c r="BS185" s="19" t="str">
        <f t="shared" ca="1" si="1454"/>
        <v>-</v>
      </c>
      <c r="BT185" s="19" t="str">
        <f t="shared" ca="1" si="1454"/>
        <v>-</v>
      </c>
      <c r="BU185" s="19" t="str">
        <f t="shared" ca="1" si="1454"/>
        <v>-</v>
      </c>
      <c r="BV185" s="19" t="str">
        <f t="shared" ca="1" si="1454"/>
        <v>-</v>
      </c>
      <c r="BW185" s="19" t="str">
        <f t="shared" ca="1" si="1454"/>
        <v>-</v>
      </c>
      <c r="BX185" s="19" t="str">
        <f t="shared" ca="1" si="1454"/>
        <v>-</v>
      </c>
      <c r="BY185" s="19" t="str">
        <f t="shared" ca="1" si="1454"/>
        <v>-</v>
      </c>
      <c r="BZ185" s="19" t="str">
        <f t="shared" ca="1" si="1454"/>
        <v>-</v>
      </c>
      <c r="CA185" s="19" t="str">
        <f t="shared" ca="1" si="1454"/>
        <v>-</v>
      </c>
      <c r="CB185" s="9"/>
      <c r="CC185" s="237" t="b">
        <f t="shared" ca="1" si="1499"/>
        <v>1</v>
      </c>
      <c r="CD185" s="12" t="b">
        <v>1</v>
      </c>
      <c r="CE185" s="237" t="b">
        <f t="shared" ca="1" si="1499"/>
        <v>1</v>
      </c>
      <c r="CF185" s="251">
        <f t="shared" ca="1" si="1494"/>
        <v>2334105</v>
      </c>
      <c r="CG185" s="12" t="b">
        <v>1</v>
      </c>
      <c r="CH185" s="12">
        <v>0</v>
      </c>
      <c r="CI185" s="12" t="b">
        <v>0</v>
      </c>
      <c r="CJ185" s="237">
        <f t="shared" ca="1" si="1495"/>
        <v>34106</v>
      </c>
      <c r="CK185" s="19" t="str">
        <f t="shared" ca="1" si="1482"/>
        <v>-</v>
      </c>
      <c r="CL185" s="12">
        <v>1</v>
      </c>
      <c r="CM185" s="12">
        <v>1</v>
      </c>
      <c r="CN185" s="9"/>
      <c r="CO185" s="444">
        <v>652</v>
      </c>
      <c r="CP185" s="444">
        <v>686</v>
      </c>
      <c r="CQ185" s="444">
        <v>721</v>
      </c>
      <c r="CR185" s="152">
        <v>378</v>
      </c>
      <c r="CS185" s="152">
        <v>413</v>
      </c>
      <c r="CT185" s="152">
        <v>448</v>
      </c>
      <c r="CU185" s="19" t="str">
        <f t="shared" ca="1" si="1456"/>
        <v>-</v>
      </c>
      <c r="CV185" s="19" t="str">
        <f t="shared" ca="1" si="1456"/>
        <v>-</v>
      </c>
      <c r="CW185" s="19" t="str">
        <f t="shared" ca="1" si="1456"/>
        <v>-</v>
      </c>
      <c r="CX185" s="19" t="str">
        <f t="shared" ca="1" si="1456"/>
        <v>-</v>
      </c>
      <c r="CY185" s="19" t="str">
        <f t="shared" ca="1" si="1456"/>
        <v>-</v>
      </c>
      <c r="CZ185" s="19" t="b">
        <f t="shared" ca="1" si="1456"/>
        <v>1</v>
      </c>
      <c r="DA185" s="19">
        <f t="shared" ca="1" si="1456"/>
        <v>0</v>
      </c>
      <c r="DB185" s="19">
        <f t="shared" ca="1" si="1456"/>
        <v>0</v>
      </c>
      <c r="DC185" s="19">
        <f t="shared" ca="1" si="1456"/>
        <v>0</v>
      </c>
      <c r="DD185" s="19">
        <f t="shared" ca="1" si="1456"/>
        <v>0</v>
      </c>
      <c r="DE185" s="19">
        <f t="shared" ca="1" si="1456"/>
        <v>0</v>
      </c>
      <c r="DF185" s="19">
        <f t="shared" ca="1" si="1456"/>
        <v>0</v>
      </c>
      <c r="DG185" s="19">
        <f t="shared" ca="1" si="1456"/>
        <v>0</v>
      </c>
      <c r="DH185" s="19">
        <f t="shared" ca="1" si="1456"/>
        <v>0</v>
      </c>
      <c r="DI185" s="19">
        <f t="shared" ca="1" si="1456"/>
        <v>0</v>
      </c>
      <c r="DJ185" s="19">
        <f t="shared" ca="1" si="1456"/>
        <v>0</v>
      </c>
      <c r="DK185" s="19">
        <f t="shared" ca="1" si="1456"/>
        <v>0</v>
      </c>
      <c r="DL185" s="19">
        <f t="shared" ca="1" si="1457"/>
        <v>0</v>
      </c>
      <c r="DM185" s="12">
        <v>1</v>
      </c>
      <c r="DN185" s="12">
        <v>1</v>
      </c>
      <c r="DO185" s="19">
        <f t="shared" ca="1" si="1496"/>
        <v>0</v>
      </c>
      <c r="DP185" s="19" t="str">
        <f t="shared" ca="1" si="1496"/>
        <v>-</v>
      </c>
      <c r="DQ185" s="19" t="str">
        <f t="shared" ca="1" si="1496"/>
        <v>-</v>
      </c>
      <c r="DR185" s="19" t="str">
        <f t="shared" ca="1" si="1496"/>
        <v>-</v>
      </c>
      <c r="DS185" s="19" t="str">
        <f t="shared" ca="1" si="1457"/>
        <v>-</v>
      </c>
      <c r="DT185" s="19" t="str">
        <f t="shared" ca="1" si="1457"/>
        <v>-</v>
      </c>
      <c r="DU185" s="19">
        <f t="shared" ca="1" si="1457"/>
        <v>0</v>
      </c>
      <c r="DV185" s="19" t="str">
        <f t="shared" ca="1" si="1457"/>
        <v>-</v>
      </c>
      <c r="DW185" s="19" t="str">
        <f t="shared" ca="1" si="1457"/>
        <v>-</v>
      </c>
      <c r="DX185" s="19" t="str">
        <f t="shared" ca="1" si="1457"/>
        <v>-</v>
      </c>
      <c r="DY185" s="19" t="str">
        <f t="shared" ca="1" si="1457"/>
        <v>-</v>
      </c>
      <c r="DZ185" s="19" t="str">
        <f t="shared" ca="1" si="1457"/>
        <v>-</v>
      </c>
      <c r="EA185" s="19" t="str">
        <f t="shared" ca="1" si="1457"/>
        <v>-</v>
      </c>
      <c r="EB185" s="19" t="str">
        <f t="shared" ca="1" si="1457"/>
        <v>-</v>
      </c>
      <c r="EC185" s="19" t="str">
        <f t="shared" ca="1" si="1457"/>
        <v>-</v>
      </c>
      <c r="ED185" s="19">
        <f t="shared" ca="1" si="1457"/>
        <v>0</v>
      </c>
      <c r="EE185" s="19">
        <f t="shared" ca="1" si="1457"/>
        <v>0</v>
      </c>
      <c r="EF185" s="19">
        <f t="shared" ca="1" si="1457"/>
        <v>0</v>
      </c>
      <c r="EG185" s="124">
        <f t="shared" ref="EG185:EX185" ca="1" si="1501">IF(AND($K185=EG$9,$N185=EG$11,$AB185=EG$8,$AI185=EG$12),INDEX(i.FS_Strategy,$AC185+1,$AB185),0)</f>
        <v>0</v>
      </c>
      <c r="EH185" s="124">
        <f t="shared" ca="1" si="1501"/>
        <v>0</v>
      </c>
      <c r="EI185" s="124">
        <f t="shared" ca="1" si="1501"/>
        <v>0</v>
      </c>
      <c r="EJ185" s="124">
        <f t="shared" ca="1" si="1501"/>
        <v>0</v>
      </c>
      <c r="EK185" s="124">
        <f t="shared" ca="1" si="1501"/>
        <v>0</v>
      </c>
      <c r="EL185" s="124">
        <f t="shared" ca="1" si="1501"/>
        <v>0</v>
      </c>
      <c r="EM185" s="124">
        <f t="shared" ca="1" si="1501"/>
        <v>0</v>
      </c>
      <c r="EN185" s="124">
        <f t="shared" ca="1" si="1501"/>
        <v>0</v>
      </c>
      <c r="EO185" s="124">
        <f t="shared" ca="1" si="1501"/>
        <v>0</v>
      </c>
      <c r="EP185" s="124">
        <f t="shared" ca="1" si="1501"/>
        <v>0</v>
      </c>
      <c r="EQ185" s="124">
        <f t="shared" ca="1" si="1501"/>
        <v>0</v>
      </c>
      <c r="ER185" s="124">
        <f t="shared" ca="1" si="1501"/>
        <v>0</v>
      </c>
      <c r="ES185" s="124">
        <f t="shared" ca="1" si="1501"/>
        <v>0</v>
      </c>
      <c r="ET185" s="124">
        <f t="shared" ca="1" si="1501"/>
        <v>0</v>
      </c>
      <c r="EU185" s="124">
        <f t="shared" ca="1" si="1501"/>
        <v>0</v>
      </c>
      <c r="EV185" s="124">
        <f t="shared" ca="1" si="1501"/>
        <v>0</v>
      </c>
      <c r="EW185" s="124">
        <f t="shared" ca="1" si="1501"/>
        <v>0</v>
      </c>
      <c r="EX185" s="124">
        <f t="shared" ca="1" si="1501"/>
        <v>0</v>
      </c>
      <c r="EY185" s="554">
        <f ca="1">IF(AND($K185=EY$9,$N185=EY$11,$AB185=EY$8),INDEX(i.FS_Strategy,$AD185+1,$AB185),0)</f>
        <v>0</v>
      </c>
      <c r="EZ185" s="554">
        <f ca="1">IF(AND($K185=EZ$9,$N185=EZ$11,$AB185=EZ$8),INDEX(i.FS_Strategy,$AD185+1,$AB185),0)</f>
        <v>0</v>
      </c>
      <c r="FA185" s="554">
        <f ca="1">IF(AND($K185=FA$9,$N185=FA$11,$AB185=FA$8),INDEX(i.FS_Strategy,$AD185+1,$AB185),0)</f>
        <v>0</v>
      </c>
      <c r="FB185" s="125">
        <f t="shared" ref="FB185:FN185" ca="1" si="1502">IF(AND($K185=FB$9,$N185=FB$11,$AB185=FB$8),INDEX(i.FS_Strategy,$AE185+1,$AB185),0)</f>
        <v>0</v>
      </c>
      <c r="FC185" s="125">
        <f t="shared" ca="1" si="1502"/>
        <v>0</v>
      </c>
      <c r="FD185" s="125">
        <f t="shared" ca="1" si="1502"/>
        <v>0</v>
      </c>
      <c r="FE185" s="125">
        <f t="shared" ca="1" si="1502"/>
        <v>0</v>
      </c>
      <c r="FF185" s="125">
        <f t="shared" ca="1" si="1502"/>
        <v>0</v>
      </c>
      <c r="FG185" s="125">
        <f t="shared" ca="1" si="1502"/>
        <v>0</v>
      </c>
      <c r="FH185" s="125">
        <f t="shared" ca="1" si="1502"/>
        <v>0</v>
      </c>
      <c r="FI185" s="125">
        <f t="shared" ca="1" si="1502"/>
        <v>0</v>
      </c>
      <c r="FJ185" s="125">
        <f t="shared" ca="1" si="1502"/>
        <v>0</v>
      </c>
      <c r="FK185" s="125">
        <f t="shared" ca="1" si="1502"/>
        <v>0</v>
      </c>
      <c r="FL185" s="125">
        <f t="shared" ca="1" si="1502"/>
        <v>0</v>
      </c>
      <c r="FM185" s="125">
        <f t="shared" ca="1" si="1502"/>
        <v>0</v>
      </c>
      <c r="FN185" s="125">
        <f t="shared" ca="1" si="1502"/>
        <v>0</v>
      </c>
      <c r="FO185" s="124">
        <f t="shared" ref="FO185:GF185" ca="1" si="1503">IF(AND($K185=FO$9,$N185=FO$11,$AB185=FO$8,$AI185=FO$12),INDEX(i.FS_Strategy,$AC185+1,$AB185),0)</f>
        <v>0</v>
      </c>
      <c r="FP185" s="124">
        <f t="shared" ca="1" si="1503"/>
        <v>0</v>
      </c>
      <c r="FQ185" s="124">
        <f t="shared" ca="1" si="1503"/>
        <v>0</v>
      </c>
      <c r="FR185" s="124">
        <f t="shared" ca="1" si="1503"/>
        <v>0</v>
      </c>
      <c r="FS185" s="124">
        <f t="shared" ca="1" si="1503"/>
        <v>0</v>
      </c>
      <c r="FT185" s="124">
        <f t="shared" ca="1" si="1503"/>
        <v>0</v>
      </c>
      <c r="FU185" s="124">
        <f t="shared" ca="1" si="1503"/>
        <v>0</v>
      </c>
      <c r="FV185" s="124">
        <f t="shared" ca="1" si="1503"/>
        <v>0</v>
      </c>
      <c r="FW185" s="124">
        <f t="shared" ca="1" si="1503"/>
        <v>0</v>
      </c>
      <c r="FX185" s="124">
        <f t="shared" ca="1" si="1503"/>
        <v>0</v>
      </c>
      <c r="FY185" s="124">
        <f t="shared" ca="1" si="1503"/>
        <v>0</v>
      </c>
      <c r="FZ185" s="124">
        <f t="shared" ca="1" si="1503"/>
        <v>0</v>
      </c>
      <c r="GA185" s="124">
        <f t="shared" ca="1" si="1503"/>
        <v>0</v>
      </c>
      <c r="GB185" s="124">
        <f t="shared" ca="1" si="1503"/>
        <v>0</v>
      </c>
      <c r="GC185" s="124">
        <f t="shared" ca="1" si="1503"/>
        <v>0</v>
      </c>
      <c r="GD185" s="124">
        <f t="shared" ca="1" si="1503"/>
        <v>0</v>
      </c>
      <c r="GE185" s="124">
        <f t="shared" ca="1" si="1503"/>
        <v>0</v>
      </c>
      <c r="GF185" s="124">
        <f t="shared" ca="1" si="1503"/>
        <v>0</v>
      </c>
      <c r="GG185" s="554">
        <f ca="1">IF(AND($K185=GG$9,$N185=GG$11,$AB185=GG$8),INDEX(i.FS_Strategy,$AD185+1,$AB185),0)</f>
        <v>0</v>
      </c>
      <c r="GH185" s="554">
        <f ca="1">IF(AND($K185=GH$9,$N185=GH$11,$AB185=GH$8),INDEX(i.FS_Strategy,$AD185+1,$AB185),0)</f>
        <v>0</v>
      </c>
      <c r="GI185" s="554">
        <f ca="1">IF(AND($K185=GI$9,$N185=GI$11,$AB185=GI$8),INDEX(i.FS_Strategy,$AD185+1,$AB185),0)</f>
        <v>0</v>
      </c>
      <c r="GJ185" s="125">
        <f t="shared" ref="GJ185:GV185" ca="1" si="1504">IF(AND($K185=GJ$9,$N185=GJ$11,$AB185=GJ$8),INDEX(i.FS_Strategy,$AE185+1,$AB185),0)</f>
        <v>0</v>
      </c>
      <c r="GK185" s="125">
        <f t="shared" ca="1" si="1504"/>
        <v>0</v>
      </c>
      <c r="GL185" s="125">
        <f t="shared" ca="1" si="1504"/>
        <v>0</v>
      </c>
      <c r="GM185" s="125">
        <f t="shared" ca="1" si="1504"/>
        <v>0</v>
      </c>
      <c r="GN185" s="125">
        <f t="shared" ca="1" si="1504"/>
        <v>0</v>
      </c>
      <c r="GO185" s="125">
        <f t="shared" ca="1" si="1504"/>
        <v>0</v>
      </c>
      <c r="GP185" s="125">
        <f t="shared" ca="1" si="1504"/>
        <v>0</v>
      </c>
      <c r="GQ185" s="125">
        <f t="shared" ca="1" si="1504"/>
        <v>0</v>
      </c>
      <c r="GR185" s="125">
        <f t="shared" ca="1" si="1504"/>
        <v>0</v>
      </c>
      <c r="GS185" s="125">
        <f t="shared" ca="1" si="1504"/>
        <v>0</v>
      </c>
      <c r="GT185" s="125">
        <f t="shared" ca="1" si="1504"/>
        <v>0</v>
      </c>
      <c r="GU185" s="125">
        <f t="shared" ca="1" si="1504"/>
        <v>0</v>
      </c>
      <c r="GV185" s="125">
        <f t="shared" ca="1" si="1504"/>
        <v>0</v>
      </c>
      <c r="GW185" s="124">
        <f t="shared" ref="GW185:HN185" ca="1" si="1505">IF(AND($K185=GW$9,$N185=GW$11,$AB185=GW$8,$AI185=GW$12),INDEX(i.FS_Strategy,$AC185+1,$AB185),0)</f>
        <v>0</v>
      </c>
      <c r="GX185" s="124">
        <f t="shared" ca="1" si="1505"/>
        <v>0</v>
      </c>
      <c r="GY185" s="124">
        <f t="shared" ca="1" si="1505"/>
        <v>0</v>
      </c>
      <c r="GZ185" s="124">
        <f t="shared" ca="1" si="1505"/>
        <v>0</v>
      </c>
      <c r="HA185" s="124">
        <f t="shared" ca="1" si="1505"/>
        <v>0</v>
      </c>
      <c r="HB185" s="124">
        <f t="shared" ca="1" si="1505"/>
        <v>0</v>
      </c>
      <c r="HC185" s="124">
        <f t="shared" ca="1" si="1505"/>
        <v>0</v>
      </c>
      <c r="HD185" s="124">
        <f t="shared" ca="1" si="1505"/>
        <v>0</v>
      </c>
      <c r="HE185" s="124">
        <f t="shared" ca="1" si="1505"/>
        <v>0</v>
      </c>
      <c r="HF185" s="124">
        <f t="shared" ca="1" si="1505"/>
        <v>0</v>
      </c>
      <c r="HG185" s="124">
        <f t="shared" ca="1" si="1505"/>
        <v>0</v>
      </c>
      <c r="HH185" s="124">
        <f t="shared" ca="1" si="1505"/>
        <v>0</v>
      </c>
      <c r="HI185" s="124">
        <f t="shared" ca="1" si="1505"/>
        <v>0</v>
      </c>
      <c r="HJ185" s="124">
        <f t="shared" ca="1" si="1505"/>
        <v>0</v>
      </c>
      <c r="HK185" s="124">
        <f t="shared" ca="1" si="1505"/>
        <v>0</v>
      </c>
      <c r="HL185" s="124">
        <f t="shared" ca="1" si="1505"/>
        <v>0</v>
      </c>
      <c r="HM185" s="124">
        <f t="shared" ca="1" si="1505"/>
        <v>0</v>
      </c>
      <c r="HN185" s="124">
        <f t="shared" ca="1" si="1505"/>
        <v>0</v>
      </c>
      <c r="HO185" s="554">
        <f ca="1">IF(AND($K185=HO$9,$N185=HO$11,$AB185=HO$8),INDEX(i.FS_Strategy,$AD185+1,$AB185),0)</f>
        <v>0</v>
      </c>
      <c r="HP185" s="554">
        <f ca="1">IF(AND($K185=HP$9,$N185=HP$11,$AB185=HP$8),INDEX(i.FS_Strategy,$AD185+1,$AB185),0)</f>
        <v>0</v>
      </c>
      <c r="HQ185" s="554">
        <f ca="1">IF(AND($K185=HQ$9,$N185=HQ$11,$AB185=HQ$8),INDEX(i.FS_Strategy,$AD185+1,$AB185),0)</f>
        <v>0</v>
      </c>
      <c r="HR185" s="125">
        <f t="shared" ref="HR185:ID185" ca="1" si="1506">IF(AND($K185=HR$9,$N185=HR$11,$AB185=HR$8),INDEX(i.FS_Strategy,$AE185+1,$AB185),0)</f>
        <v>0</v>
      </c>
      <c r="HS185" s="125">
        <f t="shared" ca="1" si="1506"/>
        <v>0</v>
      </c>
      <c r="HT185" s="125">
        <f t="shared" ca="1" si="1506"/>
        <v>0</v>
      </c>
      <c r="HU185" s="125">
        <f t="shared" ca="1" si="1506"/>
        <v>0</v>
      </c>
      <c r="HV185" s="125">
        <f t="shared" ca="1" si="1506"/>
        <v>0</v>
      </c>
      <c r="HW185" s="125">
        <f t="shared" ca="1" si="1506"/>
        <v>0</v>
      </c>
      <c r="HX185" s="125">
        <f t="shared" ca="1" si="1506"/>
        <v>0</v>
      </c>
      <c r="HY185" s="125">
        <f t="shared" ca="1" si="1506"/>
        <v>0</v>
      </c>
      <c r="HZ185" s="125">
        <f t="shared" ca="1" si="1506"/>
        <v>0</v>
      </c>
      <c r="IA185" s="125">
        <f t="shared" ca="1" si="1506"/>
        <v>0</v>
      </c>
      <c r="IB185" s="125">
        <f t="shared" ca="1" si="1506"/>
        <v>0</v>
      </c>
      <c r="IC185" s="125">
        <f t="shared" ca="1" si="1506"/>
        <v>0</v>
      </c>
      <c r="ID185" s="125">
        <f t="shared" ca="1" si="1506"/>
        <v>0</v>
      </c>
      <c r="IE185" s="5">
        <f t="shared" ca="1" si="1461"/>
        <v>67</v>
      </c>
      <c r="IF185" s="9"/>
      <c r="IG185" s="5">
        <f t="shared" ca="1" si="1462"/>
        <v>1</v>
      </c>
      <c r="IH185" s="5" t="b">
        <f t="shared" ca="1" si="1462"/>
        <v>1</v>
      </c>
      <c r="II185" s="19">
        <f t="shared" ca="1" si="1463"/>
        <v>0</v>
      </c>
      <c r="IJ185" s="5">
        <f t="shared" ca="1" si="1462"/>
        <v>55</v>
      </c>
      <c r="IK185" s="19">
        <f t="shared" ca="1" si="1463"/>
        <v>1</v>
      </c>
      <c r="IL185" s="19">
        <f t="shared" ca="1" si="1463"/>
        <v>0</v>
      </c>
      <c r="IM185" s="19">
        <f t="shared" ca="1" si="1463"/>
        <v>0</v>
      </c>
      <c r="IN185" s="19">
        <f t="shared" ca="1" si="1463"/>
        <v>0</v>
      </c>
      <c r="IO185" s="19">
        <f t="shared" ca="1" si="1463"/>
        <v>0</v>
      </c>
      <c r="IP185" s="19">
        <f t="shared" ca="1" si="1463"/>
        <v>0</v>
      </c>
      <c r="IQ185" s="19">
        <f t="shared" ca="1" si="1463"/>
        <v>0</v>
      </c>
      <c r="IR185" s="19">
        <f t="shared" ca="1" si="1463"/>
        <v>0</v>
      </c>
      <c r="IS185" s="19">
        <f t="shared" ca="1" si="1463"/>
        <v>0</v>
      </c>
      <c r="IT185" s="19">
        <f t="shared" ca="1" si="1463"/>
        <v>0</v>
      </c>
      <c r="IU185" s="19">
        <f t="shared" ca="1" si="1463"/>
        <v>0</v>
      </c>
      <c r="IV185" s="19">
        <f t="shared" ca="1" si="1463"/>
        <v>0</v>
      </c>
      <c r="IW185" s="19">
        <f t="shared" ca="1" si="1463"/>
        <v>0</v>
      </c>
      <c r="IX185" s="19">
        <f t="shared" ca="1" si="1463"/>
        <v>0</v>
      </c>
      <c r="IY185" s="19">
        <f t="shared" ca="1" si="1463"/>
        <v>0</v>
      </c>
      <c r="IZ185" s="19">
        <f t="shared" ca="1" si="1463"/>
        <v>0</v>
      </c>
      <c r="JA185" s="19">
        <f t="shared" ca="1" si="1463"/>
        <v>0</v>
      </c>
      <c r="JB185" s="19">
        <f t="shared" ca="1" si="1463"/>
        <v>0</v>
      </c>
      <c r="JC185" s="19">
        <f t="shared" ca="1" si="1463"/>
        <v>0</v>
      </c>
      <c r="JD185" s="19">
        <f t="shared" ca="1" si="1463"/>
        <v>0</v>
      </c>
      <c r="JE185" s="19">
        <f t="shared" ca="1" si="1463"/>
        <v>0</v>
      </c>
      <c r="JF185" s="19">
        <f t="shared" ca="1" si="1463"/>
        <v>0</v>
      </c>
      <c r="JG185" s="5">
        <f t="shared" ca="1" si="1464"/>
        <v>1.2500000000000001E-2</v>
      </c>
      <c r="JH185" s="567">
        <f t="shared" ca="1" si="1464"/>
        <v>0</v>
      </c>
      <c r="JI185" s="5">
        <f t="shared" ca="1" si="1464"/>
        <v>6.25E-2</v>
      </c>
      <c r="JJ185" s="5">
        <f t="shared" ca="1" si="1464"/>
        <v>6.25E-2</v>
      </c>
      <c r="JK185" s="5">
        <f t="shared" ca="1" si="1464"/>
        <v>6.25E-2</v>
      </c>
      <c r="JL185" s="19">
        <f t="shared" ca="1" si="1463"/>
        <v>1</v>
      </c>
      <c r="JM185" s="19">
        <f t="shared" ca="1" si="1463"/>
        <v>0</v>
      </c>
      <c r="JN185" s="19">
        <f t="shared" ca="1" si="1463"/>
        <v>1</v>
      </c>
      <c r="JO185" s="9"/>
      <c r="JP185" s="5" t="b">
        <f t="shared" ca="1" si="1465"/>
        <v>0</v>
      </c>
      <c r="JQ185" s="19" t="b">
        <f t="shared" ca="1" si="1485"/>
        <v>1</v>
      </c>
      <c r="JR185" s="19">
        <f t="shared" ca="1" si="1485"/>
        <v>10.3</v>
      </c>
      <c r="JS185" s="5" t="b">
        <f t="shared" ca="1" si="1466"/>
        <v>0</v>
      </c>
      <c r="JT185" s="5" t="b">
        <f t="shared" ca="1" si="1466"/>
        <v>0</v>
      </c>
      <c r="JU185" s="5" t="b">
        <f t="shared" ca="1" si="1466"/>
        <v>1</v>
      </c>
      <c r="JV185" s="144">
        <f t="shared" ca="1" si="1486"/>
        <v>1</v>
      </c>
      <c r="JW185" s="144">
        <f t="shared" ca="1" si="1486"/>
        <v>1</v>
      </c>
      <c r="JX185" s="19" t="str">
        <f t="shared" ca="1" si="1487"/>
        <v>-</v>
      </c>
      <c r="JY185" s="19" t="str">
        <f t="shared" ca="1" si="1487"/>
        <v>-</v>
      </c>
      <c r="JZ185" s="19" t="str">
        <f t="shared" ca="1" si="1487"/>
        <v>-</v>
      </c>
      <c r="KA185" s="19" t="str">
        <f t="shared" ca="1" si="1487"/>
        <v>-</v>
      </c>
      <c r="KB185" s="19">
        <f t="shared" ca="1" si="1487"/>
        <v>1</v>
      </c>
      <c r="KC185" s="19">
        <f t="shared" ca="1" si="1487"/>
        <v>0.66</v>
      </c>
      <c r="KD185" s="19" t="str">
        <f t="shared" ca="1" si="1487"/>
        <v>-</v>
      </c>
      <c r="KE185" s="5" t="b" cm="1">
        <f t="array" aca="1" ref="KE185" ca="1">IF(OR(KF185:KM185&lt;&gt;"-"),TRUE,"-")</f>
        <v>1</v>
      </c>
      <c r="KF185" s="237">
        <f t="shared" ca="1" si="1498"/>
        <v>2</v>
      </c>
      <c r="KG185" s="237">
        <f t="shared" ca="1" si="1498"/>
        <v>2</v>
      </c>
      <c r="KH185" s="237">
        <f t="shared" ca="1" si="1498"/>
        <v>2</v>
      </c>
      <c r="KI185" s="237">
        <f t="shared" ca="1" si="1498"/>
        <v>2</v>
      </c>
      <c r="KJ185" s="237">
        <f t="shared" ca="1" si="1498"/>
        <v>2</v>
      </c>
      <c r="KK185" s="237">
        <f t="shared" ca="1" si="1498"/>
        <v>2</v>
      </c>
      <c r="KL185" s="237">
        <f t="shared" ca="1" si="1498"/>
        <v>2</v>
      </c>
      <c r="KM185" s="237">
        <f t="shared" ca="1" si="1498"/>
        <v>2</v>
      </c>
      <c r="KN185" s="5" t="str">
        <f t="array" aca="1" ref="KN185" ca="1">IF(OR(KO185:KU185&lt;&gt;"-"),TRUE,"-")</f>
        <v>-</v>
      </c>
      <c r="KO185" s="19" t="str">
        <f t="shared" ca="1" si="1489"/>
        <v>-</v>
      </c>
      <c r="KP185" s="19" t="str">
        <f t="shared" ca="1" si="1489"/>
        <v>-</v>
      </c>
      <c r="KQ185" s="19" t="str">
        <f t="shared" ca="1" si="1489"/>
        <v>-</v>
      </c>
      <c r="KR185" s="19" t="str">
        <f t="shared" ca="1" si="1489"/>
        <v>-</v>
      </c>
      <c r="KS185" s="19" t="str">
        <f t="shared" ca="1" si="1489"/>
        <v>-</v>
      </c>
      <c r="KT185" s="19" t="str">
        <f t="shared" ca="1" si="1489"/>
        <v>-</v>
      </c>
      <c r="KU185" s="19" t="str">
        <f t="shared" ca="1" si="1489"/>
        <v>-</v>
      </c>
      <c r="KV185" s="19" t="b">
        <f t="shared" ca="1" si="1489"/>
        <v>0</v>
      </c>
      <c r="KW185" s="144">
        <f t="shared" ca="1" si="1468"/>
        <v>2</v>
      </c>
      <c r="KX185" s="19">
        <f t="shared" ca="1" si="1489"/>
        <v>2</v>
      </c>
      <c r="KY185" s="19" t="b">
        <f t="shared" ca="1" si="1489"/>
        <v>0</v>
      </c>
      <c r="KZ185" s="19" t="str">
        <f t="shared" ca="1" si="1489"/>
        <v>-</v>
      </c>
      <c r="LA185" s="5" t="str">
        <f t="shared" ca="1" si="1469"/>
        <v>-</v>
      </c>
      <c r="LB185" s="5" t="str">
        <f t="shared" ca="1" si="1469"/>
        <v>-</v>
      </c>
      <c r="LC185" s="5" t="str">
        <f t="shared" ca="1" si="1469"/>
        <v>-</v>
      </c>
      <c r="LD185" s="5" t="str">
        <f t="shared" ca="1" si="1469"/>
        <v>-</v>
      </c>
      <c r="LE185" s="19" t="b">
        <f t="shared" ca="1" si="1490"/>
        <v>0</v>
      </c>
      <c r="LF185" s="19" t="str">
        <f t="shared" ca="1" si="1490"/>
        <v>-</v>
      </c>
      <c r="LG185" s="19" t="str">
        <f t="shared" ca="1" si="1490"/>
        <v>-</v>
      </c>
      <c r="LH185" s="19" t="b">
        <f t="shared" ca="1" si="1490"/>
        <v>1</v>
      </c>
      <c r="LI185" s="19">
        <f t="shared" ca="1" si="1490"/>
        <v>0.75</v>
      </c>
      <c r="LJ185" s="19">
        <f t="shared" ca="1" si="1490"/>
        <v>0.75</v>
      </c>
      <c r="LK185" s="19">
        <f t="shared" ca="1" si="1490"/>
        <v>0.99</v>
      </c>
      <c r="LL185" s="19">
        <f t="shared" ca="1" si="1490"/>
        <v>0.5</v>
      </c>
      <c r="LM185" s="19">
        <f t="shared" ca="1" si="1490"/>
        <v>0</v>
      </c>
      <c r="LN185" s="19">
        <f t="shared" ca="1" si="1490"/>
        <v>0</v>
      </c>
      <c r="LO185" s="19" t="str">
        <f t="shared" ca="1" si="1490"/>
        <v>-</v>
      </c>
      <c r="LP185" s="5" t="str" cm="1">
        <f t="array" aca="1" ref="LP185" ca="1">INDEX(i.meatgrid,$Q185,LP$7)</f>
        <v>-</v>
      </c>
      <c r="LQ185" s="5" t="str" cm="1">
        <f t="array" aca="1" ref="LQ185" ca="1">INDEX(i.meatgrid,$Q185,LQ$7)</f>
        <v>-</v>
      </c>
      <c r="LR185" s="19" t="str">
        <f t="shared" ca="1" si="1470"/>
        <v>-</v>
      </c>
      <c r="LS185" s="5">
        <f t="shared" ca="1" si="1471"/>
        <v>1</v>
      </c>
      <c r="LT185" s="9"/>
      <c r="LU185" s="19">
        <f t="shared" ca="1" si="1470"/>
        <v>70</v>
      </c>
      <c r="LV185" s="19">
        <f t="shared" ca="1" si="1472"/>
        <v>50</v>
      </c>
      <c r="LW185" s="19">
        <f t="shared" ca="1" si="1472"/>
        <v>80</v>
      </c>
      <c r="LX185" s="19">
        <f t="shared" ca="1" si="1472"/>
        <v>50</v>
      </c>
      <c r="LY185" s="5" t="b" cm="1">
        <f t="array" aca="1" ref="LY185" ca="1">INDEX(i.meatgrid,$Q185,LY$7)</f>
        <v>0</v>
      </c>
      <c r="LZ185" s="5" t="b" cm="1">
        <f t="array" aca="1" ref="LZ185" ca="1">INDEX(i.meatgrid,$Q185,LZ$7)</f>
        <v>0</v>
      </c>
      <c r="MA185" s="5" cm="1">
        <f t="array" aca="1" ref="MA185" ca="1">INDEX(i.meatgrid,$Q185,MA$7)</f>
        <v>40</v>
      </c>
      <c r="MB185" s="5" t="str" cm="1">
        <f t="array" aca="1" ref="MB185" ca="1">INDEX(i.meatgrid,$Q185,MB$7)</f>
        <v>-</v>
      </c>
      <c r="MC185" s="19">
        <f t="shared" ca="1" si="1473"/>
        <v>1</v>
      </c>
      <c r="MD185" s="5">
        <f t="shared" ca="1" si="1474"/>
        <v>1</v>
      </c>
      <c r="ME185" s="5" cm="1">
        <f t="array" aca="1" ref="ME185" ca="1">INDEX(i.meatgrid,$Q185,ME$7)</f>
        <v>1</v>
      </c>
      <c r="MF185" s="5" cm="1">
        <f t="array" aca="1" ref="MF185" ca="1">INDEX(i.meatgrid,$Q185,MF$7)</f>
        <v>0</v>
      </c>
      <c r="MG185" s="5" cm="1">
        <f t="array" aca="1" ref="MG185" ca="1">INDEX(i.meatgrid,$Q185,MG$7)</f>
        <v>0</v>
      </c>
      <c r="MH185" s="5" cm="1">
        <f t="array" aca="1" ref="MH185" ca="1">INDEX(i.meatgrid,$Q185,MH$7)</f>
        <v>0</v>
      </c>
      <c r="MI185" s="5" cm="1">
        <f t="array" aca="1" ref="MI185" ca="1">INDEX(i.meatgrid,$Q185,MI$7)</f>
        <v>0</v>
      </c>
      <c r="MJ185" s="5" cm="1">
        <f t="array" aca="1" ref="MJ185" ca="1">INDEX(i.meatgrid,$Q185,MJ$7)</f>
        <v>1</v>
      </c>
      <c r="MK185" s="5" cm="1">
        <f t="array" aca="1" ref="MK185" ca="1">INDEX(i.meatgrid,$Q185,MK$7)</f>
        <v>1</v>
      </c>
      <c r="ML185" s="5" cm="1">
        <f t="array" aca="1" ref="ML185" ca="1">INDEX(i.meatgrid,$Q185,ML$7)</f>
        <v>1</v>
      </c>
      <c r="MM185" s="19">
        <f t="shared" ca="1" si="1475"/>
        <v>1</v>
      </c>
      <c r="MN185" s="9"/>
      <c r="MO185" s="19" t="b">
        <f t="shared" ca="1" si="1476"/>
        <v>0</v>
      </c>
      <c r="MP185" s="19" t="b">
        <f t="shared" ca="1" si="1476"/>
        <v>0</v>
      </c>
      <c r="MQ185" s="19">
        <f t="shared" ca="1" si="1476"/>
        <v>1</v>
      </c>
      <c r="MR185" s="19">
        <f t="shared" ca="1" si="1476"/>
        <v>0.75</v>
      </c>
      <c r="MS185" s="19">
        <f t="shared" ca="1" si="1476"/>
        <v>0.75</v>
      </c>
      <c r="MT185" s="19">
        <f t="shared" ca="1" si="1476"/>
        <v>0.8</v>
      </c>
      <c r="MU185" s="19">
        <f t="shared" ca="1" si="1476"/>
        <v>0.82499999999999996</v>
      </c>
      <c r="MV185" s="19">
        <f t="shared" ca="1" si="1476"/>
        <v>0.875</v>
      </c>
      <c r="MW185" s="19">
        <f t="shared" ca="1" si="1476"/>
        <v>0.9</v>
      </c>
      <c r="MX185" s="19">
        <f t="shared" ca="1" si="1476"/>
        <v>1</v>
      </c>
      <c r="MY185" s="19">
        <f t="shared" ca="1" si="1476"/>
        <v>0.875</v>
      </c>
      <c r="MZ185" s="19" t="b">
        <f t="shared" ca="1" si="1476"/>
        <v>1</v>
      </c>
      <c r="NA185" s="19">
        <f t="shared" ca="1" si="1476"/>
        <v>74.989999999999995</v>
      </c>
      <c r="NB185" s="19" t="str">
        <f t="shared" ca="1" si="1476"/>
        <v>-</v>
      </c>
      <c r="NC185" s="19" t="str">
        <f t="shared" ca="1" si="1476"/>
        <v>-</v>
      </c>
      <c r="ND185" s="19" t="str">
        <f t="shared" ca="1" si="1476"/>
        <v>-</v>
      </c>
      <c r="NE185" s="19" t="str">
        <f t="shared" ca="1" si="1477"/>
        <v>-</v>
      </c>
      <c r="NF185" s="19" t="str">
        <f t="shared" ca="1" si="1477"/>
        <v>-</v>
      </c>
      <c r="NG185" s="19" t="str">
        <f t="shared" ca="1" si="1477"/>
        <v>-</v>
      </c>
      <c r="NH185" s="19" t="str">
        <f t="shared" ca="1" si="1477"/>
        <v>-</v>
      </c>
      <c r="NI185" s="19">
        <f t="shared" ca="1" si="1477"/>
        <v>36.99</v>
      </c>
      <c r="NJ185" s="19">
        <f t="shared" ca="1" si="1477"/>
        <v>36.99</v>
      </c>
      <c r="NK185" s="19" t="str">
        <f t="shared" ca="1" si="1477"/>
        <v>-</v>
      </c>
      <c r="NL185" s="19" t="str">
        <f t="shared" ca="1" si="1477"/>
        <v>-</v>
      </c>
      <c r="NM185" s="19" t="str">
        <f t="shared" ca="1" si="1477"/>
        <v>-</v>
      </c>
      <c r="NN185" s="19" t="str">
        <f t="shared" ca="1" si="1477"/>
        <v>-</v>
      </c>
      <c r="NO185" s="19" t="str">
        <f t="shared" ca="1" si="1477"/>
        <v>-</v>
      </c>
      <c r="NP185" s="19">
        <f t="shared" ca="1" si="1477"/>
        <v>49.99</v>
      </c>
      <c r="NQ185" s="19">
        <f t="shared" ca="1" si="1477"/>
        <v>49.99</v>
      </c>
      <c r="NR185" s="19">
        <f t="shared" ca="1" si="1477"/>
        <v>49.99</v>
      </c>
      <c r="NS185" s="19">
        <f t="shared" ca="1" si="1477"/>
        <v>49.99</v>
      </c>
      <c r="NT185" s="19">
        <f t="shared" ca="1" si="1477"/>
        <v>49.99</v>
      </c>
      <c r="NU185" s="19">
        <f t="shared" ca="1" si="1477"/>
        <v>49.99</v>
      </c>
      <c r="NV185" s="19">
        <f t="shared" ca="1" si="1477"/>
        <v>49.99</v>
      </c>
      <c r="NW185" s="19">
        <f t="shared" ca="1" si="1477"/>
        <v>49.99</v>
      </c>
      <c r="NX185" s="19">
        <f t="shared" ca="1" si="1477"/>
        <v>412.99</v>
      </c>
      <c r="NY185" s="19">
        <f t="shared" ca="1" si="1477"/>
        <v>412.99</v>
      </c>
      <c r="NZ185" s="19" t="str">
        <f t="shared" ca="1" si="1477"/>
        <v>-</v>
      </c>
      <c r="OA185" s="19" t="str">
        <f t="shared" ca="1" si="1477"/>
        <v>-</v>
      </c>
      <c r="OB185" s="19" t="str">
        <f t="shared" ca="1" si="1477"/>
        <v>-</v>
      </c>
      <c r="OC185" s="19" t="str">
        <f t="shared" ca="1" si="1477"/>
        <v>-</v>
      </c>
      <c r="OD185" s="19" t="str">
        <f t="shared" ca="1" si="1477"/>
        <v>-</v>
      </c>
      <c r="OE185" s="19">
        <f t="shared" ca="1" si="1477"/>
        <v>6.8900000000000006</v>
      </c>
      <c r="OF185" s="19">
        <f t="shared" ca="1" si="1477"/>
        <v>6.8900000000000006</v>
      </c>
      <c r="OG185" s="19">
        <f t="shared" ref="OG185:OT185" ca="1" si="1507">OFFSET(OG$5,$B185,0)</f>
        <v>6.8900000000000006</v>
      </c>
      <c r="OH185" s="19">
        <f t="shared" ca="1" si="1507"/>
        <v>6.8900000000000006</v>
      </c>
      <c r="OI185" s="19">
        <f t="shared" ca="1" si="1507"/>
        <v>6.8900000000000006</v>
      </c>
      <c r="OJ185" s="19">
        <f t="shared" ca="1" si="1507"/>
        <v>6.8900000000000006</v>
      </c>
      <c r="OK185" s="19">
        <f t="shared" ca="1" si="1507"/>
        <v>6.8900000000000006</v>
      </c>
      <c r="OL185" s="19">
        <f t="shared" ca="1" si="1507"/>
        <v>6.8900000000000006</v>
      </c>
      <c r="OM185" s="19">
        <f t="shared" ca="1" si="1507"/>
        <v>346.99</v>
      </c>
      <c r="ON185" s="19">
        <f t="shared" ca="1" si="1507"/>
        <v>346.99</v>
      </c>
      <c r="OO185" s="19" t="str">
        <f t="shared" ca="1" si="1507"/>
        <v>-</v>
      </c>
      <c r="OP185" s="19" t="str">
        <f t="shared" ca="1" si="1507"/>
        <v>-</v>
      </c>
      <c r="OQ185" s="19" t="str">
        <f t="shared" ca="1" si="1507"/>
        <v>-</v>
      </c>
      <c r="OR185" s="19" t="str">
        <f t="shared" ca="1" si="1507"/>
        <v>-</v>
      </c>
      <c r="OS185" s="19" t="str">
        <f t="shared" ca="1" si="1507"/>
        <v>-</v>
      </c>
      <c r="OT185" s="19">
        <f t="shared" ca="1" si="1507"/>
        <v>0</v>
      </c>
      <c r="OU185" s="24">
        <v>0</v>
      </c>
    </row>
    <row r="186" spans="1:411" outlineLevel="1">
      <c r="A186" s="21">
        <f t="shared" si="158"/>
        <v>181</v>
      </c>
      <c r="B186" s="21"/>
      <c r="D186" s="14"/>
      <c r="E186" t="b">
        <v>0</v>
      </c>
      <c r="H186" s="21"/>
      <c r="I186" s="21"/>
      <c r="J186" s="21"/>
      <c r="K186" s="21"/>
      <c r="L186" s="21"/>
      <c r="M186" s="21"/>
      <c r="N186" s="21"/>
      <c r="O186" s="21"/>
      <c r="P186" s="21"/>
      <c r="Q186" s="21"/>
      <c r="R186" s="21"/>
      <c r="S186" s="21"/>
      <c r="T186" s="21"/>
      <c r="U186" s="218"/>
      <c r="V186" s="218"/>
      <c r="W186" s="21"/>
      <c r="X186" s="218"/>
      <c r="Y186" s="218"/>
      <c r="Z186" s="218"/>
      <c r="AA186" s="218"/>
      <c r="AB186" s="218"/>
      <c r="AC186" s="323" t="e">
        <f>INDEX(CHOOSE($N186,DataAutumn!i.OptLTWAdj,DataWinter!i.OptLTWAdj,DataSpring!i.OptLTWAdj),AC$7+($AI186-1)*3+($W186-1)*15,$S186+($M186-1)*4)</f>
        <v>#VALUE!</v>
      </c>
      <c r="AD186" s="218"/>
      <c r="AE186" s="218"/>
      <c r="AL186" s="234" t="str">
        <f ca="1">"blank "&amp;TEXT(RAND(),"0.000")</f>
        <v>blank 0.128</v>
      </c>
      <c r="AM186" s="9" t="str">
        <f ca="1">IF(COUNTIF(AL$5:AL186,AL186)=1,"-","Dup")</f>
        <v>-</v>
      </c>
      <c r="AN186" s="9"/>
      <c r="AO186" s="14"/>
      <c r="AP186" s="14"/>
      <c r="AQ186" s="14"/>
      <c r="AR186" s="14"/>
      <c r="AS186" s="14"/>
      <c r="AT186" s="14"/>
      <c r="AU186" s="563"/>
      <c r="AV186" s="563"/>
      <c r="AW186" s="9"/>
      <c r="AX186" s="14"/>
      <c r="AY186" s="14"/>
      <c r="AZ186" s="14"/>
      <c r="BA186" s="14"/>
      <c r="BB186" s="14"/>
      <c r="BC186" s="14"/>
      <c r="BD186" s="14"/>
      <c r="BE186" s="9"/>
      <c r="BF186" s="14"/>
      <c r="BG186" s="14"/>
      <c r="BH186" s="14"/>
      <c r="BI186" s="14"/>
      <c r="BJ186" s="14"/>
      <c r="BK186" s="14"/>
      <c r="BL186" s="14"/>
      <c r="BM186" s="14"/>
      <c r="BN186" s="14"/>
      <c r="BO186" s="14"/>
      <c r="BP186" s="14"/>
      <c r="BQ186" s="9"/>
      <c r="BR186" s="14"/>
      <c r="BS186" s="14"/>
      <c r="BT186" s="14"/>
      <c r="BU186" s="14"/>
      <c r="BV186" s="14"/>
      <c r="BW186" s="14"/>
      <c r="BX186" s="14"/>
      <c r="BY186" s="14"/>
      <c r="BZ186" s="14"/>
      <c r="CA186" s="14"/>
      <c r="CB186" s="9"/>
      <c r="CC186" s="14"/>
      <c r="CD186" s="14"/>
      <c r="CE186" s="14"/>
      <c r="CF186" s="14"/>
      <c r="CG186" s="14"/>
      <c r="CH186" s="14"/>
      <c r="CI186" s="14"/>
      <c r="CJ186" s="14"/>
      <c r="CK186" s="14"/>
      <c r="CL186" s="14"/>
      <c r="CM186" s="14"/>
      <c r="CN186" s="9"/>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9"/>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9"/>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9"/>
      <c r="LU186" s="14"/>
      <c r="LV186" s="14"/>
      <c r="LW186" s="14"/>
      <c r="LX186" s="14"/>
      <c r="LY186" s="14"/>
      <c r="LZ186" s="14"/>
      <c r="MA186" s="14"/>
      <c r="MB186" s="14"/>
      <c r="MC186" s="14"/>
      <c r="MD186" s="14"/>
      <c r="ME186" s="14"/>
      <c r="MF186" s="14"/>
      <c r="MG186" s="14"/>
      <c r="MH186" s="14"/>
      <c r="MI186" s="14"/>
      <c r="MJ186" s="14"/>
      <c r="MK186" s="14"/>
      <c r="ML186" s="14"/>
      <c r="MM186" s="14"/>
      <c r="MN186" s="9"/>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24">
        <v>0</v>
      </c>
    </row>
    <row r="187" spans="1:411">
      <c r="A187" s="21">
        <f>ROW(A187)-5</f>
        <v>182</v>
      </c>
      <c r="B187" s="21"/>
      <c r="D187" s="515"/>
      <c r="E187" t="b">
        <v>0</v>
      </c>
      <c r="G187" s="32" t="s">
        <v>1019</v>
      </c>
      <c r="M187">
        <v>1</v>
      </c>
      <c r="N187">
        <v>1</v>
      </c>
      <c r="O187">
        <v>2</v>
      </c>
      <c r="P187">
        <v>1</v>
      </c>
      <c r="Q187">
        <v>1</v>
      </c>
      <c r="R187">
        <v>1</v>
      </c>
      <c r="S187">
        <v>1</v>
      </c>
      <c r="T187">
        <v>1</v>
      </c>
      <c r="U187" s="218"/>
      <c r="V187" s="218"/>
      <c r="W187">
        <v>0</v>
      </c>
      <c r="X187" s="218"/>
      <c r="Y187" s="218">
        <v>0</v>
      </c>
      <c r="Z187" s="218">
        <v>0</v>
      </c>
      <c r="AA187" s="218">
        <v>0</v>
      </c>
      <c r="AB187" s="218">
        <v>0</v>
      </c>
      <c r="AC187" s="218">
        <v>0</v>
      </c>
      <c r="AD187" s="218">
        <v>0</v>
      </c>
      <c r="AE187" s="218">
        <v>0</v>
      </c>
      <c r="AL187" s="233" t="s">
        <v>848</v>
      </c>
      <c r="AM187" s="9" t="str">
        <f ca="1">IF(COUNTIF(AL$5:AL187,AL187)=1,"-","Dup")</f>
        <v>Dup</v>
      </c>
      <c r="AN187" s="9"/>
      <c r="AO187" s="515"/>
      <c r="AP187" s="515"/>
      <c r="AQ187" s="515"/>
      <c r="AR187" s="515"/>
      <c r="AS187" s="515"/>
      <c r="AT187" s="515"/>
      <c r="AU187" s="563"/>
      <c r="AV187" s="563"/>
      <c r="AW187" s="9"/>
      <c r="AX187" s="515"/>
      <c r="AY187" s="515"/>
      <c r="AZ187" s="515"/>
      <c r="BA187" s="515"/>
      <c r="BB187" s="515"/>
      <c r="BC187" s="515"/>
      <c r="BD187" s="515"/>
      <c r="BE187" s="9"/>
      <c r="BF187" s="515"/>
      <c r="BG187" s="515"/>
      <c r="BH187" s="515"/>
      <c r="BI187" s="515"/>
      <c r="BJ187" s="515"/>
      <c r="BK187" s="515"/>
      <c r="BL187" s="515"/>
      <c r="BM187" s="515"/>
      <c r="BN187" s="515"/>
      <c r="BO187" s="515"/>
      <c r="BP187" s="515"/>
      <c r="BQ187" s="9"/>
      <c r="BR187" s="515"/>
      <c r="BS187" s="515"/>
      <c r="BT187" s="515"/>
      <c r="BU187" s="515"/>
      <c r="BV187" s="515"/>
      <c r="BW187" s="515"/>
      <c r="BX187" s="515"/>
      <c r="BY187" s="515"/>
      <c r="BZ187" s="515"/>
      <c r="CA187" s="515"/>
      <c r="CB187" s="9"/>
      <c r="CC187" s="515"/>
      <c r="CD187" s="515"/>
      <c r="CE187" s="515"/>
      <c r="CF187" s="515"/>
      <c r="CG187" s="515"/>
      <c r="CH187" s="515"/>
      <c r="CI187" s="515"/>
      <c r="CJ187" s="515"/>
      <c r="CK187" s="515"/>
      <c r="CL187" s="515"/>
      <c r="CM187" s="515"/>
      <c r="CN187" s="9"/>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c r="DW187" s="515"/>
      <c r="DX187" s="515"/>
      <c r="DY187" s="515"/>
      <c r="DZ187" s="515"/>
      <c r="EA187" s="515"/>
      <c r="EB187" s="515"/>
      <c r="EC187" s="515"/>
      <c r="ED187" s="516"/>
      <c r="EE187" s="515"/>
      <c r="EF187" s="515"/>
      <c r="EG187" s="515"/>
      <c r="EH187" s="515"/>
      <c r="EI187" s="515"/>
      <c r="EJ187" s="515"/>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c r="FE187" s="515"/>
      <c r="FF187" s="515"/>
      <c r="FG187" s="515"/>
      <c r="FH187" s="515"/>
      <c r="FI187" s="515"/>
      <c r="FJ187" s="515"/>
      <c r="FK187" s="515"/>
      <c r="FL187" s="515"/>
      <c r="FM187" s="515"/>
      <c r="FN187" s="515"/>
      <c r="FO187" s="515"/>
      <c r="FP187" s="515"/>
      <c r="FQ187" s="515"/>
      <c r="FR187" s="515"/>
      <c r="FS187" s="515"/>
      <c r="FT187" s="515"/>
      <c r="FU187" s="515"/>
      <c r="FV187" s="515"/>
      <c r="FW187" s="515"/>
      <c r="FX187" s="515"/>
      <c r="FY187" s="515"/>
      <c r="FZ187" s="515"/>
      <c r="GA187" s="515"/>
      <c r="GB187" s="515"/>
      <c r="GC187" s="515"/>
      <c r="GD187" s="515"/>
      <c r="GE187" s="515"/>
      <c r="GF187" s="515"/>
      <c r="GG187" s="515"/>
      <c r="GH187" s="515"/>
      <c r="GI187" s="515"/>
      <c r="GJ187" s="515"/>
      <c r="GK187" s="515"/>
      <c r="GL187" s="515"/>
      <c r="GM187" s="515"/>
      <c r="GN187" s="515"/>
      <c r="GO187" s="515"/>
      <c r="GP187" s="515"/>
      <c r="GQ187" s="515"/>
      <c r="GR187" s="515"/>
      <c r="GS187" s="515"/>
      <c r="GT187" s="515"/>
      <c r="GU187" s="515"/>
      <c r="GV187" s="515"/>
      <c r="GW187" s="515"/>
      <c r="GX187" s="515"/>
      <c r="GY187" s="515"/>
      <c r="GZ187" s="515"/>
      <c r="HA187" s="515"/>
      <c r="HB187" s="515"/>
      <c r="HC187" s="515"/>
      <c r="HD187" s="515"/>
      <c r="HE187" s="515"/>
      <c r="HF187" s="515"/>
      <c r="HG187" s="515"/>
      <c r="HH187" s="515"/>
      <c r="HI187" s="515"/>
      <c r="HJ187" s="515"/>
      <c r="HK187" s="515"/>
      <c r="HL187" s="515"/>
      <c r="HM187" s="515"/>
      <c r="HN187" s="515"/>
      <c r="HO187" s="515"/>
      <c r="HP187" s="515"/>
      <c r="HQ187" s="515"/>
      <c r="HR187" s="515"/>
      <c r="HS187" s="515"/>
      <c r="HT187" s="515"/>
      <c r="HU187" s="515"/>
      <c r="HV187" s="515"/>
      <c r="HW187" s="515"/>
      <c r="HX187" s="515"/>
      <c r="HY187" s="515"/>
      <c r="HZ187" s="515"/>
      <c r="IA187" s="515"/>
      <c r="IB187" s="515"/>
      <c r="IC187" s="515"/>
      <c r="ID187" s="515"/>
      <c r="IE187" s="515"/>
      <c r="IF187" s="9"/>
      <c r="IG187" s="515"/>
      <c r="IH187" s="515"/>
      <c r="II187" s="515"/>
      <c r="IJ187" s="515"/>
      <c r="IK187" s="515"/>
      <c r="IL187" s="515"/>
      <c r="IM187" s="515"/>
      <c r="IN187" s="515"/>
      <c r="IO187" s="515"/>
      <c r="IP187" s="515"/>
      <c r="IQ187" s="515"/>
      <c r="IR187" s="515"/>
      <c r="IS187" s="515"/>
      <c r="IT187" s="515"/>
      <c r="IU187" s="515"/>
      <c r="IV187" s="515"/>
      <c r="IW187" s="515"/>
      <c r="IX187" s="515"/>
      <c r="IY187" s="515"/>
      <c r="IZ187" s="515"/>
      <c r="JA187" s="515"/>
      <c r="JB187" s="515"/>
      <c r="JC187" s="515"/>
      <c r="JD187" s="515"/>
      <c r="JE187" s="515"/>
      <c r="JF187" s="515"/>
      <c r="JG187" s="515"/>
      <c r="JH187" s="515"/>
      <c r="JI187" s="515"/>
      <c r="JJ187" s="515"/>
      <c r="JK187" s="515"/>
      <c r="JL187" s="515"/>
      <c r="JM187" s="515"/>
      <c r="JN187" s="515"/>
      <c r="JO187" s="9"/>
      <c r="JP187" s="515"/>
      <c r="JQ187" s="515"/>
      <c r="JR187" s="515"/>
      <c r="JS187" s="515"/>
      <c r="JT187" s="515"/>
      <c r="JU187" s="515"/>
      <c r="JV187" s="515"/>
      <c r="JW187" s="515"/>
      <c r="JX187" s="515"/>
      <c r="JY187" s="515"/>
      <c r="JZ187" s="515"/>
      <c r="KA187" s="515"/>
      <c r="KB187" s="515"/>
      <c r="KC187" s="515"/>
      <c r="KD187" s="515"/>
      <c r="KE187" s="515"/>
      <c r="KF187" s="515"/>
      <c r="KG187" s="515"/>
      <c r="KH187" s="515"/>
      <c r="KI187" s="515"/>
      <c r="KJ187" s="515"/>
      <c r="KK187" s="515"/>
      <c r="KL187" s="515"/>
      <c r="KM187" s="515"/>
      <c r="KN187" s="515"/>
      <c r="KO187" s="515"/>
      <c r="KP187" s="515"/>
      <c r="KQ187" s="515"/>
      <c r="KR187" s="515"/>
      <c r="KS187" s="515"/>
      <c r="KT187" s="515"/>
      <c r="KU187" s="515"/>
      <c r="KV187" s="515"/>
      <c r="KW187" s="515"/>
      <c r="KX187" s="515"/>
      <c r="KY187" s="515"/>
      <c r="KZ187" s="515"/>
      <c r="LA187" s="515"/>
      <c r="LB187" s="515"/>
      <c r="LC187" s="515"/>
      <c r="LD187" s="515"/>
      <c r="LE187" s="515"/>
      <c r="LF187" s="515"/>
      <c r="LG187" s="515"/>
      <c r="LH187" s="515"/>
      <c r="LI187" s="515"/>
      <c r="LJ187" s="515"/>
      <c r="LK187" s="515"/>
      <c r="LL187" s="515"/>
      <c r="LM187" s="515"/>
      <c r="LN187" s="515"/>
      <c r="LO187" s="515"/>
      <c r="LP187" s="515"/>
      <c r="LQ187" s="515"/>
      <c r="LR187" s="515"/>
      <c r="LS187" s="515"/>
      <c r="LT187" s="9"/>
      <c r="LU187" s="515"/>
      <c r="LV187" s="515"/>
      <c r="LW187" s="515"/>
      <c r="LX187" s="515"/>
      <c r="LY187" s="515"/>
      <c r="LZ187" s="515"/>
      <c r="MA187" s="515"/>
      <c r="MB187" s="515"/>
      <c r="MC187" s="515"/>
      <c r="MD187" s="515"/>
      <c r="ME187" s="515"/>
      <c r="MF187" s="515"/>
      <c r="MG187" s="515"/>
      <c r="MH187" s="515"/>
      <c r="MI187" s="515"/>
      <c r="MJ187" s="515"/>
      <c r="MK187" s="515"/>
      <c r="ML187" s="515"/>
      <c r="MM187" s="515"/>
      <c r="MN187" s="9"/>
      <c r="MO187" s="515"/>
      <c r="MP187" s="515"/>
      <c r="MQ187" s="515"/>
      <c r="MR187" s="515"/>
      <c r="MS187" s="515"/>
      <c r="MT187" s="515"/>
      <c r="MU187" s="515"/>
      <c r="MV187" s="515"/>
      <c r="MW187" s="515"/>
      <c r="MX187" s="515"/>
      <c r="MY187" s="515"/>
      <c r="MZ187" s="515"/>
      <c r="NA187" s="515"/>
      <c r="NB187" s="515"/>
      <c r="NC187" s="515"/>
      <c r="ND187" s="515"/>
      <c r="NE187" s="515"/>
      <c r="NF187" s="515"/>
      <c r="NG187" s="515"/>
      <c r="NH187" s="515"/>
      <c r="NI187" s="515"/>
      <c r="NJ187" s="515"/>
      <c r="NK187" s="515"/>
      <c r="NL187" s="515"/>
      <c r="NM187" s="515"/>
      <c r="NN187" s="515"/>
      <c r="NO187" s="515"/>
      <c r="NP187" s="515"/>
      <c r="NQ187" s="515"/>
      <c r="NR187" s="515"/>
      <c r="NS187" s="515"/>
      <c r="NT187" s="515"/>
      <c r="NU187" s="515"/>
      <c r="NV187" s="515"/>
      <c r="NW187" s="515"/>
      <c r="NX187" s="515"/>
      <c r="NY187" s="515"/>
      <c r="NZ187" s="515"/>
      <c r="OA187" s="515"/>
      <c r="OB187" s="515"/>
      <c r="OC187" s="515"/>
      <c r="OD187" s="515"/>
      <c r="OE187" s="515"/>
      <c r="OF187" s="515"/>
      <c r="OG187" s="515"/>
      <c r="OH187" s="515"/>
      <c r="OI187" s="515"/>
      <c r="OJ187" s="515"/>
      <c r="OK187" s="515"/>
      <c r="OL187" s="515"/>
      <c r="OM187" s="515"/>
      <c r="ON187" s="515"/>
      <c r="OO187" s="515"/>
      <c r="OP187" s="515"/>
      <c r="OQ187" s="515"/>
      <c r="OR187" s="515"/>
      <c r="OS187" s="515"/>
      <c r="OT187" s="515"/>
      <c r="OU187" s="24">
        <v>0</v>
      </c>
    </row>
    <row r="188" spans="1:411" outlineLevel="1">
      <c r="A188" s="21">
        <f>ROW(A188)-5</f>
        <v>183</v>
      </c>
      <c r="B188" s="21"/>
      <c r="D188" s="14"/>
      <c r="E188" t="b">
        <v>0</v>
      </c>
      <c r="G188" s="32" t="s">
        <v>1020</v>
      </c>
      <c r="M188">
        <v>4</v>
      </c>
      <c r="N188">
        <v>3</v>
      </c>
      <c r="O188">
        <v>2</v>
      </c>
      <c r="P188">
        <v>3</v>
      </c>
      <c r="Q188">
        <v>4</v>
      </c>
      <c r="R188">
        <v>3</v>
      </c>
      <c r="S188">
        <v>4</v>
      </c>
      <c r="T188">
        <v>4</v>
      </c>
      <c r="U188" s="218"/>
      <c r="V188" s="218"/>
      <c r="W188">
        <v>0</v>
      </c>
      <c r="X188" s="218"/>
      <c r="Y188" s="218">
        <v>0</v>
      </c>
      <c r="Z188" s="218">
        <v>0</v>
      </c>
      <c r="AA188" s="218">
        <v>0</v>
      </c>
      <c r="AB188" s="218">
        <v>3</v>
      </c>
      <c r="AC188" s="218">
        <v>5</v>
      </c>
      <c r="AD188" s="218">
        <v>5</v>
      </c>
      <c r="AE188" s="218">
        <v>5</v>
      </c>
      <c r="AL188" s="559" t="s">
        <v>1829</v>
      </c>
      <c r="AM188" s="9" t="str">
        <f ca="1">IF(COUNTIF(AL$5:AL188,AL188)=1,"-","Dup")</f>
        <v>-</v>
      </c>
      <c r="AN188" s="9"/>
      <c r="AO188" s="14"/>
      <c r="AP188" s="14"/>
      <c r="AQ188" s="14"/>
      <c r="AR188" s="14"/>
      <c r="AS188" s="14"/>
      <c r="AT188" s="14"/>
      <c r="AU188" s="563"/>
      <c r="AV188" s="563"/>
      <c r="AW188" s="9"/>
      <c r="AX188" s="14"/>
      <c r="AY188" s="14"/>
      <c r="AZ188" s="14"/>
      <c r="BA188" s="14"/>
      <c r="BB188" s="14"/>
      <c r="BC188" s="14"/>
      <c r="BD188" s="14"/>
      <c r="BE188" s="9"/>
      <c r="BF188" s="14"/>
      <c r="BG188" s="14"/>
      <c r="BH188" s="14"/>
      <c r="BI188" s="14"/>
      <c r="BJ188" s="14"/>
      <c r="BK188" s="14"/>
      <c r="BL188" s="14"/>
      <c r="BM188" s="14"/>
      <c r="BN188" s="14"/>
      <c r="BO188" s="14"/>
      <c r="BP188" s="14"/>
      <c r="BQ188" s="9"/>
      <c r="BR188" s="14"/>
      <c r="BS188" s="14"/>
      <c r="BT188" s="14"/>
      <c r="BU188" s="14"/>
      <c r="BV188" s="14"/>
      <c r="BW188" s="14"/>
      <c r="BX188" s="14"/>
      <c r="BY188" s="14"/>
      <c r="BZ188" s="14"/>
      <c r="CA188" s="14"/>
      <c r="CB188" s="9"/>
      <c r="CC188" s="14"/>
      <c r="CD188" s="14"/>
      <c r="CE188" s="14"/>
      <c r="CF188" s="14"/>
      <c r="CG188" s="14"/>
      <c r="CH188" s="153"/>
      <c r="CI188" s="14"/>
      <c r="CJ188" s="14"/>
      <c r="CK188" s="14"/>
      <c r="CL188" s="14"/>
      <c r="CM188" s="14"/>
      <c r="CN188" s="9"/>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322"/>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9"/>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9"/>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9"/>
      <c r="LU188" s="14"/>
      <c r="LV188" s="14"/>
      <c r="LW188" s="14"/>
      <c r="LX188" s="14"/>
      <c r="LY188" s="14"/>
      <c r="LZ188" s="14"/>
      <c r="MA188" s="14"/>
      <c r="MB188" s="14"/>
      <c r="MC188" s="14"/>
      <c r="MD188" s="14"/>
      <c r="ME188" s="14"/>
      <c r="MF188" s="14"/>
      <c r="MG188" s="14"/>
      <c r="MH188" s="14"/>
      <c r="MI188" s="14"/>
      <c r="MJ188" s="14"/>
      <c r="MK188" s="14"/>
      <c r="ML188" s="14"/>
      <c r="MM188" s="14"/>
      <c r="MN188" s="9"/>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24">
        <v>0</v>
      </c>
    </row>
    <row r="189" spans="1:411" outlineLevel="1">
      <c r="A189" s="21">
        <f t="shared" si="158"/>
        <v>184</v>
      </c>
      <c r="B189" s="21">
        <f>$A$14</f>
        <v>9</v>
      </c>
      <c r="C189">
        <v>110</v>
      </c>
      <c r="D189" s="144" t="str">
        <f t="shared" ref="D189:D191" si="1508">INDEX(i.Region_Desc,$K189,1)</f>
        <v>GSM</v>
      </c>
      <c r="E189" t="b">
        <f t="shared" ref="E189:E190" si="1509">NOT($IH189)</f>
        <v>1</v>
      </c>
      <c r="F189" t="b">
        <v>0</v>
      </c>
      <c r="G189" t="b">
        <f>E189</f>
        <v>1</v>
      </c>
      <c r="H189" s="29">
        <v>1</v>
      </c>
      <c r="I189" s="29">
        <v>1</v>
      </c>
      <c r="J189" s="29" t="str">
        <f>""</f>
        <v/>
      </c>
      <c r="K189" s="29">
        <f>d.Region</f>
        <v>2</v>
      </c>
      <c r="L189" s="29">
        <v>2</v>
      </c>
      <c r="M189" s="29">
        <v>2</v>
      </c>
      <c r="N189" s="29">
        <v>3</v>
      </c>
      <c r="O189" s="29">
        <v>1</v>
      </c>
      <c r="P189" s="29">
        <v>1</v>
      </c>
      <c r="Q189" s="29">
        <v>2</v>
      </c>
      <c r="R189" s="29">
        <v>1</v>
      </c>
      <c r="S189" s="29">
        <v>1</v>
      </c>
      <c r="T189" s="29">
        <v>1</v>
      </c>
      <c r="U189" s="218"/>
      <c r="V189" s="218"/>
      <c r="W189" s="29">
        <v>0</v>
      </c>
      <c r="X189" s="218"/>
      <c r="Y189" s="218"/>
      <c r="Z189" s="218"/>
      <c r="AA189" s="218"/>
      <c r="AB189" s="218"/>
      <c r="AC189" s="218"/>
      <c r="AD189" s="218"/>
      <c r="AE189" s="218"/>
      <c r="AF189" s="144">
        <f>INDEX(CHOOSE($N189,DataAutumn!i.AdultDrys,DataWinter!i.AdultDrys,DataSpring!i.AdultDrys),1,$M189)</f>
        <v>3</v>
      </c>
      <c r="AG189" s="5">
        <f t="shared" ref="AG189:AH191" si="1510">INDEX(i.FlkStrctr,$M189,AG$7)</f>
        <v>2</v>
      </c>
      <c r="AH189" s="5">
        <f t="shared" si="1510"/>
        <v>0</v>
      </c>
      <c r="AI189" s="5">
        <f t="shared" ref="AI189:AI191" si="1511">INDEX(i.StdELMan,($K189-1)*12+($M189-1)*3+$N189,AI$7)</f>
        <v>1</v>
      </c>
      <c r="AJ189" s="218"/>
      <c r="AK189" s="218"/>
      <c r="AL189" s="365" t="str">
        <f ca="1">TEXT(LEFT(OFFSET(AL189,-1,0),5)+1,"00000")&amp;MID(OFFSET(AL189,-1,0),6,FIND(" ",OFFSET(AL189,-1,0),7)-5)
&amp; $D189           &amp; " Day"&amp;INDEX(i.DOY,$N189,1)              &amp; IF($IG189=0," FWM","")&amp;IF($IG189=1," MWM","")&amp;IF($IG189=5," Mat","")&amp;IF($IH189=TRUE,"&amp;BBT","    ")
&amp;INDEX(DataMaster!$B$98:$B$105,$Q189,0)    &amp; " WP"&amp;TEXT($MC189*100,"000p")           &amp; " MP"&amp;TEXT($MD189*100,"000p")           &amp; " GP"&amp;TEXT($MM189*100,"000p")
&amp; " (F"&amp;3+COUNTIF($CV189:$CY189,TRUE)&amp;3&amp;"N"&amp;$DM189&amp;$DN189&amp;")"</f>
        <v>00001 SE_shipper_lw GSM Day204 MWM    Only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ref="AX189:BC191" si="1512">INDEX(i.model_structure,$H189,AX$7)</f>
        <v>1</v>
      </c>
      <c r="AY189" s="5" t="str">
        <f t="shared" si="1512"/>
        <v>-</v>
      </c>
      <c r="AZ189" s="5" t="str">
        <f t="shared" si="1512"/>
        <v>-</v>
      </c>
      <c r="BA189" s="5" t="str">
        <f t="shared" si="1512"/>
        <v>-</v>
      </c>
      <c r="BB189" s="5" t="b">
        <f t="shared" si="1512"/>
        <v>0</v>
      </c>
      <c r="BC189" s="144">
        <f t="shared" si="1512"/>
        <v>0.25</v>
      </c>
      <c r="BD189" s="19" t="b">
        <f t="shared" ref="BD189:BD191" ca="1" si="1513">OFFSET(BD$5,$B189,0)</f>
        <v>1</v>
      </c>
      <c r="BE189" s="9"/>
      <c r="BF189" s="5" t="str">
        <f t="shared" ref="BF189:BF191" ca="1" si="1514">IF($M189&lt;&gt;4,OFFSET(BF$5,$B189,0),1)</f>
        <v>-</v>
      </c>
      <c r="BG189" s="19" t="str">
        <f t="shared" ref="BG189:BI191" ca="1" si="1515">OFFSET(BG$5,$B189,0)</f>
        <v>-</v>
      </c>
      <c r="BH189" s="19" t="str">
        <f t="shared" ca="1" si="1515"/>
        <v>-</v>
      </c>
      <c r="BI189" s="19" t="str">
        <f t="shared" ca="1" si="1515"/>
        <v>-</v>
      </c>
      <c r="BJ189" s="5" t="str">
        <f t="shared" ref="BJ189:BJ191" ca="1" si="1516">IF($M189&lt;&gt;4,OFFSET(BJ$5,$B189,0),1)</f>
        <v>-</v>
      </c>
      <c r="BK189" s="19" t="str">
        <f t="shared" ref="BK189:BK191" ca="1" si="1517">OFFSET(BK$5,$B189,0)</f>
        <v>-</v>
      </c>
      <c r="BL189" s="5" t="str">
        <f t="shared" ref="BL189:BL191" ca="1" si="1518">IF($M189&lt;&gt;4,OFFSET(BL$5,$B189,0),1)</f>
        <v>-</v>
      </c>
      <c r="BM189" s="19" t="str">
        <f t="shared" ref="BM189:BO191" ca="1" si="1519">OFFSET(BM$5,$B189,0)</f>
        <v>-</v>
      </c>
      <c r="BN189" s="19" t="str">
        <f t="shared" ca="1" si="1519"/>
        <v>-</v>
      </c>
      <c r="BO189" s="19" t="str">
        <f t="shared" ca="1" si="1519"/>
        <v>-</v>
      </c>
      <c r="BP189" s="5" t="str">
        <f t="shared" ref="BP189:BP191" ca="1" si="1520">IF($M189&lt;&gt;4,OFFSET(BP$5,$B189,0),1)</f>
        <v>-</v>
      </c>
      <c r="BQ189" s="9"/>
      <c r="BR189" s="5" t="b">
        <f t="shared" ref="BR189:BR191" si="1521">$J189&lt;0</f>
        <v>0</v>
      </c>
      <c r="BS189" s="5" t="str">
        <f t="shared" ref="BS189:BS191" ca="1" si="1522">IF($J189="",BS$14,ABS($J189))</f>
        <v>-</v>
      </c>
      <c r="BT189" s="5" t="str">
        <f t="shared" ref="BT189:CA191" ca="1" si="1523">IF($J189="",BT$14,ABS($J189)=BT$7)</f>
        <v>-</v>
      </c>
      <c r="BU189" s="5" t="str">
        <f t="shared" ca="1" si="1523"/>
        <v>-</v>
      </c>
      <c r="BV189" s="5" t="str">
        <f t="shared" ca="1" si="1523"/>
        <v>-</v>
      </c>
      <c r="BW189" s="5" t="str">
        <f t="shared" ca="1" si="1523"/>
        <v>-</v>
      </c>
      <c r="BX189" s="5" t="str">
        <f t="shared" ca="1" si="1523"/>
        <v>-</v>
      </c>
      <c r="BY189" s="5" t="str">
        <f t="shared" ca="1" si="1523"/>
        <v>-</v>
      </c>
      <c r="BZ189" s="5" t="str">
        <f t="shared" ca="1" si="1523"/>
        <v>-</v>
      </c>
      <c r="CA189" s="5" t="str">
        <f t="shared" ca="1" si="1523"/>
        <v>-</v>
      </c>
      <c r="CB189" s="9"/>
      <c r="CC189" s="12" t="b">
        <v>1</v>
      </c>
      <c r="CD189" s="12" t="b">
        <v>1</v>
      </c>
      <c r="CE189" s="12" t="b">
        <v>1</v>
      </c>
      <c r="CF189" s="12">
        <f>VALUE($K189&amp;$M189&amp;$N189&amp;$Q189&amp;$S189&amp;"07")</f>
        <v>2232107</v>
      </c>
      <c r="CG189" s="144" t="b">
        <f>NOT(CE189)</f>
        <v>0</v>
      </c>
      <c r="CH189" s="12" t="s">
        <v>34</v>
      </c>
      <c r="CI189" s="19" t="str">
        <f t="shared" ref="CI189:CM190" ca="1" si="1524">OFFSET(CI$5,$B189,0)</f>
        <v>-</v>
      </c>
      <c r="CJ189" s="19" t="str">
        <f t="shared" ca="1" si="1524"/>
        <v>-</v>
      </c>
      <c r="CK189" s="19" t="str">
        <f t="shared" ca="1" si="1524"/>
        <v>-</v>
      </c>
      <c r="CL189" s="19">
        <f t="shared" ca="1" si="1524"/>
        <v>1</v>
      </c>
      <c r="CM189" s="19">
        <f t="shared" ca="1" si="1524"/>
        <v>1</v>
      </c>
      <c r="CN189" s="9"/>
      <c r="CO189" s="444">
        <f t="shared" ref="CO189:CQ191" si="1525">INDEX(i.UserPeriod0,$AI189,CO$7)</f>
        <v>652</v>
      </c>
      <c r="CP189" s="444">
        <f t="shared" si="1525"/>
        <v>686</v>
      </c>
      <c r="CQ189" s="444">
        <f t="shared" si="1525"/>
        <v>721</v>
      </c>
      <c r="CR189" s="152">
        <f t="shared" ref="CR189:CT191" si="1526">7*INDEX(i.end_joining,1,CR$7+($AI189-1)*3)</f>
        <v>378</v>
      </c>
      <c r="CS189" s="152">
        <f t="shared" si="1526"/>
        <v>413</v>
      </c>
      <c r="CT189" s="152">
        <f t="shared" si="1526"/>
        <v>448</v>
      </c>
      <c r="CU189" s="19" t="str">
        <f t="shared" ref="CU189:CU191" ca="1" si="1527">OFFSET(CU$5,$B189,0)</f>
        <v>-</v>
      </c>
      <c r="CV189" s="19" t="str">
        <f t="shared" ref="CV189:ED191" ca="1" si="1528">OFFSET(CV$5,$B189,0)</f>
        <v>-</v>
      </c>
      <c r="CW189" s="19" t="str">
        <f t="shared" ca="1" si="1528"/>
        <v>-</v>
      </c>
      <c r="CX189" s="19" t="str">
        <f t="shared" ca="1" si="1528"/>
        <v>-</v>
      </c>
      <c r="CY189" s="19" t="str">
        <f t="shared" ca="1" si="1528"/>
        <v>-</v>
      </c>
      <c r="CZ189" s="19" t="b">
        <f ca="1">OFFSET(CZ$5,$B189,0)</f>
        <v>1</v>
      </c>
      <c r="DA189" s="19">
        <f t="shared" ca="1" si="1528"/>
        <v>0</v>
      </c>
      <c r="DB189" s="19">
        <f t="shared" ca="1" si="1528"/>
        <v>0</v>
      </c>
      <c r="DC189" s="19">
        <f t="shared" ca="1" si="1528"/>
        <v>0</v>
      </c>
      <c r="DD189" s="19">
        <f t="shared" ca="1" si="1528"/>
        <v>0</v>
      </c>
      <c r="DE189" s="19">
        <f t="shared" ca="1" si="1528"/>
        <v>0</v>
      </c>
      <c r="DF189" s="19">
        <f t="shared" ca="1" si="1528"/>
        <v>0</v>
      </c>
      <c r="DG189" s="19">
        <f t="shared" ca="1" si="1528"/>
        <v>0</v>
      </c>
      <c r="DH189" s="19">
        <f t="shared" ca="1" si="1528"/>
        <v>0</v>
      </c>
      <c r="DI189" s="19">
        <f t="shared" ca="1" si="1528"/>
        <v>0</v>
      </c>
      <c r="DJ189" s="19">
        <f t="shared" ca="1" si="1528"/>
        <v>0</v>
      </c>
      <c r="DK189" s="19">
        <f t="shared" ca="1" si="1528"/>
        <v>0</v>
      </c>
      <c r="DL189" s="19">
        <f t="shared" ca="1" si="1528"/>
        <v>0</v>
      </c>
      <c r="DM189" s="19">
        <f t="shared" ca="1" si="1528"/>
        <v>1</v>
      </c>
      <c r="DN189" s="19">
        <f t="shared" ca="1" si="1528"/>
        <v>1</v>
      </c>
      <c r="DO189" s="19">
        <f t="shared" ca="1" si="1528"/>
        <v>0</v>
      </c>
      <c r="DP189" s="19" t="str">
        <f t="shared" ca="1" si="1528"/>
        <v>-</v>
      </c>
      <c r="DQ189" s="19" t="str">
        <f t="shared" ca="1" si="1528"/>
        <v>-</v>
      </c>
      <c r="DR189" s="19" t="str">
        <f t="shared" ca="1" si="1528"/>
        <v>-</v>
      </c>
      <c r="DS189" s="19" t="str">
        <f t="shared" ca="1" si="1528"/>
        <v>-</v>
      </c>
      <c r="DT189" s="19" t="str">
        <f t="shared" ca="1" si="1528"/>
        <v>-</v>
      </c>
      <c r="DU189" s="19">
        <f t="shared" ca="1" si="1528"/>
        <v>0</v>
      </c>
      <c r="DV189" s="19" t="str">
        <f t="shared" ca="1" si="1528"/>
        <v>-</v>
      </c>
      <c r="DW189" s="19" t="str">
        <f t="shared" ca="1" si="1528"/>
        <v>-</v>
      </c>
      <c r="DX189" s="19" t="str">
        <f t="shared" ca="1" si="1528"/>
        <v>-</v>
      </c>
      <c r="DY189" s="19" t="str">
        <f t="shared" ca="1" si="1528"/>
        <v>-</v>
      </c>
      <c r="DZ189" s="19" t="str">
        <f t="shared" ca="1" si="1528"/>
        <v>-</v>
      </c>
      <c r="EA189" s="19" t="str">
        <f t="shared" ca="1" si="1528"/>
        <v>-</v>
      </c>
      <c r="EB189" s="19" t="str">
        <f t="shared" ca="1" si="1528"/>
        <v>-</v>
      </c>
      <c r="EC189" s="19" t="str">
        <f t="shared" ca="1" si="1528"/>
        <v>-</v>
      </c>
      <c r="ED189" s="19">
        <f t="shared" ca="1" si="1528"/>
        <v>0</v>
      </c>
      <c r="EE189" s="444">
        <f t="shared" ref="EE189:EF191" si="1529">IF(AND($N189=EE$11,$Y189&lt;&gt;0,$AI189=EE$12),INDEX(i.LTWFeedLevels,$Y189,MOD(EE$7-1,7)+1),0)</f>
        <v>0</v>
      </c>
      <c r="EF189" s="444">
        <f t="shared" si="1529"/>
        <v>0</v>
      </c>
      <c r="EG189" s="124">
        <f t="shared" ref="EG189:EV191" si="1530">IF(AND($K189=EG$9,$N189=EG$11,$AB189=EG$8,$AI189=EG$12,$Y189&lt;&gt;0),INDEX(i.FS_Strategy,$Y189,$AB189),0)</f>
        <v>0</v>
      </c>
      <c r="EH189" s="124">
        <f t="shared" si="1530"/>
        <v>0</v>
      </c>
      <c r="EI189" s="124">
        <f t="shared" si="1530"/>
        <v>0</v>
      </c>
      <c r="EJ189" s="124">
        <f t="shared" si="1530"/>
        <v>0</v>
      </c>
      <c r="EK189" s="124">
        <f t="shared" si="1530"/>
        <v>0</v>
      </c>
      <c r="EL189" s="124">
        <f t="shared" si="1530"/>
        <v>0</v>
      </c>
      <c r="EM189" s="124">
        <f t="shared" si="1530"/>
        <v>0</v>
      </c>
      <c r="EN189" s="124">
        <f t="shared" si="1530"/>
        <v>0</v>
      </c>
      <c r="EO189" s="124">
        <f t="shared" si="1530"/>
        <v>0</v>
      </c>
      <c r="EP189" s="124">
        <f t="shared" si="1530"/>
        <v>0</v>
      </c>
      <c r="EQ189" s="124">
        <f t="shared" si="1530"/>
        <v>0</v>
      </c>
      <c r="ER189" s="124">
        <f t="shared" si="1530"/>
        <v>0</v>
      </c>
      <c r="ES189" s="124">
        <f t="shared" si="1530"/>
        <v>0</v>
      </c>
      <c r="ET189" s="124">
        <f t="shared" si="1530"/>
        <v>0</v>
      </c>
      <c r="EU189" s="124">
        <f t="shared" si="1530"/>
        <v>0</v>
      </c>
      <c r="EV189" s="124">
        <f t="shared" si="1530"/>
        <v>0</v>
      </c>
      <c r="EW189" s="124">
        <f t="shared" ref="EW189:EX191" si="1531">IF(AND($K189=EW$9,$N189=EW$11,$AB189=EW$8,$AI189=EW$12,$Y189&lt;&gt;0),INDEX(i.FS_Strategy,$Y189,$AB189),0)</f>
        <v>0</v>
      </c>
      <c r="EX189" s="124">
        <f t="shared" si="1531"/>
        <v>0</v>
      </c>
      <c r="EY189" s="554">
        <f t="shared" ref="EY189:FN191" si="1532">IF(AND($K189=EY$9,$N189=EY$11,$AB189=EY$8,$AI189=EY$12,$Z189&lt;&gt;0),INDEX(i.FS_Strategy,$Z189,$AB189),0)</f>
        <v>0</v>
      </c>
      <c r="EZ189" s="554">
        <f t="shared" si="1532"/>
        <v>0</v>
      </c>
      <c r="FA189" s="554">
        <f t="shared" si="1532"/>
        <v>0</v>
      </c>
      <c r="FB189" s="125">
        <f t="shared" si="1532"/>
        <v>0</v>
      </c>
      <c r="FC189" s="125">
        <f t="shared" si="1532"/>
        <v>0</v>
      </c>
      <c r="FD189" s="125">
        <f t="shared" si="1532"/>
        <v>0</v>
      </c>
      <c r="FE189" s="125">
        <f t="shared" si="1532"/>
        <v>0</v>
      </c>
      <c r="FF189" s="125">
        <f t="shared" si="1532"/>
        <v>0</v>
      </c>
      <c r="FG189" s="125">
        <f t="shared" si="1532"/>
        <v>0</v>
      </c>
      <c r="FH189" s="125">
        <f t="shared" si="1532"/>
        <v>0</v>
      </c>
      <c r="FI189" s="125">
        <f t="shared" si="1532"/>
        <v>0</v>
      </c>
      <c r="FJ189" s="125">
        <f t="shared" si="1532"/>
        <v>0</v>
      </c>
      <c r="FK189" s="125">
        <f t="shared" si="1532"/>
        <v>0</v>
      </c>
      <c r="FL189" s="125">
        <f t="shared" si="1532"/>
        <v>0</v>
      </c>
      <c r="FM189" s="125">
        <f t="shared" si="1532"/>
        <v>0</v>
      </c>
      <c r="FN189" s="125">
        <f t="shared" si="1532"/>
        <v>0</v>
      </c>
      <c r="FO189" s="124">
        <f t="shared" ref="FO189:GD191" si="1533">IF(AND($K189=FO$9,$N189=FO$11,$AB189=FO$8,$AI189=FO$12),INDEX(i.FS_Strategy,$AC189+1,$AB189),0)</f>
        <v>0</v>
      </c>
      <c r="FP189" s="124">
        <f t="shared" si="1533"/>
        <v>0</v>
      </c>
      <c r="FQ189" s="124">
        <f t="shared" si="1533"/>
        <v>0</v>
      </c>
      <c r="FR189" s="124">
        <f t="shared" si="1533"/>
        <v>0</v>
      </c>
      <c r="FS189" s="124">
        <f t="shared" si="1533"/>
        <v>0</v>
      </c>
      <c r="FT189" s="124">
        <f t="shared" si="1533"/>
        <v>0</v>
      </c>
      <c r="FU189" s="124">
        <f t="shared" si="1533"/>
        <v>0</v>
      </c>
      <c r="FV189" s="124">
        <f t="shared" si="1533"/>
        <v>0</v>
      </c>
      <c r="FW189" s="124">
        <f t="shared" si="1533"/>
        <v>0</v>
      </c>
      <c r="FX189" s="124">
        <f t="shared" si="1533"/>
        <v>0</v>
      </c>
      <c r="FY189" s="124">
        <f t="shared" si="1533"/>
        <v>0</v>
      </c>
      <c r="FZ189" s="124">
        <f t="shared" si="1533"/>
        <v>0</v>
      </c>
      <c r="GA189" s="124">
        <f t="shared" si="1533"/>
        <v>0</v>
      </c>
      <c r="GB189" s="124">
        <f t="shared" si="1533"/>
        <v>0</v>
      </c>
      <c r="GC189" s="124">
        <f t="shared" si="1533"/>
        <v>0</v>
      </c>
      <c r="GD189" s="124">
        <f t="shared" si="1533"/>
        <v>0</v>
      </c>
      <c r="GE189" s="124">
        <f t="shared" ref="GE189:GF191" si="1534">IF(AND($K189=GE$9,$N189=GE$11,$AB189=GE$8,$AI189=GE$12),INDEX(i.FS_Strategy,$AC189+1,$AB189),0)</f>
        <v>0</v>
      </c>
      <c r="GF189" s="124">
        <f t="shared" si="1534"/>
        <v>0</v>
      </c>
      <c r="GG189" s="554">
        <f t="shared" ref="GG189:GI191" si="1535">IF(AND($K189=GG$9,$N189=GG$11,$AB189=GG$8),INDEX(i.FS_Strategy,$AD189+1,$AB189),0)</f>
        <v>0</v>
      </c>
      <c r="GH189" s="554">
        <f t="shared" si="1535"/>
        <v>0</v>
      </c>
      <c r="GI189" s="554">
        <f t="shared" si="1535"/>
        <v>0</v>
      </c>
      <c r="GJ189" s="125">
        <f t="shared" ref="GJ189:GV191" si="1536">IF(AND($K189=GJ$9,$N189=GJ$11,$AB189=GJ$8),INDEX(i.FS_Strategy,$AE189+1,$AB189),0)</f>
        <v>0</v>
      </c>
      <c r="GK189" s="125">
        <f t="shared" si="1536"/>
        <v>0</v>
      </c>
      <c r="GL189" s="125">
        <f t="shared" si="1536"/>
        <v>0</v>
      </c>
      <c r="GM189" s="125">
        <f t="shared" si="1536"/>
        <v>0</v>
      </c>
      <c r="GN189" s="125">
        <f t="shared" si="1536"/>
        <v>0</v>
      </c>
      <c r="GO189" s="125">
        <f t="shared" si="1536"/>
        <v>0</v>
      </c>
      <c r="GP189" s="125">
        <f t="shared" si="1536"/>
        <v>0</v>
      </c>
      <c r="GQ189" s="125">
        <f t="shared" si="1536"/>
        <v>0</v>
      </c>
      <c r="GR189" s="125">
        <f t="shared" si="1536"/>
        <v>0</v>
      </c>
      <c r="GS189" s="125">
        <f t="shared" si="1536"/>
        <v>0</v>
      </c>
      <c r="GT189" s="125">
        <f t="shared" si="1536"/>
        <v>0</v>
      </c>
      <c r="GU189" s="125">
        <f t="shared" si="1536"/>
        <v>0</v>
      </c>
      <c r="GV189" s="125">
        <f t="shared" si="1536"/>
        <v>0</v>
      </c>
      <c r="GW189" s="124">
        <f t="shared" ref="GW189:HL191" si="1537">IF(AND($K189=GW$9,$N189=GW$11,$AB189=GW$8,$AI189=GW$12),INDEX(i.FS_Strategy,$AC189+1,$AB189),0)</f>
        <v>0</v>
      </c>
      <c r="GX189" s="124">
        <f t="shared" si="1537"/>
        <v>0</v>
      </c>
      <c r="GY189" s="124">
        <f t="shared" si="1537"/>
        <v>0</v>
      </c>
      <c r="GZ189" s="124">
        <f t="shared" si="1537"/>
        <v>0</v>
      </c>
      <c r="HA189" s="124">
        <f t="shared" si="1537"/>
        <v>0</v>
      </c>
      <c r="HB189" s="124">
        <f t="shared" si="1537"/>
        <v>0</v>
      </c>
      <c r="HC189" s="124">
        <f t="shared" si="1537"/>
        <v>0</v>
      </c>
      <c r="HD189" s="124">
        <f t="shared" si="1537"/>
        <v>0</v>
      </c>
      <c r="HE189" s="124">
        <f t="shared" si="1537"/>
        <v>0</v>
      </c>
      <c r="HF189" s="124">
        <f t="shared" si="1537"/>
        <v>0</v>
      </c>
      <c r="HG189" s="124">
        <f t="shared" si="1537"/>
        <v>0</v>
      </c>
      <c r="HH189" s="124">
        <f t="shared" si="1537"/>
        <v>0</v>
      </c>
      <c r="HI189" s="124">
        <f t="shared" si="1537"/>
        <v>0</v>
      </c>
      <c r="HJ189" s="124">
        <f t="shared" si="1537"/>
        <v>0</v>
      </c>
      <c r="HK189" s="124">
        <f t="shared" si="1537"/>
        <v>0</v>
      </c>
      <c r="HL189" s="124">
        <f t="shared" si="1537"/>
        <v>0</v>
      </c>
      <c r="HM189" s="124">
        <f t="shared" ref="HM189:HN191" si="1538">IF(AND($K189=HM$9,$N189=HM$11,$AB189=HM$8,$AI189=HM$12),INDEX(i.FS_Strategy,$AC189+1,$AB189),0)</f>
        <v>0</v>
      </c>
      <c r="HN189" s="124">
        <f t="shared" si="1538"/>
        <v>0</v>
      </c>
      <c r="HO189" s="554">
        <f t="shared" ref="HO189:HQ191" si="1539">IF(AND($K189=HO$9,$N189=HO$11,$AB189=HO$8),INDEX(i.FS_Strategy,$AD189+1,$AB189),0)</f>
        <v>0</v>
      </c>
      <c r="HP189" s="554">
        <f t="shared" si="1539"/>
        <v>0</v>
      </c>
      <c r="HQ189" s="554">
        <f t="shared" si="1539"/>
        <v>0</v>
      </c>
      <c r="HR189" s="125">
        <f t="shared" ref="HR189:ID191" si="1540">IF(AND($K189=HR$9,$N189=HR$11,$AB189=HR$8),INDEX(i.FS_Strategy,$AE189+1,$AB189),0)</f>
        <v>0</v>
      </c>
      <c r="HS189" s="125">
        <f t="shared" si="1540"/>
        <v>0</v>
      </c>
      <c r="HT189" s="125">
        <f t="shared" si="1540"/>
        <v>0</v>
      </c>
      <c r="HU189" s="125">
        <f t="shared" si="1540"/>
        <v>0</v>
      </c>
      <c r="HV189" s="125">
        <f t="shared" si="1540"/>
        <v>0</v>
      </c>
      <c r="HW189" s="125">
        <f t="shared" si="1540"/>
        <v>0</v>
      </c>
      <c r="HX189" s="125">
        <f t="shared" si="1540"/>
        <v>0</v>
      </c>
      <c r="HY189" s="125">
        <f t="shared" si="1540"/>
        <v>0</v>
      </c>
      <c r="HZ189" s="125">
        <f t="shared" si="1540"/>
        <v>0</v>
      </c>
      <c r="IA189" s="125">
        <f t="shared" si="1540"/>
        <v>0</v>
      </c>
      <c r="IB189" s="125">
        <f t="shared" si="1540"/>
        <v>0</v>
      </c>
      <c r="IC189" s="125">
        <f t="shared" si="1540"/>
        <v>0</v>
      </c>
      <c r="ID189" s="125">
        <f t="shared" si="1540"/>
        <v>0</v>
      </c>
      <c r="IE189" s="5">
        <f t="shared" ref="IE189:IE191" si="1541">INDEX(i.TOL,$N189,IE$7)</f>
        <v>67</v>
      </c>
      <c r="IF189" s="9"/>
      <c r="IG189" s="5">
        <f t="shared" ref="IG189:IJ191" si="1542">INDEX(i.FlkStrctr,$M189,IG$7)</f>
        <v>1</v>
      </c>
      <c r="IH189" s="5" t="b">
        <f t="shared" si="1542"/>
        <v>0</v>
      </c>
      <c r="II189" s="19">
        <f t="shared" ref="II189:II191" ca="1" si="1543">OFFSET(II$5,$B189,0)</f>
        <v>0</v>
      </c>
      <c r="IJ189" s="5">
        <f t="shared" si="1542"/>
        <v>55</v>
      </c>
      <c r="IK189" s="5" cm="1">
        <f t="array" ref="IK189">INDEX(i.pi_yatf,$X189+1,IK$7)</f>
        <v>1</v>
      </c>
      <c r="IL189" s="19">
        <f t="shared" ref="IL189:JN191" ca="1" si="1544">OFFSET(IL$5,$B189,0)</f>
        <v>0</v>
      </c>
      <c r="IM189" s="19">
        <f t="shared" ca="1" si="1544"/>
        <v>0</v>
      </c>
      <c r="IN189" s="19">
        <f t="shared" ca="1" si="1544"/>
        <v>0</v>
      </c>
      <c r="IO189" s="19">
        <f t="shared" ca="1" si="1544"/>
        <v>0</v>
      </c>
      <c r="IP189" s="19">
        <f t="shared" ca="1" si="1544"/>
        <v>0</v>
      </c>
      <c r="IQ189" s="19">
        <f t="shared" ca="1" si="1544"/>
        <v>0</v>
      </c>
      <c r="IR189" s="19">
        <f t="shared" ca="1" si="1544"/>
        <v>0</v>
      </c>
      <c r="IS189" s="19">
        <f t="shared" ca="1" si="1544"/>
        <v>0</v>
      </c>
      <c r="IT189" s="19">
        <f t="shared" ca="1" si="1544"/>
        <v>0</v>
      </c>
      <c r="IU189" s="19">
        <f t="shared" ca="1" si="1544"/>
        <v>0</v>
      </c>
      <c r="IV189" s="19">
        <f t="shared" ca="1" si="1544"/>
        <v>0</v>
      </c>
      <c r="IW189" s="19">
        <f t="shared" ca="1" si="1544"/>
        <v>0</v>
      </c>
      <c r="IX189" s="19">
        <f t="shared" ca="1" si="1544"/>
        <v>0</v>
      </c>
      <c r="IY189" s="19">
        <f t="shared" ca="1" si="1544"/>
        <v>0</v>
      </c>
      <c r="IZ189" s="19">
        <f t="shared" ca="1" si="1544"/>
        <v>0</v>
      </c>
      <c r="JA189" s="19">
        <f t="shared" ca="1" si="1544"/>
        <v>0</v>
      </c>
      <c r="JB189" s="19">
        <f t="shared" ca="1" si="1544"/>
        <v>0</v>
      </c>
      <c r="JC189" s="19">
        <f t="shared" ca="1" si="1544"/>
        <v>0</v>
      </c>
      <c r="JD189" s="19">
        <f t="shared" ca="1" si="1544"/>
        <v>0</v>
      </c>
      <c r="JE189" s="19">
        <f t="shared" ca="1" si="1544"/>
        <v>0</v>
      </c>
      <c r="JF189" s="19">
        <f t="shared" ca="1" si="1544"/>
        <v>0</v>
      </c>
      <c r="JG189" s="5">
        <f t="shared" ref="JG189:JK191" si="1545">INDEX(i_dryman,($AF189-1)*4+INDEX(i.StdELMan,($K189-1)*12+($M189-1)*3+$N189,JG$8),JG$7)</f>
        <v>1.2500000000000001E-2</v>
      </c>
      <c r="JH189" s="567">
        <f t="shared" si="1545"/>
        <v>0</v>
      </c>
      <c r="JI189" s="5">
        <f t="shared" si="1545"/>
        <v>6.25E-2</v>
      </c>
      <c r="JJ189" s="5">
        <f t="shared" si="1545"/>
        <v>6.25E-2</v>
      </c>
      <c r="JK189" s="5">
        <f t="shared" si="1545"/>
        <v>6.25E-2</v>
      </c>
      <c r="JL189" s="19">
        <f t="shared" ca="1" si="1544"/>
        <v>1</v>
      </c>
      <c r="JM189" s="19">
        <f t="shared" ca="1" si="1544"/>
        <v>0</v>
      </c>
      <c r="JN189" s="19">
        <f t="shared" ca="1" si="1544"/>
        <v>1</v>
      </c>
      <c r="JO189" s="9"/>
      <c r="JP189" s="5" t="b">
        <f t="shared" ref="JP189:JP191" ca="1" si="1546">IF($L189&lt;&gt;0,INDEX(i.cropgraze_inc,$L189,JP$7),OFFSET(JP$5,$B189,0))</f>
        <v>0</v>
      </c>
      <c r="JQ189" s="19" t="str">
        <f t="shared" ref="JQ189:JR191" ca="1" si="1547">OFFSET(JQ$5,$B189,0)</f>
        <v>-</v>
      </c>
      <c r="JR189" s="19" t="str">
        <f t="shared" ca="1" si="1547"/>
        <v>-</v>
      </c>
      <c r="JS189" s="5" t="b">
        <f t="shared" ref="JS189:JU191" si="1548">($N189=JS$11)</f>
        <v>0</v>
      </c>
      <c r="JT189" s="5" t="b">
        <f t="shared" si="1548"/>
        <v>0</v>
      </c>
      <c r="JU189" s="5" t="b">
        <f t="shared" si="1548"/>
        <v>1</v>
      </c>
      <c r="JV189" s="144">
        <f t="shared" ref="JV189:JW191" si="1549">$O189</f>
        <v>1</v>
      </c>
      <c r="JW189" s="144">
        <f t="shared" si="1549"/>
        <v>1</v>
      </c>
      <c r="JX189" s="5" t="b">
        <f t="shared" ref="JX189:KA191" si="1550">INDEX(i_dryman,($AF189-1)*4+INDEX(i.StdELMan,($K189-1)*12+($M189-1)*3+$N189,JX$8),JX$7)</f>
        <v>0</v>
      </c>
      <c r="JY189" s="5" t="b">
        <f t="shared" si="1550"/>
        <v>1</v>
      </c>
      <c r="JZ189" s="5" t="b">
        <f t="shared" si="1550"/>
        <v>1</v>
      </c>
      <c r="KA189" s="5" t="b">
        <f t="shared" si="1550"/>
        <v>0</v>
      </c>
      <c r="KB189" s="5">
        <f t="shared" ref="KB189:KC191" si="1551">INDEX(i_dryman,($AF189-1)*4+INDEX(i.StdELMan,($K189-1)*12+($M189-1)*3+$N189,KB$8),KB$7+$M189-1)</f>
        <v>1</v>
      </c>
      <c r="KC189" s="5">
        <f t="shared" si="1551"/>
        <v>0</v>
      </c>
      <c r="KD189" s="5" t="b">
        <f>AND(INDEX(i_dryman,($AF189-1)*4+INDEX(i.StdELMan,($K189-1)*12+($M189-1)*3+$N189,KD$8),KD$7),($JW189&gt;0))</f>
        <v>0</v>
      </c>
      <c r="KE189" s="5" t="str" cm="1">
        <f t="array" aca="1" ref="KE189" ca="1">IF(OR(KF189:KM189&lt;&gt;"-"),TRUE,"-")</f>
        <v>-</v>
      </c>
      <c r="KF189" s="19" t="str">
        <f t="shared" ref="KF189:KM191" ca="1" si="1552">OFFSET(KF$5,$B189,0)</f>
        <v>-</v>
      </c>
      <c r="KG189" s="19" t="str">
        <f t="shared" ca="1" si="1552"/>
        <v>-</v>
      </c>
      <c r="KH189" s="19" t="str">
        <f t="shared" ca="1" si="1552"/>
        <v>-</v>
      </c>
      <c r="KI189" s="19" t="str">
        <f t="shared" ca="1" si="1552"/>
        <v>-</v>
      </c>
      <c r="KJ189" s="19" t="str">
        <f t="shared" ca="1" si="1552"/>
        <v>-</v>
      </c>
      <c r="KK189" s="19" t="str">
        <f t="shared" ca="1" si="1552"/>
        <v>-</v>
      </c>
      <c r="KL189" s="19" t="str">
        <f t="shared" ca="1" si="1552"/>
        <v>-</v>
      </c>
      <c r="KM189" s="19" t="str">
        <f t="shared" ca="1" si="1552"/>
        <v>-</v>
      </c>
      <c r="KN189" s="5" t="b">
        <f t="array" aca="1" ref="KN189" ca="1">IF(OR(KO189:KU189&lt;&gt;"-"),TRUE,"-")</f>
        <v>1</v>
      </c>
      <c r="KO189" s="19">
        <f t="shared" ref="KO189:KX191" ca="1" si="1553">OFFSET(KO$5,$B189,0)</f>
        <v>0</v>
      </c>
      <c r="KP189" s="19" t="str">
        <f t="shared" ca="1" si="1553"/>
        <v>-</v>
      </c>
      <c r="KQ189" s="19">
        <f t="shared" ca="1" si="1553"/>
        <v>999999</v>
      </c>
      <c r="KR189" s="19">
        <f t="shared" ca="1" si="1553"/>
        <v>999999</v>
      </c>
      <c r="KS189" s="19">
        <f t="shared" ca="1" si="1553"/>
        <v>999999</v>
      </c>
      <c r="KT189" s="19">
        <f t="shared" ca="1" si="1553"/>
        <v>999999</v>
      </c>
      <c r="KU189" s="19">
        <f t="shared" ca="1" si="1553"/>
        <v>999999</v>
      </c>
      <c r="KV189" s="19" t="str">
        <f t="shared" ca="1" si="1553"/>
        <v>-</v>
      </c>
      <c r="KW189" s="19" t="str">
        <f ca="1">OFFSET(KW$5,$B189,0)</f>
        <v>-</v>
      </c>
      <c r="KX189" s="19" t="str">
        <f ca="1">OFFSET(KX$5,$B189,0)</f>
        <v>-</v>
      </c>
      <c r="KY189" s="19" t="b">
        <f t="shared" ref="KY189:KZ191" ca="1" si="1554">OFFSET(KY$5,$B189,0)</f>
        <v>1</v>
      </c>
      <c r="KZ189" s="19">
        <f t="shared" ca="1" si="1554"/>
        <v>0</v>
      </c>
      <c r="LA189" s="5" t="str">
        <f t="shared" ref="LA189:LD191" si="1555">INDEX(i.FlkStrctr,$M189,LA$7)</f>
        <v>-</v>
      </c>
      <c r="LB189" s="5" t="str">
        <f t="shared" si="1555"/>
        <v>-</v>
      </c>
      <c r="LC189" s="5" t="str">
        <f t="shared" si="1555"/>
        <v>-</v>
      </c>
      <c r="LD189" s="5" t="str">
        <f t="shared" si="1555"/>
        <v>-</v>
      </c>
      <c r="LE189" s="19" t="str">
        <f t="shared" ref="LE189:LU191" ca="1" si="1556">OFFSET(LE$5,$B189,0)</f>
        <v>-</v>
      </c>
      <c r="LF189" s="19" t="str">
        <f t="shared" ca="1" si="1556"/>
        <v>-</v>
      </c>
      <c r="LG189" s="19" t="str">
        <f t="shared" ca="1" si="1556"/>
        <v>-</v>
      </c>
      <c r="LH189" s="19" t="str">
        <f t="shared" ca="1" si="1556"/>
        <v>-</v>
      </c>
      <c r="LI189" s="19" t="str">
        <f t="shared" ca="1" si="1556"/>
        <v>-</v>
      </c>
      <c r="LJ189" s="19" t="str">
        <f t="shared" ca="1" si="1556"/>
        <v>-</v>
      </c>
      <c r="LK189" s="19" t="str">
        <f t="shared" ca="1" si="1556"/>
        <v>-</v>
      </c>
      <c r="LL189" s="5" t="str">
        <f t="shared" ref="LL189:LR191" si="1557">INDEX(i.FlkStrctr,$M189,LL$7)</f>
        <v>-</v>
      </c>
      <c r="LM189" s="5">
        <f t="shared" si="1557"/>
        <v>500</v>
      </c>
      <c r="LN189" s="5">
        <f t="shared" si="1557"/>
        <v>500</v>
      </c>
      <c r="LO189" s="5" t="str">
        <f t="shared" si="1557"/>
        <v>-</v>
      </c>
      <c r="LP189" s="5" t="str" cm="1">
        <f t="array" ref="LP189">INDEX(i.meatgrid,$Q189,LP$7)</f>
        <v>-</v>
      </c>
      <c r="LQ189" s="5" t="str" cm="1">
        <f t="array" ref="LQ189">INDEX(i.meatgrid,$Q189,LQ$7)</f>
        <v>-</v>
      </c>
      <c r="LR189" s="5" t="str">
        <f t="shared" si="1557"/>
        <v>-</v>
      </c>
      <c r="LS189" s="5">
        <f t="shared" ref="LS189:LS191" si="1558">INDEX(i.conservation,$W189+1,$N189)</f>
        <v>1</v>
      </c>
      <c r="LT189" s="9"/>
      <c r="LU189" s="19">
        <f t="shared" ca="1" si="1556"/>
        <v>70</v>
      </c>
      <c r="LV189" s="19">
        <f t="shared" ref="LV189:LX191" ca="1" si="1559">OFFSET(LV$5,$B189,0)</f>
        <v>50</v>
      </c>
      <c r="LW189" s="19">
        <f t="shared" ca="1" si="1559"/>
        <v>80</v>
      </c>
      <c r="LX189" s="19">
        <f t="shared" ca="1" si="1559"/>
        <v>50</v>
      </c>
      <c r="LY189" s="5" t="b" cm="1">
        <f t="array" ref="LY189">INDEX(i.meatgrid,$Q189,LY$7)</f>
        <v>0</v>
      </c>
      <c r="LZ189" s="5" t="b" cm="1">
        <f t="array" ref="LZ189">INDEX(i.meatgrid,$Q189,LZ$7)</f>
        <v>0</v>
      </c>
      <c r="MA189" s="5" t="str" cm="1">
        <f t="array" ref="MA189">INDEX(i.meatgrid,$Q189,MA$7)</f>
        <v>-</v>
      </c>
      <c r="MB189" s="5" t="str" cm="1">
        <f t="array" ref="MB189">INDEX(i.meatgrid,$Q189,MB$7)</f>
        <v>-</v>
      </c>
      <c r="MC189" s="5">
        <f t="shared" ref="MC189:MC191" si="1560">INDEX(i.WoolPrices,$R189,MC$7)</f>
        <v>1</v>
      </c>
      <c r="MD189" s="5">
        <f t="shared" ref="MD189:MD191" si="1561">INDEX(i.MeatPrices,$S189,MD$7)</f>
        <v>1</v>
      </c>
      <c r="ME189" s="5" cm="1">
        <f t="array" ref="ME189">INDEX(i.meatgrid,$Q189,ME$7)</f>
        <v>0</v>
      </c>
      <c r="MF189" s="5" cm="1">
        <f t="array" ref="MF189">INDEX(i.meatgrid,$Q189,MF$7)</f>
        <v>0</v>
      </c>
      <c r="MG189" s="5" cm="1">
        <f t="array" ref="MG189">INDEX(i.meatgrid,$Q189,MG$7)</f>
        <v>0</v>
      </c>
      <c r="MH189" s="5" cm="1">
        <f t="array" ref="MH189">INDEX(i.meatgrid,$Q189,MH$7)</f>
        <v>0</v>
      </c>
      <c r="MI189" s="5" cm="1">
        <f t="array" ref="MI189">INDEX(i.meatgrid,$Q189,MI$7)</f>
        <v>1</v>
      </c>
      <c r="MJ189" s="5" cm="1">
        <f t="array" ref="MJ189">INDEX(i.meatgrid,$Q189,MJ$7)</f>
        <v>1</v>
      </c>
      <c r="MK189" s="5" cm="1">
        <f t="array" ref="MK189">INDEX(i.meatgrid,$Q189,MK$7)</f>
        <v>1</v>
      </c>
      <c r="ML189" s="5" cm="1">
        <f t="array" ref="ML189">INDEX(i.meatgrid,$Q189,ML$7)</f>
        <v>1</v>
      </c>
      <c r="MM189" s="5">
        <f t="shared" ref="MM189:MM191" si="1562">INDEX(i.GrainPrices,$T189,MM$7)</f>
        <v>1</v>
      </c>
      <c r="MN189" s="9"/>
      <c r="MO189" s="19" t="b">
        <f t="shared" ref="MO189:ND191" ca="1" si="1563">OFFSET(MO$5,$B189,0)</f>
        <v>0</v>
      </c>
      <c r="MP189" s="19" t="b">
        <f t="shared" ca="1" si="1563"/>
        <v>0</v>
      </c>
      <c r="MQ189" s="19">
        <f t="shared" ca="1" si="1563"/>
        <v>1</v>
      </c>
      <c r="MR189" s="19">
        <f t="shared" ca="1" si="1563"/>
        <v>0.75</v>
      </c>
      <c r="MS189" s="19">
        <f t="shared" ca="1" si="1563"/>
        <v>0.75</v>
      </c>
      <c r="MT189" s="19">
        <f t="shared" ca="1" si="1563"/>
        <v>0.8</v>
      </c>
      <c r="MU189" s="19">
        <f t="shared" ca="1" si="1563"/>
        <v>0.82499999999999996</v>
      </c>
      <c r="MV189" s="19">
        <f t="shared" ca="1" si="1563"/>
        <v>0.875</v>
      </c>
      <c r="MW189" s="19">
        <f t="shared" ca="1" si="1563"/>
        <v>0.9</v>
      </c>
      <c r="MX189" s="19">
        <f t="shared" ca="1" si="1563"/>
        <v>1</v>
      </c>
      <c r="MY189" s="19">
        <f t="shared" ca="1" si="1563"/>
        <v>0.875</v>
      </c>
      <c r="MZ189" s="19" t="b">
        <f t="shared" ca="1" si="1563"/>
        <v>1</v>
      </c>
      <c r="NA189" s="19">
        <f t="shared" ca="1" si="1563"/>
        <v>74.989999999999995</v>
      </c>
      <c r="NB189" s="19" t="str">
        <f t="shared" ca="1" si="1563"/>
        <v>-</v>
      </c>
      <c r="NC189" s="19" t="str">
        <f t="shared" ca="1" si="1563"/>
        <v>-</v>
      </c>
      <c r="ND189" s="19" t="str">
        <f t="shared" ca="1" si="1563"/>
        <v>-</v>
      </c>
      <c r="NE189" s="19" t="str">
        <f t="shared" ref="NE189:OT191" ca="1" si="1564">OFFSET(NE$5,$B189,0)</f>
        <v>-</v>
      </c>
      <c r="NF189" s="19" t="str">
        <f t="shared" ca="1" si="1564"/>
        <v>-</v>
      </c>
      <c r="NG189" s="19" t="str">
        <f t="shared" ca="1" si="1564"/>
        <v>-</v>
      </c>
      <c r="NH189" s="19" t="str">
        <f t="shared" ca="1" si="1564"/>
        <v>-</v>
      </c>
      <c r="NI189" s="19">
        <f t="shared" ca="1" si="1564"/>
        <v>36.99</v>
      </c>
      <c r="NJ189" s="19">
        <f t="shared" ca="1" si="1564"/>
        <v>36.99</v>
      </c>
      <c r="NK189" s="19" t="str">
        <f t="shared" ca="1" si="1564"/>
        <v>-</v>
      </c>
      <c r="NL189" s="19" t="str">
        <f t="shared" ca="1" si="1564"/>
        <v>-</v>
      </c>
      <c r="NM189" s="19" t="str">
        <f t="shared" ca="1" si="1564"/>
        <v>-</v>
      </c>
      <c r="NN189" s="19" t="str">
        <f t="shared" ca="1" si="1564"/>
        <v>-</v>
      </c>
      <c r="NO189" s="19" t="str">
        <f t="shared" ca="1" si="1564"/>
        <v>-</v>
      </c>
      <c r="NP189" s="19">
        <f t="shared" ca="1" si="1564"/>
        <v>49.99</v>
      </c>
      <c r="NQ189" s="19">
        <f t="shared" ca="1" si="1564"/>
        <v>49.99</v>
      </c>
      <c r="NR189" s="19">
        <f t="shared" ca="1" si="1564"/>
        <v>49.99</v>
      </c>
      <c r="NS189" s="19">
        <f t="shared" ca="1" si="1564"/>
        <v>49.99</v>
      </c>
      <c r="NT189" s="19">
        <f t="shared" ca="1" si="1564"/>
        <v>49.99</v>
      </c>
      <c r="NU189" s="19">
        <f t="shared" ca="1" si="1564"/>
        <v>49.99</v>
      </c>
      <c r="NV189" s="19">
        <f t="shared" ca="1" si="1564"/>
        <v>49.99</v>
      </c>
      <c r="NW189" s="19">
        <f t="shared" ca="1" si="1564"/>
        <v>49.99</v>
      </c>
      <c r="NX189" s="19">
        <f t="shared" ca="1" si="1564"/>
        <v>412.99</v>
      </c>
      <c r="NY189" s="19">
        <f t="shared" ca="1" si="1564"/>
        <v>412.99</v>
      </c>
      <c r="NZ189" s="19" t="str">
        <f t="shared" ca="1" si="1564"/>
        <v>-</v>
      </c>
      <c r="OA189" s="19" t="str">
        <f t="shared" ca="1" si="1564"/>
        <v>-</v>
      </c>
      <c r="OB189" s="19" t="str">
        <f t="shared" ca="1" si="1564"/>
        <v>-</v>
      </c>
      <c r="OC189" s="19" t="str">
        <f t="shared" ca="1" si="1564"/>
        <v>-</v>
      </c>
      <c r="OD189" s="19" t="str">
        <f t="shared" ca="1" si="1564"/>
        <v>-</v>
      </c>
      <c r="OE189" s="19">
        <f t="shared" ca="1" si="1564"/>
        <v>6.8900000000000006</v>
      </c>
      <c r="OF189" s="19">
        <f t="shared" ca="1" si="1564"/>
        <v>6.8900000000000006</v>
      </c>
      <c r="OG189" s="19">
        <f t="shared" ca="1" si="1564"/>
        <v>6.8900000000000006</v>
      </c>
      <c r="OH189" s="19">
        <f t="shared" ca="1" si="1564"/>
        <v>6.8900000000000006</v>
      </c>
      <c r="OI189" s="19">
        <f t="shared" ca="1" si="1564"/>
        <v>6.8900000000000006</v>
      </c>
      <c r="OJ189" s="19">
        <f t="shared" ca="1" si="1564"/>
        <v>6.8900000000000006</v>
      </c>
      <c r="OK189" s="19">
        <f t="shared" ca="1" si="1564"/>
        <v>6.8900000000000006</v>
      </c>
      <c r="OL189" s="19">
        <f t="shared" ca="1" si="1564"/>
        <v>6.8900000000000006</v>
      </c>
      <c r="OM189" s="19">
        <f t="shared" ca="1" si="1564"/>
        <v>346.99</v>
      </c>
      <c r="ON189" s="19">
        <f t="shared" ca="1" si="1564"/>
        <v>346.99</v>
      </c>
      <c r="OO189" s="19" t="str">
        <f t="shared" ca="1" si="1564"/>
        <v>-</v>
      </c>
      <c r="OP189" s="19" t="str">
        <f t="shared" ca="1" si="1564"/>
        <v>-</v>
      </c>
      <c r="OQ189" s="19" t="str">
        <f t="shared" ca="1" si="1564"/>
        <v>-</v>
      </c>
      <c r="OR189" s="19" t="str">
        <f t="shared" ca="1" si="1564"/>
        <v>-</v>
      </c>
      <c r="OS189" s="19" t="str">
        <f t="shared" ca="1" si="1564"/>
        <v>-</v>
      </c>
      <c r="OT189" s="19">
        <f t="shared" ca="1" si="1564"/>
        <v>0</v>
      </c>
      <c r="OU189" s="24">
        <v>0</v>
      </c>
    </row>
    <row r="190" spans="1:411" outlineLevel="1">
      <c r="A190" s="21">
        <f t="shared" si="158"/>
        <v>185</v>
      </c>
      <c r="B190" s="21">
        <f>$A$24</f>
        <v>19</v>
      </c>
      <c r="C190">
        <v>110</v>
      </c>
      <c r="D190" s="144" t="str">
        <f t="shared" ca="1" si="1508"/>
        <v>GSM</v>
      </c>
      <c r="E190" t="b">
        <f t="shared" ca="1" si="1509"/>
        <v>1</v>
      </c>
      <c r="F190" t="b">
        <v>0</v>
      </c>
      <c r="G190" t="b">
        <f t="shared" ref="G190:G191" ca="1" si="1565">E190</f>
        <v>1</v>
      </c>
      <c r="H190" s="237">
        <f t="shared" ref="H190:L191" ca="1" si="1566">OFFSET(H190,-1,0)</f>
        <v>1</v>
      </c>
      <c r="I190" s="237">
        <f t="shared" ca="1" si="1566"/>
        <v>1</v>
      </c>
      <c r="J190" s="237" t="str">
        <f t="shared" ca="1" si="1566"/>
        <v/>
      </c>
      <c r="K190" s="237">
        <f t="shared" ca="1" si="1566"/>
        <v>2</v>
      </c>
      <c r="L190" s="237">
        <f t="shared" ca="1" si="1566"/>
        <v>2</v>
      </c>
      <c r="M190" s="182">
        <f t="array" aca="1" ref="M190" ca="1">MAX(M$22,MOD(M189+1*AND(N190:$V190=N$22:$V$22),M$23+1))</f>
        <v>2</v>
      </c>
      <c r="N190" s="182">
        <f t="array" aca="1" ref="N190" ca="1">MAX(N$22,MOD(N189+1*AND(O190:$V190=O$22:$V$22),N$23+1))</f>
        <v>3</v>
      </c>
      <c r="O190" s="237">
        <f ca="1">OFFSET(O190,-1,0)</f>
        <v>1</v>
      </c>
      <c r="P190" s="237">
        <f ca="1">OFFSET(P190,-1,0)</f>
        <v>1</v>
      </c>
      <c r="Q190" s="29">
        <v>1</v>
      </c>
      <c r="R190" s="29">
        <v>1</v>
      </c>
      <c r="S190" s="29">
        <v>1</v>
      </c>
      <c r="T190" s="29">
        <v>1</v>
      </c>
      <c r="U190" s="218"/>
      <c r="V190" s="218"/>
      <c r="W190" s="182">
        <f t="array" ref="W190">MAX(W$22,MOD(W189+1*AND(R190:$V190=R$22:$V$22),W$23+1))</f>
        <v>0</v>
      </c>
      <c r="X190" s="218"/>
      <c r="Y190" s="218"/>
      <c r="Z190" s="218"/>
      <c r="AA190" s="218"/>
      <c r="AB190" s="218"/>
      <c r="AC190" s="218"/>
      <c r="AD190" s="218"/>
      <c r="AE190" s="218"/>
      <c r="AF190" s="144">
        <f ca="1">INDEX(CHOOSE($N190,DataAutumn!i.AdultDrys,DataWinter!i.AdultDrys,DataSpring!i.AdultDrys),1,$M190)</f>
        <v>3</v>
      </c>
      <c r="AG190" s="5">
        <f t="shared" ca="1" si="1510"/>
        <v>2</v>
      </c>
      <c r="AH190" s="5">
        <f t="shared" ca="1" si="1510"/>
        <v>0</v>
      </c>
      <c r="AI190" s="5">
        <f t="shared" ca="1" si="1511"/>
        <v>1</v>
      </c>
      <c r="AJ190" s="218"/>
      <c r="AK190" s="218"/>
      <c r="AL190" s="366"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00002 SE_shipper_lw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512"/>
        <v>1</v>
      </c>
      <c r="AY190" s="5" t="str">
        <f t="shared" ca="1" si="1512"/>
        <v>-</v>
      </c>
      <c r="AZ190" s="5" t="str">
        <f t="shared" ca="1" si="1512"/>
        <v>-</v>
      </c>
      <c r="BA190" s="5" t="str">
        <f t="shared" ca="1" si="1512"/>
        <v>-</v>
      </c>
      <c r="BB190" s="5" t="b">
        <f t="shared" ca="1" si="1512"/>
        <v>0</v>
      </c>
      <c r="BC190" s="144">
        <f t="shared" ca="1" si="1512"/>
        <v>0.25</v>
      </c>
      <c r="BD190" s="19" t="b">
        <f t="shared" ca="1" si="1513"/>
        <v>1</v>
      </c>
      <c r="BE190" s="9"/>
      <c r="BF190" s="5" t="str">
        <f t="shared" ca="1" si="1514"/>
        <v>-</v>
      </c>
      <c r="BG190" s="19" t="str">
        <f t="shared" ca="1" si="1515"/>
        <v>-</v>
      </c>
      <c r="BH190" s="19" t="str">
        <f t="shared" ca="1" si="1515"/>
        <v>-</v>
      </c>
      <c r="BI190" s="19" t="str">
        <f t="shared" ca="1" si="1515"/>
        <v>-</v>
      </c>
      <c r="BJ190" s="5" t="str">
        <f t="shared" ca="1" si="1516"/>
        <v>-</v>
      </c>
      <c r="BK190" s="19" t="str">
        <f t="shared" ca="1" si="1517"/>
        <v>-</v>
      </c>
      <c r="BL190" s="5" t="str">
        <f t="shared" ca="1" si="1518"/>
        <v>-</v>
      </c>
      <c r="BM190" s="19" t="str">
        <f t="shared" ca="1" si="1519"/>
        <v>-</v>
      </c>
      <c r="BN190" s="19" t="str">
        <f t="shared" ca="1" si="1519"/>
        <v>-</v>
      </c>
      <c r="BO190" s="19" t="str">
        <f t="shared" ca="1" si="1519"/>
        <v>-</v>
      </c>
      <c r="BP190" s="5" t="str">
        <f t="shared" ca="1" si="1520"/>
        <v>-</v>
      </c>
      <c r="BQ190" s="9"/>
      <c r="BR190" s="5" t="b">
        <f t="shared" ca="1" si="1521"/>
        <v>0</v>
      </c>
      <c r="BS190" s="5" t="str">
        <f t="shared" ca="1" si="1522"/>
        <v>-</v>
      </c>
      <c r="BT190" s="5" t="str">
        <f t="shared" ca="1" si="1523"/>
        <v>-</v>
      </c>
      <c r="BU190" s="5" t="str">
        <f t="shared" ca="1" si="1523"/>
        <v>-</v>
      </c>
      <c r="BV190" s="5" t="str">
        <f t="shared" ca="1" si="1523"/>
        <v>-</v>
      </c>
      <c r="BW190" s="5" t="str">
        <f t="shared" ca="1" si="1523"/>
        <v>-</v>
      </c>
      <c r="BX190" s="5" t="str">
        <f t="shared" ca="1" si="1523"/>
        <v>-</v>
      </c>
      <c r="BY190" s="5" t="str">
        <f t="shared" ca="1" si="1523"/>
        <v>-</v>
      </c>
      <c r="BZ190" s="5" t="str">
        <f t="shared" ca="1" si="1523"/>
        <v>-</v>
      </c>
      <c r="CA190" s="5" t="str">
        <f t="shared" ca="1" si="1523"/>
        <v>-</v>
      </c>
      <c r="CB190" s="9"/>
      <c r="CC190" s="237" t="b">
        <f ca="1">OFFSET(CC190,-1,0)</f>
        <v>1</v>
      </c>
      <c r="CD190" s="237" t="b">
        <f ca="1">OFFSET(CD190,-1,0)</f>
        <v>1</v>
      </c>
      <c r="CE190" s="237" t="b">
        <f ca="1">OFFSET(CE190,-1,0)</f>
        <v>1</v>
      </c>
      <c r="CF190" s="12">
        <v>2232107</v>
      </c>
      <c r="CG190" s="144" t="b">
        <f ca="1">NOT(CE190)</f>
        <v>0</v>
      </c>
      <c r="CH190" s="12" t="s">
        <v>34</v>
      </c>
      <c r="CI190" s="19" t="str">
        <f t="shared" ca="1" si="1524"/>
        <v>-</v>
      </c>
      <c r="CJ190" s="19" t="str">
        <f t="shared" ca="1" si="1524"/>
        <v>-</v>
      </c>
      <c r="CK190" s="19" t="str">
        <f t="shared" ca="1" si="1524"/>
        <v>-</v>
      </c>
      <c r="CL190" s="19">
        <f t="shared" ca="1" si="1524"/>
        <v>1</v>
      </c>
      <c r="CM190" s="19">
        <f t="shared" ca="1" si="1524"/>
        <v>1</v>
      </c>
      <c r="CN190" s="9"/>
      <c r="CO190" s="444">
        <f t="shared" ca="1" si="1525"/>
        <v>652</v>
      </c>
      <c r="CP190" s="444">
        <f t="shared" ca="1" si="1525"/>
        <v>686</v>
      </c>
      <c r="CQ190" s="444">
        <f t="shared" ca="1" si="1525"/>
        <v>721</v>
      </c>
      <c r="CR190" s="152">
        <f t="shared" ca="1" si="1526"/>
        <v>378</v>
      </c>
      <c r="CS190" s="152">
        <f t="shared" ca="1" si="1526"/>
        <v>413</v>
      </c>
      <c r="CT190" s="152">
        <f t="shared" ca="1" si="1526"/>
        <v>448</v>
      </c>
      <c r="CU190" s="19" t="str">
        <f t="shared" ca="1" si="1527"/>
        <v>-</v>
      </c>
      <c r="CV190" s="19" t="str">
        <f t="shared" ca="1" si="1528"/>
        <v>-</v>
      </c>
      <c r="CW190" s="19" t="str">
        <f t="shared" ca="1" si="1528"/>
        <v>-</v>
      </c>
      <c r="CX190" s="19" t="str">
        <f t="shared" ca="1" si="1528"/>
        <v>-</v>
      </c>
      <c r="CY190" s="19" t="str">
        <f t="shared" ca="1" si="1528"/>
        <v>-</v>
      </c>
      <c r="CZ190" s="19" t="b">
        <f ca="1">OFFSET(CZ$5,$B190,0)</f>
        <v>1</v>
      </c>
      <c r="DA190" s="19">
        <f t="shared" ca="1" si="1528"/>
        <v>0</v>
      </c>
      <c r="DB190" s="19">
        <f t="shared" ca="1" si="1528"/>
        <v>0</v>
      </c>
      <c r="DC190" s="19">
        <f t="shared" ca="1" si="1528"/>
        <v>0</v>
      </c>
      <c r="DD190" s="19">
        <f t="shared" ca="1" si="1528"/>
        <v>0</v>
      </c>
      <c r="DE190" s="19">
        <f t="shared" ca="1" si="1528"/>
        <v>0</v>
      </c>
      <c r="DF190" s="19">
        <f t="shared" ca="1" si="1528"/>
        <v>0</v>
      </c>
      <c r="DG190" s="19">
        <f t="shared" ca="1" si="1528"/>
        <v>0</v>
      </c>
      <c r="DH190" s="19">
        <f t="shared" ca="1" si="1528"/>
        <v>0</v>
      </c>
      <c r="DI190" s="19">
        <f t="shared" ca="1" si="1528"/>
        <v>0</v>
      </c>
      <c r="DJ190" s="19">
        <f t="shared" ca="1" si="1528"/>
        <v>0</v>
      </c>
      <c r="DK190" s="19">
        <f t="shared" ca="1" si="1528"/>
        <v>0</v>
      </c>
      <c r="DL190" s="19">
        <f t="shared" ca="1" si="1528"/>
        <v>0</v>
      </c>
      <c r="DM190" s="19">
        <f t="shared" ca="1" si="1528"/>
        <v>1</v>
      </c>
      <c r="DN190" s="19">
        <f t="shared" ca="1" si="1528"/>
        <v>1</v>
      </c>
      <c r="DO190" s="19">
        <f t="shared" ca="1" si="1528"/>
        <v>0</v>
      </c>
      <c r="DP190" s="19" t="str">
        <f t="shared" ca="1" si="1528"/>
        <v>-</v>
      </c>
      <c r="DQ190" s="19" t="str">
        <f t="shared" ca="1" si="1528"/>
        <v>-</v>
      </c>
      <c r="DR190" s="19" t="str">
        <f t="shared" ca="1" si="1528"/>
        <v>-</v>
      </c>
      <c r="DS190" s="19" t="str">
        <f t="shared" ca="1" si="1528"/>
        <v>-</v>
      </c>
      <c r="DT190" s="19" t="str">
        <f t="shared" ca="1" si="1528"/>
        <v>-</v>
      </c>
      <c r="DU190" s="19">
        <f t="shared" ca="1" si="1528"/>
        <v>0</v>
      </c>
      <c r="DV190" s="19" t="str">
        <f t="shared" ca="1" si="1528"/>
        <v>-</v>
      </c>
      <c r="DW190" s="19" t="str">
        <f t="shared" ca="1" si="1528"/>
        <v>-</v>
      </c>
      <c r="DX190" s="19" t="str">
        <f t="shared" ca="1" si="1528"/>
        <v>-</v>
      </c>
      <c r="DY190" s="19" t="str">
        <f t="shared" ca="1" si="1528"/>
        <v>-</v>
      </c>
      <c r="DZ190" s="19" t="str">
        <f t="shared" ca="1" si="1528"/>
        <v>-</v>
      </c>
      <c r="EA190" s="19" t="str">
        <f t="shared" ca="1" si="1528"/>
        <v>-</v>
      </c>
      <c r="EB190" s="19" t="str">
        <f t="shared" ca="1" si="1528"/>
        <v>-</v>
      </c>
      <c r="EC190" s="19" t="str">
        <f t="shared" ca="1" si="1528"/>
        <v>-</v>
      </c>
      <c r="ED190" s="19">
        <f t="shared" ca="1" si="1528"/>
        <v>0</v>
      </c>
      <c r="EE190" s="444">
        <f t="shared" ca="1" si="1529"/>
        <v>0</v>
      </c>
      <c r="EF190" s="444">
        <f t="shared" ca="1" si="1529"/>
        <v>0</v>
      </c>
      <c r="EG190" s="124">
        <f t="shared" ca="1" si="1530"/>
        <v>0</v>
      </c>
      <c r="EH190" s="124">
        <f t="shared" ca="1" si="1530"/>
        <v>0</v>
      </c>
      <c r="EI190" s="124">
        <f t="shared" ca="1" si="1530"/>
        <v>0</v>
      </c>
      <c r="EJ190" s="124">
        <f t="shared" ca="1" si="1530"/>
        <v>0</v>
      </c>
      <c r="EK190" s="124">
        <f t="shared" ca="1" si="1530"/>
        <v>0</v>
      </c>
      <c r="EL190" s="124">
        <f t="shared" ca="1" si="1530"/>
        <v>0</v>
      </c>
      <c r="EM190" s="124">
        <f t="shared" ca="1" si="1530"/>
        <v>0</v>
      </c>
      <c r="EN190" s="124">
        <f t="shared" ca="1" si="1530"/>
        <v>0</v>
      </c>
      <c r="EO190" s="124">
        <f t="shared" ca="1" si="1530"/>
        <v>0</v>
      </c>
      <c r="EP190" s="124">
        <f t="shared" ca="1" si="1530"/>
        <v>0</v>
      </c>
      <c r="EQ190" s="124">
        <f t="shared" ca="1" si="1530"/>
        <v>0</v>
      </c>
      <c r="ER190" s="124">
        <f t="shared" ca="1" si="1530"/>
        <v>0</v>
      </c>
      <c r="ES190" s="124">
        <f t="shared" ca="1" si="1530"/>
        <v>0</v>
      </c>
      <c r="ET190" s="124">
        <f t="shared" ca="1" si="1530"/>
        <v>0</v>
      </c>
      <c r="EU190" s="124">
        <f t="shared" ca="1" si="1530"/>
        <v>0</v>
      </c>
      <c r="EV190" s="124">
        <f t="shared" ca="1" si="1530"/>
        <v>0</v>
      </c>
      <c r="EW190" s="124">
        <f t="shared" ca="1" si="1531"/>
        <v>0</v>
      </c>
      <c r="EX190" s="124">
        <f t="shared" ca="1" si="1531"/>
        <v>0</v>
      </c>
      <c r="EY190" s="554">
        <f t="shared" ca="1" si="1532"/>
        <v>0</v>
      </c>
      <c r="EZ190" s="554">
        <f t="shared" ca="1" si="1532"/>
        <v>0</v>
      </c>
      <c r="FA190" s="554">
        <f t="shared" ca="1" si="1532"/>
        <v>0</v>
      </c>
      <c r="FB190" s="125">
        <f t="shared" ca="1" si="1532"/>
        <v>0</v>
      </c>
      <c r="FC190" s="125">
        <f t="shared" ca="1" si="1532"/>
        <v>0</v>
      </c>
      <c r="FD190" s="125">
        <f t="shared" ca="1" si="1532"/>
        <v>0</v>
      </c>
      <c r="FE190" s="125">
        <f t="shared" ca="1" si="1532"/>
        <v>0</v>
      </c>
      <c r="FF190" s="125">
        <f t="shared" ca="1" si="1532"/>
        <v>0</v>
      </c>
      <c r="FG190" s="125">
        <f t="shared" ca="1" si="1532"/>
        <v>0</v>
      </c>
      <c r="FH190" s="125">
        <f t="shared" ca="1" si="1532"/>
        <v>0</v>
      </c>
      <c r="FI190" s="125">
        <f t="shared" ca="1" si="1532"/>
        <v>0</v>
      </c>
      <c r="FJ190" s="125">
        <f t="shared" ca="1" si="1532"/>
        <v>0</v>
      </c>
      <c r="FK190" s="125">
        <f t="shared" ca="1" si="1532"/>
        <v>0</v>
      </c>
      <c r="FL190" s="125">
        <f t="shared" ca="1" si="1532"/>
        <v>0</v>
      </c>
      <c r="FM190" s="125">
        <f t="shared" ca="1" si="1532"/>
        <v>0</v>
      </c>
      <c r="FN190" s="125">
        <f t="shared" ca="1" si="1532"/>
        <v>0</v>
      </c>
      <c r="FO190" s="124">
        <f t="shared" ca="1" si="1533"/>
        <v>0</v>
      </c>
      <c r="FP190" s="124">
        <f t="shared" ca="1" si="1533"/>
        <v>0</v>
      </c>
      <c r="FQ190" s="124">
        <f t="shared" ca="1" si="1533"/>
        <v>0</v>
      </c>
      <c r="FR190" s="124">
        <f t="shared" ca="1" si="1533"/>
        <v>0</v>
      </c>
      <c r="FS190" s="124">
        <f t="shared" ca="1" si="1533"/>
        <v>0</v>
      </c>
      <c r="FT190" s="124">
        <f t="shared" ca="1" si="1533"/>
        <v>0</v>
      </c>
      <c r="FU190" s="124">
        <f t="shared" ca="1" si="1533"/>
        <v>0</v>
      </c>
      <c r="FV190" s="124">
        <f t="shared" ca="1" si="1533"/>
        <v>0</v>
      </c>
      <c r="FW190" s="124">
        <f t="shared" ca="1" si="1533"/>
        <v>0</v>
      </c>
      <c r="FX190" s="124">
        <f t="shared" ca="1" si="1533"/>
        <v>0</v>
      </c>
      <c r="FY190" s="124">
        <f t="shared" ca="1" si="1533"/>
        <v>0</v>
      </c>
      <c r="FZ190" s="124">
        <f t="shared" ca="1" si="1533"/>
        <v>0</v>
      </c>
      <c r="GA190" s="124">
        <f t="shared" ca="1" si="1533"/>
        <v>0</v>
      </c>
      <c r="GB190" s="124">
        <f t="shared" ca="1" si="1533"/>
        <v>0</v>
      </c>
      <c r="GC190" s="124">
        <f t="shared" ca="1" si="1533"/>
        <v>0</v>
      </c>
      <c r="GD190" s="124">
        <f t="shared" ca="1" si="1533"/>
        <v>0</v>
      </c>
      <c r="GE190" s="124">
        <f t="shared" ca="1" si="1534"/>
        <v>0</v>
      </c>
      <c r="GF190" s="124">
        <f t="shared" ca="1" si="1534"/>
        <v>0</v>
      </c>
      <c r="GG190" s="554">
        <f t="shared" ca="1" si="1535"/>
        <v>0</v>
      </c>
      <c r="GH190" s="554">
        <f t="shared" ca="1" si="1535"/>
        <v>0</v>
      </c>
      <c r="GI190" s="554">
        <f t="shared" ca="1" si="1535"/>
        <v>0</v>
      </c>
      <c r="GJ190" s="125">
        <f t="shared" ca="1" si="1536"/>
        <v>0</v>
      </c>
      <c r="GK190" s="125">
        <f t="shared" ca="1" si="1536"/>
        <v>0</v>
      </c>
      <c r="GL190" s="125">
        <f t="shared" ca="1" si="1536"/>
        <v>0</v>
      </c>
      <c r="GM190" s="125">
        <f t="shared" ca="1" si="1536"/>
        <v>0</v>
      </c>
      <c r="GN190" s="125">
        <f t="shared" ca="1" si="1536"/>
        <v>0</v>
      </c>
      <c r="GO190" s="125">
        <f t="shared" ca="1" si="1536"/>
        <v>0</v>
      </c>
      <c r="GP190" s="125">
        <f t="shared" ca="1" si="1536"/>
        <v>0</v>
      </c>
      <c r="GQ190" s="125">
        <f t="shared" ca="1" si="1536"/>
        <v>0</v>
      </c>
      <c r="GR190" s="125">
        <f t="shared" ca="1" si="1536"/>
        <v>0</v>
      </c>
      <c r="GS190" s="125">
        <f t="shared" ca="1" si="1536"/>
        <v>0</v>
      </c>
      <c r="GT190" s="125">
        <f t="shared" ca="1" si="1536"/>
        <v>0</v>
      </c>
      <c r="GU190" s="125">
        <f t="shared" ca="1" si="1536"/>
        <v>0</v>
      </c>
      <c r="GV190" s="125">
        <f t="shared" ca="1" si="1536"/>
        <v>0</v>
      </c>
      <c r="GW190" s="124">
        <f t="shared" ca="1" si="1537"/>
        <v>0</v>
      </c>
      <c r="GX190" s="124">
        <f t="shared" ca="1" si="1537"/>
        <v>0</v>
      </c>
      <c r="GY190" s="124">
        <f t="shared" ca="1" si="1537"/>
        <v>0</v>
      </c>
      <c r="GZ190" s="124">
        <f t="shared" ca="1" si="1537"/>
        <v>0</v>
      </c>
      <c r="HA190" s="124">
        <f t="shared" ca="1" si="1537"/>
        <v>0</v>
      </c>
      <c r="HB190" s="124">
        <f t="shared" ca="1" si="1537"/>
        <v>0</v>
      </c>
      <c r="HC190" s="124">
        <f t="shared" ca="1" si="1537"/>
        <v>0</v>
      </c>
      <c r="HD190" s="124">
        <f t="shared" ca="1" si="1537"/>
        <v>0</v>
      </c>
      <c r="HE190" s="124">
        <f t="shared" ca="1" si="1537"/>
        <v>0</v>
      </c>
      <c r="HF190" s="124">
        <f t="shared" ca="1" si="1537"/>
        <v>0</v>
      </c>
      <c r="HG190" s="124">
        <f t="shared" ca="1" si="1537"/>
        <v>0</v>
      </c>
      <c r="HH190" s="124">
        <f t="shared" ca="1" si="1537"/>
        <v>0</v>
      </c>
      <c r="HI190" s="124">
        <f t="shared" ca="1" si="1537"/>
        <v>0</v>
      </c>
      <c r="HJ190" s="124">
        <f t="shared" ca="1" si="1537"/>
        <v>0</v>
      </c>
      <c r="HK190" s="124">
        <f t="shared" ca="1" si="1537"/>
        <v>0</v>
      </c>
      <c r="HL190" s="124">
        <f t="shared" ca="1" si="1537"/>
        <v>0</v>
      </c>
      <c r="HM190" s="124">
        <f t="shared" ca="1" si="1538"/>
        <v>0</v>
      </c>
      <c r="HN190" s="124">
        <f t="shared" ca="1" si="1538"/>
        <v>0</v>
      </c>
      <c r="HO190" s="554">
        <f t="shared" ca="1" si="1539"/>
        <v>0</v>
      </c>
      <c r="HP190" s="554">
        <f t="shared" ca="1" si="1539"/>
        <v>0</v>
      </c>
      <c r="HQ190" s="554">
        <f t="shared" ca="1" si="1539"/>
        <v>0</v>
      </c>
      <c r="HR190" s="125">
        <f t="shared" ca="1" si="1540"/>
        <v>0</v>
      </c>
      <c r="HS190" s="125">
        <f t="shared" ca="1" si="1540"/>
        <v>0</v>
      </c>
      <c r="HT190" s="125">
        <f t="shared" ca="1" si="1540"/>
        <v>0</v>
      </c>
      <c r="HU190" s="125">
        <f t="shared" ca="1" si="1540"/>
        <v>0</v>
      </c>
      <c r="HV190" s="125">
        <f t="shared" ca="1" si="1540"/>
        <v>0</v>
      </c>
      <c r="HW190" s="125">
        <f t="shared" ca="1" si="1540"/>
        <v>0</v>
      </c>
      <c r="HX190" s="125">
        <f t="shared" ca="1" si="1540"/>
        <v>0</v>
      </c>
      <c r="HY190" s="125">
        <f t="shared" ca="1" si="1540"/>
        <v>0</v>
      </c>
      <c r="HZ190" s="125">
        <f t="shared" ca="1" si="1540"/>
        <v>0</v>
      </c>
      <c r="IA190" s="125">
        <f t="shared" ca="1" si="1540"/>
        <v>0</v>
      </c>
      <c r="IB190" s="125">
        <f t="shared" ca="1" si="1540"/>
        <v>0</v>
      </c>
      <c r="IC190" s="125">
        <f t="shared" ca="1" si="1540"/>
        <v>0</v>
      </c>
      <c r="ID190" s="125">
        <f t="shared" ca="1" si="1540"/>
        <v>0</v>
      </c>
      <c r="IE190" s="5">
        <f t="shared" ca="1" si="1541"/>
        <v>67</v>
      </c>
      <c r="IF190" s="9"/>
      <c r="IG190" s="5">
        <f t="shared" ca="1" si="1542"/>
        <v>1</v>
      </c>
      <c r="IH190" s="5" t="b">
        <f t="shared" ca="1" si="1542"/>
        <v>0</v>
      </c>
      <c r="II190" s="19">
        <f t="shared" ca="1" si="1543"/>
        <v>0</v>
      </c>
      <c r="IJ190" s="5">
        <f t="shared" ca="1" si="1542"/>
        <v>55</v>
      </c>
      <c r="IK190" s="5" cm="1">
        <f t="array" ref="IK190">INDEX(i.pi_yatf,$X190+1,IK$7)</f>
        <v>1</v>
      </c>
      <c r="IL190" s="19">
        <f t="shared" ca="1" si="1544"/>
        <v>0</v>
      </c>
      <c r="IM190" s="19">
        <f t="shared" ca="1" si="1544"/>
        <v>0</v>
      </c>
      <c r="IN190" s="19">
        <f t="shared" ca="1" si="1544"/>
        <v>0</v>
      </c>
      <c r="IO190" s="19">
        <f t="shared" ca="1" si="1544"/>
        <v>0</v>
      </c>
      <c r="IP190" s="19">
        <f t="shared" ca="1" si="1544"/>
        <v>0</v>
      </c>
      <c r="IQ190" s="19">
        <f t="shared" ca="1" si="1544"/>
        <v>0</v>
      </c>
      <c r="IR190" s="19">
        <f t="shared" ca="1" si="1544"/>
        <v>0</v>
      </c>
      <c r="IS190" s="19">
        <f t="shared" ca="1" si="1544"/>
        <v>0</v>
      </c>
      <c r="IT190" s="19">
        <f t="shared" ca="1" si="1544"/>
        <v>0</v>
      </c>
      <c r="IU190" s="19">
        <f t="shared" ca="1" si="1544"/>
        <v>0</v>
      </c>
      <c r="IV190" s="19">
        <f t="shared" ca="1" si="1544"/>
        <v>0</v>
      </c>
      <c r="IW190" s="19">
        <f t="shared" ca="1" si="1544"/>
        <v>0</v>
      </c>
      <c r="IX190" s="19">
        <f t="shared" ca="1" si="1544"/>
        <v>0</v>
      </c>
      <c r="IY190" s="19">
        <f t="shared" ca="1" si="1544"/>
        <v>0</v>
      </c>
      <c r="IZ190" s="19">
        <f t="shared" ca="1" si="1544"/>
        <v>0</v>
      </c>
      <c r="JA190" s="19">
        <f t="shared" ca="1" si="1544"/>
        <v>0</v>
      </c>
      <c r="JB190" s="19">
        <f t="shared" ca="1" si="1544"/>
        <v>0</v>
      </c>
      <c r="JC190" s="19">
        <f t="shared" ca="1" si="1544"/>
        <v>0</v>
      </c>
      <c r="JD190" s="19">
        <f t="shared" ca="1" si="1544"/>
        <v>0</v>
      </c>
      <c r="JE190" s="19">
        <f t="shared" ca="1" si="1544"/>
        <v>0</v>
      </c>
      <c r="JF190" s="19">
        <f t="shared" ca="1" si="1544"/>
        <v>0</v>
      </c>
      <c r="JG190" s="5">
        <f t="shared" ca="1" si="1545"/>
        <v>1.2500000000000001E-2</v>
      </c>
      <c r="JH190" s="567">
        <f t="shared" ca="1" si="1545"/>
        <v>0</v>
      </c>
      <c r="JI190" s="5">
        <f t="shared" ca="1" si="1545"/>
        <v>6.25E-2</v>
      </c>
      <c r="JJ190" s="5">
        <f t="shared" ca="1" si="1545"/>
        <v>6.25E-2</v>
      </c>
      <c r="JK190" s="5">
        <f t="shared" ca="1" si="1545"/>
        <v>6.25E-2</v>
      </c>
      <c r="JL190" s="19">
        <f t="shared" ca="1" si="1544"/>
        <v>1</v>
      </c>
      <c r="JM190" s="19">
        <f t="shared" ca="1" si="1544"/>
        <v>0</v>
      </c>
      <c r="JN190" s="19">
        <f t="shared" ca="1" si="1544"/>
        <v>1</v>
      </c>
      <c r="JO190" s="9"/>
      <c r="JP190" s="5" t="b">
        <f t="shared" ca="1" si="1546"/>
        <v>0</v>
      </c>
      <c r="JQ190" s="19" t="str">
        <f t="shared" ca="1" si="1547"/>
        <v>-</v>
      </c>
      <c r="JR190" s="19" t="str">
        <f t="shared" ca="1" si="1547"/>
        <v>-</v>
      </c>
      <c r="JS190" s="5" t="b">
        <f t="shared" ca="1" si="1548"/>
        <v>0</v>
      </c>
      <c r="JT190" s="5" t="b">
        <f t="shared" ca="1" si="1548"/>
        <v>0</v>
      </c>
      <c r="JU190" s="5" t="b">
        <f t="shared" ca="1" si="1548"/>
        <v>1</v>
      </c>
      <c r="JV190" s="144">
        <f t="shared" ca="1" si="1549"/>
        <v>1</v>
      </c>
      <c r="JW190" s="144">
        <f t="shared" ca="1" si="1549"/>
        <v>1</v>
      </c>
      <c r="JX190" s="5" t="b">
        <f t="shared" ca="1" si="1550"/>
        <v>0</v>
      </c>
      <c r="JY190" s="5" t="b">
        <f t="shared" ca="1" si="1550"/>
        <v>1</v>
      </c>
      <c r="JZ190" s="5" t="b">
        <f t="shared" ca="1" si="1550"/>
        <v>1</v>
      </c>
      <c r="KA190" s="5" t="b">
        <f t="shared" ca="1" si="1550"/>
        <v>0</v>
      </c>
      <c r="KB190" s="5">
        <f t="shared" ca="1" si="1551"/>
        <v>1</v>
      </c>
      <c r="KC190" s="5">
        <f t="shared" ca="1" si="1551"/>
        <v>0</v>
      </c>
      <c r="KD190" s="5" t="b">
        <f ca="1">AND(INDEX(i_dryman,($AF190-1)*4+INDEX(i.StdELMan,($K190-1)*12+($M190-1)*3+$N190,KD$8),KD$7),($JW190&gt;0))</f>
        <v>0</v>
      </c>
      <c r="KE190" s="5" t="str" cm="1">
        <f t="array" aca="1" ref="KE190" ca="1">IF(OR(KF190:KM190&lt;&gt;"-"),TRUE,"-")</f>
        <v>-</v>
      </c>
      <c r="KF190" s="19" t="str">
        <f t="shared" ca="1" si="1552"/>
        <v>-</v>
      </c>
      <c r="KG190" s="19" t="str">
        <f t="shared" ca="1" si="1552"/>
        <v>-</v>
      </c>
      <c r="KH190" s="19" t="str">
        <f t="shared" ca="1" si="1552"/>
        <v>-</v>
      </c>
      <c r="KI190" s="19" t="str">
        <f t="shared" ca="1" si="1552"/>
        <v>-</v>
      </c>
      <c r="KJ190" s="19" t="str">
        <f t="shared" ca="1" si="1552"/>
        <v>-</v>
      </c>
      <c r="KK190" s="19" t="str">
        <f t="shared" ca="1" si="1552"/>
        <v>-</v>
      </c>
      <c r="KL190" s="19" t="str">
        <f t="shared" ca="1" si="1552"/>
        <v>-</v>
      </c>
      <c r="KM190" s="19" t="str">
        <f t="shared" ca="1" si="1552"/>
        <v>-</v>
      </c>
      <c r="KN190" s="5" t="b">
        <f t="array" aca="1" ref="KN190" ca="1">IF(OR(KO190:KU190&lt;&gt;"-"),TRUE,"-")</f>
        <v>1</v>
      </c>
      <c r="KO190" s="19">
        <f t="shared" ca="1" si="1553"/>
        <v>0</v>
      </c>
      <c r="KP190" s="19" t="str">
        <f t="shared" ca="1" si="1553"/>
        <v>-</v>
      </c>
      <c r="KQ190" s="19">
        <f t="shared" ca="1" si="1553"/>
        <v>999999</v>
      </c>
      <c r="KR190" s="19">
        <f t="shared" ca="1" si="1553"/>
        <v>999999</v>
      </c>
      <c r="KS190" s="19">
        <f t="shared" ca="1" si="1553"/>
        <v>999999</v>
      </c>
      <c r="KT190" s="19">
        <f t="shared" ca="1" si="1553"/>
        <v>999999</v>
      </c>
      <c r="KU190" s="19">
        <f t="shared" ca="1" si="1553"/>
        <v>999999</v>
      </c>
      <c r="KV190" s="19" t="str">
        <f t="shared" ca="1" si="1553"/>
        <v>-</v>
      </c>
      <c r="KW190" s="19" t="str">
        <f ca="1">OFFSET(KW$5,$B190,0)</f>
        <v>-</v>
      </c>
      <c r="KX190" s="19" t="str">
        <f ca="1">OFFSET(KX$5,$B190,0)</f>
        <v>-</v>
      </c>
      <c r="KY190" s="19" t="b">
        <f t="shared" ca="1" si="1554"/>
        <v>1</v>
      </c>
      <c r="KZ190" s="19">
        <f t="shared" ca="1" si="1554"/>
        <v>0</v>
      </c>
      <c r="LA190" s="5" t="str">
        <f t="shared" ca="1" si="1555"/>
        <v>-</v>
      </c>
      <c r="LB190" s="5" t="str">
        <f t="shared" ca="1" si="1555"/>
        <v>-</v>
      </c>
      <c r="LC190" s="5" t="str">
        <f t="shared" ca="1" si="1555"/>
        <v>-</v>
      </c>
      <c r="LD190" s="5" t="str">
        <f t="shared" ca="1" si="1555"/>
        <v>-</v>
      </c>
      <c r="LE190" s="19" t="str">
        <f t="shared" ca="1" si="1556"/>
        <v>-</v>
      </c>
      <c r="LF190" s="19" t="str">
        <f t="shared" ca="1" si="1556"/>
        <v>-</v>
      </c>
      <c r="LG190" s="19" t="str">
        <f t="shared" ca="1" si="1556"/>
        <v>-</v>
      </c>
      <c r="LH190" s="19" t="str">
        <f t="shared" ca="1" si="1556"/>
        <v>-</v>
      </c>
      <c r="LI190" s="19" t="str">
        <f t="shared" ca="1" si="1556"/>
        <v>-</v>
      </c>
      <c r="LJ190" s="19" t="str">
        <f t="shared" ca="1" si="1556"/>
        <v>-</v>
      </c>
      <c r="LK190" s="19" t="str">
        <f t="shared" ca="1" si="1556"/>
        <v>-</v>
      </c>
      <c r="LL190" s="5" t="str">
        <f t="shared" ca="1" si="1557"/>
        <v>-</v>
      </c>
      <c r="LM190" s="5">
        <f t="shared" ca="1" si="1557"/>
        <v>500</v>
      </c>
      <c r="LN190" s="5">
        <f t="shared" ca="1" si="1557"/>
        <v>500</v>
      </c>
      <c r="LO190" s="5" t="str">
        <f t="shared" ca="1" si="1557"/>
        <v>-</v>
      </c>
      <c r="LP190" s="5" t="str" cm="1">
        <f t="array" ref="LP190">INDEX(i.meatgrid,$Q190,LP$7)</f>
        <v>-</v>
      </c>
      <c r="LQ190" s="5" t="str" cm="1">
        <f t="array" ref="LQ190">INDEX(i.meatgrid,$Q190,LQ$7)</f>
        <v>-</v>
      </c>
      <c r="LR190" s="5" t="str">
        <f t="shared" ca="1" si="1557"/>
        <v>-</v>
      </c>
      <c r="LS190" s="5">
        <f t="shared" ca="1" si="1558"/>
        <v>1</v>
      </c>
      <c r="LT190" s="9"/>
      <c r="LU190" s="19">
        <f t="shared" ca="1" si="1556"/>
        <v>70</v>
      </c>
      <c r="LV190" s="19">
        <f t="shared" ca="1" si="1559"/>
        <v>50</v>
      </c>
      <c r="LW190" s="19">
        <f t="shared" ca="1" si="1559"/>
        <v>80</v>
      </c>
      <c r="LX190" s="19">
        <f t="shared" ca="1" si="1559"/>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si="1560"/>
        <v>1</v>
      </c>
      <c r="MD190" s="5">
        <f t="shared" si="1561"/>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si="1562"/>
        <v>1</v>
      </c>
      <c r="MN190" s="9"/>
      <c r="MO190" s="19" t="b">
        <f t="shared" ca="1" si="1563"/>
        <v>0</v>
      </c>
      <c r="MP190" s="19" t="b">
        <f t="shared" ca="1" si="1563"/>
        <v>0</v>
      </c>
      <c r="MQ190" s="19">
        <f t="shared" ca="1" si="1563"/>
        <v>1</v>
      </c>
      <c r="MR190" s="19">
        <f t="shared" ca="1" si="1563"/>
        <v>0.75</v>
      </c>
      <c r="MS190" s="19">
        <f t="shared" ca="1" si="1563"/>
        <v>0.75</v>
      </c>
      <c r="MT190" s="19">
        <f t="shared" ca="1" si="1563"/>
        <v>0.8</v>
      </c>
      <c r="MU190" s="19">
        <f t="shared" ca="1" si="1563"/>
        <v>0.82499999999999996</v>
      </c>
      <c r="MV190" s="19">
        <f t="shared" ca="1" si="1563"/>
        <v>0.875</v>
      </c>
      <c r="MW190" s="19">
        <f t="shared" ca="1" si="1563"/>
        <v>0.9</v>
      </c>
      <c r="MX190" s="19">
        <f t="shared" ca="1" si="1563"/>
        <v>1</v>
      </c>
      <c r="MY190" s="19">
        <f t="shared" ca="1" si="1563"/>
        <v>0.875</v>
      </c>
      <c r="MZ190" s="19" t="b">
        <f t="shared" ca="1" si="1563"/>
        <v>1</v>
      </c>
      <c r="NA190" s="19">
        <f t="shared" ca="1" si="1563"/>
        <v>74.989999999999995</v>
      </c>
      <c r="NB190" s="19" t="str">
        <f t="shared" ca="1" si="1563"/>
        <v>-</v>
      </c>
      <c r="NC190" s="19" t="str">
        <f t="shared" ca="1" si="1563"/>
        <v>-</v>
      </c>
      <c r="ND190" s="19" t="str">
        <f t="shared" ca="1" si="1563"/>
        <v>-</v>
      </c>
      <c r="NE190" s="19" t="str">
        <f t="shared" ca="1" si="1564"/>
        <v>-</v>
      </c>
      <c r="NF190" s="19" t="str">
        <f t="shared" ca="1" si="1564"/>
        <v>-</v>
      </c>
      <c r="NG190" s="19" t="str">
        <f t="shared" ca="1" si="1564"/>
        <v>-</v>
      </c>
      <c r="NH190" s="19" t="str">
        <f t="shared" ca="1" si="1564"/>
        <v>-</v>
      </c>
      <c r="NI190" s="19">
        <f t="shared" ca="1" si="1564"/>
        <v>36.99</v>
      </c>
      <c r="NJ190" s="19">
        <f t="shared" ca="1" si="1564"/>
        <v>36.99</v>
      </c>
      <c r="NK190" s="19" t="str">
        <f t="shared" ca="1" si="1564"/>
        <v>-</v>
      </c>
      <c r="NL190" s="19" t="str">
        <f t="shared" ca="1" si="1564"/>
        <v>-</v>
      </c>
      <c r="NM190" s="19" t="str">
        <f t="shared" ca="1" si="1564"/>
        <v>-</v>
      </c>
      <c r="NN190" s="19" t="str">
        <f t="shared" ca="1" si="1564"/>
        <v>-</v>
      </c>
      <c r="NO190" s="19" t="str">
        <f t="shared" ca="1" si="1564"/>
        <v>-</v>
      </c>
      <c r="NP190" s="19">
        <f t="shared" ca="1" si="1564"/>
        <v>49.99</v>
      </c>
      <c r="NQ190" s="19">
        <f t="shared" ca="1" si="1564"/>
        <v>49.99</v>
      </c>
      <c r="NR190" s="19">
        <f t="shared" ca="1" si="1564"/>
        <v>49.99</v>
      </c>
      <c r="NS190" s="19">
        <f t="shared" ca="1" si="1564"/>
        <v>49.99</v>
      </c>
      <c r="NT190" s="19">
        <f t="shared" ca="1" si="1564"/>
        <v>49.99</v>
      </c>
      <c r="NU190" s="19">
        <f t="shared" ca="1" si="1564"/>
        <v>49.99</v>
      </c>
      <c r="NV190" s="19">
        <f t="shared" ca="1" si="1564"/>
        <v>49.99</v>
      </c>
      <c r="NW190" s="19">
        <f t="shared" ca="1" si="1564"/>
        <v>49.99</v>
      </c>
      <c r="NX190" s="19">
        <f t="shared" ca="1" si="1564"/>
        <v>412.99</v>
      </c>
      <c r="NY190" s="19">
        <f t="shared" ca="1" si="1564"/>
        <v>412.99</v>
      </c>
      <c r="NZ190" s="19" t="str">
        <f t="shared" ca="1" si="1564"/>
        <v>-</v>
      </c>
      <c r="OA190" s="19" t="str">
        <f t="shared" ca="1" si="1564"/>
        <v>-</v>
      </c>
      <c r="OB190" s="19" t="str">
        <f t="shared" ca="1" si="1564"/>
        <v>-</v>
      </c>
      <c r="OC190" s="19" t="str">
        <f t="shared" ca="1" si="1564"/>
        <v>-</v>
      </c>
      <c r="OD190" s="19" t="str">
        <f t="shared" ca="1" si="1564"/>
        <v>-</v>
      </c>
      <c r="OE190" s="19">
        <f t="shared" ca="1" si="1564"/>
        <v>6.8900000000000006</v>
      </c>
      <c r="OF190" s="19">
        <f t="shared" ca="1" si="1564"/>
        <v>6.8900000000000006</v>
      </c>
      <c r="OG190" s="19">
        <f t="shared" ca="1" si="1564"/>
        <v>6.8900000000000006</v>
      </c>
      <c r="OH190" s="19">
        <f t="shared" ca="1" si="1564"/>
        <v>6.8900000000000006</v>
      </c>
      <c r="OI190" s="19">
        <f t="shared" ca="1" si="1564"/>
        <v>6.8900000000000006</v>
      </c>
      <c r="OJ190" s="19">
        <f t="shared" ca="1" si="1564"/>
        <v>6.8900000000000006</v>
      </c>
      <c r="OK190" s="19">
        <f t="shared" ca="1" si="1564"/>
        <v>6.8900000000000006</v>
      </c>
      <c r="OL190" s="19">
        <f t="shared" ca="1" si="1564"/>
        <v>6.8900000000000006</v>
      </c>
      <c r="OM190" s="19">
        <f t="shared" ca="1" si="1564"/>
        <v>346.99</v>
      </c>
      <c r="ON190" s="19">
        <f t="shared" ca="1" si="1564"/>
        <v>346.99</v>
      </c>
      <c r="OO190" s="19" t="str">
        <f t="shared" ca="1" si="1564"/>
        <v>-</v>
      </c>
      <c r="OP190" s="19" t="str">
        <f t="shared" ca="1" si="1564"/>
        <v>-</v>
      </c>
      <c r="OQ190" s="19" t="str">
        <f t="shared" ca="1" si="1564"/>
        <v>-</v>
      </c>
      <c r="OR190" s="19" t="str">
        <f t="shared" ca="1" si="1564"/>
        <v>-</v>
      </c>
      <c r="OS190" s="19" t="str">
        <f t="shared" ca="1" si="1564"/>
        <v>-</v>
      </c>
      <c r="OT190" s="19">
        <f t="shared" ca="1" si="1564"/>
        <v>0</v>
      </c>
      <c r="OU190" s="24">
        <v>0</v>
      </c>
    </row>
    <row r="191" spans="1:411" outlineLevel="1">
      <c r="A191" s="21">
        <f t="shared" si="158"/>
        <v>186</v>
      </c>
      <c r="B191" s="21">
        <f>$A$24</f>
        <v>19</v>
      </c>
      <c r="C191">
        <v>110</v>
      </c>
      <c r="D191" s="144" t="str">
        <f t="shared" ca="1" si="1508"/>
        <v>GSM</v>
      </c>
      <c r="E191" t="b">
        <f ca="1">NOT($IH191)</f>
        <v>1</v>
      </c>
      <c r="F191" t="b">
        <v>0</v>
      </c>
      <c r="G191" t="b">
        <f t="shared" ca="1" si="1565"/>
        <v>1</v>
      </c>
      <c r="H191" s="237">
        <f t="shared" ca="1" si="1566"/>
        <v>1</v>
      </c>
      <c r="I191" s="237">
        <f t="shared" ca="1" si="1566"/>
        <v>1</v>
      </c>
      <c r="J191" s="237" t="str">
        <f t="shared" ca="1" si="1566"/>
        <v/>
      </c>
      <c r="K191" s="237">
        <f t="shared" ca="1" si="1566"/>
        <v>2</v>
      </c>
      <c r="L191" s="237">
        <f t="shared" ca="1" si="1566"/>
        <v>2</v>
      </c>
      <c r="M191" s="182">
        <f t="array" aca="1" ref="M191" ca="1">MAX(M$22,MOD(M190+1*AND(N191:$V191=N$22:$V$22),M$23+1))</f>
        <v>2</v>
      </c>
      <c r="N191" s="182">
        <f t="array" aca="1" ref="N191" ca="1">MAX(N$22,MOD(N190+1*AND(O191:$V191=O$22:$V$22),N$23+1))</f>
        <v>3</v>
      </c>
      <c r="O191" s="237">
        <f ca="1">OFFSET(O191,-1,0)</f>
        <v>1</v>
      </c>
      <c r="P191" s="237">
        <f ca="1">OFFSET(P191,-1,0)</f>
        <v>1</v>
      </c>
      <c r="Q191" s="182">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510"/>
        <v>2</v>
      </c>
      <c r="AH191" s="5">
        <f t="shared" ca="1" si="1510"/>
        <v>0</v>
      </c>
      <c r="AI191" s="5">
        <f t="shared" ca="1" si="1511"/>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00003 SE_shipper_lw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12"/>
        <v>1</v>
      </c>
      <c r="AY191" s="5" t="str">
        <f t="shared" ca="1" si="1512"/>
        <v>-</v>
      </c>
      <c r="AZ191" s="5" t="str">
        <f t="shared" ca="1" si="1512"/>
        <v>-</v>
      </c>
      <c r="BA191" s="5" t="str">
        <f t="shared" ca="1" si="1512"/>
        <v>-</v>
      </c>
      <c r="BB191" s="5" t="b">
        <f t="shared" ca="1" si="1512"/>
        <v>0</v>
      </c>
      <c r="BC191" s="144">
        <f t="shared" ca="1" si="1512"/>
        <v>0.25</v>
      </c>
      <c r="BD191" s="19" t="b">
        <f t="shared" ca="1" si="1513"/>
        <v>1</v>
      </c>
      <c r="BE191" s="9"/>
      <c r="BF191" s="5" t="str">
        <f t="shared" ca="1" si="1514"/>
        <v>-</v>
      </c>
      <c r="BG191" s="19" t="str">
        <f t="shared" ca="1" si="1515"/>
        <v>-</v>
      </c>
      <c r="BH191" s="19" t="str">
        <f t="shared" ca="1" si="1515"/>
        <v>-</v>
      </c>
      <c r="BI191" s="19" t="str">
        <f t="shared" ca="1" si="1515"/>
        <v>-</v>
      </c>
      <c r="BJ191" s="5" t="str">
        <f t="shared" ca="1" si="1516"/>
        <v>-</v>
      </c>
      <c r="BK191" s="19" t="str">
        <f t="shared" ca="1" si="1517"/>
        <v>-</v>
      </c>
      <c r="BL191" s="5" t="str">
        <f t="shared" ca="1" si="1518"/>
        <v>-</v>
      </c>
      <c r="BM191" s="19" t="str">
        <f t="shared" ca="1" si="1519"/>
        <v>-</v>
      </c>
      <c r="BN191" s="19" t="str">
        <f t="shared" ca="1" si="1519"/>
        <v>-</v>
      </c>
      <c r="BO191" s="19" t="str">
        <f t="shared" ca="1" si="1519"/>
        <v>-</v>
      </c>
      <c r="BP191" s="5" t="str">
        <f t="shared" ca="1" si="1520"/>
        <v>-</v>
      </c>
      <c r="BQ191" s="9"/>
      <c r="BR191" s="5" t="b">
        <f t="shared" ca="1" si="1521"/>
        <v>0</v>
      </c>
      <c r="BS191" s="5" t="str">
        <f t="shared" ca="1" si="1522"/>
        <v>-</v>
      </c>
      <c r="BT191" s="5" t="str">
        <f t="shared" ca="1" si="1523"/>
        <v>-</v>
      </c>
      <c r="BU191" s="5" t="str">
        <f t="shared" ca="1" si="1523"/>
        <v>-</v>
      </c>
      <c r="BV191" s="5" t="str">
        <f t="shared" ca="1" si="1523"/>
        <v>-</v>
      </c>
      <c r="BW191" s="5" t="str">
        <f t="shared" ca="1" si="1523"/>
        <v>-</v>
      </c>
      <c r="BX191" s="5" t="str">
        <f t="shared" ca="1" si="1523"/>
        <v>-</v>
      </c>
      <c r="BY191" s="5" t="str">
        <f t="shared" ca="1" si="1523"/>
        <v>-</v>
      </c>
      <c r="BZ191" s="5" t="str">
        <f t="shared" ca="1" si="1523"/>
        <v>-</v>
      </c>
      <c r="CA191" s="5" t="str">
        <f t="shared" ca="1" si="1523"/>
        <v>-</v>
      </c>
      <c r="CB191" s="9"/>
      <c r="CC191" s="237" t="b">
        <f t="shared" ref="CC191:CD191" ca="1" si="1567">OFFSET(CC191,-1,0)</f>
        <v>1</v>
      </c>
      <c r="CD191" s="237" t="b">
        <f t="shared" ca="1" si="1567"/>
        <v>1</v>
      </c>
      <c r="CE191" s="237" t="b">
        <f t="shared" ref="CE191" ca="1" si="1568">OFFSET(CE191,-1,0)</f>
        <v>1</v>
      </c>
      <c r="CF191" s="12">
        <v>2232107</v>
      </c>
      <c r="CG191" s="144" t="b">
        <f t="shared" ref="CG191" ca="1" si="1569">NOT(CE191)</f>
        <v>0</v>
      </c>
      <c r="CH191" s="19" t="str">
        <f t="shared" ref="CH191:CM191" ca="1" si="1570">OFFSET(CH$5,$B191,0)</f>
        <v>-</v>
      </c>
      <c r="CI191" s="19" t="str">
        <f t="shared" ca="1" si="1570"/>
        <v>-</v>
      </c>
      <c r="CJ191" s="19" t="str">
        <f t="shared" ca="1" si="1570"/>
        <v>-</v>
      </c>
      <c r="CK191" s="19" t="str">
        <f t="shared" ca="1" si="1570"/>
        <v>-</v>
      </c>
      <c r="CL191" s="19">
        <f t="shared" ca="1" si="1570"/>
        <v>1</v>
      </c>
      <c r="CM191" s="19">
        <f t="shared" ca="1" si="1570"/>
        <v>1</v>
      </c>
      <c r="CN191" s="9"/>
      <c r="CO191" s="444">
        <f t="shared" ca="1" si="1525"/>
        <v>652</v>
      </c>
      <c r="CP191" s="444">
        <f t="shared" ca="1" si="1525"/>
        <v>686</v>
      </c>
      <c r="CQ191" s="444">
        <f t="shared" ca="1" si="1525"/>
        <v>721</v>
      </c>
      <c r="CR191" s="152">
        <f t="shared" ca="1" si="1526"/>
        <v>378</v>
      </c>
      <c r="CS191" s="152">
        <f t="shared" ca="1" si="1526"/>
        <v>413</v>
      </c>
      <c r="CT191" s="152">
        <f t="shared" ca="1" si="1526"/>
        <v>448</v>
      </c>
      <c r="CU191" s="19" t="str">
        <f t="shared" ca="1" si="1527"/>
        <v>-</v>
      </c>
      <c r="CV191" s="19" t="str">
        <f t="shared" ca="1" si="1528"/>
        <v>-</v>
      </c>
      <c r="CW191" s="19" t="str">
        <f t="shared" ca="1" si="1528"/>
        <v>-</v>
      </c>
      <c r="CX191" s="19" t="str">
        <f t="shared" ca="1" si="1528"/>
        <v>-</v>
      </c>
      <c r="CY191" s="19" t="str">
        <f t="shared" ca="1" si="1528"/>
        <v>-</v>
      </c>
      <c r="CZ191" s="19" t="b">
        <f ca="1">OFFSET(CZ$5,$B191,0)</f>
        <v>1</v>
      </c>
      <c r="DA191" s="19">
        <f t="shared" ca="1" si="1528"/>
        <v>0</v>
      </c>
      <c r="DB191" s="19">
        <f t="shared" ca="1" si="1528"/>
        <v>0</v>
      </c>
      <c r="DC191" s="19">
        <f t="shared" ca="1" si="1528"/>
        <v>0</v>
      </c>
      <c r="DD191" s="19">
        <f t="shared" ca="1" si="1528"/>
        <v>0</v>
      </c>
      <c r="DE191" s="19">
        <f t="shared" ca="1" si="1528"/>
        <v>0</v>
      </c>
      <c r="DF191" s="19">
        <f t="shared" ca="1" si="1528"/>
        <v>0</v>
      </c>
      <c r="DG191" s="19">
        <f t="shared" ca="1" si="1528"/>
        <v>0</v>
      </c>
      <c r="DH191" s="19">
        <f t="shared" ca="1" si="1528"/>
        <v>0</v>
      </c>
      <c r="DI191" s="19">
        <f t="shared" ca="1" si="1528"/>
        <v>0</v>
      </c>
      <c r="DJ191" s="19">
        <f t="shared" ca="1" si="1528"/>
        <v>0</v>
      </c>
      <c r="DK191" s="19">
        <f t="shared" ca="1" si="1528"/>
        <v>0</v>
      </c>
      <c r="DL191" s="19">
        <f t="shared" ca="1" si="1528"/>
        <v>0</v>
      </c>
      <c r="DM191" s="19">
        <f t="shared" ca="1" si="1528"/>
        <v>1</v>
      </c>
      <c r="DN191" s="19">
        <f t="shared" ca="1" si="1528"/>
        <v>1</v>
      </c>
      <c r="DO191" s="19">
        <f t="shared" ca="1" si="1528"/>
        <v>0</v>
      </c>
      <c r="DP191" s="19" t="str">
        <f t="shared" ca="1" si="1528"/>
        <v>-</v>
      </c>
      <c r="DQ191" s="19" t="str">
        <f t="shared" ca="1" si="1528"/>
        <v>-</v>
      </c>
      <c r="DR191" s="19" t="str">
        <f t="shared" ca="1" si="1528"/>
        <v>-</v>
      </c>
      <c r="DS191" s="19" t="str">
        <f t="shared" ca="1" si="1528"/>
        <v>-</v>
      </c>
      <c r="DT191" s="19" t="str">
        <f t="shared" ca="1" si="1528"/>
        <v>-</v>
      </c>
      <c r="DU191" s="19">
        <f t="shared" ca="1" si="1528"/>
        <v>0</v>
      </c>
      <c r="DV191" s="19" t="str">
        <f t="shared" ca="1" si="1528"/>
        <v>-</v>
      </c>
      <c r="DW191" s="19" t="str">
        <f t="shared" ca="1" si="1528"/>
        <v>-</v>
      </c>
      <c r="DX191" s="19" t="str">
        <f t="shared" ca="1" si="1528"/>
        <v>-</v>
      </c>
      <c r="DY191" s="19" t="str">
        <f t="shared" ca="1" si="1528"/>
        <v>-</v>
      </c>
      <c r="DZ191" s="19" t="str">
        <f t="shared" ca="1" si="1528"/>
        <v>-</v>
      </c>
      <c r="EA191" s="19" t="str">
        <f t="shared" ca="1" si="1528"/>
        <v>-</v>
      </c>
      <c r="EB191" s="19" t="str">
        <f t="shared" ca="1" si="1528"/>
        <v>-</v>
      </c>
      <c r="EC191" s="19" t="str">
        <f t="shared" ca="1" si="1528"/>
        <v>-</v>
      </c>
      <c r="ED191" s="19">
        <f t="shared" ca="1" si="1528"/>
        <v>0</v>
      </c>
      <c r="EE191" s="444">
        <f t="shared" ca="1" si="1529"/>
        <v>0</v>
      </c>
      <c r="EF191" s="444">
        <f t="shared" ca="1" si="1529"/>
        <v>0</v>
      </c>
      <c r="EG191" s="124">
        <f t="shared" ca="1" si="1530"/>
        <v>0</v>
      </c>
      <c r="EH191" s="124">
        <f t="shared" ca="1" si="1530"/>
        <v>0</v>
      </c>
      <c r="EI191" s="124">
        <f t="shared" ca="1" si="1530"/>
        <v>0</v>
      </c>
      <c r="EJ191" s="124">
        <f t="shared" ca="1" si="1530"/>
        <v>0</v>
      </c>
      <c r="EK191" s="124">
        <f t="shared" ca="1" si="1530"/>
        <v>0</v>
      </c>
      <c r="EL191" s="124">
        <f t="shared" ca="1" si="1530"/>
        <v>0</v>
      </c>
      <c r="EM191" s="124">
        <f t="shared" ca="1" si="1530"/>
        <v>0</v>
      </c>
      <c r="EN191" s="124">
        <f t="shared" ca="1" si="1530"/>
        <v>0</v>
      </c>
      <c r="EO191" s="124">
        <f t="shared" ca="1" si="1530"/>
        <v>0</v>
      </c>
      <c r="EP191" s="124">
        <f t="shared" ca="1" si="1530"/>
        <v>0</v>
      </c>
      <c r="EQ191" s="124">
        <f t="shared" ca="1" si="1530"/>
        <v>0</v>
      </c>
      <c r="ER191" s="124">
        <f t="shared" ca="1" si="1530"/>
        <v>0</v>
      </c>
      <c r="ES191" s="124">
        <f t="shared" ca="1" si="1530"/>
        <v>0</v>
      </c>
      <c r="ET191" s="124">
        <f t="shared" ca="1" si="1530"/>
        <v>0</v>
      </c>
      <c r="EU191" s="124">
        <f t="shared" ca="1" si="1530"/>
        <v>0</v>
      </c>
      <c r="EV191" s="124">
        <f t="shared" ca="1" si="1530"/>
        <v>0</v>
      </c>
      <c r="EW191" s="124">
        <f t="shared" ca="1" si="1531"/>
        <v>0</v>
      </c>
      <c r="EX191" s="124">
        <f t="shared" ca="1" si="1531"/>
        <v>0</v>
      </c>
      <c r="EY191" s="554">
        <f t="shared" ca="1" si="1532"/>
        <v>0</v>
      </c>
      <c r="EZ191" s="554">
        <f t="shared" ca="1" si="1532"/>
        <v>0</v>
      </c>
      <c r="FA191" s="554">
        <f t="shared" ca="1" si="1532"/>
        <v>0</v>
      </c>
      <c r="FB191" s="125">
        <f t="shared" ca="1" si="1532"/>
        <v>0</v>
      </c>
      <c r="FC191" s="125">
        <f t="shared" ca="1" si="1532"/>
        <v>0</v>
      </c>
      <c r="FD191" s="125">
        <f t="shared" ca="1" si="1532"/>
        <v>0</v>
      </c>
      <c r="FE191" s="125">
        <f t="shared" ca="1" si="1532"/>
        <v>0</v>
      </c>
      <c r="FF191" s="125">
        <f t="shared" ca="1" si="1532"/>
        <v>0</v>
      </c>
      <c r="FG191" s="125">
        <f t="shared" ca="1" si="1532"/>
        <v>0</v>
      </c>
      <c r="FH191" s="125">
        <f t="shared" ca="1" si="1532"/>
        <v>0</v>
      </c>
      <c r="FI191" s="125">
        <f t="shared" ca="1" si="1532"/>
        <v>0</v>
      </c>
      <c r="FJ191" s="125">
        <f t="shared" ca="1" si="1532"/>
        <v>0</v>
      </c>
      <c r="FK191" s="125">
        <f t="shared" ca="1" si="1532"/>
        <v>0</v>
      </c>
      <c r="FL191" s="125">
        <f t="shared" ca="1" si="1532"/>
        <v>0</v>
      </c>
      <c r="FM191" s="125">
        <f t="shared" ca="1" si="1532"/>
        <v>0</v>
      </c>
      <c r="FN191" s="125">
        <f t="shared" ca="1" si="1532"/>
        <v>0</v>
      </c>
      <c r="FO191" s="124">
        <f t="shared" ca="1" si="1533"/>
        <v>0</v>
      </c>
      <c r="FP191" s="124">
        <f t="shared" ca="1" si="1533"/>
        <v>0</v>
      </c>
      <c r="FQ191" s="124">
        <f t="shared" ca="1" si="1533"/>
        <v>0</v>
      </c>
      <c r="FR191" s="124">
        <f t="shared" ca="1" si="1533"/>
        <v>0</v>
      </c>
      <c r="FS191" s="124">
        <f t="shared" ca="1" si="1533"/>
        <v>0</v>
      </c>
      <c r="FT191" s="124">
        <f t="shared" ca="1" si="1533"/>
        <v>0</v>
      </c>
      <c r="FU191" s="124">
        <f t="shared" ca="1" si="1533"/>
        <v>0</v>
      </c>
      <c r="FV191" s="124">
        <f t="shared" ca="1" si="1533"/>
        <v>0</v>
      </c>
      <c r="FW191" s="124">
        <f t="shared" ca="1" si="1533"/>
        <v>0</v>
      </c>
      <c r="FX191" s="124">
        <f t="shared" ca="1" si="1533"/>
        <v>0</v>
      </c>
      <c r="FY191" s="124">
        <f t="shared" ca="1" si="1533"/>
        <v>0</v>
      </c>
      <c r="FZ191" s="124">
        <f t="shared" ca="1" si="1533"/>
        <v>0</v>
      </c>
      <c r="GA191" s="124">
        <f t="shared" ca="1" si="1533"/>
        <v>0</v>
      </c>
      <c r="GB191" s="124">
        <f t="shared" ca="1" si="1533"/>
        <v>0</v>
      </c>
      <c r="GC191" s="124">
        <f t="shared" ca="1" si="1533"/>
        <v>0</v>
      </c>
      <c r="GD191" s="124">
        <f t="shared" ca="1" si="1533"/>
        <v>0</v>
      </c>
      <c r="GE191" s="124">
        <f t="shared" ca="1" si="1534"/>
        <v>0</v>
      </c>
      <c r="GF191" s="124">
        <f t="shared" ca="1" si="1534"/>
        <v>0</v>
      </c>
      <c r="GG191" s="554">
        <f t="shared" ca="1" si="1535"/>
        <v>0</v>
      </c>
      <c r="GH191" s="554">
        <f t="shared" ca="1" si="1535"/>
        <v>0</v>
      </c>
      <c r="GI191" s="554">
        <f t="shared" ca="1" si="1535"/>
        <v>0</v>
      </c>
      <c r="GJ191" s="125">
        <f t="shared" ca="1" si="1536"/>
        <v>0</v>
      </c>
      <c r="GK191" s="125">
        <f t="shared" ca="1" si="1536"/>
        <v>0</v>
      </c>
      <c r="GL191" s="125">
        <f t="shared" ca="1" si="1536"/>
        <v>0</v>
      </c>
      <c r="GM191" s="125">
        <f t="shared" ca="1" si="1536"/>
        <v>0</v>
      </c>
      <c r="GN191" s="125">
        <f t="shared" ca="1" si="1536"/>
        <v>0</v>
      </c>
      <c r="GO191" s="125">
        <f t="shared" ca="1" si="1536"/>
        <v>0</v>
      </c>
      <c r="GP191" s="125">
        <f t="shared" ca="1" si="1536"/>
        <v>0</v>
      </c>
      <c r="GQ191" s="125">
        <f t="shared" ca="1" si="1536"/>
        <v>0</v>
      </c>
      <c r="GR191" s="125">
        <f t="shared" ca="1" si="1536"/>
        <v>0</v>
      </c>
      <c r="GS191" s="125">
        <f t="shared" ca="1" si="1536"/>
        <v>0</v>
      </c>
      <c r="GT191" s="125">
        <f t="shared" ca="1" si="1536"/>
        <v>0</v>
      </c>
      <c r="GU191" s="125">
        <f t="shared" ca="1" si="1536"/>
        <v>0</v>
      </c>
      <c r="GV191" s="125">
        <f t="shared" ca="1" si="1536"/>
        <v>0</v>
      </c>
      <c r="GW191" s="124">
        <f t="shared" ca="1" si="1537"/>
        <v>0</v>
      </c>
      <c r="GX191" s="124">
        <f t="shared" ca="1" si="1537"/>
        <v>0</v>
      </c>
      <c r="GY191" s="124">
        <f t="shared" ca="1" si="1537"/>
        <v>0</v>
      </c>
      <c r="GZ191" s="124">
        <f t="shared" ca="1" si="1537"/>
        <v>0</v>
      </c>
      <c r="HA191" s="124">
        <f t="shared" ca="1" si="1537"/>
        <v>0</v>
      </c>
      <c r="HB191" s="124">
        <f t="shared" ca="1" si="1537"/>
        <v>0</v>
      </c>
      <c r="HC191" s="124">
        <f t="shared" ca="1" si="1537"/>
        <v>0</v>
      </c>
      <c r="HD191" s="124">
        <f t="shared" ca="1" si="1537"/>
        <v>0</v>
      </c>
      <c r="HE191" s="124">
        <f t="shared" ca="1" si="1537"/>
        <v>0</v>
      </c>
      <c r="HF191" s="124">
        <f t="shared" ca="1" si="1537"/>
        <v>0</v>
      </c>
      <c r="HG191" s="124">
        <f t="shared" ca="1" si="1537"/>
        <v>0</v>
      </c>
      <c r="HH191" s="124">
        <f t="shared" ca="1" si="1537"/>
        <v>0</v>
      </c>
      <c r="HI191" s="124">
        <f t="shared" ca="1" si="1537"/>
        <v>0</v>
      </c>
      <c r="HJ191" s="124">
        <f t="shared" ca="1" si="1537"/>
        <v>0</v>
      </c>
      <c r="HK191" s="124">
        <f t="shared" ca="1" si="1537"/>
        <v>0</v>
      </c>
      <c r="HL191" s="124">
        <f t="shared" ca="1" si="1537"/>
        <v>0</v>
      </c>
      <c r="HM191" s="124">
        <f t="shared" ca="1" si="1538"/>
        <v>0</v>
      </c>
      <c r="HN191" s="124">
        <f t="shared" ca="1" si="1538"/>
        <v>0</v>
      </c>
      <c r="HO191" s="554">
        <f t="shared" ca="1" si="1539"/>
        <v>0</v>
      </c>
      <c r="HP191" s="554">
        <f t="shared" ca="1" si="1539"/>
        <v>0</v>
      </c>
      <c r="HQ191" s="554">
        <f t="shared" ca="1" si="1539"/>
        <v>0</v>
      </c>
      <c r="HR191" s="125">
        <f t="shared" ca="1" si="1540"/>
        <v>0</v>
      </c>
      <c r="HS191" s="125">
        <f t="shared" ca="1" si="1540"/>
        <v>0</v>
      </c>
      <c r="HT191" s="125">
        <f t="shared" ca="1" si="1540"/>
        <v>0</v>
      </c>
      <c r="HU191" s="125">
        <f t="shared" ca="1" si="1540"/>
        <v>0</v>
      </c>
      <c r="HV191" s="125">
        <f t="shared" ca="1" si="1540"/>
        <v>0</v>
      </c>
      <c r="HW191" s="125">
        <f t="shared" ca="1" si="1540"/>
        <v>0</v>
      </c>
      <c r="HX191" s="125">
        <f t="shared" ca="1" si="1540"/>
        <v>0</v>
      </c>
      <c r="HY191" s="125">
        <f t="shared" ca="1" si="1540"/>
        <v>0</v>
      </c>
      <c r="HZ191" s="125">
        <f t="shared" ca="1" si="1540"/>
        <v>0</v>
      </c>
      <c r="IA191" s="125">
        <f t="shared" ca="1" si="1540"/>
        <v>0</v>
      </c>
      <c r="IB191" s="125">
        <f t="shared" ca="1" si="1540"/>
        <v>0</v>
      </c>
      <c r="IC191" s="125">
        <f t="shared" ca="1" si="1540"/>
        <v>0</v>
      </c>
      <c r="ID191" s="125">
        <f t="shared" ca="1" si="1540"/>
        <v>0</v>
      </c>
      <c r="IE191" s="5">
        <f t="shared" ca="1" si="1541"/>
        <v>67</v>
      </c>
      <c r="IF191" s="9"/>
      <c r="IG191" s="5">
        <f t="shared" ca="1" si="1542"/>
        <v>1</v>
      </c>
      <c r="IH191" s="5" t="b">
        <f t="shared" ca="1" si="1542"/>
        <v>0</v>
      </c>
      <c r="II191" s="19">
        <f t="shared" ca="1" si="1543"/>
        <v>0</v>
      </c>
      <c r="IJ191" s="5">
        <f t="shared" ca="1" si="1542"/>
        <v>55</v>
      </c>
      <c r="IK191" s="5" cm="1">
        <f t="array" ref="IK191">INDEX(i.pi_yatf,$X191+1,IK$7)</f>
        <v>1</v>
      </c>
      <c r="IL191" s="19">
        <f t="shared" ca="1" si="1544"/>
        <v>0</v>
      </c>
      <c r="IM191" s="19">
        <f t="shared" ca="1" si="1544"/>
        <v>0</v>
      </c>
      <c r="IN191" s="19">
        <f t="shared" ca="1" si="1544"/>
        <v>0</v>
      </c>
      <c r="IO191" s="19">
        <f t="shared" ca="1" si="1544"/>
        <v>0</v>
      </c>
      <c r="IP191" s="19">
        <f t="shared" ca="1" si="1544"/>
        <v>0</v>
      </c>
      <c r="IQ191" s="19">
        <f t="shared" ca="1" si="1544"/>
        <v>0</v>
      </c>
      <c r="IR191" s="19">
        <f t="shared" ca="1" si="1544"/>
        <v>0</v>
      </c>
      <c r="IS191" s="19">
        <f t="shared" ca="1" si="1544"/>
        <v>0</v>
      </c>
      <c r="IT191" s="19">
        <f t="shared" ca="1" si="1544"/>
        <v>0</v>
      </c>
      <c r="IU191" s="19">
        <f t="shared" ca="1" si="1544"/>
        <v>0</v>
      </c>
      <c r="IV191" s="19">
        <f t="shared" ca="1" si="1544"/>
        <v>0</v>
      </c>
      <c r="IW191" s="19">
        <f t="shared" ca="1" si="1544"/>
        <v>0</v>
      </c>
      <c r="IX191" s="19">
        <f t="shared" ca="1" si="1544"/>
        <v>0</v>
      </c>
      <c r="IY191" s="19">
        <f t="shared" ca="1" si="1544"/>
        <v>0</v>
      </c>
      <c r="IZ191" s="19">
        <f t="shared" ca="1" si="1544"/>
        <v>0</v>
      </c>
      <c r="JA191" s="19">
        <f t="shared" ca="1" si="1544"/>
        <v>0</v>
      </c>
      <c r="JB191" s="19">
        <f t="shared" ca="1" si="1544"/>
        <v>0</v>
      </c>
      <c r="JC191" s="19">
        <f t="shared" ca="1" si="1544"/>
        <v>0</v>
      </c>
      <c r="JD191" s="19">
        <f t="shared" ca="1" si="1544"/>
        <v>0</v>
      </c>
      <c r="JE191" s="19">
        <f t="shared" ca="1" si="1544"/>
        <v>0</v>
      </c>
      <c r="JF191" s="19">
        <f t="shared" ca="1" si="1544"/>
        <v>0</v>
      </c>
      <c r="JG191" s="5">
        <f t="shared" ca="1" si="1545"/>
        <v>1.2500000000000001E-2</v>
      </c>
      <c r="JH191" s="567">
        <f t="shared" ca="1" si="1545"/>
        <v>0</v>
      </c>
      <c r="JI191" s="5">
        <f t="shared" ca="1" si="1545"/>
        <v>6.25E-2</v>
      </c>
      <c r="JJ191" s="5">
        <f t="shared" ca="1" si="1545"/>
        <v>6.25E-2</v>
      </c>
      <c r="JK191" s="5">
        <f t="shared" ca="1" si="1545"/>
        <v>6.25E-2</v>
      </c>
      <c r="JL191" s="19">
        <f t="shared" ca="1" si="1544"/>
        <v>1</v>
      </c>
      <c r="JM191" s="19">
        <f t="shared" ca="1" si="1544"/>
        <v>0</v>
      </c>
      <c r="JN191" s="19">
        <f t="shared" ca="1" si="1544"/>
        <v>1</v>
      </c>
      <c r="JO191" s="9"/>
      <c r="JP191" s="5" t="b">
        <f t="shared" ca="1" si="1546"/>
        <v>0</v>
      </c>
      <c r="JQ191" s="19" t="str">
        <f t="shared" ca="1" si="1547"/>
        <v>-</v>
      </c>
      <c r="JR191" s="19" t="str">
        <f t="shared" ca="1" si="1547"/>
        <v>-</v>
      </c>
      <c r="JS191" s="5" t="b">
        <f t="shared" ca="1" si="1548"/>
        <v>0</v>
      </c>
      <c r="JT191" s="5" t="b">
        <f t="shared" ca="1" si="1548"/>
        <v>0</v>
      </c>
      <c r="JU191" s="5" t="b">
        <f t="shared" ca="1" si="1548"/>
        <v>1</v>
      </c>
      <c r="JV191" s="144">
        <f t="shared" ca="1" si="1549"/>
        <v>1</v>
      </c>
      <c r="JW191" s="144">
        <f t="shared" ca="1" si="1549"/>
        <v>1</v>
      </c>
      <c r="JX191" s="5" t="b">
        <f t="shared" ca="1" si="1550"/>
        <v>0</v>
      </c>
      <c r="JY191" s="5" t="b">
        <f t="shared" ca="1" si="1550"/>
        <v>1</v>
      </c>
      <c r="JZ191" s="5" t="b">
        <f t="shared" ca="1" si="1550"/>
        <v>1</v>
      </c>
      <c r="KA191" s="5" t="b">
        <f t="shared" ca="1" si="1550"/>
        <v>0</v>
      </c>
      <c r="KB191" s="5">
        <f t="shared" ca="1" si="1551"/>
        <v>1</v>
      </c>
      <c r="KC191" s="5">
        <f t="shared" ca="1" si="1551"/>
        <v>0</v>
      </c>
      <c r="KD191" s="5" t="b">
        <f ca="1">AND(INDEX(i_dryman,($AF191-1)*4+INDEX(i.StdELMan,($K191-1)*12+($M191-1)*3+$N191,KD$8),KD$7),($JW191&gt;0))</f>
        <v>0</v>
      </c>
      <c r="KE191" s="5" t="str" cm="1">
        <f t="array" aca="1" ref="KE191" ca="1">IF(OR(KF191:KM191&lt;&gt;"-"),TRUE,"-")</f>
        <v>-</v>
      </c>
      <c r="KF191" s="19" t="str">
        <f t="shared" ca="1" si="1552"/>
        <v>-</v>
      </c>
      <c r="KG191" s="19" t="str">
        <f t="shared" ca="1" si="1552"/>
        <v>-</v>
      </c>
      <c r="KH191" s="19" t="str">
        <f t="shared" ca="1" si="1552"/>
        <v>-</v>
      </c>
      <c r="KI191" s="19" t="str">
        <f t="shared" ca="1" si="1552"/>
        <v>-</v>
      </c>
      <c r="KJ191" s="19" t="str">
        <f t="shared" ca="1" si="1552"/>
        <v>-</v>
      </c>
      <c r="KK191" s="19" t="str">
        <f t="shared" ca="1" si="1552"/>
        <v>-</v>
      </c>
      <c r="KL191" s="19" t="str">
        <f t="shared" ca="1" si="1552"/>
        <v>-</v>
      </c>
      <c r="KM191" s="19" t="str">
        <f t="shared" ca="1" si="1552"/>
        <v>-</v>
      </c>
      <c r="KN191" s="5" t="b">
        <f t="array" aca="1" ref="KN191" ca="1">IF(OR(KO191:KU191&lt;&gt;"-"),TRUE,"-")</f>
        <v>1</v>
      </c>
      <c r="KO191" s="19">
        <f t="shared" ca="1" si="1553"/>
        <v>0</v>
      </c>
      <c r="KP191" s="19" t="str">
        <f t="shared" ca="1" si="1553"/>
        <v>-</v>
      </c>
      <c r="KQ191" s="19">
        <f t="shared" ca="1" si="1553"/>
        <v>999999</v>
      </c>
      <c r="KR191" s="19">
        <f t="shared" ca="1" si="1553"/>
        <v>999999</v>
      </c>
      <c r="KS191" s="19">
        <f t="shared" ca="1" si="1553"/>
        <v>999999</v>
      </c>
      <c r="KT191" s="19">
        <f t="shared" ca="1" si="1553"/>
        <v>999999</v>
      </c>
      <c r="KU191" s="19">
        <f t="shared" ca="1" si="1553"/>
        <v>999999</v>
      </c>
      <c r="KV191" s="19" t="str">
        <f t="shared" ca="1" si="1553"/>
        <v>-</v>
      </c>
      <c r="KW191" s="19" t="str">
        <f t="shared" ca="1" si="1553"/>
        <v>-</v>
      </c>
      <c r="KX191" s="19" t="str">
        <f t="shared" ca="1" si="1553"/>
        <v>-</v>
      </c>
      <c r="KY191" s="19" t="b">
        <f t="shared" ca="1" si="1554"/>
        <v>1</v>
      </c>
      <c r="KZ191" s="19">
        <f t="shared" ca="1" si="1554"/>
        <v>0</v>
      </c>
      <c r="LA191" s="5" t="str">
        <f t="shared" ca="1" si="1555"/>
        <v>-</v>
      </c>
      <c r="LB191" s="5" t="str">
        <f t="shared" ca="1" si="1555"/>
        <v>-</v>
      </c>
      <c r="LC191" s="5" t="str">
        <f t="shared" ca="1" si="1555"/>
        <v>-</v>
      </c>
      <c r="LD191" s="5" t="str">
        <f t="shared" ca="1" si="1555"/>
        <v>-</v>
      </c>
      <c r="LE191" s="19" t="str">
        <f t="shared" ca="1" si="1556"/>
        <v>-</v>
      </c>
      <c r="LF191" s="19" t="str">
        <f t="shared" ca="1" si="1556"/>
        <v>-</v>
      </c>
      <c r="LG191" s="19" t="str">
        <f t="shared" ca="1" si="1556"/>
        <v>-</v>
      </c>
      <c r="LH191" s="19" t="str">
        <f t="shared" ca="1" si="1556"/>
        <v>-</v>
      </c>
      <c r="LI191" s="19" t="str">
        <f t="shared" ca="1" si="1556"/>
        <v>-</v>
      </c>
      <c r="LJ191" s="19" t="str">
        <f t="shared" ca="1" si="1556"/>
        <v>-</v>
      </c>
      <c r="LK191" s="19" t="str">
        <f t="shared" ca="1" si="1556"/>
        <v>-</v>
      </c>
      <c r="LL191" s="5" t="str">
        <f t="shared" ca="1" si="1557"/>
        <v>-</v>
      </c>
      <c r="LM191" s="5">
        <f t="shared" ca="1" si="1557"/>
        <v>500</v>
      </c>
      <c r="LN191" s="5">
        <f t="shared" ca="1" si="1557"/>
        <v>500</v>
      </c>
      <c r="LO191" s="5" t="str">
        <f t="shared" ca="1" si="1557"/>
        <v>-</v>
      </c>
      <c r="LP191" s="5" t="str" cm="1">
        <f t="array" ref="LP191">INDEX(i.meatgrid,$Q191,LP$7)</f>
        <v>-</v>
      </c>
      <c r="LQ191" s="5" t="str" cm="1">
        <f t="array" ref="LQ191">INDEX(i.meatgrid,$Q191,LQ$7)</f>
        <v>-</v>
      </c>
      <c r="LR191" s="5" t="str">
        <f t="shared" ca="1" si="1557"/>
        <v>-</v>
      </c>
      <c r="LS191" s="5">
        <f t="shared" ca="1" si="1558"/>
        <v>1</v>
      </c>
      <c r="LT191" s="9"/>
      <c r="LU191" s="19">
        <f t="shared" ca="1" si="1556"/>
        <v>70</v>
      </c>
      <c r="LV191" s="19">
        <f t="shared" ca="1" si="1559"/>
        <v>50</v>
      </c>
      <c r="LW191" s="19">
        <f t="shared" ca="1" si="1559"/>
        <v>80</v>
      </c>
      <c r="LX191" s="19">
        <f t="shared" ca="1" si="1559"/>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60"/>
        <v>1</v>
      </c>
      <c r="MD191" s="5">
        <f t="shared" si="1561"/>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62"/>
        <v>1</v>
      </c>
      <c r="MN191" s="9"/>
      <c r="MO191" s="19" t="b">
        <f t="shared" ca="1" si="1563"/>
        <v>0</v>
      </c>
      <c r="MP191" s="19" t="b">
        <f t="shared" ca="1" si="1563"/>
        <v>0</v>
      </c>
      <c r="MQ191" s="19">
        <f t="shared" ca="1" si="1563"/>
        <v>1</v>
      </c>
      <c r="MR191" s="19">
        <f t="shared" ca="1" si="1563"/>
        <v>0.75</v>
      </c>
      <c r="MS191" s="19">
        <f t="shared" ca="1" si="1563"/>
        <v>0.75</v>
      </c>
      <c r="MT191" s="19">
        <f t="shared" ca="1" si="1563"/>
        <v>0.8</v>
      </c>
      <c r="MU191" s="19">
        <f t="shared" ca="1" si="1563"/>
        <v>0.82499999999999996</v>
      </c>
      <c r="MV191" s="19">
        <f t="shared" ca="1" si="1563"/>
        <v>0.875</v>
      </c>
      <c r="MW191" s="19">
        <f t="shared" ca="1" si="1563"/>
        <v>0.9</v>
      </c>
      <c r="MX191" s="19">
        <f t="shared" ca="1" si="1563"/>
        <v>1</v>
      </c>
      <c r="MY191" s="19">
        <f t="shared" ca="1" si="1563"/>
        <v>0.875</v>
      </c>
      <c r="MZ191" s="19" t="b">
        <f t="shared" ca="1" si="1563"/>
        <v>1</v>
      </c>
      <c r="NA191" s="19">
        <f t="shared" ca="1" si="1563"/>
        <v>74.989999999999995</v>
      </c>
      <c r="NB191" s="19" t="str">
        <f t="shared" ca="1" si="1563"/>
        <v>-</v>
      </c>
      <c r="NC191" s="19" t="str">
        <f t="shared" ca="1" si="1563"/>
        <v>-</v>
      </c>
      <c r="ND191" s="19" t="str">
        <f t="shared" ca="1" si="1563"/>
        <v>-</v>
      </c>
      <c r="NE191" s="19" t="str">
        <f t="shared" ca="1" si="1564"/>
        <v>-</v>
      </c>
      <c r="NF191" s="19" t="str">
        <f t="shared" ca="1" si="1564"/>
        <v>-</v>
      </c>
      <c r="NG191" s="19" t="str">
        <f t="shared" ca="1" si="1564"/>
        <v>-</v>
      </c>
      <c r="NH191" s="19" t="str">
        <f t="shared" ca="1" si="1564"/>
        <v>-</v>
      </c>
      <c r="NI191" s="19">
        <f t="shared" ca="1" si="1564"/>
        <v>36.99</v>
      </c>
      <c r="NJ191" s="19">
        <f t="shared" ca="1" si="1564"/>
        <v>36.99</v>
      </c>
      <c r="NK191" s="19" t="str">
        <f t="shared" ca="1" si="1564"/>
        <v>-</v>
      </c>
      <c r="NL191" s="19" t="str">
        <f t="shared" ca="1" si="1564"/>
        <v>-</v>
      </c>
      <c r="NM191" s="19" t="str">
        <f t="shared" ca="1" si="1564"/>
        <v>-</v>
      </c>
      <c r="NN191" s="19" t="str">
        <f t="shared" ca="1" si="1564"/>
        <v>-</v>
      </c>
      <c r="NO191" s="19" t="str">
        <f t="shared" ca="1" si="1564"/>
        <v>-</v>
      </c>
      <c r="NP191" s="19">
        <f t="shared" ca="1" si="1564"/>
        <v>49.99</v>
      </c>
      <c r="NQ191" s="19">
        <f t="shared" ca="1" si="1564"/>
        <v>49.99</v>
      </c>
      <c r="NR191" s="19">
        <f t="shared" ca="1" si="1564"/>
        <v>49.99</v>
      </c>
      <c r="NS191" s="19">
        <f t="shared" ca="1" si="1564"/>
        <v>49.99</v>
      </c>
      <c r="NT191" s="19">
        <f t="shared" ca="1" si="1564"/>
        <v>49.99</v>
      </c>
      <c r="NU191" s="19">
        <f t="shared" ca="1" si="1564"/>
        <v>49.99</v>
      </c>
      <c r="NV191" s="19">
        <f t="shared" ca="1" si="1564"/>
        <v>49.99</v>
      </c>
      <c r="NW191" s="19">
        <f t="shared" ca="1" si="1564"/>
        <v>49.99</v>
      </c>
      <c r="NX191" s="19">
        <f t="shared" ca="1" si="1564"/>
        <v>412.99</v>
      </c>
      <c r="NY191" s="19">
        <f t="shared" ca="1" si="1564"/>
        <v>412.99</v>
      </c>
      <c r="NZ191" s="19" t="str">
        <f t="shared" ca="1" si="1564"/>
        <v>-</v>
      </c>
      <c r="OA191" s="19" t="str">
        <f t="shared" ca="1" si="1564"/>
        <v>-</v>
      </c>
      <c r="OB191" s="19" t="str">
        <f t="shared" ca="1" si="1564"/>
        <v>-</v>
      </c>
      <c r="OC191" s="19" t="str">
        <f t="shared" ca="1" si="1564"/>
        <v>-</v>
      </c>
      <c r="OD191" s="19" t="str">
        <f t="shared" ca="1" si="1564"/>
        <v>-</v>
      </c>
      <c r="OE191" s="19">
        <f t="shared" ca="1" si="1564"/>
        <v>6.8900000000000006</v>
      </c>
      <c r="OF191" s="19">
        <f t="shared" ca="1" si="1564"/>
        <v>6.8900000000000006</v>
      </c>
      <c r="OG191" s="19">
        <f t="shared" ca="1" si="1564"/>
        <v>6.8900000000000006</v>
      </c>
      <c r="OH191" s="19">
        <f t="shared" ca="1" si="1564"/>
        <v>6.8900000000000006</v>
      </c>
      <c r="OI191" s="19">
        <f t="shared" ca="1" si="1564"/>
        <v>6.8900000000000006</v>
      </c>
      <c r="OJ191" s="19">
        <f t="shared" ca="1" si="1564"/>
        <v>6.8900000000000006</v>
      </c>
      <c r="OK191" s="19">
        <f t="shared" ca="1" si="1564"/>
        <v>6.8900000000000006</v>
      </c>
      <c r="OL191" s="19">
        <f t="shared" ca="1" si="1564"/>
        <v>6.8900000000000006</v>
      </c>
      <c r="OM191" s="19">
        <f t="shared" ca="1" si="1564"/>
        <v>346.99</v>
      </c>
      <c r="ON191" s="19">
        <f t="shared" ca="1" si="1564"/>
        <v>346.99</v>
      </c>
      <c r="OO191" s="19" t="str">
        <f t="shared" ca="1" si="1564"/>
        <v>-</v>
      </c>
      <c r="OP191" s="19" t="str">
        <f t="shared" ca="1" si="1564"/>
        <v>-</v>
      </c>
      <c r="OQ191" s="19" t="str">
        <f t="shared" ca="1" si="1564"/>
        <v>-</v>
      </c>
      <c r="OR191" s="19" t="str">
        <f t="shared" ca="1" si="1564"/>
        <v>-</v>
      </c>
      <c r="OS191" s="19" t="str">
        <f t="shared" ca="1" si="1564"/>
        <v>-</v>
      </c>
      <c r="OT191" s="19">
        <f t="shared" ca="1" si="1564"/>
        <v>0</v>
      </c>
      <c r="OU191" s="24">
        <v>0</v>
      </c>
    </row>
    <row r="192" spans="1:411" outlineLevel="1">
      <c r="A192" s="21">
        <f t="shared" ref="A192" si="1571">ROW(A192)-5</f>
        <v>187</v>
      </c>
      <c r="B192" s="21"/>
      <c r="D192" s="14"/>
      <c r="E192" t="b">
        <v>0</v>
      </c>
      <c r="H192" s="21"/>
      <c r="I192" s="21"/>
      <c r="J192" s="21"/>
      <c r="K192" s="21"/>
      <c r="L192" s="21"/>
      <c r="M192" s="21"/>
      <c r="N192" s="21"/>
      <c r="O192" s="21"/>
      <c r="P192" s="21"/>
      <c r="Q192" s="21"/>
      <c r="R192" s="21"/>
      <c r="S192" s="21"/>
      <c r="T192" s="21"/>
      <c r="U192" s="218"/>
      <c r="V192" s="218"/>
      <c r="W192" s="21"/>
      <c r="X192" s="218"/>
      <c r="Y192" s="218"/>
      <c r="Z192" s="218"/>
      <c r="AA192" s="218"/>
      <c r="AB192" s="218"/>
      <c r="AC192" s="218"/>
      <c r="AD192" s="218"/>
      <c r="AE192" s="218"/>
      <c r="AJ192" s="218"/>
      <c r="AK192" s="218"/>
      <c r="AL192" s="234" t="str">
        <f ca="1">"blank "&amp;TEXT(RAND(),"0.000")</f>
        <v>blank 0.159</v>
      </c>
      <c r="AM192" s="9" t="str">
        <f ca="1">IF(COUNTIF(AL$5:AL192,AL192)=1,"-","Dup")</f>
        <v>-</v>
      </c>
      <c r="AN192" s="9"/>
      <c r="AO192" s="14"/>
      <c r="AP192" s="14"/>
      <c r="AQ192" s="14"/>
      <c r="AR192" s="14"/>
      <c r="AS192" s="14"/>
      <c r="AT192" s="14"/>
      <c r="AU192" s="563"/>
      <c r="AV192" s="563"/>
      <c r="AW192" s="9"/>
      <c r="AX192" s="14"/>
      <c r="AY192" s="14"/>
      <c r="AZ192" s="14"/>
      <c r="BA192" s="14"/>
      <c r="BB192" s="14"/>
      <c r="BC192" s="14"/>
      <c r="BD192" s="14"/>
      <c r="BE192" s="9"/>
      <c r="BF192" s="14"/>
      <c r="BG192" s="14"/>
      <c r="BH192" s="14"/>
      <c r="BI192" s="14"/>
      <c r="BJ192" s="14"/>
      <c r="BK192" s="14"/>
      <c r="BL192" s="14"/>
      <c r="BM192" s="14"/>
      <c r="BN192" s="14"/>
      <c r="BO192" s="14"/>
      <c r="BP192" s="14"/>
      <c r="BQ192" s="9"/>
      <c r="BR192" s="14"/>
      <c r="BS192" s="14"/>
      <c r="BT192" s="14"/>
      <c r="BU192" s="14"/>
      <c r="BV192" s="14"/>
      <c r="BW192" s="14"/>
      <c r="BX192" s="14"/>
      <c r="BY192" s="14"/>
      <c r="BZ192" s="14"/>
      <c r="CA192" s="14"/>
      <c r="CB192" s="9"/>
      <c r="CC192" s="14"/>
      <c r="CD192" s="14"/>
      <c r="CE192" s="14"/>
      <c r="CF192" s="14"/>
      <c r="CG192" s="14"/>
      <c r="CH192" s="14"/>
      <c r="CI192" s="14"/>
      <c r="CJ192" s="14"/>
      <c r="CK192" s="14"/>
      <c r="CL192" s="14"/>
      <c r="CM192" s="14"/>
      <c r="CN192" s="9"/>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9"/>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9"/>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9"/>
      <c r="LU192" s="14"/>
      <c r="LV192" s="14"/>
      <c r="LW192" s="14"/>
      <c r="LX192" s="14"/>
      <c r="LY192" s="14"/>
      <c r="LZ192" s="14"/>
      <c r="MA192" s="14"/>
      <c r="MB192" s="14"/>
      <c r="MC192" s="14"/>
      <c r="MD192" s="14"/>
      <c r="ME192" s="14"/>
      <c r="MF192" s="14"/>
      <c r="MG192" s="14"/>
      <c r="MH192" s="14"/>
      <c r="MI192" s="14"/>
      <c r="MJ192" s="14"/>
      <c r="MK192" s="14"/>
      <c r="ML192" s="14"/>
      <c r="MM192" s="14"/>
      <c r="MN192" s="9"/>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24">
        <v>0</v>
      </c>
    </row>
    <row r="193" spans="1:411">
      <c r="A193" s="21">
        <f>ROW(A193)-5</f>
        <v>188</v>
      </c>
      <c r="B193" s="21"/>
      <c r="D193" s="515"/>
      <c r="E193" t="b">
        <v>0</v>
      </c>
      <c r="G193" s="32" t="s">
        <v>1019</v>
      </c>
      <c r="M193">
        <v>1</v>
      </c>
      <c r="N193">
        <v>1</v>
      </c>
      <c r="O193">
        <v>2</v>
      </c>
      <c r="P193">
        <v>1</v>
      </c>
      <c r="Q193">
        <v>1</v>
      </c>
      <c r="R193">
        <v>1</v>
      </c>
      <c r="S193">
        <v>1</v>
      </c>
      <c r="T193">
        <v>1</v>
      </c>
      <c r="U193" s="218"/>
      <c r="V193" s="218"/>
      <c r="W193">
        <v>0</v>
      </c>
      <c r="X193" s="218"/>
      <c r="Y193" s="218">
        <v>0</v>
      </c>
      <c r="Z193" s="218">
        <v>0</v>
      </c>
      <c r="AA193" s="218">
        <v>0</v>
      </c>
      <c r="AB193" s="218">
        <v>0</v>
      </c>
      <c r="AC193" s="218">
        <v>0</v>
      </c>
      <c r="AD193" s="218">
        <v>0</v>
      </c>
      <c r="AE193" s="218">
        <v>0</v>
      </c>
      <c r="AL193" s="233" t="s">
        <v>848</v>
      </c>
      <c r="AM193" s="9" t="str">
        <f ca="1">IF(COUNTIF(AL$5:AL193,AL193)=1,"-","Dup")</f>
        <v>Dup</v>
      </c>
      <c r="AN193" s="9"/>
      <c r="AO193" s="515"/>
      <c r="AP193" s="515"/>
      <c r="AQ193" s="515"/>
      <c r="AR193" s="515"/>
      <c r="AS193" s="515"/>
      <c r="AT193" s="515"/>
      <c r="AU193" s="563"/>
      <c r="AV193" s="563"/>
      <c r="AW193" s="9"/>
      <c r="AX193" s="515"/>
      <c r="AY193" s="515"/>
      <c r="AZ193" s="515"/>
      <c r="BA193" s="515"/>
      <c r="BB193" s="515"/>
      <c r="BC193" s="515"/>
      <c r="BD193" s="515"/>
      <c r="BE193" s="9"/>
      <c r="BF193" s="515"/>
      <c r="BG193" s="515"/>
      <c r="BH193" s="515"/>
      <c r="BI193" s="515"/>
      <c r="BJ193" s="515"/>
      <c r="BK193" s="515"/>
      <c r="BL193" s="515"/>
      <c r="BM193" s="515"/>
      <c r="BN193" s="515"/>
      <c r="BO193" s="515"/>
      <c r="BP193" s="515"/>
      <c r="BQ193" s="9"/>
      <c r="BR193" s="515"/>
      <c r="BS193" s="515"/>
      <c r="BT193" s="515"/>
      <c r="BU193" s="515"/>
      <c r="BV193" s="515"/>
      <c r="BW193" s="515"/>
      <c r="BX193" s="515"/>
      <c r="BY193" s="515"/>
      <c r="BZ193" s="515"/>
      <c r="CA193" s="515"/>
      <c r="CB193" s="9"/>
      <c r="CC193" s="515"/>
      <c r="CD193" s="515"/>
      <c r="CE193" s="515"/>
      <c r="CF193" s="515"/>
      <c r="CG193" s="515"/>
      <c r="CH193" s="515"/>
      <c r="CI193" s="515"/>
      <c r="CJ193" s="515"/>
      <c r="CK193" s="515"/>
      <c r="CL193" s="515"/>
      <c r="CM193" s="515"/>
      <c r="CN193" s="9"/>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c r="DW193" s="515"/>
      <c r="DX193" s="515"/>
      <c r="DY193" s="515"/>
      <c r="DZ193" s="515"/>
      <c r="EA193" s="515"/>
      <c r="EB193" s="515"/>
      <c r="EC193" s="515"/>
      <c r="ED193" s="516"/>
      <c r="EE193" s="515"/>
      <c r="EF193" s="515"/>
      <c r="EG193" s="515"/>
      <c r="EH193" s="515"/>
      <c r="EI193" s="515"/>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c r="FE193" s="515"/>
      <c r="FF193" s="515"/>
      <c r="FG193" s="515"/>
      <c r="FH193" s="515"/>
      <c r="FI193" s="515"/>
      <c r="FJ193" s="515"/>
      <c r="FK193" s="515"/>
      <c r="FL193" s="515"/>
      <c r="FM193" s="515"/>
      <c r="FN193" s="515"/>
      <c r="FO193" s="515"/>
      <c r="FP193" s="515"/>
      <c r="FQ193" s="515"/>
      <c r="FR193" s="515"/>
      <c r="FS193" s="515"/>
      <c r="FT193" s="515"/>
      <c r="FU193" s="515"/>
      <c r="FV193" s="515"/>
      <c r="FW193" s="515"/>
      <c r="FX193" s="515"/>
      <c r="FY193" s="515"/>
      <c r="FZ193" s="515"/>
      <c r="GA193" s="515"/>
      <c r="GB193" s="515"/>
      <c r="GC193" s="515"/>
      <c r="GD193" s="515"/>
      <c r="GE193" s="515"/>
      <c r="GF193" s="515"/>
      <c r="GG193" s="515"/>
      <c r="GH193" s="515"/>
      <c r="GI193" s="515"/>
      <c r="GJ193" s="515"/>
      <c r="GK193" s="515"/>
      <c r="GL193" s="515"/>
      <c r="GM193" s="515"/>
      <c r="GN193" s="515"/>
      <c r="GO193" s="515"/>
      <c r="GP193" s="515"/>
      <c r="GQ193" s="515"/>
      <c r="GR193" s="515"/>
      <c r="GS193" s="515"/>
      <c r="GT193" s="515"/>
      <c r="GU193" s="515"/>
      <c r="GV193" s="515"/>
      <c r="GW193" s="515"/>
      <c r="GX193" s="515"/>
      <c r="GY193" s="515"/>
      <c r="GZ193" s="515"/>
      <c r="HA193" s="515"/>
      <c r="HB193" s="515"/>
      <c r="HC193" s="515"/>
      <c r="HD193" s="515"/>
      <c r="HE193" s="515"/>
      <c r="HF193" s="515"/>
      <c r="HG193" s="515"/>
      <c r="HH193" s="515"/>
      <c r="HI193" s="515"/>
      <c r="HJ193" s="515"/>
      <c r="HK193" s="515"/>
      <c r="HL193" s="515"/>
      <c r="HM193" s="515"/>
      <c r="HN193" s="515"/>
      <c r="HO193" s="515"/>
      <c r="HP193" s="515"/>
      <c r="HQ193" s="515"/>
      <c r="HR193" s="515"/>
      <c r="HS193" s="515"/>
      <c r="HT193" s="515"/>
      <c r="HU193" s="515"/>
      <c r="HV193" s="515"/>
      <c r="HW193" s="515"/>
      <c r="HX193" s="515"/>
      <c r="HY193" s="515"/>
      <c r="HZ193" s="515"/>
      <c r="IA193" s="515"/>
      <c r="IB193" s="515"/>
      <c r="IC193" s="515"/>
      <c r="ID193" s="515"/>
      <c r="IE193" s="515"/>
      <c r="IF193" s="9"/>
      <c r="IG193" s="515"/>
      <c r="IH193" s="515"/>
      <c r="II193" s="515"/>
      <c r="IJ193" s="515"/>
      <c r="IK193" s="515"/>
      <c r="IL193" s="515"/>
      <c r="IM193" s="515"/>
      <c r="IN193" s="515"/>
      <c r="IO193" s="515"/>
      <c r="IP193" s="515"/>
      <c r="IQ193" s="515"/>
      <c r="IR193" s="515"/>
      <c r="IS193" s="515"/>
      <c r="IT193" s="515"/>
      <c r="IU193" s="515"/>
      <c r="IV193" s="515"/>
      <c r="IW193" s="515"/>
      <c r="IX193" s="515"/>
      <c r="IY193" s="515"/>
      <c r="IZ193" s="515"/>
      <c r="JA193" s="515"/>
      <c r="JB193" s="515"/>
      <c r="JC193" s="515"/>
      <c r="JD193" s="515"/>
      <c r="JE193" s="515"/>
      <c r="JF193" s="515"/>
      <c r="JG193" s="515"/>
      <c r="JH193" s="515"/>
      <c r="JI193" s="515"/>
      <c r="JJ193" s="515"/>
      <c r="JK193" s="515"/>
      <c r="JL193" s="515"/>
      <c r="JM193" s="515"/>
      <c r="JN193" s="515"/>
      <c r="JO193" s="9"/>
      <c r="JP193" s="515"/>
      <c r="JQ193" s="515"/>
      <c r="JR193" s="515"/>
      <c r="JS193" s="515"/>
      <c r="JT193" s="515"/>
      <c r="JU193" s="515"/>
      <c r="JV193" s="515"/>
      <c r="JW193" s="515"/>
      <c r="JX193" s="515"/>
      <c r="JY193" s="515"/>
      <c r="JZ193" s="515"/>
      <c r="KA193" s="515"/>
      <c r="KB193" s="515"/>
      <c r="KC193" s="515"/>
      <c r="KD193" s="515"/>
      <c r="KE193" s="515"/>
      <c r="KF193" s="515"/>
      <c r="KG193" s="515"/>
      <c r="KH193" s="515"/>
      <c r="KI193" s="515"/>
      <c r="KJ193" s="515"/>
      <c r="KK193" s="515"/>
      <c r="KL193" s="515"/>
      <c r="KM193" s="515"/>
      <c r="KN193" s="515"/>
      <c r="KO193" s="515"/>
      <c r="KP193" s="515"/>
      <c r="KQ193" s="515"/>
      <c r="KR193" s="515"/>
      <c r="KS193" s="515"/>
      <c r="KT193" s="515"/>
      <c r="KU193" s="515"/>
      <c r="KV193" s="515"/>
      <c r="KW193" s="515"/>
      <c r="KX193" s="515"/>
      <c r="KY193" s="515"/>
      <c r="KZ193" s="515"/>
      <c r="LA193" s="515"/>
      <c r="LB193" s="515"/>
      <c r="LC193" s="515"/>
      <c r="LD193" s="515"/>
      <c r="LE193" s="515"/>
      <c r="LF193" s="515"/>
      <c r="LG193" s="515"/>
      <c r="LH193" s="515"/>
      <c r="LI193" s="515"/>
      <c r="LJ193" s="515"/>
      <c r="LK193" s="515"/>
      <c r="LL193" s="515"/>
      <c r="LM193" s="515"/>
      <c r="LN193" s="515"/>
      <c r="LO193" s="515"/>
      <c r="LP193" s="515"/>
      <c r="LQ193" s="515"/>
      <c r="LR193" s="515"/>
      <c r="LS193" s="515"/>
      <c r="LT193" s="9"/>
      <c r="LU193" s="515"/>
      <c r="LV193" s="515"/>
      <c r="LW193" s="515"/>
      <c r="LX193" s="515"/>
      <c r="LY193" s="515"/>
      <c r="LZ193" s="515"/>
      <c r="MA193" s="515"/>
      <c r="MB193" s="515"/>
      <c r="MC193" s="515"/>
      <c r="MD193" s="515"/>
      <c r="ME193" s="515"/>
      <c r="MF193" s="515"/>
      <c r="MG193" s="515"/>
      <c r="MH193" s="515"/>
      <c r="MI193" s="515"/>
      <c r="MJ193" s="515"/>
      <c r="MK193" s="515"/>
      <c r="ML193" s="515"/>
      <c r="MM193" s="515"/>
      <c r="MN193" s="9"/>
      <c r="MO193" s="515"/>
      <c r="MP193" s="515"/>
      <c r="MQ193" s="515"/>
      <c r="MR193" s="515"/>
      <c r="MS193" s="515"/>
      <c r="MT193" s="515"/>
      <c r="MU193" s="515"/>
      <c r="MV193" s="515"/>
      <c r="MW193" s="515"/>
      <c r="MX193" s="515"/>
      <c r="MY193" s="515"/>
      <c r="MZ193" s="515"/>
      <c r="NA193" s="515"/>
      <c r="NB193" s="515"/>
      <c r="NC193" s="515"/>
      <c r="ND193" s="515"/>
      <c r="NE193" s="515"/>
      <c r="NF193" s="515"/>
      <c r="NG193" s="515"/>
      <c r="NH193" s="515"/>
      <c r="NI193" s="515"/>
      <c r="NJ193" s="515"/>
      <c r="NK193" s="515"/>
      <c r="NL193" s="515"/>
      <c r="NM193" s="515"/>
      <c r="NN193" s="515"/>
      <c r="NO193" s="515"/>
      <c r="NP193" s="515"/>
      <c r="NQ193" s="515"/>
      <c r="NR193" s="515"/>
      <c r="NS193" s="515"/>
      <c r="NT193" s="515"/>
      <c r="NU193" s="515"/>
      <c r="NV193" s="515"/>
      <c r="NW193" s="515"/>
      <c r="NX193" s="515"/>
      <c r="NY193" s="515"/>
      <c r="NZ193" s="515"/>
      <c r="OA193" s="515"/>
      <c r="OB193" s="515"/>
      <c r="OC193" s="515"/>
      <c r="OD193" s="515"/>
      <c r="OE193" s="515"/>
      <c r="OF193" s="515"/>
      <c r="OG193" s="515"/>
      <c r="OH193" s="515"/>
      <c r="OI193" s="515"/>
      <c r="OJ193" s="515"/>
      <c r="OK193" s="515"/>
      <c r="OL193" s="515"/>
      <c r="OM193" s="515"/>
      <c r="ON193" s="515"/>
      <c r="OO193" s="515"/>
      <c r="OP193" s="515"/>
      <c r="OQ193" s="515"/>
      <c r="OR193" s="515"/>
      <c r="OS193" s="515"/>
      <c r="OT193" s="515"/>
      <c r="OU193" s="24">
        <v>0</v>
      </c>
    </row>
    <row r="194" spans="1:411" outlineLevel="1">
      <c r="A194" s="21">
        <f>ROW(A194)-5</f>
        <v>189</v>
      </c>
      <c r="B194" s="21"/>
      <c r="D194" s="14"/>
      <c r="E194" t="b">
        <v>0</v>
      </c>
      <c r="G194" s="32" t="s">
        <v>1020</v>
      </c>
      <c r="M194">
        <v>4</v>
      </c>
      <c r="N194">
        <v>3</v>
      </c>
      <c r="O194">
        <v>2</v>
      </c>
      <c r="P194">
        <v>3</v>
      </c>
      <c r="Q194">
        <v>4</v>
      </c>
      <c r="R194">
        <v>3</v>
      </c>
      <c r="S194">
        <v>4</v>
      </c>
      <c r="T194">
        <v>4</v>
      </c>
      <c r="U194" s="218"/>
      <c r="V194" s="218"/>
      <c r="W194">
        <v>0</v>
      </c>
      <c r="X194" s="218"/>
      <c r="Y194" s="218">
        <v>0</v>
      </c>
      <c r="Z194" s="218">
        <v>0</v>
      </c>
      <c r="AA194" s="218">
        <v>0</v>
      </c>
      <c r="AB194" s="218">
        <v>3</v>
      </c>
      <c r="AC194" s="218">
        <v>5</v>
      </c>
      <c r="AD194" s="218">
        <v>5</v>
      </c>
      <c r="AE194" s="218">
        <v>5</v>
      </c>
      <c r="AL194" s="559" t="s">
        <v>1831</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53"/>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322"/>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9"/>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9"/>
      <c r="LU194" s="14"/>
      <c r="LV194" s="14"/>
      <c r="LW194" s="14"/>
      <c r="LX194" s="14"/>
      <c r="LY194" s="14"/>
      <c r="LZ194" s="14"/>
      <c r="MA194" s="14"/>
      <c r="MB194" s="14"/>
      <c r="MC194" s="14"/>
      <c r="MD194" s="14"/>
      <c r="ME194" s="14"/>
      <c r="MF194" s="14"/>
      <c r="MG194" s="14"/>
      <c r="MH194" s="14"/>
      <c r="MI194" s="14"/>
      <c r="MJ194" s="14"/>
      <c r="MK194" s="14"/>
      <c r="ML194" s="14"/>
      <c r="MM194" s="14"/>
      <c r="MN194" s="9"/>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24">
        <v>0</v>
      </c>
    </row>
    <row r="195" spans="1:411" outlineLevel="1">
      <c r="A195" s="21">
        <f t="shared" si="158"/>
        <v>190</v>
      </c>
      <c r="B195" s="21">
        <f>$A$14</f>
        <v>9</v>
      </c>
      <c r="C195">
        <v>2031</v>
      </c>
      <c r="D195" s="144" t="str">
        <f t="shared" ref="D195" si="1572">INDEX(i.Region_Desc,$K195,1)</f>
        <v>GSM</v>
      </c>
      <c r="E195" t="b">
        <f>NOT($IH195)</f>
        <v>1</v>
      </c>
      <c r="F195" t="b">
        <v>0</v>
      </c>
      <c r="G195" t="b">
        <f>E195</f>
        <v>1</v>
      </c>
      <c r="H195" s="29">
        <v>1</v>
      </c>
      <c r="I195" s="29">
        <v>1</v>
      </c>
      <c r="J195" s="29" t="str">
        <f>""</f>
        <v/>
      </c>
      <c r="K195" s="29">
        <f>d.Region</f>
        <v>2</v>
      </c>
      <c r="L195" s="29">
        <v>2</v>
      </c>
      <c r="M195" s="29">
        <v>2</v>
      </c>
      <c r="N195" s="29">
        <v>3</v>
      </c>
      <c r="O195" s="29">
        <v>1</v>
      </c>
      <c r="P195" s="29">
        <v>1</v>
      </c>
      <c r="Q195" s="29">
        <v>2</v>
      </c>
      <c r="R195" s="29">
        <v>1</v>
      </c>
      <c r="S195" s="29">
        <v>1</v>
      </c>
      <c r="T195" s="29">
        <v>1</v>
      </c>
      <c r="U195" s="218"/>
      <c r="V195" s="218"/>
      <c r="W195" s="29">
        <v>0</v>
      </c>
      <c r="X195" s="218"/>
      <c r="Y195" s="218"/>
      <c r="Z195" s="218"/>
      <c r="AA195" s="218"/>
      <c r="AB195" s="218"/>
      <c r="AC195" s="218"/>
      <c r="AD195" s="218"/>
      <c r="AE195" s="218"/>
      <c r="AF195" s="144">
        <f>INDEX(CHOOSE($N195,DataAutumn!i.AdultDrys,DataWinter!i.AdultDrys,DataSpring!i.AdultDrys),1,$M195)</f>
        <v>3</v>
      </c>
      <c r="AG195" s="5">
        <f t="shared" ref="AG195:AH195" si="1573">INDEX(i.FlkStrctr,$M195,AG$7)</f>
        <v>2</v>
      </c>
      <c r="AH195" s="5">
        <f t="shared" si="1573"/>
        <v>0</v>
      </c>
      <c r="AI195" s="5">
        <f t="shared" ref="AI195" si="1574">INDEX(i.StdELMan,($K195-1)*12+($M195-1)*3+$N195,AI$7)</f>
        <v>1</v>
      </c>
      <c r="AJ195" s="218"/>
      <c r="AK195" s="218"/>
      <c r="AL195" s="365"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00001 SE_create_ashley_lw GSM Day204 MWM    Only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ref="AX195:BC195" si="1575">INDEX(i.model_structure,$H195,AX$7)</f>
        <v>1</v>
      </c>
      <c r="AY195" s="5" t="str">
        <f t="shared" si="1575"/>
        <v>-</v>
      </c>
      <c r="AZ195" s="5" t="str">
        <f t="shared" si="1575"/>
        <v>-</v>
      </c>
      <c r="BA195" s="5" t="str">
        <f t="shared" si="1575"/>
        <v>-</v>
      </c>
      <c r="BB195" s="5" t="b">
        <f t="shared" si="1575"/>
        <v>0</v>
      </c>
      <c r="BC195" s="144">
        <f t="shared" si="1575"/>
        <v>0.25</v>
      </c>
      <c r="BD195" s="19" t="b">
        <f t="shared" ref="BD195" ca="1" si="1576">OFFSET(BD$5,$B195,0)</f>
        <v>1</v>
      </c>
      <c r="BE195" s="9"/>
      <c r="BF195" s="5" t="str">
        <f t="shared" ref="BF195" ca="1" si="1577">IF($M195&lt;&gt;4,OFFSET(BF$5,$B195,0),1)</f>
        <v>-</v>
      </c>
      <c r="BG195" s="19" t="str">
        <f t="shared" ref="BG195:BI195" ca="1" si="1578">OFFSET(BG$5,$B195,0)</f>
        <v>-</v>
      </c>
      <c r="BH195" s="19" t="str">
        <f t="shared" ca="1" si="1578"/>
        <v>-</v>
      </c>
      <c r="BI195" s="19" t="str">
        <f t="shared" ca="1" si="1578"/>
        <v>-</v>
      </c>
      <c r="BJ195" s="5" t="str">
        <f t="shared" ref="BJ195" ca="1" si="1579">IF($M195&lt;&gt;4,OFFSET(BJ$5,$B195,0),1)</f>
        <v>-</v>
      </c>
      <c r="BK195" s="19" t="str">
        <f t="shared" ref="BK195" ca="1" si="1580">OFFSET(BK$5,$B195,0)</f>
        <v>-</v>
      </c>
      <c r="BL195" s="5" t="str">
        <f t="shared" ref="BL195" ca="1" si="1581">IF($M195&lt;&gt;4,OFFSET(BL$5,$B195,0),1)</f>
        <v>-</v>
      </c>
      <c r="BM195" s="19" t="str">
        <f t="shared" ref="BM195:BO195" ca="1" si="1582">OFFSET(BM$5,$B195,0)</f>
        <v>-</v>
      </c>
      <c r="BN195" s="19" t="str">
        <f t="shared" ca="1" si="1582"/>
        <v>-</v>
      </c>
      <c r="BO195" s="19" t="str">
        <f t="shared" ca="1" si="1582"/>
        <v>-</v>
      </c>
      <c r="BP195" s="5" t="str">
        <f t="shared" ref="BP195" ca="1" si="1583">IF($M195&lt;&gt;4,OFFSET(BP$5,$B195,0),1)</f>
        <v>-</v>
      </c>
      <c r="BQ195" s="9"/>
      <c r="BR195" s="5" t="b">
        <f t="shared" ref="BR195" si="1584">$J195&lt;0</f>
        <v>0</v>
      </c>
      <c r="BS195" s="5" t="str">
        <f t="shared" ref="BS195" ca="1" si="1585">IF($J195="",BS$14,ABS($J195))</f>
        <v>-</v>
      </c>
      <c r="BT195" s="5" t="str">
        <f t="shared" ref="BT195:CA195" ca="1" si="1586">IF($J195="",BT$14,ABS($J195)=BT$7)</f>
        <v>-</v>
      </c>
      <c r="BU195" s="5" t="str">
        <f t="shared" ca="1" si="1586"/>
        <v>-</v>
      </c>
      <c r="BV195" s="5" t="str">
        <f t="shared" ca="1" si="1586"/>
        <v>-</v>
      </c>
      <c r="BW195" s="5" t="str">
        <f t="shared" ca="1" si="1586"/>
        <v>-</v>
      </c>
      <c r="BX195" s="5" t="str">
        <f t="shared" ca="1" si="1586"/>
        <v>-</v>
      </c>
      <c r="BY195" s="5" t="str">
        <f t="shared" ca="1" si="1586"/>
        <v>-</v>
      </c>
      <c r="BZ195" s="5" t="str">
        <f t="shared" ca="1" si="1586"/>
        <v>-</v>
      </c>
      <c r="CA195" s="5" t="str">
        <f t="shared" ca="1" si="1586"/>
        <v>-</v>
      </c>
      <c r="CB195" s="9"/>
      <c r="CC195" s="12" t="b">
        <v>1</v>
      </c>
      <c r="CD195" s="12" t="b">
        <v>0</v>
      </c>
      <c r="CE195" s="12" t="b">
        <v>1</v>
      </c>
      <c r="CF195" s="12">
        <f>VALUE($K195&amp;$M195&amp;$N195&amp;$Q195&amp;$S195&amp;"07")</f>
        <v>2232107</v>
      </c>
      <c r="CG195" s="144" t="b">
        <f>NOT(CE195)</f>
        <v>0</v>
      </c>
      <c r="CH195" s="12" t="s">
        <v>34</v>
      </c>
      <c r="CI195" s="12" t="b">
        <v>1</v>
      </c>
      <c r="CJ195" s="12">
        <v>203</v>
      </c>
      <c r="CK195" s="19" t="str">
        <f t="shared" ref="CK195:CM195" ca="1" si="1587">OFFSET(CK$5,$B195,0)</f>
        <v>-</v>
      </c>
      <c r="CL195" s="19">
        <f t="shared" ca="1" si="1587"/>
        <v>1</v>
      </c>
      <c r="CM195" s="19">
        <f t="shared" ca="1" si="1587"/>
        <v>1</v>
      </c>
      <c r="CN195" s="9"/>
      <c r="CO195" s="444">
        <f t="shared" ref="CO195:CQ195" si="1588">INDEX(i.UserPeriod0,$AI195,CO$7)</f>
        <v>652</v>
      </c>
      <c r="CP195" s="444">
        <f t="shared" si="1588"/>
        <v>686</v>
      </c>
      <c r="CQ195" s="444">
        <f t="shared" si="1588"/>
        <v>721</v>
      </c>
      <c r="CR195" s="152">
        <f t="shared" ref="CR195:CT195" si="1589">7*INDEX(i.end_joining,1,CR$7+($AI195-1)*3)</f>
        <v>378</v>
      </c>
      <c r="CS195" s="152">
        <f t="shared" si="1589"/>
        <v>413</v>
      </c>
      <c r="CT195" s="152">
        <f t="shared" si="1589"/>
        <v>448</v>
      </c>
      <c r="CU195" s="19" t="str">
        <f t="shared" ref="CU195:DJ195" ca="1" si="1590">OFFSET(CU$5,$B195,0)</f>
        <v>-</v>
      </c>
      <c r="CV195" s="19" t="str">
        <f t="shared" ca="1" si="1590"/>
        <v>-</v>
      </c>
      <c r="CW195" s="19" t="str">
        <f t="shared" ca="1" si="1590"/>
        <v>-</v>
      </c>
      <c r="CX195" s="19" t="str">
        <f t="shared" ca="1" si="1590"/>
        <v>-</v>
      </c>
      <c r="CY195" s="19" t="str">
        <f t="shared" ca="1" si="1590"/>
        <v>-</v>
      </c>
      <c r="CZ195" s="19" t="b">
        <f ca="1">OFFSET(CZ$5,$B195,0)</f>
        <v>1</v>
      </c>
      <c r="DA195" s="19">
        <f t="shared" ca="1" si="1590"/>
        <v>0</v>
      </c>
      <c r="DB195" s="19">
        <f t="shared" ca="1" si="1590"/>
        <v>0</v>
      </c>
      <c r="DC195" s="19">
        <f t="shared" ca="1" si="1590"/>
        <v>0</v>
      </c>
      <c r="DD195" s="19">
        <f t="shared" ca="1" si="1590"/>
        <v>0</v>
      </c>
      <c r="DE195" s="19">
        <f t="shared" ca="1" si="1590"/>
        <v>0</v>
      </c>
      <c r="DF195" s="19">
        <f t="shared" ca="1" si="1590"/>
        <v>0</v>
      </c>
      <c r="DG195" s="19">
        <f t="shared" ca="1" si="1590"/>
        <v>0</v>
      </c>
      <c r="DH195" s="19">
        <f t="shared" ca="1" si="1590"/>
        <v>0</v>
      </c>
      <c r="DI195" s="19">
        <f t="shared" ca="1" si="1590"/>
        <v>0</v>
      </c>
      <c r="DJ195" s="19">
        <f t="shared" ca="1" si="1590"/>
        <v>0</v>
      </c>
      <c r="DK195" s="19">
        <f t="shared" ref="DK195:ED195" ca="1" si="1591">OFFSET(DK$5,$B195,0)</f>
        <v>0</v>
      </c>
      <c r="DL195" s="19">
        <f t="shared" ca="1" si="1591"/>
        <v>0</v>
      </c>
      <c r="DM195" s="19">
        <f t="shared" ca="1" si="1591"/>
        <v>1</v>
      </c>
      <c r="DN195" s="19">
        <f t="shared" ca="1" si="1591"/>
        <v>1</v>
      </c>
      <c r="DO195" s="19">
        <f t="shared" ca="1" si="1591"/>
        <v>0</v>
      </c>
      <c r="DP195" s="19" t="str">
        <f t="shared" ca="1" si="1591"/>
        <v>-</v>
      </c>
      <c r="DQ195" s="19" t="str">
        <f t="shared" ca="1" si="1591"/>
        <v>-</v>
      </c>
      <c r="DR195" s="19" t="str">
        <f t="shared" ca="1" si="1591"/>
        <v>-</v>
      </c>
      <c r="DS195" s="19" t="str">
        <f t="shared" ca="1" si="1591"/>
        <v>-</v>
      </c>
      <c r="DT195" s="19" t="str">
        <f t="shared" ca="1" si="1591"/>
        <v>-</v>
      </c>
      <c r="DU195" s="19">
        <f t="shared" ca="1" si="1591"/>
        <v>0</v>
      </c>
      <c r="DV195" s="19" t="str">
        <f t="shared" ca="1" si="1591"/>
        <v>-</v>
      </c>
      <c r="DW195" s="19" t="str">
        <f t="shared" ca="1" si="1591"/>
        <v>-</v>
      </c>
      <c r="DX195" s="477">
        <v>1.3180000000000001</v>
      </c>
      <c r="DY195" s="477">
        <v>0.3</v>
      </c>
      <c r="DZ195" s="477">
        <v>0.28499999999999998</v>
      </c>
      <c r="EA195" s="477">
        <v>0.11600000000000001</v>
      </c>
      <c r="EB195" s="477">
        <v>0.22800000000000001</v>
      </c>
      <c r="EC195" s="477">
        <v>0.38</v>
      </c>
      <c r="ED195" s="19">
        <f t="shared" ca="1" si="1591"/>
        <v>0</v>
      </c>
      <c r="EE195" s="444">
        <f t="shared" ref="EE195:EF195" si="1592">IF(AND($N195=EE$11,$Y195&lt;&gt;0,$AI195=EE$12),INDEX(i.LTWFeedLevels,$Y195,MOD(EE$7-1,7)+1),0)</f>
        <v>0</v>
      </c>
      <c r="EF195" s="444">
        <f t="shared" si="1592"/>
        <v>0</v>
      </c>
      <c r="EG195" s="124">
        <f t="shared" ref="EG195:EV195" si="1593">IF(AND($K195=EG$9,$N195=EG$11,$AB195=EG$8,$AI195=EG$12,$Y195&lt;&gt;0),INDEX(i.FS_Strategy,$Y195,$AB195),0)</f>
        <v>0</v>
      </c>
      <c r="EH195" s="124">
        <f t="shared" si="1593"/>
        <v>0</v>
      </c>
      <c r="EI195" s="124">
        <f t="shared" si="1593"/>
        <v>0</v>
      </c>
      <c r="EJ195" s="124">
        <f t="shared" si="1593"/>
        <v>0</v>
      </c>
      <c r="EK195" s="124">
        <f t="shared" si="1593"/>
        <v>0</v>
      </c>
      <c r="EL195" s="124">
        <f t="shared" si="1593"/>
        <v>0</v>
      </c>
      <c r="EM195" s="124">
        <f t="shared" si="1593"/>
        <v>0</v>
      </c>
      <c r="EN195" s="124">
        <f t="shared" si="1593"/>
        <v>0</v>
      </c>
      <c r="EO195" s="124">
        <f t="shared" si="1593"/>
        <v>0</v>
      </c>
      <c r="EP195" s="124">
        <f t="shared" si="1593"/>
        <v>0</v>
      </c>
      <c r="EQ195" s="124">
        <f t="shared" si="1593"/>
        <v>0</v>
      </c>
      <c r="ER195" s="124">
        <f t="shared" si="1593"/>
        <v>0</v>
      </c>
      <c r="ES195" s="124">
        <f t="shared" si="1593"/>
        <v>0</v>
      </c>
      <c r="ET195" s="124">
        <f t="shared" si="1593"/>
        <v>0</v>
      </c>
      <c r="EU195" s="124">
        <f t="shared" si="1593"/>
        <v>0</v>
      </c>
      <c r="EV195" s="124">
        <f t="shared" si="1593"/>
        <v>0</v>
      </c>
      <c r="EW195" s="124">
        <f t="shared" ref="EW195:EX195" si="1594">IF(AND($K195=EW$9,$N195=EW$11,$AB195=EW$8,$AI195=EW$12,$Y195&lt;&gt;0),INDEX(i.FS_Strategy,$Y195,$AB195),0)</f>
        <v>0</v>
      </c>
      <c r="EX195" s="124">
        <f t="shared" si="1594"/>
        <v>0</v>
      </c>
      <c r="EY195" s="554">
        <f t="shared" ref="EY195:FN195" si="1595">IF(AND($K195=EY$9,$N195=EY$11,$AB195=EY$8,$AI195=EY$12,$Z195&lt;&gt;0),INDEX(i.FS_Strategy,$Z195,$AB195),0)</f>
        <v>0</v>
      </c>
      <c r="EZ195" s="554">
        <f t="shared" si="1595"/>
        <v>0</v>
      </c>
      <c r="FA195" s="554">
        <f t="shared" si="1595"/>
        <v>0</v>
      </c>
      <c r="FB195" s="125">
        <f t="shared" si="1595"/>
        <v>0</v>
      </c>
      <c r="FC195" s="125">
        <f t="shared" si="1595"/>
        <v>0</v>
      </c>
      <c r="FD195" s="125">
        <f t="shared" si="1595"/>
        <v>0</v>
      </c>
      <c r="FE195" s="125">
        <f t="shared" si="1595"/>
        <v>0</v>
      </c>
      <c r="FF195" s="125">
        <f t="shared" si="1595"/>
        <v>0</v>
      </c>
      <c r="FG195" s="125">
        <f t="shared" si="1595"/>
        <v>0</v>
      </c>
      <c r="FH195" s="125">
        <f t="shared" si="1595"/>
        <v>0</v>
      </c>
      <c r="FI195" s="125">
        <f t="shared" si="1595"/>
        <v>0</v>
      </c>
      <c r="FJ195" s="125">
        <f t="shared" si="1595"/>
        <v>0</v>
      </c>
      <c r="FK195" s="125">
        <f t="shared" si="1595"/>
        <v>0</v>
      </c>
      <c r="FL195" s="125">
        <f t="shared" si="1595"/>
        <v>0</v>
      </c>
      <c r="FM195" s="125">
        <f t="shared" si="1595"/>
        <v>0</v>
      </c>
      <c r="FN195" s="125">
        <f t="shared" si="1595"/>
        <v>0</v>
      </c>
      <c r="FO195" s="124">
        <f t="shared" ref="FO195:GD195" si="1596">IF(AND($K195=FO$9,$N195=FO$11,$AB195=FO$8,$AI195=FO$12),INDEX(i.FS_Strategy,$AC195+1,$AB195),0)</f>
        <v>0</v>
      </c>
      <c r="FP195" s="124">
        <f t="shared" si="1596"/>
        <v>0</v>
      </c>
      <c r="FQ195" s="124">
        <f t="shared" si="1596"/>
        <v>0</v>
      </c>
      <c r="FR195" s="124">
        <f t="shared" si="1596"/>
        <v>0</v>
      </c>
      <c r="FS195" s="124">
        <f t="shared" si="1596"/>
        <v>0</v>
      </c>
      <c r="FT195" s="124">
        <f t="shared" si="1596"/>
        <v>0</v>
      </c>
      <c r="FU195" s="124">
        <f t="shared" si="1596"/>
        <v>0</v>
      </c>
      <c r="FV195" s="124">
        <f t="shared" si="1596"/>
        <v>0</v>
      </c>
      <c r="FW195" s="124">
        <f t="shared" si="1596"/>
        <v>0</v>
      </c>
      <c r="FX195" s="124">
        <f t="shared" si="1596"/>
        <v>0</v>
      </c>
      <c r="FY195" s="124">
        <f t="shared" si="1596"/>
        <v>0</v>
      </c>
      <c r="FZ195" s="124">
        <f t="shared" si="1596"/>
        <v>0</v>
      </c>
      <c r="GA195" s="124">
        <f t="shared" si="1596"/>
        <v>0</v>
      </c>
      <c r="GB195" s="124">
        <f t="shared" si="1596"/>
        <v>0</v>
      </c>
      <c r="GC195" s="124">
        <f t="shared" si="1596"/>
        <v>0</v>
      </c>
      <c r="GD195" s="124">
        <f t="shared" si="1596"/>
        <v>0</v>
      </c>
      <c r="GE195" s="124">
        <f t="shared" ref="GE195:GF195" si="1597">IF(AND($K195=GE$9,$N195=GE$11,$AB195=GE$8,$AI195=GE$12),INDEX(i.FS_Strategy,$AC195+1,$AB195),0)</f>
        <v>0</v>
      </c>
      <c r="GF195" s="124">
        <f t="shared" si="1597"/>
        <v>0</v>
      </c>
      <c r="GG195" s="554">
        <f t="shared" ref="GG195:GI195" si="1598">IF(AND($K195=GG$9,$N195=GG$11,$AB195=GG$8),INDEX(i.FS_Strategy,$AD195+1,$AB195),0)</f>
        <v>0</v>
      </c>
      <c r="GH195" s="554">
        <f t="shared" si="1598"/>
        <v>0</v>
      </c>
      <c r="GI195" s="554">
        <f t="shared" si="1598"/>
        <v>0</v>
      </c>
      <c r="GJ195" s="125">
        <f t="shared" ref="GJ195:GV195" si="1599">IF(AND($K195=GJ$9,$N195=GJ$11,$AB195=GJ$8),INDEX(i.FS_Strategy,$AE195+1,$AB195),0)</f>
        <v>0</v>
      </c>
      <c r="GK195" s="125">
        <f t="shared" si="1599"/>
        <v>0</v>
      </c>
      <c r="GL195" s="125">
        <f t="shared" si="1599"/>
        <v>0</v>
      </c>
      <c r="GM195" s="125">
        <f t="shared" si="1599"/>
        <v>0</v>
      </c>
      <c r="GN195" s="125">
        <f t="shared" si="1599"/>
        <v>0</v>
      </c>
      <c r="GO195" s="125">
        <f t="shared" si="1599"/>
        <v>0</v>
      </c>
      <c r="GP195" s="125">
        <f t="shared" si="1599"/>
        <v>0</v>
      </c>
      <c r="GQ195" s="125">
        <f t="shared" si="1599"/>
        <v>0</v>
      </c>
      <c r="GR195" s="125">
        <f t="shared" si="1599"/>
        <v>0</v>
      </c>
      <c r="GS195" s="125">
        <f t="shared" si="1599"/>
        <v>0</v>
      </c>
      <c r="GT195" s="125">
        <f t="shared" si="1599"/>
        <v>0</v>
      </c>
      <c r="GU195" s="125">
        <f t="shared" si="1599"/>
        <v>0</v>
      </c>
      <c r="GV195" s="125">
        <f t="shared" si="1599"/>
        <v>0</v>
      </c>
      <c r="GW195" s="124">
        <f t="shared" ref="GW195:HL195" si="1600">IF(AND($K195=GW$9,$N195=GW$11,$AB195=GW$8,$AI195=GW$12),INDEX(i.FS_Strategy,$AC195+1,$AB195),0)</f>
        <v>0</v>
      </c>
      <c r="GX195" s="124">
        <f t="shared" si="1600"/>
        <v>0</v>
      </c>
      <c r="GY195" s="124">
        <f t="shared" si="1600"/>
        <v>0</v>
      </c>
      <c r="GZ195" s="124">
        <f t="shared" si="1600"/>
        <v>0</v>
      </c>
      <c r="HA195" s="124">
        <f t="shared" si="1600"/>
        <v>0</v>
      </c>
      <c r="HB195" s="124">
        <f t="shared" si="1600"/>
        <v>0</v>
      </c>
      <c r="HC195" s="124">
        <f t="shared" si="1600"/>
        <v>0</v>
      </c>
      <c r="HD195" s="124">
        <f t="shared" si="1600"/>
        <v>0</v>
      </c>
      <c r="HE195" s="124">
        <f t="shared" si="1600"/>
        <v>0</v>
      </c>
      <c r="HF195" s="124">
        <f t="shared" si="1600"/>
        <v>0</v>
      </c>
      <c r="HG195" s="124">
        <f t="shared" si="1600"/>
        <v>0</v>
      </c>
      <c r="HH195" s="124">
        <f t="shared" si="1600"/>
        <v>0</v>
      </c>
      <c r="HI195" s="124">
        <f t="shared" si="1600"/>
        <v>0</v>
      </c>
      <c r="HJ195" s="124">
        <f t="shared" si="1600"/>
        <v>0</v>
      </c>
      <c r="HK195" s="124">
        <f t="shared" si="1600"/>
        <v>0</v>
      </c>
      <c r="HL195" s="124">
        <f t="shared" si="1600"/>
        <v>0</v>
      </c>
      <c r="HM195" s="124">
        <f t="shared" ref="HM195:HN195" si="1601">IF(AND($K195=HM$9,$N195=HM$11,$AB195=HM$8,$AI195=HM$12),INDEX(i.FS_Strategy,$AC195+1,$AB195),0)</f>
        <v>0</v>
      </c>
      <c r="HN195" s="124">
        <f t="shared" si="1601"/>
        <v>0</v>
      </c>
      <c r="HO195" s="554">
        <f t="shared" ref="HO195:HQ195" si="1602">IF(AND($K195=HO$9,$N195=HO$11,$AB195=HO$8),INDEX(i.FS_Strategy,$AD195+1,$AB195),0)</f>
        <v>0</v>
      </c>
      <c r="HP195" s="554">
        <f t="shared" si="1602"/>
        <v>0</v>
      </c>
      <c r="HQ195" s="554">
        <f t="shared" si="1602"/>
        <v>0</v>
      </c>
      <c r="HR195" s="125">
        <f t="shared" ref="HR195:ID195" si="1603">IF(AND($K195=HR$9,$N195=HR$11,$AB195=HR$8),INDEX(i.FS_Strategy,$AE195+1,$AB195),0)</f>
        <v>0</v>
      </c>
      <c r="HS195" s="125">
        <f t="shared" si="1603"/>
        <v>0</v>
      </c>
      <c r="HT195" s="125">
        <f t="shared" si="1603"/>
        <v>0</v>
      </c>
      <c r="HU195" s="125">
        <f t="shared" si="1603"/>
        <v>0</v>
      </c>
      <c r="HV195" s="125">
        <f t="shared" si="1603"/>
        <v>0</v>
      </c>
      <c r="HW195" s="125">
        <f t="shared" si="1603"/>
        <v>0</v>
      </c>
      <c r="HX195" s="125">
        <f t="shared" si="1603"/>
        <v>0</v>
      </c>
      <c r="HY195" s="125">
        <f t="shared" si="1603"/>
        <v>0</v>
      </c>
      <c r="HZ195" s="125">
        <f t="shared" si="1603"/>
        <v>0</v>
      </c>
      <c r="IA195" s="125">
        <f t="shared" si="1603"/>
        <v>0</v>
      </c>
      <c r="IB195" s="125">
        <f t="shared" si="1603"/>
        <v>0</v>
      </c>
      <c r="IC195" s="125">
        <f t="shared" si="1603"/>
        <v>0</v>
      </c>
      <c r="ID195" s="125">
        <f t="shared" si="1603"/>
        <v>0</v>
      </c>
      <c r="IE195" s="5">
        <f t="shared" ref="IE195" si="1604">INDEX(i.TOL,$N195,IE$7)</f>
        <v>67</v>
      </c>
      <c r="IF195" s="9"/>
      <c r="IG195" s="5">
        <f t="shared" ref="IG195:IJ195" si="1605">INDEX(i.FlkStrctr,$M195,IG$7)</f>
        <v>1</v>
      </c>
      <c r="IH195" s="5" t="b">
        <f t="shared" si="1605"/>
        <v>0</v>
      </c>
      <c r="II195" s="19">
        <f t="shared" ref="II195" ca="1" si="1606">OFFSET(II$5,$B195,0)</f>
        <v>0</v>
      </c>
      <c r="IJ195" s="5">
        <f t="shared" si="1605"/>
        <v>55</v>
      </c>
      <c r="IK195" s="5" cm="1">
        <f t="array" ref="IK195">INDEX(i.pi_yatf,$X195+1,IK$7)</f>
        <v>1</v>
      </c>
      <c r="IL195" s="19">
        <f t="shared" ref="IL195:JN195" ca="1" si="1607">OFFSET(IL$5,$B195,0)</f>
        <v>0</v>
      </c>
      <c r="IM195" s="19">
        <f t="shared" ca="1" si="1607"/>
        <v>0</v>
      </c>
      <c r="IN195" s="19">
        <f t="shared" ca="1" si="1607"/>
        <v>0</v>
      </c>
      <c r="IO195" s="19">
        <f t="shared" ca="1" si="1607"/>
        <v>0</v>
      </c>
      <c r="IP195" s="19">
        <f t="shared" ca="1" si="1607"/>
        <v>0</v>
      </c>
      <c r="IQ195" s="19">
        <f t="shared" ca="1" si="1607"/>
        <v>0</v>
      </c>
      <c r="IR195" s="19">
        <f t="shared" ca="1" si="1607"/>
        <v>0</v>
      </c>
      <c r="IS195" s="19">
        <f t="shared" ca="1" si="1607"/>
        <v>0</v>
      </c>
      <c r="IT195" s="19">
        <f t="shared" ca="1" si="1607"/>
        <v>0</v>
      </c>
      <c r="IU195" s="19">
        <f t="shared" ca="1" si="1607"/>
        <v>0</v>
      </c>
      <c r="IV195" s="19">
        <f t="shared" ca="1" si="1607"/>
        <v>0</v>
      </c>
      <c r="IW195" s="19">
        <f t="shared" ca="1" si="1607"/>
        <v>0</v>
      </c>
      <c r="IX195" s="19">
        <f t="shared" ca="1" si="1607"/>
        <v>0</v>
      </c>
      <c r="IY195" s="19">
        <f t="shared" ca="1" si="1607"/>
        <v>0</v>
      </c>
      <c r="IZ195" s="19">
        <f t="shared" ca="1" si="1607"/>
        <v>0</v>
      </c>
      <c r="JA195" s="19">
        <f t="shared" ca="1" si="1607"/>
        <v>0</v>
      </c>
      <c r="JB195" s="19">
        <f t="shared" ca="1" si="1607"/>
        <v>0</v>
      </c>
      <c r="JC195" s="19">
        <f t="shared" ca="1" si="1607"/>
        <v>0</v>
      </c>
      <c r="JD195" s="19">
        <f t="shared" ca="1" si="1607"/>
        <v>0</v>
      </c>
      <c r="JE195" s="19">
        <f t="shared" ca="1" si="1607"/>
        <v>0</v>
      </c>
      <c r="JF195" s="19">
        <f t="shared" ca="1" si="1607"/>
        <v>0</v>
      </c>
      <c r="JG195" s="5">
        <f t="shared" ref="JG195:JK195" si="1608">INDEX(i_dryman,($AF195-1)*4+INDEX(i.StdELMan,($K195-1)*12+($M195-1)*3+$N195,JG$8),JG$7)</f>
        <v>1.2500000000000001E-2</v>
      </c>
      <c r="JH195" s="567">
        <f t="shared" si="1608"/>
        <v>0</v>
      </c>
      <c r="JI195" s="5">
        <f t="shared" si="1608"/>
        <v>6.25E-2</v>
      </c>
      <c r="JJ195" s="5">
        <f t="shared" si="1608"/>
        <v>6.25E-2</v>
      </c>
      <c r="JK195" s="5">
        <f t="shared" si="1608"/>
        <v>6.25E-2</v>
      </c>
      <c r="JL195" s="19">
        <f t="shared" ca="1" si="1607"/>
        <v>1</v>
      </c>
      <c r="JM195" s="19">
        <f t="shared" ca="1" si="1607"/>
        <v>0</v>
      </c>
      <c r="JN195" s="19">
        <f t="shared" ca="1" si="1607"/>
        <v>1</v>
      </c>
      <c r="JO195" s="9"/>
      <c r="JP195" s="5" t="b">
        <f t="shared" ref="JP195" ca="1" si="1609">IF($L195&lt;&gt;0,INDEX(i.cropgraze_inc,$L195,JP$7),OFFSET(JP$5,$B195,0))</f>
        <v>0</v>
      </c>
      <c r="JQ195" s="19" t="str">
        <f t="shared" ref="JQ195:JR195" ca="1" si="1610">OFFSET(JQ$5,$B195,0)</f>
        <v>-</v>
      </c>
      <c r="JR195" s="19" t="str">
        <f t="shared" ca="1" si="1610"/>
        <v>-</v>
      </c>
      <c r="JS195" s="5" t="b">
        <f t="shared" ref="JS195:JU195" si="1611">($N195=JS$11)</f>
        <v>0</v>
      </c>
      <c r="JT195" s="5" t="b">
        <f t="shared" si="1611"/>
        <v>0</v>
      </c>
      <c r="JU195" s="5" t="b">
        <f t="shared" si="1611"/>
        <v>1</v>
      </c>
      <c r="JV195" s="144">
        <f t="shared" ref="JV195:JW195" si="1612">$O195</f>
        <v>1</v>
      </c>
      <c r="JW195" s="144">
        <f t="shared" si="1612"/>
        <v>1</v>
      </c>
      <c r="JX195" s="5" t="b">
        <f t="shared" ref="JX195:KA195" si="1613">INDEX(i_dryman,($AF195-1)*4+INDEX(i.StdELMan,($K195-1)*12+($M195-1)*3+$N195,JX$8),JX$7)</f>
        <v>0</v>
      </c>
      <c r="JY195" s="5" t="b">
        <f t="shared" si="1613"/>
        <v>1</v>
      </c>
      <c r="JZ195" s="5" t="b">
        <f t="shared" si="1613"/>
        <v>1</v>
      </c>
      <c r="KA195" s="5" t="b">
        <f t="shared" si="1613"/>
        <v>0</v>
      </c>
      <c r="KB195" s="5">
        <f t="shared" ref="KB195:KC195" si="1614">INDEX(i_dryman,($AF195-1)*4+INDEX(i.StdELMan,($K195-1)*12+($M195-1)*3+$N195,KB$8),KB$7+$M195-1)</f>
        <v>1</v>
      </c>
      <c r="KC195" s="5">
        <f t="shared" si="1614"/>
        <v>0</v>
      </c>
      <c r="KD195" s="5" t="b">
        <f>AND(INDEX(i_dryman,($AF195-1)*4+INDEX(i.StdELMan,($K195-1)*12+($M195-1)*3+$N195,KD$8),KD$7),($JW195&gt;0))</f>
        <v>0</v>
      </c>
      <c r="KE195" s="5" t="str" cm="1">
        <f t="array" aca="1" ref="KE195" ca="1">IF(OR(KF195:KM195&lt;&gt;"-"),TRUE,"-")</f>
        <v>-</v>
      </c>
      <c r="KF195" s="19" t="str">
        <f t="shared" ref="KF195:KM195" ca="1" si="1615">OFFSET(KF$5,$B195,0)</f>
        <v>-</v>
      </c>
      <c r="KG195" s="19" t="str">
        <f t="shared" ca="1" si="1615"/>
        <v>-</v>
      </c>
      <c r="KH195" s="19" t="str">
        <f t="shared" ca="1" si="1615"/>
        <v>-</v>
      </c>
      <c r="KI195" s="19" t="str">
        <f t="shared" ca="1" si="1615"/>
        <v>-</v>
      </c>
      <c r="KJ195" s="19" t="str">
        <f t="shared" ca="1" si="1615"/>
        <v>-</v>
      </c>
      <c r="KK195" s="19" t="str">
        <f t="shared" ca="1" si="1615"/>
        <v>-</v>
      </c>
      <c r="KL195" s="19" t="str">
        <f t="shared" ca="1" si="1615"/>
        <v>-</v>
      </c>
      <c r="KM195" s="19" t="str">
        <f t="shared" ca="1" si="1615"/>
        <v>-</v>
      </c>
      <c r="KN195" s="5" t="b">
        <f t="array" aca="1" ref="KN195" ca="1">IF(OR(KO195:KU195&lt;&gt;"-"),TRUE,"-")</f>
        <v>1</v>
      </c>
      <c r="KO195" s="19">
        <f t="shared" ref="KO195:KV195" ca="1" si="1616">OFFSET(KO$5,$B195,0)</f>
        <v>0</v>
      </c>
      <c r="KP195" s="19" t="str">
        <f t="shared" ca="1" si="1616"/>
        <v>-</v>
      </c>
      <c r="KQ195" s="19">
        <f t="shared" ca="1" si="1616"/>
        <v>999999</v>
      </c>
      <c r="KR195" s="19">
        <f t="shared" ca="1" si="1616"/>
        <v>999999</v>
      </c>
      <c r="KS195" s="19">
        <f t="shared" ca="1" si="1616"/>
        <v>999999</v>
      </c>
      <c r="KT195" s="19">
        <f t="shared" ca="1" si="1616"/>
        <v>999999</v>
      </c>
      <c r="KU195" s="19">
        <f t="shared" ca="1" si="1616"/>
        <v>999999</v>
      </c>
      <c r="KV195" s="19" t="str">
        <f t="shared" ca="1" si="1616"/>
        <v>-</v>
      </c>
      <c r="KW195" s="19" t="str">
        <f ca="1">OFFSET(KW$5,$B195,0)</f>
        <v>-</v>
      </c>
      <c r="KX195" s="19" t="str">
        <f ca="1">OFFSET(KX$5,$B195,0)</f>
        <v>-</v>
      </c>
      <c r="KY195" s="19" t="b">
        <f t="shared" ref="KY195:KZ195" ca="1" si="1617">OFFSET(KY$5,$B195,0)</f>
        <v>1</v>
      </c>
      <c r="KZ195" s="19">
        <f t="shared" ca="1" si="1617"/>
        <v>0</v>
      </c>
      <c r="LA195" s="5" t="str">
        <f t="shared" ref="LA195:LD195" si="1618">INDEX(i.FlkStrctr,$M195,LA$7)</f>
        <v>-</v>
      </c>
      <c r="LB195" s="5" t="str">
        <f t="shared" si="1618"/>
        <v>-</v>
      </c>
      <c r="LC195" s="5" t="str">
        <f t="shared" si="1618"/>
        <v>-</v>
      </c>
      <c r="LD195" s="5" t="str">
        <f t="shared" si="1618"/>
        <v>-</v>
      </c>
      <c r="LE195" s="19" t="str">
        <f t="shared" ref="LE195:LU195" ca="1" si="1619">OFFSET(LE$5,$B195,0)</f>
        <v>-</v>
      </c>
      <c r="LF195" s="19" t="str">
        <f t="shared" ca="1" si="1619"/>
        <v>-</v>
      </c>
      <c r="LG195" s="19" t="str">
        <f t="shared" ca="1" si="1619"/>
        <v>-</v>
      </c>
      <c r="LH195" s="19" t="str">
        <f t="shared" ca="1" si="1619"/>
        <v>-</v>
      </c>
      <c r="LI195" s="19" t="str">
        <f t="shared" ca="1" si="1619"/>
        <v>-</v>
      </c>
      <c r="LJ195" s="19" t="str">
        <f t="shared" ca="1" si="1619"/>
        <v>-</v>
      </c>
      <c r="LK195" s="19" t="str">
        <f t="shared" ca="1" si="1619"/>
        <v>-</v>
      </c>
      <c r="LL195" s="5" t="str">
        <f t="shared" ref="LL195:LR195" si="1620">INDEX(i.FlkStrctr,$M195,LL$7)</f>
        <v>-</v>
      </c>
      <c r="LM195" s="5">
        <f t="shared" si="1620"/>
        <v>500</v>
      </c>
      <c r="LN195" s="5">
        <f t="shared" si="1620"/>
        <v>500</v>
      </c>
      <c r="LO195" s="5" t="str">
        <f t="shared" si="1620"/>
        <v>-</v>
      </c>
      <c r="LP195" s="5" t="str" cm="1">
        <f t="array" ref="LP195">INDEX(i.meatgrid,$Q195,LP$7)</f>
        <v>-</v>
      </c>
      <c r="LQ195" s="5" t="str" cm="1">
        <f t="array" ref="LQ195">INDEX(i.meatgrid,$Q195,LQ$7)</f>
        <v>-</v>
      </c>
      <c r="LR195" s="5" t="str">
        <f t="shared" si="1620"/>
        <v>-</v>
      </c>
      <c r="LS195" s="5">
        <f t="shared" ref="LS195" si="1621">INDEX(i.conservation,$W195+1,$N195)</f>
        <v>1</v>
      </c>
      <c r="LT195" s="9"/>
      <c r="LU195" s="19">
        <f t="shared" ca="1" si="1619"/>
        <v>70</v>
      </c>
      <c r="LV195" s="19">
        <f t="shared" ref="LV195:LX195" ca="1" si="1622">OFFSET(LV$5,$B195,0)</f>
        <v>50</v>
      </c>
      <c r="LW195" s="19">
        <f t="shared" ca="1" si="1622"/>
        <v>80</v>
      </c>
      <c r="LX195" s="19">
        <f t="shared" ca="1" si="1622"/>
        <v>50</v>
      </c>
      <c r="LY195" s="5" t="b" cm="1">
        <f t="array" ref="LY195">INDEX(i.meatgrid,$Q195,LY$7)</f>
        <v>0</v>
      </c>
      <c r="LZ195" s="5" t="b" cm="1">
        <f t="array" ref="LZ195">INDEX(i.meatgrid,$Q195,LZ$7)</f>
        <v>0</v>
      </c>
      <c r="MA195" s="5" t="str" cm="1">
        <f t="array" ref="MA195">INDEX(i.meatgrid,$Q195,MA$7)</f>
        <v>-</v>
      </c>
      <c r="MB195" s="5" t="str" cm="1">
        <f t="array" ref="MB195">INDEX(i.meatgrid,$Q195,MB$7)</f>
        <v>-</v>
      </c>
      <c r="MC195" s="5">
        <f t="shared" ref="MC195" si="1623">INDEX(i.WoolPrices,$R195,MC$7)</f>
        <v>1</v>
      </c>
      <c r="MD195" s="5">
        <f t="shared" ref="MD195" si="1624">INDEX(i.MeatPrices,$S195,MD$7)</f>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1</v>
      </c>
      <c r="MJ195" s="5" cm="1">
        <f t="array" ref="MJ195">INDEX(i.meatgrid,$Q195,MJ$7)</f>
        <v>1</v>
      </c>
      <c r="MK195" s="5" cm="1">
        <f t="array" ref="MK195">INDEX(i.meatgrid,$Q195,MK$7)</f>
        <v>1</v>
      </c>
      <c r="ML195" s="5" cm="1">
        <f t="array" ref="ML195">INDEX(i.meatgrid,$Q195,ML$7)</f>
        <v>1</v>
      </c>
      <c r="MM195" s="5">
        <f t="shared" ref="MM195" si="1625">INDEX(i.GrainPrices,$T195,MM$7)</f>
        <v>1</v>
      </c>
      <c r="MN195" s="9"/>
      <c r="MO195" s="19" t="b">
        <f t="shared" ref="MO195:ND195" ca="1" si="1626">OFFSET(MO$5,$B195,0)</f>
        <v>0</v>
      </c>
      <c r="MP195" s="19" t="b">
        <f t="shared" ca="1" si="1626"/>
        <v>0</v>
      </c>
      <c r="MQ195" s="19">
        <f t="shared" ca="1" si="1626"/>
        <v>1</v>
      </c>
      <c r="MR195" s="19">
        <f t="shared" ca="1" si="1626"/>
        <v>0.75</v>
      </c>
      <c r="MS195" s="19">
        <f t="shared" ca="1" si="1626"/>
        <v>0.75</v>
      </c>
      <c r="MT195" s="19">
        <f t="shared" ca="1" si="1626"/>
        <v>0.8</v>
      </c>
      <c r="MU195" s="19">
        <f t="shared" ca="1" si="1626"/>
        <v>0.82499999999999996</v>
      </c>
      <c r="MV195" s="19">
        <f t="shared" ca="1" si="1626"/>
        <v>0.875</v>
      </c>
      <c r="MW195" s="19">
        <f t="shared" ca="1" si="1626"/>
        <v>0.9</v>
      </c>
      <c r="MX195" s="19">
        <f t="shared" ca="1" si="1626"/>
        <v>1</v>
      </c>
      <c r="MY195" s="19">
        <f t="shared" ca="1" si="1626"/>
        <v>0.875</v>
      </c>
      <c r="MZ195" s="19" t="b">
        <f t="shared" ca="1" si="1626"/>
        <v>1</v>
      </c>
      <c r="NA195" s="19">
        <f t="shared" ca="1" si="1626"/>
        <v>74.989999999999995</v>
      </c>
      <c r="NB195" s="19" t="str">
        <f t="shared" ca="1" si="1626"/>
        <v>-</v>
      </c>
      <c r="NC195" s="19" t="str">
        <f t="shared" ca="1" si="1626"/>
        <v>-</v>
      </c>
      <c r="ND195" s="19" t="str">
        <f t="shared" ca="1" si="1626"/>
        <v>-</v>
      </c>
      <c r="NE195" s="19" t="str">
        <f t="shared" ref="NE195:OT195" ca="1" si="1627">OFFSET(NE$5,$B195,0)</f>
        <v>-</v>
      </c>
      <c r="NF195" s="19" t="str">
        <f t="shared" ca="1" si="1627"/>
        <v>-</v>
      </c>
      <c r="NG195" s="19" t="str">
        <f t="shared" ca="1" si="1627"/>
        <v>-</v>
      </c>
      <c r="NH195" s="19" t="str">
        <f t="shared" ca="1" si="1627"/>
        <v>-</v>
      </c>
      <c r="NI195" s="19">
        <f t="shared" ca="1" si="1627"/>
        <v>36.99</v>
      </c>
      <c r="NJ195" s="19">
        <f t="shared" ca="1" si="1627"/>
        <v>36.99</v>
      </c>
      <c r="NK195" s="19" t="str">
        <f t="shared" ca="1" si="1627"/>
        <v>-</v>
      </c>
      <c r="NL195" s="19" t="str">
        <f t="shared" ca="1" si="1627"/>
        <v>-</v>
      </c>
      <c r="NM195" s="19" t="str">
        <f t="shared" ca="1" si="1627"/>
        <v>-</v>
      </c>
      <c r="NN195" s="19" t="str">
        <f t="shared" ca="1" si="1627"/>
        <v>-</v>
      </c>
      <c r="NO195" s="19" t="str">
        <f t="shared" ca="1" si="1627"/>
        <v>-</v>
      </c>
      <c r="NP195" s="19">
        <f t="shared" ca="1" si="1627"/>
        <v>49.99</v>
      </c>
      <c r="NQ195" s="19">
        <f t="shared" ca="1" si="1627"/>
        <v>49.99</v>
      </c>
      <c r="NR195" s="19">
        <f t="shared" ca="1" si="1627"/>
        <v>49.99</v>
      </c>
      <c r="NS195" s="19">
        <f t="shared" ca="1" si="1627"/>
        <v>49.99</v>
      </c>
      <c r="NT195" s="19">
        <f t="shared" ca="1" si="1627"/>
        <v>49.99</v>
      </c>
      <c r="NU195" s="19">
        <f t="shared" ca="1" si="1627"/>
        <v>49.99</v>
      </c>
      <c r="NV195" s="19">
        <f t="shared" ca="1" si="1627"/>
        <v>49.99</v>
      </c>
      <c r="NW195" s="19">
        <f t="shared" ca="1" si="1627"/>
        <v>49.99</v>
      </c>
      <c r="NX195" s="19">
        <f t="shared" ca="1" si="1627"/>
        <v>412.99</v>
      </c>
      <c r="NY195" s="19">
        <f t="shared" ca="1" si="1627"/>
        <v>412.99</v>
      </c>
      <c r="NZ195" s="19" t="str">
        <f t="shared" ca="1" si="1627"/>
        <v>-</v>
      </c>
      <c r="OA195" s="19" t="str">
        <f t="shared" ca="1" si="1627"/>
        <v>-</v>
      </c>
      <c r="OB195" s="19" t="str">
        <f t="shared" ca="1" si="1627"/>
        <v>-</v>
      </c>
      <c r="OC195" s="19" t="str">
        <f t="shared" ca="1" si="1627"/>
        <v>-</v>
      </c>
      <c r="OD195" s="19" t="str">
        <f t="shared" ca="1" si="1627"/>
        <v>-</v>
      </c>
      <c r="OE195" s="19">
        <f t="shared" ca="1" si="1627"/>
        <v>6.8900000000000006</v>
      </c>
      <c r="OF195" s="19">
        <f t="shared" ca="1" si="1627"/>
        <v>6.8900000000000006</v>
      </c>
      <c r="OG195" s="19">
        <f t="shared" ca="1" si="1627"/>
        <v>6.8900000000000006</v>
      </c>
      <c r="OH195" s="19">
        <f t="shared" ca="1" si="1627"/>
        <v>6.8900000000000006</v>
      </c>
      <c r="OI195" s="19">
        <f t="shared" ca="1" si="1627"/>
        <v>6.8900000000000006</v>
      </c>
      <c r="OJ195" s="19">
        <f t="shared" ca="1" si="1627"/>
        <v>6.8900000000000006</v>
      </c>
      <c r="OK195" s="19">
        <f t="shared" ca="1" si="1627"/>
        <v>6.8900000000000006</v>
      </c>
      <c r="OL195" s="19">
        <f t="shared" ca="1" si="1627"/>
        <v>6.8900000000000006</v>
      </c>
      <c r="OM195" s="19">
        <f t="shared" ca="1" si="1627"/>
        <v>346.99</v>
      </c>
      <c r="ON195" s="19">
        <f t="shared" ca="1" si="1627"/>
        <v>346.99</v>
      </c>
      <c r="OO195" s="19" t="str">
        <f t="shared" ca="1" si="1627"/>
        <v>-</v>
      </c>
      <c r="OP195" s="19" t="str">
        <f t="shared" ca="1" si="1627"/>
        <v>-</v>
      </c>
      <c r="OQ195" s="19" t="str">
        <f t="shared" ca="1" si="1627"/>
        <v>-</v>
      </c>
      <c r="OR195" s="19" t="str">
        <f t="shared" ca="1" si="1627"/>
        <v>-</v>
      </c>
      <c r="OS195" s="19" t="str">
        <f t="shared" ca="1" si="1627"/>
        <v>-</v>
      </c>
      <c r="OT195" s="19">
        <f t="shared" ca="1" si="1627"/>
        <v>0</v>
      </c>
      <c r="OU195" s="24">
        <v>0</v>
      </c>
    </row>
    <row r="196" spans="1:41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0.982</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ollapsed="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1869</v>
      </c>
      <c r="AM197" s="9" t="str">
        <f ca="1">IF(COUNTIF(AL$5:AL197,AL197)=1,"-","Dup")</f>
        <v>-</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hidden="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hidden="1" outlineLevel="1">
      <c r="A199" s="21">
        <f t="shared" si="158"/>
        <v>194</v>
      </c>
      <c r="B199" s="21">
        <f>$A$14</f>
        <v>9</v>
      </c>
      <c r="C199">
        <v>111</v>
      </c>
      <c r="D199" s="144" t="str">
        <f t="shared" ref="D199:D204" si="1628">INDEX(i.Region_Desc,$K199,1)</f>
        <v>GSM</v>
      </c>
      <c r="E199" t="b">
        <v>0</v>
      </c>
      <c r="F199" t="b">
        <v>0</v>
      </c>
      <c r="G199" t="b">
        <f>E199</f>
        <v>0</v>
      </c>
      <c r="H199" s="29">
        <v>1</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04" si="1629">INDEX(i.FlkStrctr,$M199,AG$7)</f>
        <v>2</v>
      </c>
      <c r="AH199" s="5">
        <f t="shared" si="1629"/>
        <v>0</v>
      </c>
      <c r="AI199" s="5">
        <f t="shared" ref="AI199:AI204" si="1630">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 " WP"&amp;TEXT($MC199*100,"000p")           &amp; " MP"&amp;TEXT($MD199*100,"000p")           &amp; " GP"&amp;TEXT($MM199*100,"000p")
&amp; " (F"&amp;3+COUNTIF($CV199:$CY199,TRUE)&amp;3&amp;"N"&amp;$DM199&amp;$DN199&amp;")"</f>
        <v>00001 SE_ashley_lw GSM Day204 MWM    all grids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ref="AX199:BC204" si="1631">INDEX(i.model_structure,$H199,AX$7)</f>
        <v>1</v>
      </c>
      <c r="AY199" s="5" t="str">
        <f t="shared" si="1631"/>
        <v>-</v>
      </c>
      <c r="AZ199" s="5" t="str">
        <f t="shared" si="1631"/>
        <v>-</v>
      </c>
      <c r="BA199" s="5" t="str">
        <f t="shared" si="1631"/>
        <v>-</v>
      </c>
      <c r="BB199" s="5" t="b">
        <f t="shared" si="1631"/>
        <v>0</v>
      </c>
      <c r="BC199" s="144">
        <f t="shared" si="1631"/>
        <v>0.25</v>
      </c>
      <c r="BD199" s="19" t="b">
        <f t="shared" ref="BD199:BD204" ca="1" si="1632">OFFSET(BD$5,$B199,0)</f>
        <v>1</v>
      </c>
      <c r="BE199" s="9"/>
      <c r="BF199" s="5" t="str">
        <f t="shared" ref="BF199:BF204" ca="1" si="1633">IF($M199&lt;&gt;4,OFFSET(BF$5,$B199,0),1)</f>
        <v>-</v>
      </c>
      <c r="BG199" s="19" t="str">
        <f t="shared" ref="BG199:BI204" ca="1" si="1634">OFFSET(BG$5,$B199,0)</f>
        <v>-</v>
      </c>
      <c r="BH199" s="19" t="str">
        <f t="shared" ca="1" si="1634"/>
        <v>-</v>
      </c>
      <c r="BI199" s="19" t="str">
        <f t="shared" ca="1" si="1634"/>
        <v>-</v>
      </c>
      <c r="BJ199" s="5" t="str">
        <f t="shared" ref="BJ199:BJ204" ca="1" si="1635">IF($M199&lt;&gt;4,OFFSET(BJ$5,$B199,0),1)</f>
        <v>-</v>
      </c>
      <c r="BK199" s="19" t="str">
        <f t="shared" ref="BK199:BK204" ca="1" si="1636">OFFSET(BK$5,$B199,0)</f>
        <v>-</v>
      </c>
      <c r="BL199" s="5" t="str">
        <f t="shared" ref="BL199:BL204" ca="1" si="1637">IF($M199&lt;&gt;4,OFFSET(BL$5,$B199,0),1)</f>
        <v>-</v>
      </c>
      <c r="BM199" s="19" t="str">
        <f t="shared" ref="BM199:BO204" ca="1" si="1638">OFFSET(BM$5,$B199,0)</f>
        <v>-</v>
      </c>
      <c r="BN199" s="19" t="str">
        <f t="shared" ca="1" si="1638"/>
        <v>-</v>
      </c>
      <c r="BO199" s="19" t="str">
        <f t="shared" ca="1" si="1638"/>
        <v>-</v>
      </c>
      <c r="BP199" s="5" t="str">
        <f t="shared" ref="BP199:BP204" ca="1" si="1639">IF($M199&lt;&gt;4,OFFSET(BP$5,$B199,0),1)</f>
        <v>-</v>
      </c>
      <c r="BQ199" s="9"/>
      <c r="BR199" s="5" t="b">
        <f t="shared" ref="BR199:BR204" si="1640">$J199&lt;0</f>
        <v>0</v>
      </c>
      <c r="BS199" s="5" t="str">
        <f t="shared" ref="BS199:BS204" ca="1" si="1641">IF($J199="",BS$14,ABS($J199))</f>
        <v>-</v>
      </c>
      <c r="BT199" s="5" t="str">
        <f t="shared" ref="BT199:CA204" ca="1" si="1642">IF($J199="",BT$14,ABS($J199)=BT$7)</f>
        <v>-</v>
      </c>
      <c r="BU199" s="5" t="str">
        <f t="shared" ca="1" si="1642"/>
        <v>-</v>
      </c>
      <c r="BV199" s="5" t="str">
        <f t="shared" ca="1" si="1642"/>
        <v>-</v>
      </c>
      <c r="BW199" s="5" t="str">
        <f t="shared" ca="1" si="1642"/>
        <v>-</v>
      </c>
      <c r="BX199" s="5" t="str">
        <f t="shared" ca="1" si="1642"/>
        <v>-</v>
      </c>
      <c r="BY199" s="5" t="str">
        <f t="shared" ca="1" si="1642"/>
        <v>-</v>
      </c>
      <c r="BZ199" s="5" t="str">
        <f t="shared" ca="1" si="1642"/>
        <v>-</v>
      </c>
      <c r="CA199" s="5" t="str">
        <f t="shared" ca="1" si="1642"/>
        <v>-</v>
      </c>
      <c r="CB199" s="9"/>
      <c r="CC199" s="12" t="b">
        <v>1</v>
      </c>
      <c r="CD199" s="12" t="b">
        <v>1</v>
      </c>
      <c r="CE199" s="12" t="b">
        <v>1</v>
      </c>
      <c r="CF199" s="12">
        <v>203</v>
      </c>
      <c r="CG199" s="144" t="b">
        <f>NOT(CE199)</f>
        <v>0</v>
      </c>
      <c r="CH199" s="12" t="s">
        <v>34</v>
      </c>
      <c r="CI199" s="19" t="str">
        <f t="shared" ref="CI199:CM200" ca="1" si="1643">OFFSET(CI$5,$B199,0)</f>
        <v>-</v>
      </c>
      <c r="CJ199" s="19" t="str">
        <f t="shared" ca="1" si="1643"/>
        <v>-</v>
      </c>
      <c r="CK199" s="19" t="str">
        <f t="shared" ca="1" si="1643"/>
        <v>-</v>
      </c>
      <c r="CL199" s="19">
        <f t="shared" ca="1" si="1643"/>
        <v>1</v>
      </c>
      <c r="CM199" s="19">
        <f t="shared" ca="1" si="1643"/>
        <v>1</v>
      </c>
      <c r="CN199" s="9"/>
      <c r="CO199" s="444">
        <f t="shared" ref="CO199:CQ204" si="1644">INDEX(i.UserPeriod0,$AI199,CO$7)</f>
        <v>652</v>
      </c>
      <c r="CP199" s="444">
        <f t="shared" si="1644"/>
        <v>686</v>
      </c>
      <c r="CQ199" s="444">
        <f t="shared" si="1644"/>
        <v>721</v>
      </c>
      <c r="CR199" s="152">
        <f t="shared" ref="CR199:CT204" si="1645">7*INDEX(i.end_joining,1,CR$7+($AI199-1)*3)</f>
        <v>378</v>
      </c>
      <c r="CS199" s="152">
        <f t="shared" si="1645"/>
        <v>413</v>
      </c>
      <c r="CT199" s="152">
        <f t="shared" si="1645"/>
        <v>448</v>
      </c>
      <c r="CU199" s="19" t="str">
        <f t="shared" ref="CU199:DJ204" ca="1" si="1646">OFFSET(CU$5,$B199,0)</f>
        <v>-</v>
      </c>
      <c r="CV199" s="19" t="str">
        <f t="shared" ca="1" si="1646"/>
        <v>-</v>
      </c>
      <c r="CW199" s="19" t="str">
        <f t="shared" ca="1" si="1646"/>
        <v>-</v>
      </c>
      <c r="CX199" s="19" t="str">
        <f t="shared" ca="1" si="1646"/>
        <v>-</v>
      </c>
      <c r="CY199" s="19" t="str">
        <f t="shared" ca="1" si="1646"/>
        <v>-</v>
      </c>
      <c r="CZ199" s="19" t="b">
        <f ca="1">OFFSET(CZ$5,$B199,0)</f>
        <v>1</v>
      </c>
      <c r="DA199" s="19">
        <f t="shared" ca="1" si="1646"/>
        <v>0</v>
      </c>
      <c r="DB199" s="19">
        <f t="shared" ca="1" si="1646"/>
        <v>0</v>
      </c>
      <c r="DC199" s="19">
        <f t="shared" ca="1" si="1646"/>
        <v>0</v>
      </c>
      <c r="DD199" s="19">
        <f t="shared" ca="1" si="1646"/>
        <v>0</v>
      </c>
      <c r="DE199" s="19">
        <f t="shared" ca="1" si="1646"/>
        <v>0</v>
      </c>
      <c r="DF199" s="19">
        <f t="shared" ca="1" si="1646"/>
        <v>0</v>
      </c>
      <c r="DG199" s="19">
        <f t="shared" ca="1" si="1646"/>
        <v>0</v>
      </c>
      <c r="DH199" s="19">
        <f t="shared" ca="1" si="1646"/>
        <v>0</v>
      </c>
      <c r="DI199" s="19">
        <f t="shared" ca="1" si="1646"/>
        <v>0</v>
      </c>
      <c r="DJ199" s="19">
        <f t="shared" ca="1" si="1646"/>
        <v>0</v>
      </c>
      <c r="DK199" s="19">
        <f t="shared" ref="DK199:ED204" ca="1" si="1647">OFFSET(DK$5,$B199,0)</f>
        <v>0</v>
      </c>
      <c r="DL199" s="19">
        <f t="shared" ca="1" si="1647"/>
        <v>0</v>
      </c>
      <c r="DM199" s="19">
        <f t="shared" ca="1" si="1647"/>
        <v>1</v>
      </c>
      <c r="DN199" s="19">
        <f t="shared" ca="1" si="1647"/>
        <v>1</v>
      </c>
      <c r="DO199" s="19">
        <f t="shared" ca="1" si="1647"/>
        <v>0</v>
      </c>
      <c r="DP199" s="19" t="str">
        <f t="shared" ca="1" si="1647"/>
        <v>-</v>
      </c>
      <c r="DQ199" s="19" t="str">
        <f t="shared" ca="1" si="1647"/>
        <v>-</v>
      </c>
      <c r="DR199" s="19" t="str">
        <f t="shared" ca="1" si="1647"/>
        <v>-</v>
      </c>
      <c r="DS199" s="19" t="str">
        <f t="shared" ca="1" si="1647"/>
        <v>-</v>
      </c>
      <c r="DT199" s="19" t="str">
        <f t="shared" ca="1" si="1647"/>
        <v>-</v>
      </c>
      <c r="DU199" s="19">
        <f t="shared" ca="1" si="1647"/>
        <v>0</v>
      </c>
      <c r="DV199" s="19" t="str">
        <f t="shared" ca="1" si="1647"/>
        <v>-</v>
      </c>
      <c r="DW199" s="19" t="str">
        <f t="shared" ca="1" si="1647"/>
        <v>-</v>
      </c>
      <c r="DX199" s="19" t="str">
        <f t="shared" ca="1" si="1647"/>
        <v>-</v>
      </c>
      <c r="DY199" s="19" t="str">
        <f t="shared" ca="1" si="1647"/>
        <v>-</v>
      </c>
      <c r="DZ199" s="19" t="str">
        <f t="shared" ca="1" si="1647"/>
        <v>-</v>
      </c>
      <c r="EA199" s="19" t="str">
        <f t="shared" ca="1" si="1647"/>
        <v>-</v>
      </c>
      <c r="EB199" s="19" t="str">
        <f t="shared" ca="1" si="1647"/>
        <v>-</v>
      </c>
      <c r="EC199" s="19" t="str">
        <f t="shared" ca="1" si="1647"/>
        <v>-</v>
      </c>
      <c r="ED199" s="19">
        <f t="shared" ca="1" si="1647"/>
        <v>0</v>
      </c>
      <c r="EE199" s="444">
        <f t="shared" ref="EE199:EF204" si="1648">IF(AND($N199=EE$11,$Y199&lt;&gt;0,$AI199=EE$12),INDEX(i.LTWFeedLevels,$Y199,MOD(EE$7-1,7)+1),0)</f>
        <v>0</v>
      </c>
      <c r="EF199" s="444">
        <f t="shared" si="1648"/>
        <v>0</v>
      </c>
      <c r="EG199" s="124">
        <f t="shared" ref="EG199:EV204" si="1649">IF(AND($K199=EG$9,$N199=EG$11,$AB199=EG$8,$AI199=EG$12,$Y199&lt;&gt;0),INDEX(i.FS_Strategy,$Y199,$AB199),0)</f>
        <v>0</v>
      </c>
      <c r="EH199" s="124">
        <f t="shared" si="1649"/>
        <v>0</v>
      </c>
      <c r="EI199" s="124">
        <f t="shared" si="1649"/>
        <v>0</v>
      </c>
      <c r="EJ199" s="124">
        <f t="shared" si="1649"/>
        <v>0</v>
      </c>
      <c r="EK199" s="124">
        <f t="shared" si="1649"/>
        <v>0</v>
      </c>
      <c r="EL199" s="124">
        <f t="shared" si="1649"/>
        <v>0</v>
      </c>
      <c r="EM199" s="124">
        <f t="shared" si="1649"/>
        <v>0</v>
      </c>
      <c r="EN199" s="124">
        <f t="shared" si="1649"/>
        <v>0</v>
      </c>
      <c r="EO199" s="124">
        <f t="shared" si="1649"/>
        <v>0</v>
      </c>
      <c r="EP199" s="124">
        <f t="shared" si="1649"/>
        <v>0</v>
      </c>
      <c r="EQ199" s="124">
        <f t="shared" si="1649"/>
        <v>0</v>
      </c>
      <c r="ER199" s="124">
        <f t="shared" si="1649"/>
        <v>0</v>
      </c>
      <c r="ES199" s="124">
        <f t="shared" si="1649"/>
        <v>0</v>
      </c>
      <c r="ET199" s="124">
        <f t="shared" si="1649"/>
        <v>0</v>
      </c>
      <c r="EU199" s="124">
        <f t="shared" si="1649"/>
        <v>0</v>
      </c>
      <c r="EV199" s="124">
        <f t="shared" si="1649"/>
        <v>0</v>
      </c>
      <c r="EW199" s="124">
        <f t="shared" ref="EW199:EX204" si="1650">IF(AND($K199=EW$9,$N199=EW$11,$AB199=EW$8,$AI199=EW$12,$Y199&lt;&gt;0),INDEX(i.FS_Strategy,$Y199,$AB199),0)</f>
        <v>0</v>
      </c>
      <c r="EX199" s="124">
        <f t="shared" si="1650"/>
        <v>0</v>
      </c>
      <c r="EY199" s="554">
        <f t="shared" ref="EY199:FN204" si="1651">IF(AND($K199=EY$9,$N199=EY$11,$AB199=EY$8,$AI199=EY$12,$Z199&lt;&gt;0),INDEX(i.FS_Strategy,$Z199,$AB199),0)</f>
        <v>0</v>
      </c>
      <c r="EZ199" s="554">
        <f t="shared" si="1651"/>
        <v>0</v>
      </c>
      <c r="FA199" s="554">
        <f t="shared" si="1651"/>
        <v>0</v>
      </c>
      <c r="FB199" s="125">
        <f t="shared" si="1651"/>
        <v>0</v>
      </c>
      <c r="FC199" s="125">
        <f t="shared" si="1651"/>
        <v>0</v>
      </c>
      <c r="FD199" s="125">
        <f t="shared" si="1651"/>
        <v>0</v>
      </c>
      <c r="FE199" s="125">
        <f t="shared" si="1651"/>
        <v>0</v>
      </c>
      <c r="FF199" s="125">
        <f t="shared" si="1651"/>
        <v>0</v>
      </c>
      <c r="FG199" s="125">
        <f t="shared" si="1651"/>
        <v>0</v>
      </c>
      <c r="FH199" s="125">
        <f t="shared" si="1651"/>
        <v>0</v>
      </c>
      <c r="FI199" s="125">
        <f t="shared" si="1651"/>
        <v>0</v>
      </c>
      <c r="FJ199" s="125">
        <f t="shared" si="1651"/>
        <v>0</v>
      </c>
      <c r="FK199" s="125">
        <f t="shared" si="1651"/>
        <v>0</v>
      </c>
      <c r="FL199" s="125">
        <f t="shared" si="1651"/>
        <v>0</v>
      </c>
      <c r="FM199" s="125">
        <f t="shared" si="1651"/>
        <v>0</v>
      </c>
      <c r="FN199" s="125">
        <f t="shared" si="1651"/>
        <v>0</v>
      </c>
      <c r="FO199" s="124">
        <f t="shared" ref="FO199:GD204" si="1652">IF(AND($K199=FO$9,$N199=FO$11,$AB199=FO$8,$AI199=FO$12),INDEX(i.FS_Strategy,$AC199+1,$AB199),0)</f>
        <v>0</v>
      </c>
      <c r="FP199" s="124">
        <f t="shared" si="1652"/>
        <v>0</v>
      </c>
      <c r="FQ199" s="124">
        <f t="shared" si="1652"/>
        <v>0</v>
      </c>
      <c r="FR199" s="124">
        <f t="shared" si="1652"/>
        <v>0</v>
      </c>
      <c r="FS199" s="124">
        <f t="shared" si="1652"/>
        <v>0</v>
      </c>
      <c r="FT199" s="124">
        <f t="shared" si="1652"/>
        <v>0</v>
      </c>
      <c r="FU199" s="124">
        <f t="shared" si="1652"/>
        <v>0</v>
      </c>
      <c r="FV199" s="124">
        <f t="shared" si="1652"/>
        <v>0</v>
      </c>
      <c r="FW199" s="124">
        <f t="shared" si="1652"/>
        <v>0</v>
      </c>
      <c r="FX199" s="124">
        <f t="shared" si="1652"/>
        <v>0</v>
      </c>
      <c r="FY199" s="124">
        <f t="shared" si="1652"/>
        <v>0</v>
      </c>
      <c r="FZ199" s="124">
        <f t="shared" si="1652"/>
        <v>0</v>
      </c>
      <c r="GA199" s="124">
        <f t="shared" si="1652"/>
        <v>0</v>
      </c>
      <c r="GB199" s="124">
        <f t="shared" si="1652"/>
        <v>0</v>
      </c>
      <c r="GC199" s="124">
        <f t="shared" si="1652"/>
        <v>0</v>
      </c>
      <c r="GD199" s="124">
        <f t="shared" si="1652"/>
        <v>0</v>
      </c>
      <c r="GE199" s="124">
        <f t="shared" ref="GE199:GF204" si="1653">IF(AND($K199=GE$9,$N199=GE$11,$AB199=GE$8,$AI199=GE$12),INDEX(i.FS_Strategy,$AC199+1,$AB199),0)</f>
        <v>0</v>
      </c>
      <c r="GF199" s="124">
        <f t="shared" si="1653"/>
        <v>0</v>
      </c>
      <c r="GG199" s="554">
        <f t="shared" ref="GG199:GI204" si="1654">IF(AND($K199=GG$9,$N199=GG$11,$AB199=GG$8),INDEX(i.FS_Strategy,$AD199+1,$AB199),0)</f>
        <v>0</v>
      </c>
      <c r="GH199" s="554">
        <f t="shared" si="1654"/>
        <v>0</v>
      </c>
      <c r="GI199" s="554">
        <f t="shared" si="1654"/>
        <v>0</v>
      </c>
      <c r="GJ199" s="125">
        <f t="shared" ref="GJ199:GV204" si="1655">IF(AND($K199=GJ$9,$N199=GJ$11,$AB199=GJ$8),INDEX(i.FS_Strategy,$AE199+1,$AB199),0)</f>
        <v>0</v>
      </c>
      <c r="GK199" s="125">
        <f t="shared" si="1655"/>
        <v>0</v>
      </c>
      <c r="GL199" s="125">
        <f t="shared" si="1655"/>
        <v>0</v>
      </c>
      <c r="GM199" s="125">
        <f t="shared" si="1655"/>
        <v>0</v>
      </c>
      <c r="GN199" s="125">
        <f t="shared" si="1655"/>
        <v>0</v>
      </c>
      <c r="GO199" s="125">
        <f t="shared" si="1655"/>
        <v>0</v>
      </c>
      <c r="GP199" s="125">
        <f t="shared" si="1655"/>
        <v>0</v>
      </c>
      <c r="GQ199" s="125">
        <f t="shared" si="1655"/>
        <v>0</v>
      </c>
      <c r="GR199" s="125">
        <f t="shared" si="1655"/>
        <v>0</v>
      </c>
      <c r="GS199" s="125">
        <f t="shared" si="1655"/>
        <v>0</v>
      </c>
      <c r="GT199" s="125">
        <f t="shared" si="1655"/>
        <v>0</v>
      </c>
      <c r="GU199" s="125">
        <f t="shared" si="1655"/>
        <v>0</v>
      </c>
      <c r="GV199" s="125">
        <f t="shared" si="1655"/>
        <v>0</v>
      </c>
      <c r="GW199" s="124">
        <f t="shared" ref="GW199:HL204" si="1656">IF(AND($K199=GW$9,$N199=GW$11,$AB199=GW$8,$AI199=GW$12),INDEX(i.FS_Strategy,$AC199+1,$AB199),0)</f>
        <v>0</v>
      </c>
      <c r="GX199" s="124">
        <f t="shared" si="1656"/>
        <v>0</v>
      </c>
      <c r="GY199" s="124">
        <f t="shared" si="1656"/>
        <v>0</v>
      </c>
      <c r="GZ199" s="124">
        <f t="shared" si="1656"/>
        <v>0</v>
      </c>
      <c r="HA199" s="124">
        <f t="shared" si="1656"/>
        <v>0</v>
      </c>
      <c r="HB199" s="124">
        <f t="shared" si="1656"/>
        <v>0</v>
      </c>
      <c r="HC199" s="124">
        <f t="shared" si="1656"/>
        <v>0</v>
      </c>
      <c r="HD199" s="124">
        <f t="shared" si="1656"/>
        <v>0</v>
      </c>
      <c r="HE199" s="124">
        <f t="shared" si="1656"/>
        <v>0</v>
      </c>
      <c r="HF199" s="124">
        <f t="shared" si="1656"/>
        <v>0</v>
      </c>
      <c r="HG199" s="124">
        <f t="shared" si="1656"/>
        <v>0</v>
      </c>
      <c r="HH199" s="124">
        <f t="shared" si="1656"/>
        <v>0</v>
      </c>
      <c r="HI199" s="124">
        <f t="shared" si="1656"/>
        <v>0</v>
      </c>
      <c r="HJ199" s="124">
        <f t="shared" si="1656"/>
        <v>0</v>
      </c>
      <c r="HK199" s="124">
        <f t="shared" si="1656"/>
        <v>0</v>
      </c>
      <c r="HL199" s="124">
        <f t="shared" si="1656"/>
        <v>0</v>
      </c>
      <c r="HM199" s="124">
        <f t="shared" ref="HM199:HN204" si="1657">IF(AND($K199=HM$9,$N199=HM$11,$AB199=HM$8,$AI199=HM$12),INDEX(i.FS_Strategy,$AC199+1,$AB199),0)</f>
        <v>0</v>
      </c>
      <c r="HN199" s="124">
        <f t="shared" si="1657"/>
        <v>0</v>
      </c>
      <c r="HO199" s="554">
        <f t="shared" ref="HO199:HQ204" si="1658">IF(AND($K199=HO$9,$N199=HO$11,$AB199=HO$8),INDEX(i.FS_Strategy,$AD199+1,$AB199),0)</f>
        <v>0</v>
      </c>
      <c r="HP199" s="554">
        <f t="shared" si="1658"/>
        <v>0</v>
      </c>
      <c r="HQ199" s="554">
        <f t="shared" si="1658"/>
        <v>0</v>
      </c>
      <c r="HR199" s="125">
        <f t="shared" ref="HR199:ID204" si="1659">IF(AND($K199=HR$9,$N199=HR$11,$AB199=HR$8),INDEX(i.FS_Strategy,$AE199+1,$AB199),0)</f>
        <v>0</v>
      </c>
      <c r="HS199" s="125">
        <f t="shared" si="1659"/>
        <v>0</v>
      </c>
      <c r="HT199" s="125">
        <f t="shared" si="1659"/>
        <v>0</v>
      </c>
      <c r="HU199" s="125">
        <f t="shared" si="1659"/>
        <v>0</v>
      </c>
      <c r="HV199" s="125">
        <f t="shared" si="1659"/>
        <v>0</v>
      </c>
      <c r="HW199" s="125">
        <f t="shared" si="1659"/>
        <v>0</v>
      </c>
      <c r="HX199" s="125">
        <f t="shared" si="1659"/>
        <v>0</v>
      </c>
      <c r="HY199" s="125">
        <f t="shared" si="1659"/>
        <v>0</v>
      </c>
      <c r="HZ199" s="125">
        <f t="shared" si="1659"/>
        <v>0</v>
      </c>
      <c r="IA199" s="125">
        <f t="shared" si="1659"/>
        <v>0</v>
      </c>
      <c r="IB199" s="125">
        <f t="shared" si="1659"/>
        <v>0</v>
      </c>
      <c r="IC199" s="125">
        <f t="shared" si="1659"/>
        <v>0</v>
      </c>
      <c r="ID199" s="125">
        <f t="shared" si="1659"/>
        <v>0</v>
      </c>
      <c r="IE199" s="5">
        <f t="shared" ref="IE199:IE204" si="1660">INDEX(i.TOL,$N199,IE$7)</f>
        <v>67</v>
      </c>
      <c r="IF199" s="9"/>
      <c r="IG199" s="5">
        <f t="shared" ref="IG199:IJ204" si="1661">INDEX(i.FlkStrctr,$M199,IG$7)</f>
        <v>1</v>
      </c>
      <c r="IH199" s="5" t="b">
        <f t="shared" si="1661"/>
        <v>0</v>
      </c>
      <c r="II199" s="19">
        <f t="shared" ref="II199:II204" ca="1" si="1662">OFFSET(II$5,$B199,0)</f>
        <v>0</v>
      </c>
      <c r="IJ199" s="5">
        <f t="shared" si="1661"/>
        <v>55</v>
      </c>
      <c r="IK199" s="5" cm="1">
        <f t="array" ref="IK199">INDEX(i.pi_yatf,$X199+1,IK$7)</f>
        <v>1</v>
      </c>
      <c r="IL199" s="19">
        <f t="shared" ref="IL199:JN204" ca="1" si="1663">OFFSET(IL$5,$B199,0)</f>
        <v>0</v>
      </c>
      <c r="IM199" s="19">
        <f t="shared" ca="1" si="1663"/>
        <v>0</v>
      </c>
      <c r="IN199" s="19">
        <f t="shared" ca="1" si="1663"/>
        <v>0</v>
      </c>
      <c r="IO199" s="19">
        <f t="shared" ca="1" si="1663"/>
        <v>0</v>
      </c>
      <c r="IP199" s="19">
        <f t="shared" ca="1" si="1663"/>
        <v>0</v>
      </c>
      <c r="IQ199" s="19">
        <f t="shared" ca="1" si="1663"/>
        <v>0</v>
      </c>
      <c r="IR199" s="19">
        <f t="shared" ca="1" si="1663"/>
        <v>0</v>
      </c>
      <c r="IS199" s="19">
        <f t="shared" ca="1" si="1663"/>
        <v>0</v>
      </c>
      <c r="IT199" s="19">
        <f t="shared" ca="1" si="1663"/>
        <v>0</v>
      </c>
      <c r="IU199" s="19">
        <f t="shared" ca="1" si="1663"/>
        <v>0</v>
      </c>
      <c r="IV199" s="19">
        <f t="shared" ca="1" si="1663"/>
        <v>0</v>
      </c>
      <c r="IW199" s="19">
        <f t="shared" ca="1" si="1663"/>
        <v>0</v>
      </c>
      <c r="IX199" s="19">
        <f t="shared" ca="1" si="1663"/>
        <v>0</v>
      </c>
      <c r="IY199" s="19">
        <f t="shared" ca="1" si="1663"/>
        <v>0</v>
      </c>
      <c r="IZ199" s="19">
        <f t="shared" ca="1" si="1663"/>
        <v>0</v>
      </c>
      <c r="JA199" s="19">
        <f t="shared" ca="1" si="1663"/>
        <v>0</v>
      </c>
      <c r="JB199" s="19">
        <f t="shared" ca="1" si="1663"/>
        <v>0</v>
      </c>
      <c r="JC199" s="19">
        <f t="shared" ca="1" si="1663"/>
        <v>0</v>
      </c>
      <c r="JD199" s="19">
        <f t="shared" ca="1" si="1663"/>
        <v>0</v>
      </c>
      <c r="JE199" s="19">
        <f t="shared" ca="1" si="1663"/>
        <v>0</v>
      </c>
      <c r="JF199" s="19">
        <f t="shared" ca="1" si="1663"/>
        <v>0</v>
      </c>
      <c r="JG199" s="5">
        <f t="shared" ref="JG199:JK204" si="1664">INDEX(i_dryman,($AF199-1)*4+INDEX(i.StdELMan,($K199-1)*12+($M199-1)*3+$N199,JG$8),JG$7)</f>
        <v>1.2500000000000001E-2</v>
      </c>
      <c r="JH199" s="567">
        <f t="shared" si="1664"/>
        <v>0</v>
      </c>
      <c r="JI199" s="5">
        <f t="shared" si="1664"/>
        <v>6.25E-2</v>
      </c>
      <c r="JJ199" s="5">
        <f t="shared" si="1664"/>
        <v>6.25E-2</v>
      </c>
      <c r="JK199" s="5">
        <f t="shared" si="1664"/>
        <v>6.25E-2</v>
      </c>
      <c r="JL199" s="19">
        <f t="shared" ca="1" si="1663"/>
        <v>1</v>
      </c>
      <c r="JM199" s="19">
        <f t="shared" ca="1" si="1663"/>
        <v>0</v>
      </c>
      <c r="JN199" s="19">
        <f t="shared" ca="1" si="1663"/>
        <v>1</v>
      </c>
      <c r="JO199" s="9"/>
      <c r="JP199" s="5" t="b">
        <f t="shared" ref="JP199:JP204" ca="1" si="1665">IF($L199&lt;&gt;0,INDEX(i.cropgraze_inc,$L199,JP$7),OFFSET(JP$5,$B199,0))</f>
        <v>0</v>
      </c>
      <c r="JQ199" s="19" t="str">
        <f t="shared" ref="JQ199:JR204" ca="1" si="1666">OFFSET(JQ$5,$B199,0)</f>
        <v>-</v>
      </c>
      <c r="JR199" s="19" t="str">
        <f t="shared" ca="1" si="1666"/>
        <v>-</v>
      </c>
      <c r="JS199" s="5" t="b">
        <f t="shared" ref="JS199:JU204" si="1667">($N199=JS$11)</f>
        <v>0</v>
      </c>
      <c r="JT199" s="5" t="b">
        <f t="shared" si="1667"/>
        <v>0</v>
      </c>
      <c r="JU199" s="5" t="b">
        <f t="shared" si="1667"/>
        <v>1</v>
      </c>
      <c r="JV199" s="144">
        <f t="shared" ref="JV199:JW204" si="1668">$O199</f>
        <v>1</v>
      </c>
      <c r="JW199" s="144">
        <f t="shared" si="1668"/>
        <v>1</v>
      </c>
      <c r="JX199" s="5" t="b">
        <f t="shared" ref="JX199:KA204" si="1669">INDEX(i_dryman,($AF199-1)*4+INDEX(i.StdELMan,($K199-1)*12+($M199-1)*3+$N199,JX$8),JX$7)</f>
        <v>0</v>
      </c>
      <c r="JY199" s="5" t="b">
        <f t="shared" si="1669"/>
        <v>1</v>
      </c>
      <c r="JZ199" s="5" t="b">
        <f t="shared" si="1669"/>
        <v>1</v>
      </c>
      <c r="KA199" s="5" t="b">
        <f t="shared" si="1669"/>
        <v>0</v>
      </c>
      <c r="KB199" s="5">
        <f t="shared" ref="KB199:KC204" si="1670">INDEX(i_dryman,($AF199-1)*4+INDEX(i.StdELMan,($K199-1)*12+($M199-1)*3+$N199,KB$8),KB$7+$M199-1)</f>
        <v>1</v>
      </c>
      <c r="KC199" s="5">
        <f t="shared" si="1670"/>
        <v>0</v>
      </c>
      <c r="KD199" s="5" t="b">
        <f t="shared" ref="KD199:KD204" si="1671">AND(INDEX(i_dryman,($AF199-1)*4+INDEX(i.StdELMan,($K199-1)*12+($M199-1)*3+$N199,KD$8),KD$7),($JW199&gt;0))</f>
        <v>0</v>
      </c>
      <c r="KE199" s="5" t="str" cm="1">
        <f t="array" aca="1" ref="KE199" ca="1">IF(OR(KF199:KM199&lt;&gt;"-"),TRUE,"-")</f>
        <v>-</v>
      </c>
      <c r="KF199" s="19" t="str">
        <f t="shared" ref="KF199:KM204" ca="1" si="1672">OFFSET(KF$5,$B199,0)</f>
        <v>-</v>
      </c>
      <c r="KG199" s="19" t="str">
        <f t="shared" ca="1" si="1672"/>
        <v>-</v>
      </c>
      <c r="KH199" s="19" t="str">
        <f t="shared" ca="1" si="1672"/>
        <v>-</v>
      </c>
      <c r="KI199" s="19" t="str">
        <f t="shared" ca="1" si="1672"/>
        <v>-</v>
      </c>
      <c r="KJ199" s="19" t="str">
        <f t="shared" ca="1" si="1672"/>
        <v>-</v>
      </c>
      <c r="KK199" s="19" t="str">
        <f t="shared" ca="1" si="1672"/>
        <v>-</v>
      </c>
      <c r="KL199" s="19" t="str">
        <f t="shared" ca="1" si="1672"/>
        <v>-</v>
      </c>
      <c r="KM199" s="19" t="str">
        <f t="shared" ca="1" si="1672"/>
        <v>-</v>
      </c>
      <c r="KN199" s="5" t="b">
        <f t="array" aca="1" ref="KN199" ca="1">IF(OR(KO199:KU199&lt;&gt;"-"),TRUE,"-")</f>
        <v>1</v>
      </c>
      <c r="KO199" s="19">
        <f t="shared" ref="KO199:KX204" ca="1" si="1673">OFFSET(KO$5,$B199,0)</f>
        <v>0</v>
      </c>
      <c r="KP199" s="19" t="str">
        <f t="shared" ca="1" si="1673"/>
        <v>-</v>
      </c>
      <c r="KQ199" s="19">
        <f t="shared" ca="1" si="1673"/>
        <v>999999</v>
      </c>
      <c r="KR199" s="19">
        <f t="shared" ca="1" si="1673"/>
        <v>999999</v>
      </c>
      <c r="KS199" s="19">
        <f t="shared" ca="1" si="1673"/>
        <v>999999</v>
      </c>
      <c r="KT199" s="19">
        <f t="shared" ca="1" si="1673"/>
        <v>999999</v>
      </c>
      <c r="KU199" s="19">
        <f t="shared" ca="1" si="1673"/>
        <v>999999</v>
      </c>
      <c r="KV199" s="19" t="str">
        <f t="shared" ca="1" si="1673"/>
        <v>-</v>
      </c>
      <c r="KW199" s="19" t="str">
        <f ca="1">OFFSET(KW$5,$B199,0)</f>
        <v>-</v>
      </c>
      <c r="KX199" s="19" t="str">
        <f ca="1">OFFSET(KX$5,$B199,0)</f>
        <v>-</v>
      </c>
      <c r="KY199" s="19" t="b">
        <f t="shared" ref="KY199:KZ204" ca="1" si="1674">OFFSET(KY$5,$B199,0)</f>
        <v>1</v>
      </c>
      <c r="KZ199" s="19">
        <f t="shared" ca="1" si="1674"/>
        <v>0</v>
      </c>
      <c r="LA199" s="5" t="str">
        <f t="shared" ref="LA199:LD204" si="1675">INDEX(i.FlkStrctr,$M199,LA$7)</f>
        <v>-</v>
      </c>
      <c r="LB199" s="5" t="str">
        <f t="shared" si="1675"/>
        <v>-</v>
      </c>
      <c r="LC199" s="5" t="str">
        <f t="shared" si="1675"/>
        <v>-</v>
      </c>
      <c r="LD199" s="5" t="str">
        <f t="shared" si="1675"/>
        <v>-</v>
      </c>
      <c r="LE199" s="19" t="str">
        <f t="shared" ref="LE199:LU204" ca="1" si="1676">OFFSET(LE$5,$B199,0)</f>
        <v>-</v>
      </c>
      <c r="LF199" s="19" t="str">
        <f t="shared" ca="1" si="1676"/>
        <v>-</v>
      </c>
      <c r="LG199" s="19" t="str">
        <f t="shared" ca="1" si="1676"/>
        <v>-</v>
      </c>
      <c r="LH199" s="19" t="str">
        <f t="shared" ca="1" si="1676"/>
        <v>-</v>
      </c>
      <c r="LI199" s="19" t="str">
        <f t="shared" ca="1" si="1676"/>
        <v>-</v>
      </c>
      <c r="LJ199" s="19" t="str">
        <f t="shared" ca="1" si="1676"/>
        <v>-</v>
      </c>
      <c r="LK199" s="19" t="str">
        <f t="shared" ca="1" si="1676"/>
        <v>-</v>
      </c>
      <c r="LL199" s="5" t="str">
        <f t="shared" ref="LL199:LR204" si="1677">INDEX(i.FlkStrctr,$M199,LL$7)</f>
        <v>-</v>
      </c>
      <c r="LM199" s="5">
        <f t="shared" si="1677"/>
        <v>500</v>
      </c>
      <c r="LN199" s="5">
        <f t="shared" si="1677"/>
        <v>500</v>
      </c>
      <c r="LO199" s="5" t="str">
        <f t="shared" si="1677"/>
        <v>-</v>
      </c>
      <c r="LP199" s="5" t="str" cm="1">
        <f t="array" ref="LP199">INDEX(i.meatgrid,$Q199,LP$7)</f>
        <v>-</v>
      </c>
      <c r="LQ199" s="5" t="str" cm="1">
        <f t="array" ref="LQ199">INDEX(i.meatgrid,$Q199,LQ$7)</f>
        <v>-</v>
      </c>
      <c r="LR199" s="5" t="str">
        <f t="shared" si="1677"/>
        <v>-</v>
      </c>
      <c r="LS199" s="5">
        <f t="shared" ref="LS199:LS204" si="1678">INDEX(i.conservation,$W199+1,$N199)</f>
        <v>1</v>
      </c>
      <c r="LT199" s="9"/>
      <c r="LU199" s="19">
        <f t="shared" ca="1" si="1676"/>
        <v>70</v>
      </c>
      <c r="LV199" s="19">
        <f t="shared" ref="LV199:LX204" ca="1" si="1679">OFFSET(LV$5,$B199,0)</f>
        <v>50</v>
      </c>
      <c r="LW199" s="19">
        <f t="shared" ca="1" si="1679"/>
        <v>80</v>
      </c>
      <c r="LX199" s="19">
        <f t="shared" ca="1" si="1679"/>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04" si="1680">INDEX(i.WoolPrices,$R199,MC$7)</f>
        <v>1</v>
      </c>
      <c r="MD199" s="5">
        <f t="shared" ref="MD199:MD204" si="1681">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04" si="1682">INDEX(i.GrainPrices,$T199,MM$7)</f>
        <v>1</v>
      </c>
      <c r="MN199" s="9"/>
      <c r="MO199" s="19" t="b">
        <f t="shared" ref="MO199:ND204" ca="1" si="1683">OFFSET(MO$5,$B199,0)</f>
        <v>0</v>
      </c>
      <c r="MP199" s="19" t="b">
        <f t="shared" ca="1" si="1683"/>
        <v>0</v>
      </c>
      <c r="MQ199" s="19">
        <f t="shared" ca="1" si="1683"/>
        <v>1</v>
      </c>
      <c r="MR199" s="19">
        <f t="shared" ca="1" si="1683"/>
        <v>0.75</v>
      </c>
      <c r="MS199" s="19">
        <f t="shared" ca="1" si="1683"/>
        <v>0.75</v>
      </c>
      <c r="MT199" s="19">
        <f t="shared" ca="1" si="1683"/>
        <v>0.8</v>
      </c>
      <c r="MU199" s="19">
        <f t="shared" ca="1" si="1683"/>
        <v>0.82499999999999996</v>
      </c>
      <c r="MV199" s="19">
        <f t="shared" ca="1" si="1683"/>
        <v>0.875</v>
      </c>
      <c r="MW199" s="19">
        <f t="shared" ca="1" si="1683"/>
        <v>0.9</v>
      </c>
      <c r="MX199" s="19">
        <f t="shared" ca="1" si="1683"/>
        <v>1</v>
      </c>
      <c r="MY199" s="19">
        <f t="shared" ca="1" si="1683"/>
        <v>0.875</v>
      </c>
      <c r="MZ199" s="19" t="b">
        <f t="shared" ca="1" si="1683"/>
        <v>1</v>
      </c>
      <c r="NA199" s="19">
        <f t="shared" ca="1" si="1683"/>
        <v>74.989999999999995</v>
      </c>
      <c r="NB199" s="19" t="str">
        <f t="shared" ca="1" si="1683"/>
        <v>-</v>
      </c>
      <c r="NC199" s="19" t="str">
        <f t="shared" ca="1" si="1683"/>
        <v>-</v>
      </c>
      <c r="ND199" s="19" t="str">
        <f t="shared" ca="1" si="1683"/>
        <v>-</v>
      </c>
      <c r="NE199" s="19" t="str">
        <f t="shared" ref="NE199:OT204" ca="1" si="1684">OFFSET(NE$5,$B199,0)</f>
        <v>-</v>
      </c>
      <c r="NF199" s="19" t="str">
        <f t="shared" ca="1" si="1684"/>
        <v>-</v>
      </c>
      <c r="NG199" s="19" t="str">
        <f t="shared" ca="1" si="1684"/>
        <v>-</v>
      </c>
      <c r="NH199" s="19" t="str">
        <f t="shared" ca="1" si="1684"/>
        <v>-</v>
      </c>
      <c r="NI199" s="19">
        <f t="shared" ca="1" si="1684"/>
        <v>36.99</v>
      </c>
      <c r="NJ199" s="19">
        <f t="shared" ca="1" si="1684"/>
        <v>36.99</v>
      </c>
      <c r="NK199" s="19" t="str">
        <f t="shared" ca="1" si="1684"/>
        <v>-</v>
      </c>
      <c r="NL199" s="19" t="str">
        <f t="shared" ca="1" si="1684"/>
        <v>-</v>
      </c>
      <c r="NM199" s="19" t="str">
        <f t="shared" ca="1" si="1684"/>
        <v>-</v>
      </c>
      <c r="NN199" s="19" t="str">
        <f t="shared" ca="1" si="1684"/>
        <v>-</v>
      </c>
      <c r="NO199" s="19" t="str">
        <f t="shared" ca="1" si="1684"/>
        <v>-</v>
      </c>
      <c r="NP199" s="19">
        <f t="shared" ca="1" si="1684"/>
        <v>49.99</v>
      </c>
      <c r="NQ199" s="19">
        <f t="shared" ca="1" si="1684"/>
        <v>49.99</v>
      </c>
      <c r="NR199" s="19">
        <f t="shared" ca="1" si="1684"/>
        <v>49.99</v>
      </c>
      <c r="NS199" s="19">
        <f t="shared" ca="1" si="1684"/>
        <v>49.99</v>
      </c>
      <c r="NT199" s="19">
        <f t="shared" ca="1" si="1684"/>
        <v>49.99</v>
      </c>
      <c r="NU199" s="19">
        <f t="shared" ca="1" si="1684"/>
        <v>49.99</v>
      </c>
      <c r="NV199" s="19">
        <f t="shared" ca="1" si="1684"/>
        <v>49.99</v>
      </c>
      <c r="NW199" s="19">
        <f t="shared" ca="1" si="1684"/>
        <v>49.99</v>
      </c>
      <c r="NX199" s="19">
        <f t="shared" ca="1" si="1684"/>
        <v>412.99</v>
      </c>
      <c r="NY199" s="19">
        <f t="shared" ca="1" si="1684"/>
        <v>412.99</v>
      </c>
      <c r="NZ199" s="19" t="str">
        <f t="shared" ca="1" si="1684"/>
        <v>-</v>
      </c>
      <c r="OA199" s="19" t="str">
        <f t="shared" ca="1" si="1684"/>
        <v>-</v>
      </c>
      <c r="OB199" s="19" t="str">
        <f t="shared" ca="1" si="1684"/>
        <v>-</v>
      </c>
      <c r="OC199" s="19" t="str">
        <f t="shared" ca="1" si="1684"/>
        <v>-</v>
      </c>
      <c r="OD199" s="19" t="str">
        <f t="shared" ca="1" si="1684"/>
        <v>-</v>
      </c>
      <c r="OE199" s="19">
        <f t="shared" ca="1" si="1684"/>
        <v>6.8900000000000006</v>
      </c>
      <c r="OF199" s="19">
        <f t="shared" ca="1" si="1684"/>
        <v>6.8900000000000006</v>
      </c>
      <c r="OG199" s="19">
        <f t="shared" ca="1" si="1684"/>
        <v>6.8900000000000006</v>
      </c>
      <c r="OH199" s="19">
        <f t="shared" ca="1" si="1684"/>
        <v>6.8900000000000006</v>
      </c>
      <c r="OI199" s="19">
        <f t="shared" ca="1" si="1684"/>
        <v>6.8900000000000006</v>
      </c>
      <c r="OJ199" s="19">
        <f t="shared" ca="1" si="1684"/>
        <v>6.8900000000000006</v>
      </c>
      <c r="OK199" s="19">
        <f t="shared" ca="1" si="1684"/>
        <v>6.8900000000000006</v>
      </c>
      <c r="OL199" s="19">
        <f t="shared" ca="1" si="1684"/>
        <v>6.8900000000000006</v>
      </c>
      <c r="OM199" s="19">
        <f t="shared" ca="1" si="1684"/>
        <v>346.99</v>
      </c>
      <c r="ON199" s="19">
        <f t="shared" ca="1" si="1684"/>
        <v>346.99</v>
      </c>
      <c r="OO199" s="19" t="str">
        <f t="shared" ca="1" si="1684"/>
        <v>-</v>
      </c>
      <c r="OP199" s="19" t="str">
        <f t="shared" ca="1" si="1684"/>
        <v>-</v>
      </c>
      <c r="OQ199" s="19" t="str">
        <f t="shared" ca="1" si="1684"/>
        <v>-</v>
      </c>
      <c r="OR199" s="19" t="str">
        <f t="shared" ca="1" si="1684"/>
        <v>-</v>
      </c>
      <c r="OS199" s="19" t="str">
        <f t="shared" ca="1" si="1684"/>
        <v>-</v>
      </c>
      <c r="OT199" s="19">
        <f t="shared" ca="1" si="1684"/>
        <v>0</v>
      </c>
      <c r="OU199" s="24">
        <v>0</v>
      </c>
    </row>
    <row r="200" spans="1:411" hidden="1" outlineLevel="1">
      <c r="A200" s="21">
        <f t="shared" si="158"/>
        <v>195</v>
      </c>
      <c r="B200" s="21">
        <f>$A$24</f>
        <v>19</v>
      </c>
      <c r="C200">
        <v>111</v>
      </c>
      <c r="D200" s="144" t="str">
        <f t="shared" ca="1" si="1628"/>
        <v>GSM</v>
      </c>
      <c r="E200" t="b">
        <v>0</v>
      </c>
      <c r="F200" t="b">
        <v>0</v>
      </c>
      <c r="G200" t="b">
        <f t="shared" ref="G200:G204" si="1685">E200</f>
        <v>0</v>
      </c>
      <c r="H200" s="237">
        <f t="shared" ref="H200:L204" ca="1" si="1686">OFFSET(H200,-1,0)</f>
        <v>1</v>
      </c>
      <c r="I200" s="237">
        <f t="shared" ca="1" si="1686"/>
        <v>1</v>
      </c>
      <c r="J200" s="237" t="str">
        <f t="shared" ca="1" si="1686"/>
        <v/>
      </c>
      <c r="K200" s="237">
        <f t="shared" ca="1" si="1686"/>
        <v>2</v>
      </c>
      <c r="L200" s="237">
        <f t="shared" ca="1" si="1686"/>
        <v>2</v>
      </c>
      <c r="M200" s="182">
        <f t="array" aca="1" ref="M200" ca="1">MAX(M$22,MOD(M199+1*AND(N200:$V200=N$22:$V$22),M$23+1))</f>
        <v>2</v>
      </c>
      <c r="N200" s="182">
        <f t="array" aca="1" ref="N200" ca="1">MAX(N$22,MOD(N199+1*AND(O200:$V200=O$22:$V$22),N$23+1))</f>
        <v>3</v>
      </c>
      <c r="O200" s="237">
        <f ca="1">OFFSET(O200,-1,0)</f>
        <v>1</v>
      </c>
      <c r="P200" s="237">
        <f ca="1">OFFSET(P200,-1,0)</f>
        <v>1</v>
      </c>
      <c r="Q200" s="29">
        <v>3</v>
      </c>
      <c r="R200" s="29">
        <v>1</v>
      </c>
      <c r="S200" s="29">
        <v>1</v>
      </c>
      <c r="T200" s="29">
        <v>1</v>
      </c>
      <c r="U200" s="218"/>
      <c r="V200" s="218"/>
      <c r="W200" s="182">
        <f t="array" ref="W200">MAX(W$22,MOD(W199+1*AND(R200:$V200=R$22:$V$22),W$23+1))</f>
        <v>0</v>
      </c>
      <c r="X200" s="218"/>
      <c r="Y200" s="218"/>
      <c r="Z200" s="218"/>
      <c r="AA200" s="218"/>
      <c r="AB200" s="218"/>
      <c r="AC200" s="218"/>
      <c r="AD200" s="218"/>
      <c r="AE200" s="218"/>
      <c r="AF200" s="144">
        <f ca="1">INDEX(CHOOSE($N200,DataAutumn!i.AdultDrys,DataWinter!i.AdultDrys,DataSpring!i.AdultDrys),1,$M200)</f>
        <v>3</v>
      </c>
      <c r="AG200" s="5">
        <f t="shared" ca="1" si="1629"/>
        <v>2</v>
      </c>
      <c r="AH200" s="5">
        <f t="shared" ca="1" si="1629"/>
        <v>0</v>
      </c>
      <c r="AI200" s="5">
        <f t="shared" ca="1" si="1630"/>
        <v>1</v>
      </c>
      <c r="AJ200" s="218"/>
      <c r="AK200" s="218"/>
      <c r="AL200" s="366" t="str">
        <f ca="1">TEXT(LEFT(OFFSET(AL200,-1,0),5)+1,"00000")&amp;MID(OFFSET(AL200,-1,0),6,FIND(" ",OFFSET(AL200,-1,0),7)-5)
&amp; $D200           &amp; " Day"&amp;INDEX(i.DOY,$N200,1)              &amp; IF($IG200=0," FWM","")&amp;IF($IG200=1," MWM","")&amp;IF($IG200=5," Mat","")&amp;IF($IH200=TRUE,"&amp;BBT","    ")
&amp;INDEX(DataMaster!$B$98:$B$105,$Q200,0)    &amp; " WP"&amp;TEXT($MC200*100,"000p")           &amp; " MP"&amp;TEXT($MD200*100,"000p")           &amp; " GP"&amp;TEXT($MM200*100,"000p")
&amp; " (F"&amp;3+COUNTIF($CV200:$CY200,TRUE)&amp;3&amp;"N"&amp;$DM200&amp;$DN200&amp;")"</f>
        <v>00002 SE_ashley_lw GSM Day204 MWM    No export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631"/>
        <v>1</v>
      </c>
      <c r="AY200" s="5" t="str">
        <f t="shared" ca="1" si="1631"/>
        <v>-</v>
      </c>
      <c r="AZ200" s="5" t="str">
        <f t="shared" ca="1" si="1631"/>
        <v>-</v>
      </c>
      <c r="BA200" s="5" t="str">
        <f t="shared" ca="1" si="1631"/>
        <v>-</v>
      </c>
      <c r="BB200" s="5" t="b">
        <f t="shared" ca="1" si="1631"/>
        <v>0</v>
      </c>
      <c r="BC200" s="144">
        <f t="shared" ca="1" si="1631"/>
        <v>0.25</v>
      </c>
      <c r="BD200" s="19" t="b">
        <f t="shared" ca="1" si="1632"/>
        <v>1</v>
      </c>
      <c r="BE200" s="9"/>
      <c r="BF200" s="5" t="str">
        <f t="shared" ca="1" si="1633"/>
        <v>-</v>
      </c>
      <c r="BG200" s="19" t="str">
        <f t="shared" ca="1" si="1634"/>
        <v>-</v>
      </c>
      <c r="BH200" s="19" t="str">
        <f t="shared" ca="1" si="1634"/>
        <v>-</v>
      </c>
      <c r="BI200" s="19" t="str">
        <f t="shared" ca="1" si="1634"/>
        <v>-</v>
      </c>
      <c r="BJ200" s="5" t="str">
        <f t="shared" ca="1" si="1635"/>
        <v>-</v>
      </c>
      <c r="BK200" s="19" t="str">
        <f t="shared" ca="1" si="1636"/>
        <v>-</v>
      </c>
      <c r="BL200" s="5" t="str">
        <f t="shared" ca="1" si="1637"/>
        <v>-</v>
      </c>
      <c r="BM200" s="19" t="str">
        <f t="shared" ca="1" si="1638"/>
        <v>-</v>
      </c>
      <c r="BN200" s="19" t="str">
        <f t="shared" ca="1" si="1638"/>
        <v>-</v>
      </c>
      <c r="BO200" s="19" t="str">
        <f t="shared" ca="1" si="1638"/>
        <v>-</v>
      </c>
      <c r="BP200" s="5" t="str">
        <f t="shared" ca="1" si="1639"/>
        <v>-</v>
      </c>
      <c r="BQ200" s="9"/>
      <c r="BR200" s="5" t="b">
        <f t="shared" ca="1" si="1640"/>
        <v>0</v>
      </c>
      <c r="BS200" s="5" t="str">
        <f t="shared" ca="1" si="1641"/>
        <v>-</v>
      </c>
      <c r="BT200" s="5" t="str">
        <f t="shared" ca="1" si="1642"/>
        <v>-</v>
      </c>
      <c r="BU200" s="5" t="str">
        <f t="shared" ca="1" si="1642"/>
        <v>-</v>
      </c>
      <c r="BV200" s="5" t="str">
        <f t="shared" ca="1" si="1642"/>
        <v>-</v>
      </c>
      <c r="BW200" s="5" t="str">
        <f t="shared" ca="1" si="1642"/>
        <v>-</v>
      </c>
      <c r="BX200" s="5" t="str">
        <f t="shared" ca="1" si="1642"/>
        <v>-</v>
      </c>
      <c r="BY200" s="5" t="str">
        <f t="shared" ca="1" si="1642"/>
        <v>-</v>
      </c>
      <c r="BZ200" s="5" t="str">
        <f t="shared" ca="1" si="1642"/>
        <v>-</v>
      </c>
      <c r="CA200" s="5" t="str">
        <f t="shared" ca="1" si="1642"/>
        <v>-</v>
      </c>
      <c r="CB200" s="9"/>
      <c r="CC200" s="237" t="b">
        <f ca="1">OFFSET(CC200,-1,0)</f>
        <v>1</v>
      </c>
      <c r="CD200" s="237" t="b">
        <f ca="1">OFFSET(CD200,-1,0)</f>
        <v>1</v>
      </c>
      <c r="CE200" s="237" t="b">
        <f ca="1">OFFSET(CE200,-1,0)</f>
        <v>1</v>
      </c>
      <c r="CF200" s="12">
        <v>203</v>
      </c>
      <c r="CG200" s="144" t="b">
        <f ca="1">NOT(CE200)</f>
        <v>0</v>
      </c>
      <c r="CH200" s="12" t="s">
        <v>34</v>
      </c>
      <c r="CI200" s="19" t="str">
        <f t="shared" ca="1" si="1643"/>
        <v>-</v>
      </c>
      <c r="CJ200" s="19" t="str">
        <f t="shared" ca="1" si="1643"/>
        <v>-</v>
      </c>
      <c r="CK200" s="19" t="str">
        <f t="shared" ca="1" si="1643"/>
        <v>-</v>
      </c>
      <c r="CL200" s="19">
        <f t="shared" ca="1" si="1643"/>
        <v>1</v>
      </c>
      <c r="CM200" s="19">
        <f t="shared" ca="1" si="1643"/>
        <v>1</v>
      </c>
      <c r="CN200" s="9"/>
      <c r="CO200" s="444">
        <f t="shared" ca="1" si="1644"/>
        <v>652</v>
      </c>
      <c r="CP200" s="444">
        <f t="shared" ca="1" si="1644"/>
        <v>686</v>
      </c>
      <c r="CQ200" s="444">
        <f t="shared" ca="1" si="1644"/>
        <v>721</v>
      </c>
      <c r="CR200" s="152">
        <f t="shared" ca="1" si="1645"/>
        <v>378</v>
      </c>
      <c r="CS200" s="152">
        <f t="shared" ca="1" si="1645"/>
        <v>413</v>
      </c>
      <c r="CT200" s="152">
        <f t="shared" ca="1" si="1645"/>
        <v>448</v>
      </c>
      <c r="CU200" s="19" t="str">
        <f t="shared" ca="1" si="1646"/>
        <v>-</v>
      </c>
      <c r="CV200" s="19" t="str">
        <f t="shared" ca="1" si="1646"/>
        <v>-</v>
      </c>
      <c r="CW200" s="19" t="str">
        <f t="shared" ca="1" si="1646"/>
        <v>-</v>
      </c>
      <c r="CX200" s="19" t="str">
        <f t="shared" ca="1" si="1646"/>
        <v>-</v>
      </c>
      <c r="CY200" s="19" t="str">
        <f t="shared" ca="1" si="1646"/>
        <v>-</v>
      </c>
      <c r="CZ200" s="19" t="b">
        <f ca="1">OFFSET(CZ$5,$B200,0)</f>
        <v>1</v>
      </c>
      <c r="DA200" s="19">
        <f t="shared" ca="1" si="1646"/>
        <v>0</v>
      </c>
      <c r="DB200" s="19">
        <f t="shared" ca="1" si="1646"/>
        <v>0</v>
      </c>
      <c r="DC200" s="19">
        <f t="shared" ca="1" si="1646"/>
        <v>0</v>
      </c>
      <c r="DD200" s="19">
        <f t="shared" ca="1" si="1646"/>
        <v>0</v>
      </c>
      <c r="DE200" s="19">
        <f t="shared" ca="1" si="1646"/>
        <v>0</v>
      </c>
      <c r="DF200" s="19">
        <f t="shared" ca="1" si="1646"/>
        <v>0</v>
      </c>
      <c r="DG200" s="19">
        <f t="shared" ca="1" si="1646"/>
        <v>0</v>
      </c>
      <c r="DH200" s="19">
        <f t="shared" ca="1" si="1646"/>
        <v>0</v>
      </c>
      <c r="DI200" s="19">
        <f t="shared" ca="1" si="1646"/>
        <v>0</v>
      </c>
      <c r="DJ200" s="19">
        <f t="shared" ca="1" si="1646"/>
        <v>0</v>
      </c>
      <c r="DK200" s="19">
        <f t="shared" ca="1" si="1647"/>
        <v>0</v>
      </c>
      <c r="DL200" s="19">
        <f t="shared" ca="1" si="1647"/>
        <v>0</v>
      </c>
      <c r="DM200" s="19">
        <f t="shared" ca="1" si="1647"/>
        <v>1</v>
      </c>
      <c r="DN200" s="19">
        <f t="shared" ca="1" si="1647"/>
        <v>1</v>
      </c>
      <c r="DO200" s="19">
        <f t="shared" ca="1" si="1647"/>
        <v>0</v>
      </c>
      <c r="DP200" s="19" t="str">
        <f t="shared" ca="1" si="1647"/>
        <v>-</v>
      </c>
      <c r="DQ200" s="19" t="str">
        <f t="shared" ca="1" si="1647"/>
        <v>-</v>
      </c>
      <c r="DR200" s="19" t="str">
        <f t="shared" ca="1" si="1647"/>
        <v>-</v>
      </c>
      <c r="DS200" s="19" t="str">
        <f t="shared" ca="1" si="1647"/>
        <v>-</v>
      </c>
      <c r="DT200" s="19" t="str">
        <f t="shared" ca="1" si="1647"/>
        <v>-</v>
      </c>
      <c r="DU200" s="19">
        <f t="shared" ca="1" si="1647"/>
        <v>0</v>
      </c>
      <c r="DV200" s="19" t="str">
        <f t="shared" ca="1" si="1647"/>
        <v>-</v>
      </c>
      <c r="DW200" s="19" t="str">
        <f t="shared" ca="1" si="1647"/>
        <v>-</v>
      </c>
      <c r="DX200" s="19" t="str">
        <f t="shared" ca="1" si="1647"/>
        <v>-</v>
      </c>
      <c r="DY200" s="19" t="str">
        <f t="shared" ca="1" si="1647"/>
        <v>-</v>
      </c>
      <c r="DZ200" s="19" t="str">
        <f t="shared" ca="1" si="1647"/>
        <v>-</v>
      </c>
      <c r="EA200" s="19" t="str">
        <f t="shared" ca="1" si="1647"/>
        <v>-</v>
      </c>
      <c r="EB200" s="19" t="str">
        <f t="shared" ca="1" si="1647"/>
        <v>-</v>
      </c>
      <c r="EC200" s="19" t="str">
        <f t="shared" ca="1" si="1647"/>
        <v>-</v>
      </c>
      <c r="ED200" s="19">
        <f t="shared" ca="1" si="1647"/>
        <v>0</v>
      </c>
      <c r="EE200" s="444">
        <f t="shared" ca="1" si="1648"/>
        <v>0</v>
      </c>
      <c r="EF200" s="444">
        <f t="shared" ca="1" si="1648"/>
        <v>0</v>
      </c>
      <c r="EG200" s="124">
        <f t="shared" ca="1" si="1649"/>
        <v>0</v>
      </c>
      <c r="EH200" s="124">
        <f t="shared" ca="1" si="1649"/>
        <v>0</v>
      </c>
      <c r="EI200" s="124">
        <f t="shared" ca="1" si="1649"/>
        <v>0</v>
      </c>
      <c r="EJ200" s="124">
        <f t="shared" ca="1" si="1649"/>
        <v>0</v>
      </c>
      <c r="EK200" s="124">
        <f t="shared" ca="1" si="1649"/>
        <v>0</v>
      </c>
      <c r="EL200" s="124">
        <f t="shared" ca="1" si="1649"/>
        <v>0</v>
      </c>
      <c r="EM200" s="124">
        <f t="shared" ca="1" si="1649"/>
        <v>0</v>
      </c>
      <c r="EN200" s="124">
        <f t="shared" ca="1" si="1649"/>
        <v>0</v>
      </c>
      <c r="EO200" s="124">
        <f t="shared" ca="1" si="1649"/>
        <v>0</v>
      </c>
      <c r="EP200" s="124">
        <f t="shared" ca="1" si="1649"/>
        <v>0</v>
      </c>
      <c r="EQ200" s="124">
        <f t="shared" ca="1" si="1649"/>
        <v>0</v>
      </c>
      <c r="ER200" s="124">
        <f t="shared" ca="1" si="1649"/>
        <v>0</v>
      </c>
      <c r="ES200" s="124">
        <f t="shared" ca="1" si="1649"/>
        <v>0</v>
      </c>
      <c r="ET200" s="124">
        <f t="shared" ca="1" si="1649"/>
        <v>0</v>
      </c>
      <c r="EU200" s="124">
        <f t="shared" ca="1" si="1649"/>
        <v>0</v>
      </c>
      <c r="EV200" s="124">
        <f t="shared" ca="1" si="1649"/>
        <v>0</v>
      </c>
      <c r="EW200" s="124">
        <f t="shared" ca="1" si="1650"/>
        <v>0</v>
      </c>
      <c r="EX200" s="124">
        <f t="shared" ca="1" si="1650"/>
        <v>0</v>
      </c>
      <c r="EY200" s="554">
        <f t="shared" ca="1" si="1651"/>
        <v>0</v>
      </c>
      <c r="EZ200" s="554">
        <f t="shared" ca="1" si="1651"/>
        <v>0</v>
      </c>
      <c r="FA200" s="554">
        <f t="shared" ca="1" si="1651"/>
        <v>0</v>
      </c>
      <c r="FB200" s="125">
        <f t="shared" ca="1" si="1651"/>
        <v>0</v>
      </c>
      <c r="FC200" s="125">
        <f t="shared" ca="1" si="1651"/>
        <v>0</v>
      </c>
      <c r="FD200" s="125">
        <f t="shared" ca="1" si="1651"/>
        <v>0</v>
      </c>
      <c r="FE200" s="125">
        <f t="shared" ca="1" si="1651"/>
        <v>0</v>
      </c>
      <c r="FF200" s="125">
        <f t="shared" ca="1" si="1651"/>
        <v>0</v>
      </c>
      <c r="FG200" s="125">
        <f t="shared" ca="1" si="1651"/>
        <v>0</v>
      </c>
      <c r="FH200" s="125">
        <f t="shared" ca="1" si="1651"/>
        <v>0</v>
      </c>
      <c r="FI200" s="125">
        <f t="shared" ca="1" si="1651"/>
        <v>0</v>
      </c>
      <c r="FJ200" s="125">
        <f t="shared" ca="1" si="1651"/>
        <v>0</v>
      </c>
      <c r="FK200" s="125">
        <f t="shared" ca="1" si="1651"/>
        <v>0</v>
      </c>
      <c r="FL200" s="125">
        <f t="shared" ca="1" si="1651"/>
        <v>0</v>
      </c>
      <c r="FM200" s="125">
        <f t="shared" ca="1" si="1651"/>
        <v>0</v>
      </c>
      <c r="FN200" s="125">
        <f t="shared" ca="1" si="1651"/>
        <v>0</v>
      </c>
      <c r="FO200" s="124">
        <f t="shared" ca="1" si="1652"/>
        <v>0</v>
      </c>
      <c r="FP200" s="124">
        <f t="shared" ca="1" si="1652"/>
        <v>0</v>
      </c>
      <c r="FQ200" s="124">
        <f t="shared" ca="1" si="1652"/>
        <v>0</v>
      </c>
      <c r="FR200" s="124">
        <f t="shared" ca="1" si="1652"/>
        <v>0</v>
      </c>
      <c r="FS200" s="124">
        <f t="shared" ca="1" si="1652"/>
        <v>0</v>
      </c>
      <c r="FT200" s="124">
        <f t="shared" ca="1" si="1652"/>
        <v>0</v>
      </c>
      <c r="FU200" s="124">
        <f t="shared" ca="1" si="1652"/>
        <v>0</v>
      </c>
      <c r="FV200" s="124">
        <f t="shared" ca="1" si="1652"/>
        <v>0</v>
      </c>
      <c r="FW200" s="124">
        <f t="shared" ca="1" si="1652"/>
        <v>0</v>
      </c>
      <c r="FX200" s="124">
        <f t="shared" ca="1" si="1652"/>
        <v>0</v>
      </c>
      <c r="FY200" s="124">
        <f t="shared" ca="1" si="1652"/>
        <v>0</v>
      </c>
      <c r="FZ200" s="124">
        <f t="shared" ca="1" si="1652"/>
        <v>0</v>
      </c>
      <c r="GA200" s="124">
        <f t="shared" ca="1" si="1652"/>
        <v>0</v>
      </c>
      <c r="GB200" s="124">
        <f t="shared" ca="1" si="1652"/>
        <v>0</v>
      </c>
      <c r="GC200" s="124">
        <f t="shared" ca="1" si="1652"/>
        <v>0</v>
      </c>
      <c r="GD200" s="124">
        <f t="shared" ca="1" si="1652"/>
        <v>0</v>
      </c>
      <c r="GE200" s="124">
        <f t="shared" ca="1" si="1653"/>
        <v>0</v>
      </c>
      <c r="GF200" s="124">
        <f t="shared" ca="1" si="1653"/>
        <v>0</v>
      </c>
      <c r="GG200" s="554">
        <f t="shared" ca="1" si="1654"/>
        <v>0</v>
      </c>
      <c r="GH200" s="554">
        <f t="shared" ca="1" si="1654"/>
        <v>0</v>
      </c>
      <c r="GI200" s="554">
        <f t="shared" ca="1" si="1654"/>
        <v>0</v>
      </c>
      <c r="GJ200" s="125">
        <f t="shared" ca="1" si="1655"/>
        <v>0</v>
      </c>
      <c r="GK200" s="125">
        <f t="shared" ca="1" si="1655"/>
        <v>0</v>
      </c>
      <c r="GL200" s="125">
        <f t="shared" ca="1" si="1655"/>
        <v>0</v>
      </c>
      <c r="GM200" s="125">
        <f t="shared" ca="1" si="1655"/>
        <v>0</v>
      </c>
      <c r="GN200" s="125">
        <f t="shared" ca="1" si="1655"/>
        <v>0</v>
      </c>
      <c r="GO200" s="125">
        <f t="shared" ca="1" si="1655"/>
        <v>0</v>
      </c>
      <c r="GP200" s="125">
        <f t="shared" ca="1" si="1655"/>
        <v>0</v>
      </c>
      <c r="GQ200" s="125">
        <f t="shared" ca="1" si="1655"/>
        <v>0</v>
      </c>
      <c r="GR200" s="125">
        <f t="shared" ca="1" si="1655"/>
        <v>0</v>
      </c>
      <c r="GS200" s="125">
        <f t="shared" ca="1" si="1655"/>
        <v>0</v>
      </c>
      <c r="GT200" s="125">
        <f t="shared" ca="1" si="1655"/>
        <v>0</v>
      </c>
      <c r="GU200" s="125">
        <f t="shared" ca="1" si="1655"/>
        <v>0</v>
      </c>
      <c r="GV200" s="125">
        <f t="shared" ca="1" si="1655"/>
        <v>0</v>
      </c>
      <c r="GW200" s="124">
        <f t="shared" ca="1" si="1656"/>
        <v>0</v>
      </c>
      <c r="GX200" s="124">
        <f t="shared" ca="1" si="1656"/>
        <v>0</v>
      </c>
      <c r="GY200" s="124">
        <f t="shared" ca="1" si="1656"/>
        <v>0</v>
      </c>
      <c r="GZ200" s="124">
        <f t="shared" ca="1" si="1656"/>
        <v>0</v>
      </c>
      <c r="HA200" s="124">
        <f t="shared" ca="1" si="1656"/>
        <v>0</v>
      </c>
      <c r="HB200" s="124">
        <f t="shared" ca="1" si="1656"/>
        <v>0</v>
      </c>
      <c r="HC200" s="124">
        <f t="shared" ca="1" si="1656"/>
        <v>0</v>
      </c>
      <c r="HD200" s="124">
        <f t="shared" ca="1" si="1656"/>
        <v>0</v>
      </c>
      <c r="HE200" s="124">
        <f t="shared" ca="1" si="1656"/>
        <v>0</v>
      </c>
      <c r="HF200" s="124">
        <f t="shared" ca="1" si="1656"/>
        <v>0</v>
      </c>
      <c r="HG200" s="124">
        <f t="shared" ca="1" si="1656"/>
        <v>0</v>
      </c>
      <c r="HH200" s="124">
        <f t="shared" ca="1" si="1656"/>
        <v>0</v>
      </c>
      <c r="HI200" s="124">
        <f t="shared" ca="1" si="1656"/>
        <v>0</v>
      </c>
      <c r="HJ200" s="124">
        <f t="shared" ca="1" si="1656"/>
        <v>0</v>
      </c>
      <c r="HK200" s="124">
        <f t="shared" ca="1" si="1656"/>
        <v>0</v>
      </c>
      <c r="HL200" s="124">
        <f t="shared" ca="1" si="1656"/>
        <v>0</v>
      </c>
      <c r="HM200" s="124">
        <f t="shared" ca="1" si="1657"/>
        <v>0</v>
      </c>
      <c r="HN200" s="124">
        <f t="shared" ca="1" si="1657"/>
        <v>0</v>
      </c>
      <c r="HO200" s="554">
        <f t="shared" ca="1" si="1658"/>
        <v>0</v>
      </c>
      <c r="HP200" s="554">
        <f t="shared" ca="1" si="1658"/>
        <v>0</v>
      </c>
      <c r="HQ200" s="554">
        <f t="shared" ca="1" si="1658"/>
        <v>0</v>
      </c>
      <c r="HR200" s="125">
        <f t="shared" ca="1" si="1659"/>
        <v>0</v>
      </c>
      <c r="HS200" s="125">
        <f t="shared" ca="1" si="1659"/>
        <v>0</v>
      </c>
      <c r="HT200" s="125">
        <f t="shared" ca="1" si="1659"/>
        <v>0</v>
      </c>
      <c r="HU200" s="125">
        <f t="shared" ca="1" si="1659"/>
        <v>0</v>
      </c>
      <c r="HV200" s="125">
        <f t="shared" ca="1" si="1659"/>
        <v>0</v>
      </c>
      <c r="HW200" s="125">
        <f t="shared" ca="1" si="1659"/>
        <v>0</v>
      </c>
      <c r="HX200" s="125">
        <f t="shared" ca="1" si="1659"/>
        <v>0</v>
      </c>
      <c r="HY200" s="125">
        <f t="shared" ca="1" si="1659"/>
        <v>0</v>
      </c>
      <c r="HZ200" s="125">
        <f t="shared" ca="1" si="1659"/>
        <v>0</v>
      </c>
      <c r="IA200" s="125">
        <f t="shared" ca="1" si="1659"/>
        <v>0</v>
      </c>
      <c r="IB200" s="125">
        <f t="shared" ca="1" si="1659"/>
        <v>0</v>
      </c>
      <c r="IC200" s="125">
        <f t="shared" ca="1" si="1659"/>
        <v>0</v>
      </c>
      <c r="ID200" s="125">
        <f t="shared" ca="1" si="1659"/>
        <v>0</v>
      </c>
      <c r="IE200" s="5">
        <f t="shared" ca="1" si="1660"/>
        <v>67</v>
      </c>
      <c r="IF200" s="9"/>
      <c r="IG200" s="5">
        <f t="shared" ca="1" si="1661"/>
        <v>1</v>
      </c>
      <c r="IH200" s="5" t="b">
        <f t="shared" ca="1" si="1661"/>
        <v>0</v>
      </c>
      <c r="II200" s="19">
        <f t="shared" ca="1" si="1662"/>
        <v>0</v>
      </c>
      <c r="IJ200" s="5">
        <f t="shared" ca="1" si="1661"/>
        <v>55</v>
      </c>
      <c r="IK200" s="5" cm="1">
        <f t="array" ref="IK200">INDEX(i.pi_yatf,$X200+1,IK$7)</f>
        <v>1</v>
      </c>
      <c r="IL200" s="19">
        <f t="shared" ca="1" si="1663"/>
        <v>0</v>
      </c>
      <c r="IM200" s="19">
        <f t="shared" ca="1" si="1663"/>
        <v>0</v>
      </c>
      <c r="IN200" s="19">
        <f t="shared" ca="1" si="1663"/>
        <v>0</v>
      </c>
      <c r="IO200" s="19">
        <f t="shared" ca="1" si="1663"/>
        <v>0</v>
      </c>
      <c r="IP200" s="19">
        <f t="shared" ca="1" si="1663"/>
        <v>0</v>
      </c>
      <c r="IQ200" s="19">
        <f t="shared" ca="1" si="1663"/>
        <v>0</v>
      </c>
      <c r="IR200" s="19">
        <f t="shared" ca="1" si="1663"/>
        <v>0</v>
      </c>
      <c r="IS200" s="19">
        <f t="shared" ca="1" si="1663"/>
        <v>0</v>
      </c>
      <c r="IT200" s="19">
        <f t="shared" ca="1" si="1663"/>
        <v>0</v>
      </c>
      <c r="IU200" s="19">
        <f t="shared" ca="1" si="1663"/>
        <v>0</v>
      </c>
      <c r="IV200" s="19">
        <f t="shared" ca="1" si="1663"/>
        <v>0</v>
      </c>
      <c r="IW200" s="19">
        <f t="shared" ca="1" si="1663"/>
        <v>0</v>
      </c>
      <c r="IX200" s="19">
        <f t="shared" ca="1" si="1663"/>
        <v>0</v>
      </c>
      <c r="IY200" s="19">
        <f t="shared" ca="1" si="1663"/>
        <v>0</v>
      </c>
      <c r="IZ200" s="19">
        <f t="shared" ca="1" si="1663"/>
        <v>0</v>
      </c>
      <c r="JA200" s="19">
        <f t="shared" ca="1" si="1663"/>
        <v>0</v>
      </c>
      <c r="JB200" s="19">
        <f t="shared" ca="1" si="1663"/>
        <v>0</v>
      </c>
      <c r="JC200" s="19">
        <f t="shared" ca="1" si="1663"/>
        <v>0</v>
      </c>
      <c r="JD200" s="19">
        <f t="shared" ca="1" si="1663"/>
        <v>0</v>
      </c>
      <c r="JE200" s="19">
        <f t="shared" ca="1" si="1663"/>
        <v>0</v>
      </c>
      <c r="JF200" s="19">
        <f t="shared" ca="1" si="1663"/>
        <v>0</v>
      </c>
      <c r="JG200" s="5">
        <f t="shared" ca="1" si="1664"/>
        <v>1.2500000000000001E-2</v>
      </c>
      <c r="JH200" s="567">
        <f t="shared" ca="1" si="1664"/>
        <v>0</v>
      </c>
      <c r="JI200" s="5">
        <f t="shared" ca="1" si="1664"/>
        <v>6.25E-2</v>
      </c>
      <c r="JJ200" s="5">
        <f t="shared" ca="1" si="1664"/>
        <v>6.25E-2</v>
      </c>
      <c r="JK200" s="5">
        <f t="shared" ca="1" si="1664"/>
        <v>6.25E-2</v>
      </c>
      <c r="JL200" s="19">
        <f t="shared" ca="1" si="1663"/>
        <v>1</v>
      </c>
      <c r="JM200" s="19">
        <f t="shared" ca="1" si="1663"/>
        <v>0</v>
      </c>
      <c r="JN200" s="19">
        <f t="shared" ca="1" si="1663"/>
        <v>1</v>
      </c>
      <c r="JO200" s="9"/>
      <c r="JP200" s="5" t="b">
        <f t="shared" ca="1" si="1665"/>
        <v>0</v>
      </c>
      <c r="JQ200" s="19" t="str">
        <f t="shared" ca="1" si="1666"/>
        <v>-</v>
      </c>
      <c r="JR200" s="19" t="str">
        <f t="shared" ca="1" si="1666"/>
        <v>-</v>
      </c>
      <c r="JS200" s="5" t="b">
        <f t="shared" ca="1" si="1667"/>
        <v>0</v>
      </c>
      <c r="JT200" s="5" t="b">
        <f t="shared" ca="1" si="1667"/>
        <v>0</v>
      </c>
      <c r="JU200" s="5" t="b">
        <f t="shared" ca="1" si="1667"/>
        <v>1</v>
      </c>
      <c r="JV200" s="144">
        <f t="shared" ca="1" si="1668"/>
        <v>1</v>
      </c>
      <c r="JW200" s="144">
        <f t="shared" ca="1" si="1668"/>
        <v>1</v>
      </c>
      <c r="JX200" s="5" t="b">
        <f t="shared" ca="1" si="1669"/>
        <v>0</v>
      </c>
      <c r="JY200" s="5" t="b">
        <f t="shared" ca="1" si="1669"/>
        <v>1</v>
      </c>
      <c r="JZ200" s="5" t="b">
        <f t="shared" ca="1" si="1669"/>
        <v>1</v>
      </c>
      <c r="KA200" s="5" t="b">
        <f t="shared" ca="1" si="1669"/>
        <v>0</v>
      </c>
      <c r="KB200" s="5">
        <f t="shared" ca="1" si="1670"/>
        <v>1</v>
      </c>
      <c r="KC200" s="5">
        <f t="shared" ca="1" si="1670"/>
        <v>0</v>
      </c>
      <c r="KD200" s="5" t="b">
        <f t="shared" ca="1" si="1671"/>
        <v>0</v>
      </c>
      <c r="KE200" s="5" t="str" cm="1">
        <f t="array" aca="1" ref="KE200" ca="1">IF(OR(KF200:KM200&lt;&gt;"-"),TRUE,"-")</f>
        <v>-</v>
      </c>
      <c r="KF200" s="19" t="str">
        <f t="shared" ca="1" si="1672"/>
        <v>-</v>
      </c>
      <c r="KG200" s="19" t="str">
        <f t="shared" ca="1" si="1672"/>
        <v>-</v>
      </c>
      <c r="KH200" s="19" t="str">
        <f t="shared" ca="1" si="1672"/>
        <v>-</v>
      </c>
      <c r="KI200" s="19" t="str">
        <f t="shared" ca="1" si="1672"/>
        <v>-</v>
      </c>
      <c r="KJ200" s="19" t="str">
        <f t="shared" ca="1" si="1672"/>
        <v>-</v>
      </c>
      <c r="KK200" s="19" t="str">
        <f t="shared" ca="1" si="1672"/>
        <v>-</v>
      </c>
      <c r="KL200" s="19" t="str">
        <f t="shared" ca="1" si="1672"/>
        <v>-</v>
      </c>
      <c r="KM200" s="19" t="str">
        <f t="shared" ca="1" si="1672"/>
        <v>-</v>
      </c>
      <c r="KN200" s="5" t="b">
        <f t="array" aca="1" ref="KN200" ca="1">IF(OR(KO200:KU200&lt;&gt;"-"),TRUE,"-")</f>
        <v>1</v>
      </c>
      <c r="KO200" s="19">
        <f t="shared" ca="1" si="1673"/>
        <v>0</v>
      </c>
      <c r="KP200" s="19" t="str">
        <f t="shared" ca="1" si="1673"/>
        <v>-</v>
      </c>
      <c r="KQ200" s="19">
        <f t="shared" ca="1" si="1673"/>
        <v>999999</v>
      </c>
      <c r="KR200" s="19">
        <f t="shared" ca="1" si="1673"/>
        <v>999999</v>
      </c>
      <c r="KS200" s="19">
        <f t="shared" ca="1" si="1673"/>
        <v>999999</v>
      </c>
      <c r="KT200" s="19">
        <f t="shared" ca="1" si="1673"/>
        <v>999999</v>
      </c>
      <c r="KU200" s="19">
        <f t="shared" ca="1" si="1673"/>
        <v>999999</v>
      </c>
      <c r="KV200" s="19" t="str">
        <f t="shared" ca="1" si="1673"/>
        <v>-</v>
      </c>
      <c r="KW200" s="19" t="str">
        <f ca="1">OFFSET(KW$5,$B200,0)</f>
        <v>-</v>
      </c>
      <c r="KX200" s="19" t="str">
        <f ca="1">OFFSET(KX$5,$B200,0)</f>
        <v>-</v>
      </c>
      <c r="KY200" s="19" t="b">
        <f t="shared" ca="1" si="1674"/>
        <v>1</v>
      </c>
      <c r="KZ200" s="19">
        <f t="shared" ca="1" si="1674"/>
        <v>0</v>
      </c>
      <c r="LA200" s="5" t="str">
        <f t="shared" ca="1" si="1675"/>
        <v>-</v>
      </c>
      <c r="LB200" s="5" t="str">
        <f t="shared" ca="1" si="1675"/>
        <v>-</v>
      </c>
      <c r="LC200" s="5" t="str">
        <f t="shared" ca="1" si="1675"/>
        <v>-</v>
      </c>
      <c r="LD200" s="5" t="str">
        <f t="shared" ca="1" si="1675"/>
        <v>-</v>
      </c>
      <c r="LE200" s="19" t="str">
        <f t="shared" ca="1" si="1676"/>
        <v>-</v>
      </c>
      <c r="LF200" s="19" t="str">
        <f t="shared" ca="1" si="1676"/>
        <v>-</v>
      </c>
      <c r="LG200" s="19" t="str">
        <f t="shared" ca="1" si="1676"/>
        <v>-</v>
      </c>
      <c r="LH200" s="19" t="str">
        <f t="shared" ca="1" si="1676"/>
        <v>-</v>
      </c>
      <c r="LI200" s="19" t="str">
        <f t="shared" ca="1" si="1676"/>
        <v>-</v>
      </c>
      <c r="LJ200" s="19" t="str">
        <f t="shared" ca="1" si="1676"/>
        <v>-</v>
      </c>
      <c r="LK200" s="19" t="str">
        <f t="shared" ca="1" si="1676"/>
        <v>-</v>
      </c>
      <c r="LL200" s="5" t="str">
        <f t="shared" ca="1" si="1677"/>
        <v>-</v>
      </c>
      <c r="LM200" s="5">
        <f t="shared" ca="1" si="1677"/>
        <v>500</v>
      </c>
      <c r="LN200" s="5">
        <f t="shared" ca="1" si="1677"/>
        <v>500</v>
      </c>
      <c r="LO200" s="5" t="str">
        <f t="shared" ca="1" si="1677"/>
        <v>-</v>
      </c>
      <c r="LP200" s="5" t="str" cm="1">
        <f t="array" ref="LP200">INDEX(i.meatgrid,$Q200,LP$7)</f>
        <v>-</v>
      </c>
      <c r="LQ200" s="5" t="str" cm="1">
        <f t="array" ref="LQ200">INDEX(i.meatgrid,$Q200,LQ$7)</f>
        <v>-</v>
      </c>
      <c r="LR200" s="5" t="str">
        <f t="shared" ca="1" si="1677"/>
        <v>-</v>
      </c>
      <c r="LS200" s="5">
        <f t="shared" ca="1" si="1678"/>
        <v>1</v>
      </c>
      <c r="LT200" s="9"/>
      <c r="LU200" s="19">
        <f t="shared" ca="1" si="1676"/>
        <v>70</v>
      </c>
      <c r="LV200" s="19">
        <f t="shared" ca="1" si="1679"/>
        <v>50</v>
      </c>
      <c r="LW200" s="19">
        <f t="shared" ca="1" si="1679"/>
        <v>80</v>
      </c>
      <c r="LX200" s="19">
        <f t="shared" ca="1" si="1679"/>
        <v>50</v>
      </c>
      <c r="LY200" s="5" t="b" cm="1">
        <f t="array" ref="LY200">INDEX(i.meatgrid,$Q200,LY$7)</f>
        <v>1</v>
      </c>
      <c r="LZ200" s="5" t="b" cm="1">
        <f t="array" ref="LZ200">INDEX(i.meatgrid,$Q200,LZ$7)</f>
        <v>0</v>
      </c>
      <c r="MA200" s="5" t="str" cm="1">
        <f t="array" ref="MA200">INDEX(i.meatgrid,$Q200,MA$7)</f>
        <v>-</v>
      </c>
      <c r="MB200" s="5" t="str" cm="1">
        <f t="array" ref="MB200">INDEX(i.meatgrid,$Q200,MB$7)</f>
        <v>-</v>
      </c>
      <c r="MC200" s="5">
        <f t="shared" si="1680"/>
        <v>1</v>
      </c>
      <c r="MD200" s="5">
        <f t="shared" si="1681"/>
        <v>1</v>
      </c>
      <c r="ME200" s="5" cm="1">
        <f t="array" ref="ME200">INDEX(i.meatgrid,$Q200,ME$7)</f>
        <v>1</v>
      </c>
      <c r="MF200" s="5" cm="1">
        <f t="array" ref="MF200">INDEX(i.meatgrid,$Q200,MF$7)</f>
        <v>1</v>
      </c>
      <c r="MG200" s="5" cm="1">
        <f t="array" ref="MG200">INDEX(i.meatgrid,$Q200,MG$7)</f>
        <v>1</v>
      </c>
      <c r="MH200" s="5" cm="1">
        <f t="array" ref="MH200">INDEX(i.meatgrid,$Q200,MH$7)</f>
        <v>0</v>
      </c>
      <c r="MI200" s="5" cm="1">
        <f t="array" ref="MI200">INDEX(i.meatgrid,$Q200,MI$7)</f>
        <v>0</v>
      </c>
      <c r="MJ200" s="5" cm="1">
        <f t="array" ref="MJ200">INDEX(i.meatgrid,$Q200,MJ$7)</f>
        <v>1</v>
      </c>
      <c r="MK200" s="5" cm="1">
        <f t="array" ref="MK200">INDEX(i.meatgrid,$Q200,MK$7)</f>
        <v>1</v>
      </c>
      <c r="ML200" s="5" cm="1">
        <f t="array" ref="ML200">INDEX(i.meatgrid,$Q200,ML$7)</f>
        <v>1</v>
      </c>
      <c r="MM200" s="5">
        <f t="shared" si="1682"/>
        <v>1</v>
      </c>
      <c r="MN200" s="9"/>
      <c r="MO200" s="19" t="b">
        <f t="shared" ca="1" si="1683"/>
        <v>0</v>
      </c>
      <c r="MP200" s="19" t="b">
        <f t="shared" ca="1" si="1683"/>
        <v>0</v>
      </c>
      <c r="MQ200" s="19">
        <f t="shared" ca="1" si="1683"/>
        <v>1</v>
      </c>
      <c r="MR200" s="19">
        <f t="shared" ca="1" si="1683"/>
        <v>0.75</v>
      </c>
      <c r="MS200" s="19">
        <f t="shared" ca="1" si="1683"/>
        <v>0.75</v>
      </c>
      <c r="MT200" s="19">
        <f t="shared" ca="1" si="1683"/>
        <v>0.8</v>
      </c>
      <c r="MU200" s="19">
        <f t="shared" ca="1" si="1683"/>
        <v>0.82499999999999996</v>
      </c>
      <c r="MV200" s="19">
        <f t="shared" ca="1" si="1683"/>
        <v>0.875</v>
      </c>
      <c r="MW200" s="19">
        <f t="shared" ca="1" si="1683"/>
        <v>0.9</v>
      </c>
      <c r="MX200" s="19">
        <f t="shared" ca="1" si="1683"/>
        <v>1</v>
      </c>
      <c r="MY200" s="19">
        <f t="shared" ca="1" si="1683"/>
        <v>0.875</v>
      </c>
      <c r="MZ200" s="19" t="b">
        <f t="shared" ca="1" si="1683"/>
        <v>1</v>
      </c>
      <c r="NA200" s="19">
        <f t="shared" ca="1" si="1683"/>
        <v>74.989999999999995</v>
      </c>
      <c r="NB200" s="19" t="str">
        <f t="shared" ca="1" si="1683"/>
        <v>-</v>
      </c>
      <c r="NC200" s="19" t="str">
        <f t="shared" ca="1" si="1683"/>
        <v>-</v>
      </c>
      <c r="ND200" s="19" t="str">
        <f t="shared" ca="1" si="1683"/>
        <v>-</v>
      </c>
      <c r="NE200" s="19" t="str">
        <f t="shared" ca="1" si="1684"/>
        <v>-</v>
      </c>
      <c r="NF200" s="19" t="str">
        <f t="shared" ca="1" si="1684"/>
        <v>-</v>
      </c>
      <c r="NG200" s="19" t="str">
        <f t="shared" ca="1" si="1684"/>
        <v>-</v>
      </c>
      <c r="NH200" s="19" t="str">
        <f t="shared" ca="1" si="1684"/>
        <v>-</v>
      </c>
      <c r="NI200" s="19">
        <f t="shared" ca="1" si="1684"/>
        <v>36.99</v>
      </c>
      <c r="NJ200" s="19">
        <f t="shared" ca="1" si="1684"/>
        <v>36.99</v>
      </c>
      <c r="NK200" s="19" t="str">
        <f t="shared" ca="1" si="1684"/>
        <v>-</v>
      </c>
      <c r="NL200" s="19" t="str">
        <f t="shared" ca="1" si="1684"/>
        <v>-</v>
      </c>
      <c r="NM200" s="19" t="str">
        <f t="shared" ca="1" si="1684"/>
        <v>-</v>
      </c>
      <c r="NN200" s="19" t="str">
        <f t="shared" ca="1" si="1684"/>
        <v>-</v>
      </c>
      <c r="NO200" s="19" t="str">
        <f t="shared" ca="1" si="1684"/>
        <v>-</v>
      </c>
      <c r="NP200" s="19">
        <f t="shared" ca="1" si="1684"/>
        <v>49.99</v>
      </c>
      <c r="NQ200" s="19">
        <f t="shared" ca="1" si="1684"/>
        <v>49.99</v>
      </c>
      <c r="NR200" s="19">
        <f t="shared" ca="1" si="1684"/>
        <v>49.99</v>
      </c>
      <c r="NS200" s="19">
        <f t="shared" ca="1" si="1684"/>
        <v>49.99</v>
      </c>
      <c r="NT200" s="19">
        <f t="shared" ca="1" si="1684"/>
        <v>49.99</v>
      </c>
      <c r="NU200" s="19">
        <f t="shared" ca="1" si="1684"/>
        <v>49.99</v>
      </c>
      <c r="NV200" s="19">
        <f t="shared" ca="1" si="1684"/>
        <v>49.99</v>
      </c>
      <c r="NW200" s="19">
        <f t="shared" ca="1" si="1684"/>
        <v>49.99</v>
      </c>
      <c r="NX200" s="19">
        <f t="shared" ca="1" si="1684"/>
        <v>412.99</v>
      </c>
      <c r="NY200" s="19">
        <f t="shared" ca="1" si="1684"/>
        <v>412.99</v>
      </c>
      <c r="NZ200" s="19" t="str">
        <f t="shared" ca="1" si="1684"/>
        <v>-</v>
      </c>
      <c r="OA200" s="19" t="str">
        <f t="shared" ca="1" si="1684"/>
        <v>-</v>
      </c>
      <c r="OB200" s="19" t="str">
        <f t="shared" ca="1" si="1684"/>
        <v>-</v>
      </c>
      <c r="OC200" s="19" t="str">
        <f t="shared" ca="1" si="1684"/>
        <v>-</v>
      </c>
      <c r="OD200" s="19" t="str">
        <f t="shared" ca="1" si="1684"/>
        <v>-</v>
      </c>
      <c r="OE200" s="19">
        <f t="shared" ca="1" si="1684"/>
        <v>6.8900000000000006</v>
      </c>
      <c r="OF200" s="19">
        <f t="shared" ca="1" si="1684"/>
        <v>6.8900000000000006</v>
      </c>
      <c r="OG200" s="19">
        <f t="shared" ca="1" si="1684"/>
        <v>6.8900000000000006</v>
      </c>
      <c r="OH200" s="19">
        <f t="shared" ca="1" si="1684"/>
        <v>6.8900000000000006</v>
      </c>
      <c r="OI200" s="19">
        <f t="shared" ca="1" si="1684"/>
        <v>6.8900000000000006</v>
      </c>
      <c r="OJ200" s="19">
        <f t="shared" ca="1" si="1684"/>
        <v>6.8900000000000006</v>
      </c>
      <c r="OK200" s="19">
        <f t="shared" ca="1" si="1684"/>
        <v>6.8900000000000006</v>
      </c>
      <c r="OL200" s="19">
        <f t="shared" ca="1" si="1684"/>
        <v>6.8900000000000006</v>
      </c>
      <c r="OM200" s="19">
        <f t="shared" ca="1" si="1684"/>
        <v>346.99</v>
      </c>
      <c r="ON200" s="19">
        <f t="shared" ca="1" si="1684"/>
        <v>346.99</v>
      </c>
      <c r="OO200" s="19" t="str">
        <f t="shared" ca="1" si="1684"/>
        <v>-</v>
      </c>
      <c r="OP200" s="19" t="str">
        <f t="shared" ca="1" si="1684"/>
        <v>-</v>
      </c>
      <c r="OQ200" s="19" t="str">
        <f t="shared" ca="1" si="1684"/>
        <v>-</v>
      </c>
      <c r="OR200" s="19" t="str">
        <f t="shared" ca="1" si="1684"/>
        <v>-</v>
      </c>
      <c r="OS200" s="19" t="str">
        <f t="shared" ca="1" si="1684"/>
        <v>-</v>
      </c>
      <c r="OT200" s="19">
        <f t="shared" ca="1" si="1684"/>
        <v>0</v>
      </c>
      <c r="OU200" s="24">
        <v>0</v>
      </c>
    </row>
    <row r="201" spans="1:411" hidden="1" outlineLevel="1">
      <c r="A201" s="21">
        <f t="shared" si="158"/>
        <v>196</v>
      </c>
      <c r="B201" s="21">
        <f>$A$24</f>
        <v>19</v>
      </c>
      <c r="C201">
        <v>111</v>
      </c>
      <c r="D201" s="144" t="str">
        <f t="shared" ca="1" si="1628"/>
        <v>GSM</v>
      </c>
      <c r="E201" t="b">
        <f t="shared" ref="E201:E203" ca="1" si="1687">NOT($IH201)</f>
        <v>1</v>
      </c>
      <c r="F201" t="b">
        <v>0</v>
      </c>
      <c r="G201" t="b">
        <f t="shared" ca="1" si="1685"/>
        <v>1</v>
      </c>
      <c r="H201" s="237">
        <f t="shared" ca="1" si="1686"/>
        <v>1</v>
      </c>
      <c r="I201" s="237">
        <f t="shared" ca="1" si="1686"/>
        <v>1</v>
      </c>
      <c r="J201" s="237" t="str">
        <f t="shared" ca="1" si="1686"/>
        <v/>
      </c>
      <c r="K201" s="237">
        <f t="shared" ca="1" si="1686"/>
        <v>2</v>
      </c>
      <c r="L201" s="237">
        <f t="shared" ca="1" si="1686"/>
        <v>2</v>
      </c>
      <c r="M201" s="182">
        <f t="array" aca="1" ref="M201" ca="1">MAX(M$22,MOD(M200+1*AND(N201:$V201=N$22:$V$22),M$23+1))</f>
        <v>2</v>
      </c>
      <c r="N201" s="182">
        <f t="array" aca="1" ref="N201" ca="1">MAX(N$22,MOD(N200+1*AND(O201:$V201=O$22:$V$22),N$23+1))</f>
        <v>3</v>
      </c>
      <c r="O201" s="237">
        <f ca="1">OFFSET(O201,-1,0)</f>
        <v>1</v>
      </c>
      <c r="P201" s="237">
        <f t="shared" ref="P201:P204" ca="1" si="1688">OFFSET(P201,-1,0)</f>
        <v>1</v>
      </c>
      <c r="Q201" s="29">
        <v>2</v>
      </c>
      <c r="R201" s="29">
        <v>1</v>
      </c>
      <c r="S201" s="29">
        <v>1</v>
      </c>
      <c r="T201" s="29">
        <v>1</v>
      </c>
      <c r="U201" s="218"/>
      <c r="V201" s="218"/>
      <c r="W201" s="182">
        <f t="array" ref="W201">MAX(W$22,MOD(W200+1*AND(R201:$V201=R$22:$V$22),W$23+1))</f>
        <v>0</v>
      </c>
      <c r="X201" s="218"/>
      <c r="Y201" s="218"/>
      <c r="Z201" s="218"/>
      <c r="AA201" s="218"/>
      <c r="AB201" s="218"/>
      <c r="AC201" s="218"/>
      <c r="AD201" s="218"/>
      <c r="AE201" s="218"/>
      <c r="AF201" s="144">
        <f ca="1">INDEX(CHOOSE($N201,DataAutumn!i.AdultDrys,DataWinter!i.AdultDrys,DataSpring!i.AdultDrys),1,$M201)</f>
        <v>3</v>
      </c>
      <c r="AG201" s="5">
        <f t="shared" ca="1" si="1629"/>
        <v>2</v>
      </c>
      <c r="AH201" s="5">
        <f t="shared" ca="1" si="1629"/>
        <v>0</v>
      </c>
      <c r="AI201" s="5">
        <f t="shared" ca="1" si="1630"/>
        <v>1</v>
      </c>
      <c r="AJ201" s="218"/>
      <c r="AK201" s="218"/>
      <c r="AL201" s="366" t="str">
        <f ca="1">TEXT(LEFT(OFFSET(AL201,-1,0),5)+1,"00000")&amp;MID(OFFSET(AL201,-1,0),6,FIND(" ",OFFSET(AL201,-1,0),7)-5)
&amp; $D201           &amp; " Day"&amp;INDEX(i.DOY,$N201,1)              &amp; IF($IG201=0," FWM","")&amp;IF($IG201=1," MWM","")&amp;IF($IG201=5," Mat","")&amp;IF($IH201=TRUE,"&amp;BBT","    ")
&amp;INDEX(DataMaster!$B$98:$B$105,$Q201,0)    &amp; " WP"&amp;TEXT($MC201*100,"000p")           &amp; " MP"&amp;TEXT($MD201*100,"000p")           &amp; " GP"&amp;TEXT($MM201*100,"000p")
&amp; " (F"&amp;3+COUNTIF($CV201:$CY201,TRUE)&amp;3&amp;"N"&amp;$DM201&amp;$DN201&amp;")"</f>
        <v>00003 SE_ashley_lw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631"/>
        <v>1</v>
      </c>
      <c r="AY201" s="5" t="str">
        <f t="shared" ca="1" si="1631"/>
        <v>-</v>
      </c>
      <c r="AZ201" s="5" t="str">
        <f t="shared" ca="1" si="1631"/>
        <v>-</v>
      </c>
      <c r="BA201" s="5" t="str">
        <f t="shared" ca="1" si="1631"/>
        <v>-</v>
      </c>
      <c r="BB201" s="5" t="b">
        <f t="shared" ca="1" si="1631"/>
        <v>0</v>
      </c>
      <c r="BC201" s="144">
        <f t="shared" ca="1" si="1631"/>
        <v>0.25</v>
      </c>
      <c r="BD201" s="19" t="b">
        <f t="shared" ca="1" si="1632"/>
        <v>1</v>
      </c>
      <c r="BE201" s="9"/>
      <c r="BF201" s="5" t="str">
        <f t="shared" ca="1" si="1633"/>
        <v>-</v>
      </c>
      <c r="BG201" s="19" t="str">
        <f t="shared" ca="1" si="1634"/>
        <v>-</v>
      </c>
      <c r="BH201" s="19" t="str">
        <f t="shared" ca="1" si="1634"/>
        <v>-</v>
      </c>
      <c r="BI201" s="19" t="str">
        <f t="shared" ca="1" si="1634"/>
        <v>-</v>
      </c>
      <c r="BJ201" s="5" t="str">
        <f t="shared" ca="1" si="1635"/>
        <v>-</v>
      </c>
      <c r="BK201" s="19" t="str">
        <f t="shared" ca="1" si="1636"/>
        <v>-</v>
      </c>
      <c r="BL201" s="5" t="str">
        <f t="shared" ca="1" si="1637"/>
        <v>-</v>
      </c>
      <c r="BM201" s="19" t="str">
        <f t="shared" ca="1" si="1638"/>
        <v>-</v>
      </c>
      <c r="BN201" s="19" t="str">
        <f t="shared" ca="1" si="1638"/>
        <v>-</v>
      </c>
      <c r="BO201" s="19" t="str">
        <f t="shared" ca="1" si="1638"/>
        <v>-</v>
      </c>
      <c r="BP201" s="5" t="str">
        <f t="shared" ca="1" si="1639"/>
        <v>-</v>
      </c>
      <c r="BQ201" s="9"/>
      <c r="BR201" s="5" t="b">
        <f t="shared" ca="1" si="1640"/>
        <v>0</v>
      </c>
      <c r="BS201" s="5" t="str">
        <f t="shared" ca="1" si="1641"/>
        <v>-</v>
      </c>
      <c r="BT201" s="5" t="str">
        <f t="shared" ca="1" si="1642"/>
        <v>-</v>
      </c>
      <c r="BU201" s="5" t="str">
        <f t="shared" ca="1" si="1642"/>
        <v>-</v>
      </c>
      <c r="BV201" s="5" t="str">
        <f t="shared" ca="1" si="1642"/>
        <v>-</v>
      </c>
      <c r="BW201" s="5" t="str">
        <f t="shared" ca="1" si="1642"/>
        <v>-</v>
      </c>
      <c r="BX201" s="5" t="str">
        <f t="shared" ca="1" si="1642"/>
        <v>-</v>
      </c>
      <c r="BY201" s="5" t="str">
        <f t="shared" ca="1" si="1642"/>
        <v>-</v>
      </c>
      <c r="BZ201" s="5" t="str">
        <f t="shared" ca="1" si="1642"/>
        <v>-</v>
      </c>
      <c r="CA201" s="5" t="str">
        <f t="shared" ca="1" si="1642"/>
        <v>-</v>
      </c>
      <c r="CB201" s="9"/>
      <c r="CC201" s="237" t="b">
        <f t="shared" ref="CC201:CD204" ca="1" si="1689">OFFSET(CC201,-1,0)</f>
        <v>1</v>
      </c>
      <c r="CD201" s="237" t="b">
        <f t="shared" ca="1" si="1689"/>
        <v>1</v>
      </c>
      <c r="CE201" s="237" t="b">
        <f t="shared" ref="CE201:CE204" ca="1" si="1690">OFFSET(CE201,-1,0)</f>
        <v>1</v>
      </c>
      <c r="CF201" s="12">
        <v>203</v>
      </c>
      <c r="CG201" s="144" t="b">
        <f t="shared" ref="CG201" ca="1" si="1691">NOT(CE201)</f>
        <v>0</v>
      </c>
      <c r="CH201" s="19" t="str">
        <f t="shared" ref="CH201:CM204" ca="1" si="1692">OFFSET(CH$5,$B201,0)</f>
        <v>-</v>
      </c>
      <c r="CI201" s="19" t="str">
        <f t="shared" ca="1" si="1692"/>
        <v>-</v>
      </c>
      <c r="CJ201" s="19" t="str">
        <f t="shared" ca="1" si="1692"/>
        <v>-</v>
      </c>
      <c r="CK201" s="19" t="str">
        <f t="shared" ca="1" si="1692"/>
        <v>-</v>
      </c>
      <c r="CL201" s="19">
        <f t="shared" ca="1" si="1692"/>
        <v>1</v>
      </c>
      <c r="CM201" s="19">
        <f t="shared" ca="1" si="1692"/>
        <v>1</v>
      </c>
      <c r="CN201" s="9"/>
      <c r="CO201" s="444">
        <f t="shared" ca="1" si="1644"/>
        <v>652</v>
      </c>
      <c r="CP201" s="444">
        <f t="shared" ca="1" si="1644"/>
        <v>686</v>
      </c>
      <c r="CQ201" s="444">
        <f t="shared" ca="1" si="1644"/>
        <v>721</v>
      </c>
      <c r="CR201" s="152">
        <f t="shared" ca="1" si="1645"/>
        <v>378</v>
      </c>
      <c r="CS201" s="152">
        <f t="shared" ca="1" si="1645"/>
        <v>413</v>
      </c>
      <c r="CT201" s="152">
        <f t="shared" ca="1" si="1645"/>
        <v>448</v>
      </c>
      <c r="CU201" s="19" t="str">
        <f t="shared" ca="1" si="1646"/>
        <v>-</v>
      </c>
      <c r="CV201" s="19" t="str">
        <f t="shared" ca="1" si="1646"/>
        <v>-</v>
      </c>
      <c r="CW201" s="19" t="str">
        <f t="shared" ca="1" si="1646"/>
        <v>-</v>
      </c>
      <c r="CX201" s="19" t="str">
        <f t="shared" ca="1" si="1646"/>
        <v>-</v>
      </c>
      <c r="CY201" s="19" t="str">
        <f t="shared" ca="1" si="1646"/>
        <v>-</v>
      </c>
      <c r="CZ201" s="19" t="b">
        <f ca="1">OFFSET(CZ$5,$B201,0)</f>
        <v>1</v>
      </c>
      <c r="DA201" s="19">
        <f t="shared" ca="1" si="1646"/>
        <v>0</v>
      </c>
      <c r="DB201" s="19">
        <f t="shared" ca="1" si="1646"/>
        <v>0</v>
      </c>
      <c r="DC201" s="19">
        <f t="shared" ca="1" si="1646"/>
        <v>0</v>
      </c>
      <c r="DD201" s="19">
        <f t="shared" ca="1" si="1646"/>
        <v>0</v>
      </c>
      <c r="DE201" s="19">
        <f t="shared" ca="1" si="1646"/>
        <v>0</v>
      </c>
      <c r="DF201" s="19">
        <f t="shared" ca="1" si="1646"/>
        <v>0</v>
      </c>
      <c r="DG201" s="19">
        <f t="shared" ca="1" si="1646"/>
        <v>0</v>
      </c>
      <c r="DH201" s="19">
        <f t="shared" ca="1" si="1646"/>
        <v>0</v>
      </c>
      <c r="DI201" s="19">
        <f t="shared" ca="1" si="1646"/>
        <v>0</v>
      </c>
      <c r="DJ201" s="19">
        <f t="shared" ca="1" si="1646"/>
        <v>0</v>
      </c>
      <c r="DK201" s="19">
        <f t="shared" ca="1" si="1647"/>
        <v>0</v>
      </c>
      <c r="DL201" s="19">
        <f t="shared" ca="1" si="1647"/>
        <v>0</v>
      </c>
      <c r="DM201" s="19">
        <f t="shared" ca="1" si="1647"/>
        <v>1</v>
      </c>
      <c r="DN201" s="19">
        <f t="shared" ca="1" si="1647"/>
        <v>1</v>
      </c>
      <c r="DO201" s="19">
        <f t="shared" ca="1" si="1647"/>
        <v>0</v>
      </c>
      <c r="DP201" s="19" t="str">
        <f t="shared" ca="1" si="1647"/>
        <v>-</v>
      </c>
      <c r="DQ201" s="19" t="str">
        <f t="shared" ca="1" si="1647"/>
        <v>-</v>
      </c>
      <c r="DR201" s="19" t="str">
        <f t="shared" ca="1" si="1647"/>
        <v>-</v>
      </c>
      <c r="DS201" s="19" t="str">
        <f t="shared" ca="1" si="1647"/>
        <v>-</v>
      </c>
      <c r="DT201" s="19" t="str">
        <f t="shared" ca="1" si="1647"/>
        <v>-</v>
      </c>
      <c r="DU201" s="19">
        <f t="shared" ca="1" si="1647"/>
        <v>0</v>
      </c>
      <c r="DV201" s="19" t="str">
        <f t="shared" ca="1" si="1647"/>
        <v>-</v>
      </c>
      <c r="DW201" s="19" t="str">
        <f t="shared" ca="1" si="1647"/>
        <v>-</v>
      </c>
      <c r="DX201" s="19" t="str">
        <f t="shared" ca="1" si="1647"/>
        <v>-</v>
      </c>
      <c r="DY201" s="19" t="str">
        <f t="shared" ca="1" si="1647"/>
        <v>-</v>
      </c>
      <c r="DZ201" s="19" t="str">
        <f t="shared" ca="1" si="1647"/>
        <v>-</v>
      </c>
      <c r="EA201" s="19" t="str">
        <f t="shared" ca="1" si="1647"/>
        <v>-</v>
      </c>
      <c r="EB201" s="19" t="str">
        <f t="shared" ca="1" si="1647"/>
        <v>-</v>
      </c>
      <c r="EC201" s="19" t="str">
        <f t="shared" ca="1" si="1647"/>
        <v>-</v>
      </c>
      <c r="ED201" s="19">
        <f t="shared" ca="1" si="1647"/>
        <v>0</v>
      </c>
      <c r="EE201" s="444">
        <f t="shared" ca="1" si="1648"/>
        <v>0</v>
      </c>
      <c r="EF201" s="444">
        <f t="shared" ca="1" si="1648"/>
        <v>0</v>
      </c>
      <c r="EG201" s="124">
        <f t="shared" ca="1" si="1649"/>
        <v>0</v>
      </c>
      <c r="EH201" s="124">
        <f t="shared" ca="1" si="1649"/>
        <v>0</v>
      </c>
      <c r="EI201" s="124">
        <f t="shared" ca="1" si="1649"/>
        <v>0</v>
      </c>
      <c r="EJ201" s="124">
        <f t="shared" ca="1" si="1649"/>
        <v>0</v>
      </c>
      <c r="EK201" s="124">
        <f t="shared" ca="1" si="1649"/>
        <v>0</v>
      </c>
      <c r="EL201" s="124">
        <f t="shared" ca="1" si="1649"/>
        <v>0</v>
      </c>
      <c r="EM201" s="124">
        <f t="shared" ca="1" si="1649"/>
        <v>0</v>
      </c>
      <c r="EN201" s="124">
        <f t="shared" ca="1" si="1649"/>
        <v>0</v>
      </c>
      <c r="EO201" s="124">
        <f t="shared" ca="1" si="1649"/>
        <v>0</v>
      </c>
      <c r="EP201" s="124">
        <f t="shared" ca="1" si="1649"/>
        <v>0</v>
      </c>
      <c r="EQ201" s="124">
        <f t="shared" ca="1" si="1649"/>
        <v>0</v>
      </c>
      <c r="ER201" s="124">
        <f t="shared" ca="1" si="1649"/>
        <v>0</v>
      </c>
      <c r="ES201" s="124">
        <f t="shared" ca="1" si="1649"/>
        <v>0</v>
      </c>
      <c r="ET201" s="124">
        <f t="shared" ca="1" si="1649"/>
        <v>0</v>
      </c>
      <c r="EU201" s="124">
        <f t="shared" ca="1" si="1649"/>
        <v>0</v>
      </c>
      <c r="EV201" s="124">
        <f t="shared" ca="1" si="1649"/>
        <v>0</v>
      </c>
      <c r="EW201" s="124">
        <f t="shared" ca="1" si="1650"/>
        <v>0</v>
      </c>
      <c r="EX201" s="124">
        <f t="shared" ca="1" si="1650"/>
        <v>0</v>
      </c>
      <c r="EY201" s="554">
        <f t="shared" ca="1" si="1651"/>
        <v>0</v>
      </c>
      <c r="EZ201" s="554">
        <f t="shared" ca="1" si="1651"/>
        <v>0</v>
      </c>
      <c r="FA201" s="554">
        <f t="shared" ca="1" si="1651"/>
        <v>0</v>
      </c>
      <c r="FB201" s="125">
        <f t="shared" ca="1" si="1651"/>
        <v>0</v>
      </c>
      <c r="FC201" s="125">
        <f t="shared" ca="1" si="1651"/>
        <v>0</v>
      </c>
      <c r="FD201" s="125">
        <f t="shared" ca="1" si="1651"/>
        <v>0</v>
      </c>
      <c r="FE201" s="125">
        <f t="shared" ca="1" si="1651"/>
        <v>0</v>
      </c>
      <c r="FF201" s="125">
        <f t="shared" ca="1" si="1651"/>
        <v>0</v>
      </c>
      <c r="FG201" s="125">
        <f t="shared" ca="1" si="1651"/>
        <v>0</v>
      </c>
      <c r="FH201" s="125">
        <f t="shared" ca="1" si="1651"/>
        <v>0</v>
      </c>
      <c r="FI201" s="125">
        <f t="shared" ca="1" si="1651"/>
        <v>0</v>
      </c>
      <c r="FJ201" s="125">
        <f t="shared" ca="1" si="1651"/>
        <v>0</v>
      </c>
      <c r="FK201" s="125">
        <f t="shared" ca="1" si="1651"/>
        <v>0</v>
      </c>
      <c r="FL201" s="125">
        <f t="shared" ca="1" si="1651"/>
        <v>0</v>
      </c>
      <c r="FM201" s="125">
        <f t="shared" ca="1" si="1651"/>
        <v>0</v>
      </c>
      <c r="FN201" s="125">
        <f t="shared" ca="1" si="1651"/>
        <v>0</v>
      </c>
      <c r="FO201" s="124">
        <f t="shared" ca="1" si="1652"/>
        <v>0</v>
      </c>
      <c r="FP201" s="124">
        <f t="shared" ca="1" si="1652"/>
        <v>0</v>
      </c>
      <c r="FQ201" s="124">
        <f t="shared" ca="1" si="1652"/>
        <v>0</v>
      </c>
      <c r="FR201" s="124">
        <f t="shared" ca="1" si="1652"/>
        <v>0</v>
      </c>
      <c r="FS201" s="124">
        <f t="shared" ca="1" si="1652"/>
        <v>0</v>
      </c>
      <c r="FT201" s="124">
        <f t="shared" ca="1" si="1652"/>
        <v>0</v>
      </c>
      <c r="FU201" s="124">
        <f t="shared" ca="1" si="1652"/>
        <v>0</v>
      </c>
      <c r="FV201" s="124">
        <f t="shared" ca="1" si="1652"/>
        <v>0</v>
      </c>
      <c r="FW201" s="124">
        <f t="shared" ca="1" si="1652"/>
        <v>0</v>
      </c>
      <c r="FX201" s="124">
        <f t="shared" ca="1" si="1652"/>
        <v>0</v>
      </c>
      <c r="FY201" s="124">
        <f t="shared" ca="1" si="1652"/>
        <v>0</v>
      </c>
      <c r="FZ201" s="124">
        <f t="shared" ca="1" si="1652"/>
        <v>0</v>
      </c>
      <c r="GA201" s="124">
        <f t="shared" ca="1" si="1652"/>
        <v>0</v>
      </c>
      <c r="GB201" s="124">
        <f t="shared" ca="1" si="1652"/>
        <v>0</v>
      </c>
      <c r="GC201" s="124">
        <f t="shared" ca="1" si="1652"/>
        <v>0</v>
      </c>
      <c r="GD201" s="124">
        <f t="shared" ca="1" si="1652"/>
        <v>0</v>
      </c>
      <c r="GE201" s="124">
        <f t="shared" ca="1" si="1653"/>
        <v>0</v>
      </c>
      <c r="GF201" s="124">
        <f t="shared" ca="1" si="1653"/>
        <v>0</v>
      </c>
      <c r="GG201" s="554">
        <f t="shared" ca="1" si="1654"/>
        <v>0</v>
      </c>
      <c r="GH201" s="554">
        <f t="shared" ca="1" si="1654"/>
        <v>0</v>
      </c>
      <c r="GI201" s="554">
        <f t="shared" ca="1" si="1654"/>
        <v>0</v>
      </c>
      <c r="GJ201" s="125">
        <f t="shared" ca="1" si="1655"/>
        <v>0</v>
      </c>
      <c r="GK201" s="125">
        <f t="shared" ca="1" si="1655"/>
        <v>0</v>
      </c>
      <c r="GL201" s="125">
        <f t="shared" ca="1" si="1655"/>
        <v>0</v>
      </c>
      <c r="GM201" s="125">
        <f t="shared" ca="1" si="1655"/>
        <v>0</v>
      </c>
      <c r="GN201" s="125">
        <f t="shared" ca="1" si="1655"/>
        <v>0</v>
      </c>
      <c r="GO201" s="125">
        <f t="shared" ca="1" si="1655"/>
        <v>0</v>
      </c>
      <c r="GP201" s="125">
        <f t="shared" ca="1" si="1655"/>
        <v>0</v>
      </c>
      <c r="GQ201" s="125">
        <f t="shared" ca="1" si="1655"/>
        <v>0</v>
      </c>
      <c r="GR201" s="125">
        <f t="shared" ca="1" si="1655"/>
        <v>0</v>
      </c>
      <c r="GS201" s="125">
        <f t="shared" ca="1" si="1655"/>
        <v>0</v>
      </c>
      <c r="GT201" s="125">
        <f t="shared" ca="1" si="1655"/>
        <v>0</v>
      </c>
      <c r="GU201" s="125">
        <f t="shared" ca="1" si="1655"/>
        <v>0</v>
      </c>
      <c r="GV201" s="125">
        <f t="shared" ca="1" si="1655"/>
        <v>0</v>
      </c>
      <c r="GW201" s="124">
        <f t="shared" ca="1" si="1656"/>
        <v>0</v>
      </c>
      <c r="GX201" s="124">
        <f t="shared" ca="1" si="1656"/>
        <v>0</v>
      </c>
      <c r="GY201" s="124">
        <f t="shared" ca="1" si="1656"/>
        <v>0</v>
      </c>
      <c r="GZ201" s="124">
        <f t="shared" ca="1" si="1656"/>
        <v>0</v>
      </c>
      <c r="HA201" s="124">
        <f t="shared" ca="1" si="1656"/>
        <v>0</v>
      </c>
      <c r="HB201" s="124">
        <f t="shared" ca="1" si="1656"/>
        <v>0</v>
      </c>
      <c r="HC201" s="124">
        <f t="shared" ca="1" si="1656"/>
        <v>0</v>
      </c>
      <c r="HD201" s="124">
        <f t="shared" ca="1" si="1656"/>
        <v>0</v>
      </c>
      <c r="HE201" s="124">
        <f t="shared" ca="1" si="1656"/>
        <v>0</v>
      </c>
      <c r="HF201" s="124">
        <f t="shared" ca="1" si="1656"/>
        <v>0</v>
      </c>
      <c r="HG201" s="124">
        <f t="shared" ca="1" si="1656"/>
        <v>0</v>
      </c>
      <c r="HH201" s="124">
        <f t="shared" ca="1" si="1656"/>
        <v>0</v>
      </c>
      <c r="HI201" s="124">
        <f t="shared" ca="1" si="1656"/>
        <v>0</v>
      </c>
      <c r="HJ201" s="124">
        <f t="shared" ca="1" si="1656"/>
        <v>0</v>
      </c>
      <c r="HK201" s="124">
        <f t="shared" ca="1" si="1656"/>
        <v>0</v>
      </c>
      <c r="HL201" s="124">
        <f t="shared" ca="1" si="1656"/>
        <v>0</v>
      </c>
      <c r="HM201" s="124">
        <f t="shared" ca="1" si="1657"/>
        <v>0</v>
      </c>
      <c r="HN201" s="124">
        <f t="shared" ca="1" si="1657"/>
        <v>0</v>
      </c>
      <c r="HO201" s="554">
        <f t="shared" ca="1" si="1658"/>
        <v>0</v>
      </c>
      <c r="HP201" s="554">
        <f t="shared" ca="1" si="1658"/>
        <v>0</v>
      </c>
      <c r="HQ201" s="554">
        <f t="shared" ca="1" si="1658"/>
        <v>0</v>
      </c>
      <c r="HR201" s="125">
        <f t="shared" ca="1" si="1659"/>
        <v>0</v>
      </c>
      <c r="HS201" s="125">
        <f t="shared" ca="1" si="1659"/>
        <v>0</v>
      </c>
      <c r="HT201" s="125">
        <f t="shared" ca="1" si="1659"/>
        <v>0</v>
      </c>
      <c r="HU201" s="125">
        <f t="shared" ca="1" si="1659"/>
        <v>0</v>
      </c>
      <c r="HV201" s="125">
        <f t="shared" ca="1" si="1659"/>
        <v>0</v>
      </c>
      <c r="HW201" s="125">
        <f t="shared" ca="1" si="1659"/>
        <v>0</v>
      </c>
      <c r="HX201" s="125">
        <f t="shared" ca="1" si="1659"/>
        <v>0</v>
      </c>
      <c r="HY201" s="125">
        <f t="shared" ca="1" si="1659"/>
        <v>0</v>
      </c>
      <c r="HZ201" s="125">
        <f t="shared" ca="1" si="1659"/>
        <v>0</v>
      </c>
      <c r="IA201" s="125">
        <f t="shared" ca="1" si="1659"/>
        <v>0</v>
      </c>
      <c r="IB201" s="125">
        <f t="shared" ca="1" si="1659"/>
        <v>0</v>
      </c>
      <c r="IC201" s="125">
        <f t="shared" ca="1" si="1659"/>
        <v>0</v>
      </c>
      <c r="ID201" s="125">
        <f t="shared" ca="1" si="1659"/>
        <v>0</v>
      </c>
      <c r="IE201" s="5">
        <f t="shared" ca="1" si="1660"/>
        <v>67</v>
      </c>
      <c r="IF201" s="9"/>
      <c r="IG201" s="5">
        <f t="shared" ca="1" si="1661"/>
        <v>1</v>
      </c>
      <c r="IH201" s="5" t="b">
        <f t="shared" ca="1" si="1661"/>
        <v>0</v>
      </c>
      <c r="II201" s="19">
        <f t="shared" ca="1" si="1662"/>
        <v>0</v>
      </c>
      <c r="IJ201" s="5">
        <f t="shared" ca="1" si="1661"/>
        <v>55</v>
      </c>
      <c r="IK201" s="5" cm="1">
        <f t="array" ref="IK201">INDEX(i.pi_yatf,$X201+1,IK$7)</f>
        <v>1</v>
      </c>
      <c r="IL201" s="19">
        <f t="shared" ca="1" si="1663"/>
        <v>0</v>
      </c>
      <c r="IM201" s="19">
        <f t="shared" ca="1" si="1663"/>
        <v>0</v>
      </c>
      <c r="IN201" s="19">
        <f t="shared" ca="1" si="1663"/>
        <v>0</v>
      </c>
      <c r="IO201" s="19">
        <f t="shared" ca="1" si="1663"/>
        <v>0</v>
      </c>
      <c r="IP201" s="19">
        <f t="shared" ca="1" si="1663"/>
        <v>0</v>
      </c>
      <c r="IQ201" s="19">
        <f t="shared" ca="1" si="1663"/>
        <v>0</v>
      </c>
      <c r="IR201" s="19">
        <f t="shared" ca="1" si="1663"/>
        <v>0</v>
      </c>
      <c r="IS201" s="19">
        <f t="shared" ca="1" si="1663"/>
        <v>0</v>
      </c>
      <c r="IT201" s="19">
        <f t="shared" ca="1" si="1663"/>
        <v>0</v>
      </c>
      <c r="IU201" s="19">
        <f t="shared" ca="1" si="1663"/>
        <v>0</v>
      </c>
      <c r="IV201" s="19">
        <f t="shared" ca="1" si="1663"/>
        <v>0</v>
      </c>
      <c r="IW201" s="19">
        <f t="shared" ca="1" si="1663"/>
        <v>0</v>
      </c>
      <c r="IX201" s="19">
        <f t="shared" ca="1" si="1663"/>
        <v>0</v>
      </c>
      <c r="IY201" s="19">
        <f t="shared" ca="1" si="1663"/>
        <v>0</v>
      </c>
      <c r="IZ201" s="19">
        <f t="shared" ca="1" si="1663"/>
        <v>0</v>
      </c>
      <c r="JA201" s="19">
        <f t="shared" ca="1" si="1663"/>
        <v>0</v>
      </c>
      <c r="JB201" s="19">
        <f t="shared" ca="1" si="1663"/>
        <v>0</v>
      </c>
      <c r="JC201" s="19">
        <f t="shared" ca="1" si="1663"/>
        <v>0</v>
      </c>
      <c r="JD201" s="19">
        <f t="shared" ca="1" si="1663"/>
        <v>0</v>
      </c>
      <c r="JE201" s="19">
        <f t="shared" ca="1" si="1663"/>
        <v>0</v>
      </c>
      <c r="JF201" s="19">
        <f t="shared" ca="1" si="1663"/>
        <v>0</v>
      </c>
      <c r="JG201" s="5">
        <f t="shared" ca="1" si="1664"/>
        <v>1.2500000000000001E-2</v>
      </c>
      <c r="JH201" s="567">
        <f t="shared" ca="1" si="1664"/>
        <v>0</v>
      </c>
      <c r="JI201" s="5">
        <f t="shared" ca="1" si="1664"/>
        <v>6.25E-2</v>
      </c>
      <c r="JJ201" s="5">
        <f t="shared" ca="1" si="1664"/>
        <v>6.25E-2</v>
      </c>
      <c r="JK201" s="5">
        <f t="shared" ca="1" si="1664"/>
        <v>6.25E-2</v>
      </c>
      <c r="JL201" s="19">
        <f t="shared" ca="1" si="1663"/>
        <v>1</v>
      </c>
      <c r="JM201" s="19">
        <f t="shared" ca="1" si="1663"/>
        <v>0</v>
      </c>
      <c r="JN201" s="19">
        <f t="shared" ca="1" si="1663"/>
        <v>1</v>
      </c>
      <c r="JO201" s="9"/>
      <c r="JP201" s="5" t="b">
        <f t="shared" ca="1" si="1665"/>
        <v>0</v>
      </c>
      <c r="JQ201" s="19" t="str">
        <f t="shared" ca="1" si="1666"/>
        <v>-</v>
      </c>
      <c r="JR201" s="19" t="str">
        <f t="shared" ca="1" si="1666"/>
        <v>-</v>
      </c>
      <c r="JS201" s="5" t="b">
        <f t="shared" ca="1" si="1667"/>
        <v>0</v>
      </c>
      <c r="JT201" s="5" t="b">
        <f t="shared" ca="1" si="1667"/>
        <v>0</v>
      </c>
      <c r="JU201" s="5" t="b">
        <f t="shared" ca="1" si="1667"/>
        <v>1</v>
      </c>
      <c r="JV201" s="144">
        <f t="shared" ca="1" si="1668"/>
        <v>1</v>
      </c>
      <c r="JW201" s="144">
        <f t="shared" ca="1" si="1668"/>
        <v>1</v>
      </c>
      <c r="JX201" s="5" t="b">
        <f t="shared" ca="1" si="1669"/>
        <v>0</v>
      </c>
      <c r="JY201" s="5" t="b">
        <f t="shared" ca="1" si="1669"/>
        <v>1</v>
      </c>
      <c r="JZ201" s="5" t="b">
        <f t="shared" ca="1" si="1669"/>
        <v>1</v>
      </c>
      <c r="KA201" s="5" t="b">
        <f t="shared" ca="1" si="1669"/>
        <v>0</v>
      </c>
      <c r="KB201" s="5">
        <f t="shared" ca="1" si="1670"/>
        <v>1</v>
      </c>
      <c r="KC201" s="5">
        <f t="shared" ca="1" si="1670"/>
        <v>0</v>
      </c>
      <c r="KD201" s="5" t="b">
        <f t="shared" ca="1" si="1671"/>
        <v>0</v>
      </c>
      <c r="KE201" s="5" t="str" cm="1">
        <f t="array" aca="1" ref="KE201" ca="1">IF(OR(KF201:KM201&lt;&gt;"-"),TRUE,"-")</f>
        <v>-</v>
      </c>
      <c r="KF201" s="19" t="str">
        <f t="shared" ca="1" si="1672"/>
        <v>-</v>
      </c>
      <c r="KG201" s="19" t="str">
        <f t="shared" ca="1" si="1672"/>
        <v>-</v>
      </c>
      <c r="KH201" s="19" t="str">
        <f t="shared" ca="1" si="1672"/>
        <v>-</v>
      </c>
      <c r="KI201" s="19" t="str">
        <f t="shared" ca="1" si="1672"/>
        <v>-</v>
      </c>
      <c r="KJ201" s="19" t="str">
        <f t="shared" ca="1" si="1672"/>
        <v>-</v>
      </c>
      <c r="KK201" s="19" t="str">
        <f t="shared" ca="1" si="1672"/>
        <v>-</v>
      </c>
      <c r="KL201" s="19" t="str">
        <f t="shared" ca="1" si="1672"/>
        <v>-</v>
      </c>
      <c r="KM201" s="19" t="str">
        <f t="shared" ca="1" si="1672"/>
        <v>-</v>
      </c>
      <c r="KN201" s="5" t="b">
        <f t="array" aca="1" ref="KN201" ca="1">IF(OR(KO201:KU201&lt;&gt;"-"),TRUE,"-")</f>
        <v>1</v>
      </c>
      <c r="KO201" s="19">
        <f t="shared" ca="1" si="1673"/>
        <v>0</v>
      </c>
      <c r="KP201" s="19" t="str">
        <f t="shared" ca="1" si="1673"/>
        <v>-</v>
      </c>
      <c r="KQ201" s="19">
        <f t="shared" ca="1" si="1673"/>
        <v>999999</v>
      </c>
      <c r="KR201" s="19">
        <f t="shared" ca="1" si="1673"/>
        <v>999999</v>
      </c>
      <c r="KS201" s="19">
        <f t="shared" ca="1" si="1673"/>
        <v>999999</v>
      </c>
      <c r="KT201" s="19">
        <f t="shared" ca="1" si="1673"/>
        <v>999999</v>
      </c>
      <c r="KU201" s="19">
        <f t="shared" ca="1" si="1673"/>
        <v>999999</v>
      </c>
      <c r="KV201" s="19" t="str">
        <f t="shared" ca="1" si="1673"/>
        <v>-</v>
      </c>
      <c r="KW201" s="19" t="str">
        <f t="shared" ca="1" si="1673"/>
        <v>-</v>
      </c>
      <c r="KX201" s="19" t="str">
        <f t="shared" ca="1" si="1673"/>
        <v>-</v>
      </c>
      <c r="KY201" s="19" t="b">
        <f t="shared" ca="1" si="1674"/>
        <v>1</v>
      </c>
      <c r="KZ201" s="19">
        <f t="shared" ca="1" si="1674"/>
        <v>0</v>
      </c>
      <c r="LA201" s="5" t="str">
        <f t="shared" ca="1" si="1675"/>
        <v>-</v>
      </c>
      <c r="LB201" s="5" t="str">
        <f t="shared" ca="1" si="1675"/>
        <v>-</v>
      </c>
      <c r="LC201" s="5" t="str">
        <f t="shared" ca="1" si="1675"/>
        <v>-</v>
      </c>
      <c r="LD201" s="5" t="str">
        <f t="shared" ca="1" si="1675"/>
        <v>-</v>
      </c>
      <c r="LE201" s="19" t="str">
        <f t="shared" ca="1" si="1676"/>
        <v>-</v>
      </c>
      <c r="LF201" s="19" t="str">
        <f t="shared" ca="1" si="1676"/>
        <v>-</v>
      </c>
      <c r="LG201" s="19" t="str">
        <f t="shared" ca="1" si="1676"/>
        <v>-</v>
      </c>
      <c r="LH201" s="19" t="str">
        <f t="shared" ca="1" si="1676"/>
        <v>-</v>
      </c>
      <c r="LI201" s="19" t="str">
        <f t="shared" ca="1" si="1676"/>
        <v>-</v>
      </c>
      <c r="LJ201" s="19" t="str">
        <f t="shared" ca="1" si="1676"/>
        <v>-</v>
      </c>
      <c r="LK201" s="19" t="str">
        <f t="shared" ca="1" si="1676"/>
        <v>-</v>
      </c>
      <c r="LL201" s="5" t="str">
        <f t="shared" ca="1" si="1677"/>
        <v>-</v>
      </c>
      <c r="LM201" s="5">
        <f t="shared" ca="1" si="1677"/>
        <v>500</v>
      </c>
      <c r="LN201" s="5">
        <f t="shared" ca="1" si="1677"/>
        <v>500</v>
      </c>
      <c r="LO201" s="5" t="str">
        <f t="shared" ca="1" si="1677"/>
        <v>-</v>
      </c>
      <c r="LP201" s="5" t="str" cm="1">
        <f t="array" ref="LP201">INDEX(i.meatgrid,$Q201,LP$7)</f>
        <v>-</v>
      </c>
      <c r="LQ201" s="5" t="str" cm="1">
        <f t="array" ref="LQ201">INDEX(i.meatgrid,$Q201,LQ$7)</f>
        <v>-</v>
      </c>
      <c r="LR201" s="5" t="str">
        <f t="shared" ca="1" si="1677"/>
        <v>-</v>
      </c>
      <c r="LS201" s="5">
        <f t="shared" ca="1" si="1678"/>
        <v>1</v>
      </c>
      <c r="LT201" s="9"/>
      <c r="LU201" s="19">
        <f t="shared" ca="1" si="1676"/>
        <v>70</v>
      </c>
      <c r="LV201" s="19">
        <f t="shared" ca="1" si="1679"/>
        <v>50</v>
      </c>
      <c r="LW201" s="19">
        <f t="shared" ca="1" si="1679"/>
        <v>80</v>
      </c>
      <c r="LX201" s="19">
        <f t="shared" ca="1" si="1679"/>
        <v>50</v>
      </c>
      <c r="LY201" s="5" t="b" cm="1">
        <f t="array" ref="LY201">INDEX(i.meatgrid,$Q201,LY$7)</f>
        <v>0</v>
      </c>
      <c r="LZ201" s="5" t="b" cm="1">
        <f t="array" ref="LZ201">INDEX(i.meatgrid,$Q201,LZ$7)</f>
        <v>0</v>
      </c>
      <c r="MA201" s="5" t="str" cm="1">
        <f t="array" ref="MA201">INDEX(i.meatgrid,$Q201,MA$7)</f>
        <v>-</v>
      </c>
      <c r="MB201" s="5" t="str" cm="1">
        <f t="array" ref="MB201">INDEX(i.meatgrid,$Q201,MB$7)</f>
        <v>-</v>
      </c>
      <c r="MC201" s="5">
        <f t="shared" si="1680"/>
        <v>1</v>
      </c>
      <c r="MD201" s="5">
        <f t="shared" si="1681"/>
        <v>1</v>
      </c>
      <c r="ME201" s="5" cm="1">
        <f t="array" ref="ME201">INDEX(i.meatgrid,$Q201,ME$7)</f>
        <v>0</v>
      </c>
      <c r="MF201" s="5" cm="1">
        <f t="array" ref="MF201">INDEX(i.meatgrid,$Q201,MF$7)</f>
        <v>0</v>
      </c>
      <c r="MG201" s="5" cm="1">
        <f t="array" ref="MG201">INDEX(i.meatgrid,$Q201,MG$7)</f>
        <v>0</v>
      </c>
      <c r="MH201" s="5" cm="1">
        <f t="array" ref="MH201">INDEX(i.meatgrid,$Q201,MH$7)</f>
        <v>0</v>
      </c>
      <c r="MI201" s="5" cm="1">
        <f t="array" ref="MI201">INDEX(i.meatgrid,$Q201,MI$7)</f>
        <v>1</v>
      </c>
      <c r="MJ201" s="5" cm="1">
        <f t="array" ref="MJ201">INDEX(i.meatgrid,$Q201,MJ$7)</f>
        <v>1</v>
      </c>
      <c r="MK201" s="5" cm="1">
        <f t="array" ref="MK201">INDEX(i.meatgrid,$Q201,MK$7)</f>
        <v>1</v>
      </c>
      <c r="ML201" s="5" cm="1">
        <f t="array" ref="ML201">INDEX(i.meatgrid,$Q201,ML$7)</f>
        <v>1</v>
      </c>
      <c r="MM201" s="5">
        <f t="shared" si="1682"/>
        <v>1</v>
      </c>
      <c r="MN201" s="9"/>
      <c r="MO201" s="19" t="b">
        <f t="shared" ca="1" si="1683"/>
        <v>0</v>
      </c>
      <c r="MP201" s="19" t="b">
        <f t="shared" ca="1" si="1683"/>
        <v>0</v>
      </c>
      <c r="MQ201" s="19">
        <f t="shared" ca="1" si="1683"/>
        <v>1</v>
      </c>
      <c r="MR201" s="19">
        <f t="shared" ca="1" si="1683"/>
        <v>0.75</v>
      </c>
      <c r="MS201" s="19">
        <f t="shared" ca="1" si="1683"/>
        <v>0.75</v>
      </c>
      <c r="MT201" s="19">
        <f t="shared" ca="1" si="1683"/>
        <v>0.8</v>
      </c>
      <c r="MU201" s="19">
        <f t="shared" ca="1" si="1683"/>
        <v>0.82499999999999996</v>
      </c>
      <c r="MV201" s="19">
        <f t="shared" ca="1" si="1683"/>
        <v>0.875</v>
      </c>
      <c r="MW201" s="19">
        <f t="shared" ca="1" si="1683"/>
        <v>0.9</v>
      </c>
      <c r="MX201" s="19">
        <f t="shared" ca="1" si="1683"/>
        <v>1</v>
      </c>
      <c r="MY201" s="19">
        <f t="shared" ca="1" si="1683"/>
        <v>0.875</v>
      </c>
      <c r="MZ201" s="19" t="b">
        <f t="shared" ca="1" si="1683"/>
        <v>1</v>
      </c>
      <c r="NA201" s="19">
        <f t="shared" ca="1" si="1683"/>
        <v>74.989999999999995</v>
      </c>
      <c r="NB201" s="19" t="str">
        <f t="shared" ca="1" si="1683"/>
        <v>-</v>
      </c>
      <c r="NC201" s="19" t="str">
        <f t="shared" ca="1" si="1683"/>
        <v>-</v>
      </c>
      <c r="ND201" s="19" t="str">
        <f t="shared" ca="1" si="1683"/>
        <v>-</v>
      </c>
      <c r="NE201" s="19" t="str">
        <f t="shared" ca="1" si="1684"/>
        <v>-</v>
      </c>
      <c r="NF201" s="19" t="str">
        <f t="shared" ca="1" si="1684"/>
        <v>-</v>
      </c>
      <c r="NG201" s="19" t="str">
        <f t="shared" ca="1" si="1684"/>
        <v>-</v>
      </c>
      <c r="NH201" s="19" t="str">
        <f t="shared" ca="1" si="1684"/>
        <v>-</v>
      </c>
      <c r="NI201" s="19">
        <f t="shared" ca="1" si="1684"/>
        <v>36.99</v>
      </c>
      <c r="NJ201" s="19">
        <f t="shared" ca="1" si="1684"/>
        <v>36.99</v>
      </c>
      <c r="NK201" s="19" t="str">
        <f t="shared" ca="1" si="1684"/>
        <v>-</v>
      </c>
      <c r="NL201" s="19" t="str">
        <f t="shared" ca="1" si="1684"/>
        <v>-</v>
      </c>
      <c r="NM201" s="19" t="str">
        <f t="shared" ca="1" si="1684"/>
        <v>-</v>
      </c>
      <c r="NN201" s="19" t="str">
        <f t="shared" ca="1" si="1684"/>
        <v>-</v>
      </c>
      <c r="NO201" s="19" t="str">
        <f t="shared" ca="1" si="1684"/>
        <v>-</v>
      </c>
      <c r="NP201" s="19">
        <f t="shared" ca="1" si="1684"/>
        <v>49.99</v>
      </c>
      <c r="NQ201" s="19">
        <f t="shared" ca="1" si="1684"/>
        <v>49.99</v>
      </c>
      <c r="NR201" s="19">
        <f t="shared" ca="1" si="1684"/>
        <v>49.99</v>
      </c>
      <c r="NS201" s="19">
        <f t="shared" ca="1" si="1684"/>
        <v>49.99</v>
      </c>
      <c r="NT201" s="19">
        <f t="shared" ca="1" si="1684"/>
        <v>49.99</v>
      </c>
      <c r="NU201" s="19">
        <f t="shared" ca="1" si="1684"/>
        <v>49.99</v>
      </c>
      <c r="NV201" s="19">
        <f t="shared" ca="1" si="1684"/>
        <v>49.99</v>
      </c>
      <c r="NW201" s="19">
        <f t="shared" ca="1" si="1684"/>
        <v>49.99</v>
      </c>
      <c r="NX201" s="19">
        <f t="shared" ca="1" si="1684"/>
        <v>412.99</v>
      </c>
      <c r="NY201" s="19">
        <f t="shared" ca="1" si="1684"/>
        <v>412.99</v>
      </c>
      <c r="NZ201" s="19" t="str">
        <f t="shared" ca="1" si="1684"/>
        <v>-</v>
      </c>
      <c r="OA201" s="19" t="str">
        <f t="shared" ca="1" si="1684"/>
        <v>-</v>
      </c>
      <c r="OB201" s="19" t="str">
        <f t="shared" ca="1" si="1684"/>
        <v>-</v>
      </c>
      <c r="OC201" s="19" t="str">
        <f t="shared" ca="1" si="1684"/>
        <v>-</v>
      </c>
      <c r="OD201" s="19" t="str">
        <f t="shared" ca="1" si="1684"/>
        <v>-</v>
      </c>
      <c r="OE201" s="19">
        <f t="shared" ca="1" si="1684"/>
        <v>6.8900000000000006</v>
      </c>
      <c r="OF201" s="19">
        <f t="shared" ca="1" si="1684"/>
        <v>6.8900000000000006</v>
      </c>
      <c r="OG201" s="19">
        <f t="shared" ca="1" si="1684"/>
        <v>6.8900000000000006</v>
      </c>
      <c r="OH201" s="19">
        <f t="shared" ca="1" si="1684"/>
        <v>6.8900000000000006</v>
      </c>
      <c r="OI201" s="19">
        <f t="shared" ca="1" si="1684"/>
        <v>6.8900000000000006</v>
      </c>
      <c r="OJ201" s="19">
        <f t="shared" ca="1" si="1684"/>
        <v>6.8900000000000006</v>
      </c>
      <c r="OK201" s="19">
        <f t="shared" ca="1" si="1684"/>
        <v>6.8900000000000006</v>
      </c>
      <c r="OL201" s="19">
        <f t="shared" ca="1" si="1684"/>
        <v>6.8900000000000006</v>
      </c>
      <c r="OM201" s="19">
        <f t="shared" ca="1" si="1684"/>
        <v>346.99</v>
      </c>
      <c r="ON201" s="19">
        <f t="shared" ca="1" si="1684"/>
        <v>346.99</v>
      </c>
      <c r="OO201" s="19" t="str">
        <f t="shared" ca="1" si="1684"/>
        <v>-</v>
      </c>
      <c r="OP201" s="19" t="str">
        <f t="shared" ca="1" si="1684"/>
        <v>-</v>
      </c>
      <c r="OQ201" s="19" t="str">
        <f t="shared" ca="1" si="1684"/>
        <v>-</v>
      </c>
      <c r="OR201" s="19" t="str">
        <f t="shared" ca="1" si="1684"/>
        <v>-</v>
      </c>
      <c r="OS201" s="19" t="str">
        <f t="shared" ca="1" si="1684"/>
        <v>-</v>
      </c>
      <c r="OT201" s="19">
        <f t="shared" ca="1" si="1684"/>
        <v>0</v>
      </c>
      <c r="OU201" s="24">
        <v>0</v>
      </c>
    </row>
    <row r="202" spans="1:411" hidden="1" outlineLevel="1">
      <c r="A202" s="21">
        <f t="shared" si="158"/>
        <v>197</v>
      </c>
      <c r="B202" s="21">
        <f t="shared" ref="B202:B204" si="1693">$A$24</f>
        <v>19</v>
      </c>
      <c r="C202">
        <v>111</v>
      </c>
      <c r="D202" s="144" t="str">
        <f t="shared" ca="1" si="1628"/>
        <v>GSM</v>
      </c>
      <c r="E202" t="b">
        <f t="shared" ca="1" si="1687"/>
        <v>1</v>
      </c>
      <c r="F202" t="b">
        <v>0</v>
      </c>
      <c r="G202" t="b">
        <f t="shared" ca="1" si="1685"/>
        <v>1</v>
      </c>
      <c r="H202" s="237">
        <f t="shared" ca="1" si="1686"/>
        <v>1</v>
      </c>
      <c r="I202" s="237">
        <f t="shared" ca="1" si="1686"/>
        <v>1</v>
      </c>
      <c r="J202" s="237" t="str">
        <f t="shared" ca="1" si="1686"/>
        <v/>
      </c>
      <c r="K202" s="237">
        <f t="shared" ca="1" si="1686"/>
        <v>2</v>
      </c>
      <c r="L202" s="237">
        <f t="shared" ca="1" si="1686"/>
        <v>2</v>
      </c>
      <c r="M202" s="182">
        <f t="array" aca="1" ref="M202" ca="1">MAX(M$22,MOD(M201+1*AND(N202:$V202=N$22:$V$22),M$23+1))</f>
        <v>2</v>
      </c>
      <c r="N202" s="182">
        <f t="array" aca="1" ref="N202" ca="1">MAX(N$22,MOD(N201+1*AND(O202:$V202=O$22:$V$22),N$23+1))</f>
        <v>3</v>
      </c>
      <c r="O202" s="237">
        <f t="shared" ref="O202:O204" ca="1" si="1694">OFFSET(O202,-1,0)</f>
        <v>1</v>
      </c>
      <c r="P202" s="237">
        <f t="shared" ca="1" si="1688"/>
        <v>1</v>
      </c>
      <c r="Q202" s="29">
        <v>4</v>
      </c>
      <c r="R202" s="29">
        <v>1</v>
      </c>
      <c r="S202" s="29">
        <v>1</v>
      </c>
      <c r="T202" s="29">
        <v>1</v>
      </c>
      <c r="U202" s="218"/>
      <c r="V202" s="218"/>
      <c r="W202" s="182">
        <f t="array" ref="W202">MAX(W$22,MOD(W201+1*AND(R202:$V202=R$22:$V$22),W$23+1))</f>
        <v>0</v>
      </c>
      <c r="X202" s="218"/>
      <c r="Y202" s="218"/>
      <c r="Z202" s="218"/>
      <c r="AA202" s="218"/>
      <c r="AB202" s="218"/>
      <c r="AC202" s="218"/>
      <c r="AD202" s="218"/>
      <c r="AE202" s="218"/>
      <c r="AF202" s="144">
        <f ca="1">INDEX(CHOOSE($N202,DataAutumn!i.AdultDrys,DataWinter!i.AdultDrys,DataSpring!i.AdultDrys),1,$M202)</f>
        <v>3</v>
      </c>
      <c r="AG202" s="5">
        <f t="shared" ca="1" si="1629"/>
        <v>2</v>
      </c>
      <c r="AH202" s="5">
        <f t="shared" ca="1" si="1629"/>
        <v>0</v>
      </c>
      <c r="AI202" s="5">
        <f t="shared" ca="1" si="1630"/>
        <v>1</v>
      </c>
      <c r="AJ202" s="218"/>
      <c r="AK202" s="218"/>
      <c r="AL202" s="366" t="str">
        <f ca="1">TEXT(LEFT(OFFSET(AL202,-1,0),5)+1,"00000")&amp;MID(OFFSET(AL202,-1,0),6,FIND(" ",OFFSET(AL202,-1,0),7)-5)
&amp; $D202           &amp; " Day"&amp;INDEX(i.DOY,$N202,1)              &amp; IF($IG202=0," FWM","")&amp;IF($IG202=1," MWM","")&amp;IF($IG202=5," Mat","")&amp;IF($IH202=TRUE,"&amp;BBT","    ")
&amp;INDEX(DataMaster!$B$98:$B$105,$Q202,0)    &amp; " WP"&amp;TEXT($MC202*100,"000p")           &amp; " MP"&amp;TEXT($MD202*100,"000p")           &amp; " GP"&amp;TEXT($MM202*100,"000p")
&amp; " (F"&amp;3+COUNTIF($CV202:$CY202,TRUE)&amp;3&amp;"N"&amp;$DM202&amp;$DN202&amp;")"</f>
        <v>00004 SE_ashley_lw GSM Day204 MWM    Prime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631"/>
        <v>1</v>
      </c>
      <c r="AY202" s="5" t="str">
        <f t="shared" ca="1" si="1631"/>
        <v>-</v>
      </c>
      <c r="AZ202" s="5" t="str">
        <f t="shared" ca="1" si="1631"/>
        <v>-</v>
      </c>
      <c r="BA202" s="5" t="str">
        <f t="shared" ca="1" si="1631"/>
        <v>-</v>
      </c>
      <c r="BB202" s="5" t="b">
        <f t="shared" ca="1" si="1631"/>
        <v>0</v>
      </c>
      <c r="BC202" s="144">
        <f t="shared" ca="1" si="1631"/>
        <v>0.25</v>
      </c>
      <c r="BD202" s="19" t="b">
        <f t="shared" ca="1" si="1632"/>
        <v>1</v>
      </c>
      <c r="BE202" s="9"/>
      <c r="BF202" s="5" t="str">
        <f t="shared" ca="1" si="1633"/>
        <v>-</v>
      </c>
      <c r="BG202" s="19" t="str">
        <f t="shared" ca="1" si="1634"/>
        <v>-</v>
      </c>
      <c r="BH202" s="19" t="str">
        <f t="shared" ca="1" si="1634"/>
        <v>-</v>
      </c>
      <c r="BI202" s="19" t="str">
        <f t="shared" ca="1" si="1634"/>
        <v>-</v>
      </c>
      <c r="BJ202" s="5" t="str">
        <f t="shared" ca="1" si="1635"/>
        <v>-</v>
      </c>
      <c r="BK202" s="19" t="str">
        <f t="shared" ca="1" si="1636"/>
        <v>-</v>
      </c>
      <c r="BL202" s="5" t="str">
        <f t="shared" ca="1" si="1637"/>
        <v>-</v>
      </c>
      <c r="BM202" s="19" t="str">
        <f t="shared" ca="1" si="1638"/>
        <v>-</v>
      </c>
      <c r="BN202" s="19" t="str">
        <f t="shared" ca="1" si="1638"/>
        <v>-</v>
      </c>
      <c r="BO202" s="19" t="str">
        <f t="shared" ca="1" si="1638"/>
        <v>-</v>
      </c>
      <c r="BP202" s="5" t="str">
        <f t="shared" ca="1" si="1639"/>
        <v>-</v>
      </c>
      <c r="BQ202" s="9"/>
      <c r="BR202" s="5" t="b">
        <f t="shared" ca="1" si="1640"/>
        <v>0</v>
      </c>
      <c r="BS202" s="5" t="str">
        <f t="shared" ca="1" si="1641"/>
        <v>-</v>
      </c>
      <c r="BT202" s="5" t="str">
        <f t="shared" ca="1" si="1642"/>
        <v>-</v>
      </c>
      <c r="BU202" s="5" t="str">
        <f t="shared" ca="1" si="1642"/>
        <v>-</v>
      </c>
      <c r="BV202" s="5" t="str">
        <f t="shared" ca="1" si="1642"/>
        <v>-</v>
      </c>
      <c r="BW202" s="5" t="str">
        <f t="shared" ca="1" si="1642"/>
        <v>-</v>
      </c>
      <c r="BX202" s="5" t="str">
        <f t="shared" ca="1" si="1642"/>
        <v>-</v>
      </c>
      <c r="BY202" s="5" t="str">
        <f t="shared" ca="1" si="1642"/>
        <v>-</v>
      </c>
      <c r="BZ202" s="5" t="str">
        <f t="shared" ca="1" si="1642"/>
        <v>-</v>
      </c>
      <c r="CA202" s="5" t="str">
        <f t="shared" ca="1" si="1642"/>
        <v>-</v>
      </c>
      <c r="CB202" s="9"/>
      <c r="CC202" s="237" t="b">
        <f t="shared" ca="1" si="1689"/>
        <v>1</v>
      </c>
      <c r="CD202" s="237" t="b">
        <f t="shared" ca="1" si="1689"/>
        <v>1</v>
      </c>
      <c r="CE202" s="237" t="b">
        <f t="shared" ca="1" si="1690"/>
        <v>1</v>
      </c>
      <c r="CF202" s="12">
        <v>203</v>
      </c>
      <c r="CG202" s="144" t="b">
        <f t="shared" ref="CG202:CG204" ca="1" si="1695">NOT(CE202)</f>
        <v>0</v>
      </c>
      <c r="CH202" s="19" t="str">
        <f t="shared" ca="1" si="1692"/>
        <v>-</v>
      </c>
      <c r="CI202" s="19" t="str">
        <f t="shared" ca="1" si="1692"/>
        <v>-</v>
      </c>
      <c r="CJ202" s="19" t="str">
        <f t="shared" ca="1" si="1692"/>
        <v>-</v>
      </c>
      <c r="CK202" s="19" t="str">
        <f t="shared" ca="1" si="1692"/>
        <v>-</v>
      </c>
      <c r="CL202" s="19">
        <f t="shared" ca="1" si="1692"/>
        <v>1</v>
      </c>
      <c r="CM202" s="19">
        <f t="shared" ca="1" si="1692"/>
        <v>1</v>
      </c>
      <c r="CN202" s="9"/>
      <c r="CO202" s="444">
        <f t="shared" ca="1" si="1644"/>
        <v>652</v>
      </c>
      <c r="CP202" s="444">
        <f t="shared" ca="1" si="1644"/>
        <v>686</v>
      </c>
      <c r="CQ202" s="444">
        <f t="shared" ca="1" si="1644"/>
        <v>721</v>
      </c>
      <c r="CR202" s="152">
        <f t="shared" ca="1" si="1645"/>
        <v>378</v>
      </c>
      <c r="CS202" s="152">
        <f t="shared" ca="1" si="1645"/>
        <v>413</v>
      </c>
      <c r="CT202" s="152">
        <f t="shared" ca="1" si="1645"/>
        <v>448</v>
      </c>
      <c r="CU202" s="19" t="str">
        <f t="shared" ca="1" si="1646"/>
        <v>-</v>
      </c>
      <c r="CV202" s="19" t="str">
        <f t="shared" ca="1" si="1646"/>
        <v>-</v>
      </c>
      <c r="CW202" s="19" t="str">
        <f t="shared" ca="1" si="1646"/>
        <v>-</v>
      </c>
      <c r="CX202" s="19" t="str">
        <f t="shared" ca="1" si="1646"/>
        <v>-</v>
      </c>
      <c r="CY202" s="19" t="str">
        <f t="shared" ca="1" si="1646"/>
        <v>-</v>
      </c>
      <c r="CZ202" s="19" t="b">
        <f t="shared" ca="1" si="1646"/>
        <v>1</v>
      </c>
      <c r="DA202" s="19">
        <f t="shared" ca="1" si="1646"/>
        <v>0</v>
      </c>
      <c r="DB202" s="19">
        <f t="shared" ca="1" si="1646"/>
        <v>0</v>
      </c>
      <c r="DC202" s="19">
        <f t="shared" ca="1" si="1646"/>
        <v>0</v>
      </c>
      <c r="DD202" s="19">
        <f t="shared" ca="1" si="1646"/>
        <v>0</v>
      </c>
      <c r="DE202" s="19">
        <f t="shared" ca="1" si="1646"/>
        <v>0</v>
      </c>
      <c r="DF202" s="19">
        <f t="shared" ca="1" si="1646"/>
        <v>0</v>
      </c>
      <c r="DG202" s="19">
        <f t="shared" ca="1" si="1646"/>
        <v>0</v>
      </c>
      <c r="DH202" s="19">
        <f t="shared" ca="1" si="1646"/>
        <v>0</v>
      </c>
      <c r="DI202" s="19">
        <f t="shared" ca="1" si="1646"/>
        <v>0</v>
      </c>
      <c r="DJ202" s="19">
        <f t="shared" ca="1" si="1646"/>
        <v>0</v>
      </c>
      <c r="DK202" s="19">
        <f t="shared" ca="1" si="1647"/>
        <v>0</v>
      </c>
      <c r="DL202" s="19">
        <f t="shared" ca="1" si="1647"/>
        <v>0</v>
      </c>
      <c r="DM202" s="19">
        <f t="shared" ca="1" si="1647"/>
        <v>1</v>
      </c>
      <c r="DN202" s="19">
        <f t="shared" ca="1" si="1647"/>
        <v>1</v>
      </c>
      <c r="DO202" s="19">
        <f t="shared" ca="1" si="1647"/>
        <v>0</v>
      </c>
      <c r="DP202" s="19" t="str">
        <f t="shared" ca="1" si="1647"/>
        <v>-</v>
      </c>
      <c r="DQ202" s="19" t="str">
        <f t="shared" ca="1" si="1647"/>
        <v>-</v>
      </c>
      <c r="DR202" s="19" t="str">
        <f t="shared" ca="1" si="1647"/>
        <v>-</v>
      </c>
      <c r="DS202" s="19" t="str">
        <f t="shared" ca="1" si="1647"/>
        <v>-</v>
      </c>
      <c r="DT202" s="19" t="str">
        <f t="shared" ca="1" si="1647"/>
        <v>-</v>
      </c>
      <c r="DU202" s="19">
        <f t="shared" ca="1" si="1647"/>
        <v>0</v>
      </c>
      <c r="DV202" s="19" t="str">
        <f t="shared" ca="1" si="1647"/>
        <v>-</v>
      </c>
      <c r="DW202" s="19" t="str">
        <f t="shared" ca="1" si="1647"/>
        <v>-</v>
      </c>
      <c r="DX202" s="19" t="str">
        <f t="shared" ca="1" si="1647"/>
        <v>-</v>
      </c>
      <c r="DY202" s="19" t="str">
        <f t="shared" ca="1" si="1647"/>
        <v>-</v>
      </c>
      <c r="DZ202" s="19" t="str">
        <f t="shared" ca="1" si="1647"/>
        <v>-</v>
      </c>
      <c r="EA202" s="19" t="str">
        <f t="shared" ca="1" si="1647"/>
        <v>-</v>
      </c>
      <c r="EB202" s="19" t="str">
        <f t="shared" ca="1" si="1647"/>
        <v>-</v>
      </c>
      <c r="EC202" s="19" t="str">
        <f t="shared" ca="1" si="1647"/>
        <v>-</v>
      </c>
      <c r="ED202" s="19">
        <f t="shared" ca="1" si="1647"/>
        <v>0</v>
      </c>
      <c r="EE202" s="444">
        <f t="shared" ca="1" si="1648"/>
        <v>0</v>
      </c>
      <c r="EF202" s="444">
        <f t="shared" ca="1" si="1648"/>
        <v>0</v>
      </c>
      <c r="EG202" s="124">
        <f t="shared" ca="1" si="1649"/>
        <v>0</v>
      </c>
      <c r="EH202" s="124">
        <f t="shared" ca="1" si="1649"/>
        <v>0</v>
      </c>
      <c r="EI202" s="124">
        <f t="shared" ca="1" si="1649"/>
        <v>0</v>
      </c>
      <c r="EJ202" s="124">
        <f t="shared" ca="1" si="1649"/>
        <v>0</v>
      </c>
      <c r="EK202" s="124">
        <f t="shared" ca="1" si="1649"/>
        <v>0</v>
      </c>
      <c r="EL202" s="124">
        <f t="shared" ca="1" si="1649"/>
        <v>0</v>
      </c>
      <c r="EM202" s="124">
        <f t="shared" ca="1" si="1649"/>
        <v>0</v>
      </c>
      <c r="EN202" s="124">
        <f t="shared" ca="1" si="1649"/>
        <v>0</v>
      </c>
      <c r="EO202" s="124">
        <f t="shared" ca="1" si="1649"/>
        <v>0</v>
      </c>
      <c r="EP202" s="124">
        <f t="shared" ca="1" si="1649"/>
        <v>0</v>
      </c>
      <c r="EQ202" s="124">
        <f t="shared" ca="1" si="1649"/>
        <v>0</v>
      </c>
      <c r="ER202" s="124">
        <f t="shared" ca="1" si="1649"/>
        <v>0</v>
      </c>
      <c r="ES202" s="124">
        <f t="shared" ca="1" si="1649"/>
        <v>0</v>
      </c>
      <c r="ET202" s="124">
        <f t="shared" ca="1" si="1649"/>
        <v>0</v>
      </c>
      <c r="EU202" s="124">
        <f t="shared" ca="1" si="1649"/>
        <v>0</v>
      </c>
      <c r="EV202" s="124">
        <f t="shared" ca="1" si="1649"/>
        <v>0</v>
      </c>
      <c r="EW202" s="124">
        <f t="shared" ca="1" si="1650"/>
        <v>0</v>
      </c>
      <c r="EX202" s="124">
        <f t="shared" ca="1" si="1650"/>
        <v>0</v>
      </c>
      <c r="EY202" s="554">
        <f t="shared" ca="1" si="1651"/>
        <v>0</v>
      </c>
      <c r="EZ202" s="554">
        <f t="shared" ca="1" si="1651"/>
        <v>0</v>
      </c>
      <c r="FA202" s="554">
        <f t="shared" ca="1" si="1651"/>
        <v>0</v>
      </c>
      <c r="FB202" s="125">
        <f t="shared" ca="1" si="1651"/>
        <v>0</v>
      </c>
      <c r="FC202" s="125">
        <f t="shared" ca="1" si="1651"/>
        <v>0</v>
      </c>
      <c r="FD202" s="125">
        <f t="shared" ca="1" si="1651"/>
        <v>0</v>
      </c>
      <c r="FE202" s="125">
        <f t="shared" ca="1" si="1651"/>
        <v>0</v>
      </c>
      <c r="FF202" s="125">
        <f t="shared" ca="1" si="1651"/>
        <v>0</v>
      </c>
      <c r="FG202" s="125">
        <f t="shared" ca="1" si="1651"/>
        <v>0</v>
      </c>
      <c r="FH202" s="125">
        <f t="shared" ca="1" si="1651"/>
        <v>0</v>
      </c>
      <c r="FI202" s="125">
        <f t="shared" ca="1" si="1651"/>
        <v>0</v>
      </c>
      <c r="FJ202" s="125">
        <f t="shared" ca="1" si="1651"/>
        <v>0</v>
      </c>
      <c r="FK202" s="125">
        <f t="shared" ca="1" si="1651"/>
        <v>0</v>
      </c>
      <c r="FL202" s="125">
        <f t="shared" ca="1" si="1651"/>
        <v>0</v>
      </c>
      <c r="FM202" s="125">
        <f t="shared" ca="1" si="1651"/>
        <v>0</v>
      </c>
      <c r="FN202" s="125">
        <f t="shared" ca="1" si="1651"/>
        <v>0</v>
      </c>
      <c r="FO202" s="124">
        <f t="shared" ca="1" si="1652"/>
        <v>0</v>
      </c>
      <c r="FP202" s="124">
        <f t="shared" ca="1" si="1652"/>
        <v>0</v>
      </c>
      <c r="FQ202" s="124">
        <f t="shared" ca="1" si="1652"/>
        <v>0</v>
      </c>
      <c r="FR202" s="124">
        <f t="shared" ca="1" si="1652"/>
        <v>0</v>
      </c>
      <c r="FS202" s="124">
        <f t="shared" ca="1" si="1652"/>
        <v>0</v>
      </c>
      <c r="FT202" s="124">
        <f t="shared" ca="1" si="1652"/>
        <v>0</v>
      </c>
      <c r="FU202" s="124">
        <f t="shared" ca="1" si="1652"/>
        <v>0</v>
      </c>
      <c r="FV202" s="124">
        <f t="shared" ca="1" si="1652"/>
        <v>0</v>
      </c>
      <c r="FW202" s="124">
        <f t="shared" ca="1" si="1652"/>
        <v>0</v>
      </c>
      <c r="FX202" s="124">
        <f t="shared" ca="1" si="1652"/>
        <v>0</v>
      </c>
      <c r="FY202" s="124">
        <f t="shared" ca="1" si="1652"/>
        <v>0</v>
      </c>
      <c r="FZ202" s="124">
        <f t="shared" ca="1" si="1652"/>
        <v>0</v>
      </c>
      <c r="GA202" s="124">
        <f t="shared" ca="1" si="1652"/>
        <v>0</v>
      </c>
      <c r="GB202" s="124">
        <f t="shared" ca="1" si="1652"/>
        <v>0</v>
      </c>
      <c r="GC202" s="124">
        <f t="shared" ca="1" si="1652"/>
        <v>0</v>
      </c>
      <c r="GD202" s="124">
        <f t="shared" ca="1" si="1652"/>
        <v>0</v>
      </c>
      <c r="GE202" s="124">
        <f t="shared" ca="1" si="1653"/>
        <v>0</v>
      </c>
      <c r="GF202" s="124">
        <f t="shared" ca="1" si="1653"/>
        <v>0</v>
      </c>
      <c r="GG202" s="554">
        <f t="shared" ca="1" si="1654"/>
        <v>0</v>
      </c>
      <c r="GH202" s="554">
        <f t="shared" ca="1" si="1654"/>
        <v>0</v>
      </c>
      <c r="GI202" s="554">
        <f t="shared" ca="1" si="1654"/>
        <v>0</v>
      </c>
      <c r="GJ202" s="125">
        <f t="shared" ca="1" si="1655"/>
        <v>0</v>
      </c>
      <c r="GK202" s="125">
        <f t="shared" ca="1" si="1655"/>
        <v>0</v>
      </c>
      <c r="GL202" s="125">
        <f t="shared" ca="1" si="1655"/>
        <v>0</v>
      </c>
      <c r="GM202" s="125">
        <f t="shared" ca="1" si="1655"/>
        <v>0</v>
      </c>
      <c r="GN202" s="125">
        <f t="shared" ca="1" si="1655"/>
        <v>0</v>
      </c>
      <c r="GO202" s="125">
        <f t="shared" ca="1" si="1655"/>
        <v>0</v>
      </c>
      <c r="GP202" s="125">
        <f t="shared" ca="1" si="1655"/>
        <v>0</v>
      </c>
      <c r="GQ202" s="125">
        <f t="shared" ca="1" si="1655"/>
        <v>0</v>
      </c>
      <c r="GR202" s="125">
        <f t="shared" ca="1" si="1655"/>
        <v>0</v>
      </c>
      <c r="GS202" s="125">
        <f t="shared" ca="1" si="1655"/>
        <v>0</v>
      </c>
      <c r="GT202" s="125">
        <f t="shared" ca="1" si="1655"/>
        <v>0</v>
      </c>
      <c r="GU202" s="125">
        <f t="shared" ca="1" si="1655"/>
        <v>0</v>
      </c>
      <c r="GV202" s="125">
        <f t="shared" ca="1" si="1655"/>
        <v>0</v>
      </c>
      <c r="GW202" s="124">
        <f t="shared" ca="1" si="1656"/>
        <v>0</v>
      </c>
      <c r="GX202" s="124">
        <f t="shared" ca="1" si="1656"/>
        <v>0</v>
      </c>
      <c r="GY202" s="124">
        <f t="shared" ca="1" si="1656"/>
        <v>0</v>
      </c>
      <c r="GZ202" s="124">
        <f t="shared" ca="1" si="1656"/>
        <v>0</v>
      </c>
      <c r="HA202" s="124">
        <f t="shared" ca="1" si="1656"/>
        <v>0</v>
      </c>
      <c r="HB202" s="124">
        <f t="shared" ca="1" si="1656"/>
        <v>0</v>
      </c>
      <c r="HC202" s="124">
        <f t="shared" ca="1" si="1656"/>
        <v>0</v>
      </c>
      <c r="HD202" s="124">
        <f t="shared" ca="1" si="1656"/>
        <v>0</v>
      </c>
      <c r="HE202" s="124">
        <f t="shared" ca="1" si="1656"/>
        <v>0</v>
      </c>
      <c r="HF202" s="124">
        <f t="shared" ca="1" si="1656"/>
        <v>0</v>
      </c>
      <c r="HG202" s="124">
        <f t="shared" ca="1" si="1656"/>
        <v>0</v>
      </c>
      <c r="HH202" s="124">
        <f t="shared" ca="1" si="1656"/>
        <v>0</v>
      </c>
      <c r="HI202" s="124">
        <f t="shared" ca="1" si="1656"/>
        <v>0</v>
      </c>
      <c r="HJ202" s="124">
        <f t="shared" ca="1" si="1656"/>
        <v>0</v>
      </c>
      <c r="HK202" s="124">
        <f t="shared" ca="1" si="1656"/>
        <v>0</v>
      </c>
      <c r="HL202" s="124">
        <f t="shared" ca="1" si="1656"/>
        <v>0</v>
      </c>
      <c r="HM202" s="124">
        <f t="shared" ca="1" si="1657"/>
        <v>0</v>
      </c>
      <c r="HN202" s="124">
        <f t="shared" ca="1" si="1657"/>
        <v>0</v>
      </c>
      <c r="HO202" s="554">
        <f t="shared" ca="1" si="1658"/>
        <v>0</v>
      </c>
      <c r="HP202" s="554">
        <f t="shared" ca="1" si="1658"/>
        <v>0</v>
      </c>
      <c r="HQ202" s="554">
        <f t="shared" ca="1" si="1658"/>
        <v>0</v>
      </c>
      <c r="HR202" s="125">
        <f t="shared" ca="1" si="1659"/>
        <v>0</v>
      </c>
      <c r="HS202" s="125">
        <f t="shared" ca="1" si="1659"/>
        <v>0</v>
      </c>
      <c r="HT202" s="125">
        <f t="shared" ca="1" si="1659"/>
        <v>0</v>
      </c>
      <c r="HU202" s="125">
        <f t="shared" ca="1" si="1659"/>
        <v>0</v>
      </c>
      <c r="HV202" s="125">
        <f t="shared" ca="1" si="1659"/>
        <v>0</v>
      </c>
      <c r="HW202" s="125">
        <f t="shared" ca="1" si="1659"/>
        <v>0</v>
      </c>
      <c r="HX202" s="125">
        <f t="shared" ca="1" si="1659"/>
        <v>0</v>
      </c>
      <c r="HY202" s="125">
        <f t="shared" ca="1" si="1659"/>
        <v>0</v>
      </c>
      <c r="HZ202" s="125">
        <f t="shared" ca="1" si="1659"/>
        <v>0</v>
      </c>
      <c r="IA202" s="125">
        <f t="shared" ca="1" si="1659"/>
        <v>0</v>
      </c>
      <c r="IB202" s="125">
        <f t="shared" ca="1" si="1659"/>
        <v>0</v>
      </c>
      <c r="IC202" s="125">
        <f t="shared" ca="1" si="1659"/>
        <v>0</v>
      </c>
      <c r="ID202" s="125">
        <f t="shared" ca="1" si="1659"/>
        <v>0</v>
      </c>
      <c r="IE202" s="5">
        <f t="shared" ca="1" si="1660"/>
        <v>67</v>
      </c>
      <c r="IF202" s="9"/>
      <c r="IG202" s="5">
        <f t="shared" ca="1" si="1661"/>
        <v>1</v>
      </c>
      <c r="IH202" s="5" t="b">
        <f t="shared" ca="1" si="1661"/>
        <v>0</v>
      </c>
      <c r="II202" s="19">
        <f t="shared" ca="1" si="1662"/>
        <v>0</v>
      </c>
      <c r="IJ202" s="5">
        <f t="shared" ca="1" si="1661"/>
        <v>55</v>
      </c>
      <c r="IK202" s="5" cm="1">
        <f t="array" ref="IK202">INDEX(i.pi_yatf,$X202+1,IK$7)</f>
        <v>1</v>
      </c>
      <c r="IL202" s="19">
        <f t="shared" ca="1" si="1663"/>
        <v>0</v>
      </c>
      <c r="IM202" s="19">
        <f t="shared" ca="1" si="1663"/>
        <v>0</v>
      </c>
      <c r="IN202" s="19">
        <f t="shared" ca="1" si="1663"/>
        <v>0</v>
      </c>
      <c r="IO202" s="19">
        <f t="shared" ca="1" si="1663"/>
        <v>0</v>
      </c>
      <c r="IP202" s="19">
        <f t="shared" ca="1" si="1663"/>
        <v>0</v>
      </c>
      <c r="IQ202" s="19">
        <f t="shared" ca="1" si="1663"/>
        <v>0</v>
      </c>
      <c r="IR202" s="19">
        <f t="shared" ca="1" si="1663"/>
        <v>0</v>
      </c>
      <c r="IS202" s="19">
        <f t="shared" ca="1" si="1663"/>
        <v>0</v>
      </c>
      <c r="IT202" s="19">
        <f t="shared" ca="1" si="1663"/>
        <v>0</v>
      </c>
      <c r="IU202" s="19">
        <f t="shared" ca="1" si="1663"/>
        <v>0</v>
      </c>
      <c r="IV202" s="19">
        <f t="shared" ca="1" si="1663"/>
        <v>0</v>
      </c>
      <c r="IW202" s="19">
        <f t="shared" ca="1" si="1663"/>
        <v>0</v>
      </c>
      <c r="IX202" s="19">
        <f t="shared" ca="1" si="1663"/>
        <v>0</v>
      </c>
      <c r="IY202" s="19">
        <f t="shared" ca="1" si="1663"/>
        <v>0</v>
      </c>
      <c r="IZ202" s="19">
        <f t="shared" ca="1" si="1663"/>
        <v>0</v>
      </c>
      <c r="JA202" s="19">
        <f t="shared" ca="1" si="1663"/>
        <v>0</v>
      </c>
      <c r="JB202" s="19">
        <f t="shared" ca="1" si="1663"/>
        <v>0</v>
      </c>
      <c r="JC202" s="19">
        <f t="shared" ca="1" si="1663"/>
        <v>0</v>
      </c>
      <c r="JD202" s="19">
        <f t="shared" ca="1" si="1663"/>
        <v>0</v>
      </c>
      <c r="JE202" s="19">
        <f t="shared" ca="1" si="1663"/>
        <v>0</v>
      </c>
      <c r="JF202" s="19">
        <f t="shared" ca="1" si="1663"/>
        <v>0</v>
      </c>
      <c r="JG202" s="5">
        <f t="shared" ca="1" si="1664"/>
        <v>1.2500000000000001E-2</v>
      </c>
      <c r="JH202" s="567">
        <f t="shared" ca="1" si="1664"/>
        <v>0</v>
      </c>
      <c r="JI202" s="5">
        <f t="shared" ca="1" si="1664"/>
        <v>6.25E-2</v>
      </c>
      <c r="JJ202" s="5">
        <f t="shared" ca="1" si="1664"/>
        <v>6.25E-2</v>
      </c>
      <c r="JK202" s="5">
        <f t="shared" ca="1" si="1664"/>
        <v>6.25E-2</v>
      </c>
      <c r="JL202" s="19">
        <f t="shared" ca="1" si="1663"/>
        <v>1</v>
      </c>
      <c r="JM202" s="19">
        <f t="shared" ca="1" si="1663"/>
        <v>0</v>
      </c>
      <c r="JN202" s="19">
        <f t="shared" ca="1" si="1663"/>
        <v>1</v>
      </c>
      <c r="JO202" s="9"/>
      <c r="JP202" s="5" t="b">
        <f t="shared" ca="1" si="1665"/>
        <v>0</v>
      </c>
      <c r="JQ202" s="19" t="str">
        <f t="shared" ca="1" si="1666"/>
        <v>-</v>
      </c>
      <c r="JR202" s="19" t="str">
        <f t="shared" ca="1" si="1666"/>
        <v>-</v>
      </c>
      <c r="JS202" s="5" t="b">
        <f t="shared" ca="1" si="1667"/>
        <v>0</v>
      </c>
      <c r="JT202" s="5" t="b">
        <f t="shared" ca="1" si="1667"/>
        <v>0</v>
      </c>
      <c r="JU202" s="5" t="b">
        <f t="shared" ca="1" si="1667"/>
        <v>1</v>
      </c>
      <c r="JV202" s="144">
        <f t="shared" ca="1" si="1668"/>
        <v>1</v>
      </c>
      <c r="JW202" s="144">
        <f t="shared" ca="1" si="1668"/>
        <v>1</v>
      </c>
      <c r="JX202" s="5" t="b">
        <f t="shared" ca="1" si="1669"/>
        <v>0</v>
      </c>
      <c r="JY202" s="5" t="b">
        <f t="shared" ca="1" si="1669"/>
        <v>1</v>
      </c>
      <c r="JZ202" s="5" t="b">
        <f t="shared" ca="1" si="1669"/>
        <v>1</v>
      </c>
      <c r="KA202" s="5" t="b">
        <f t="shared" ca="1" si="1669"/>
        <v>0</v>
      </c>
      <c r="KB202" s="5">
        <f t="shared" ca="1" si="1670"/>
        <v>1</v>
      </c>
      <c r="KC202" s="5">
        <f t="shared" ca="1" si="1670"/>
        <v>0</v>
      </c>
      <c r="KD202" s="5" t="b">
        <f t="shared" ca="1" si="1671"/>
        <v>0</v>
      </c>
      <c r="KE202" s="5" t="str" cm="1">
        <f t="array" aca="1" ref="KE202" ca="1">IF(OR(KF202:KM202&lt;&gt;"-"),TRUE,"-")</f>
        <v>-</v>
      </c>
      <c r="KF202" s="19" t="str">
        <f t="shared" ca="1" si="1672"/>
        <v>-</v>
      </c>
      <c r="KG202" s="19" t="str">
        <f t="shared" ca="1" si="1672"/>
        <v>-</v>
      </c>
      <c r="KH202" s="19" t="str">
        <f t="shared" ca="1" si="1672"/>
        <v>-</v>
      </c>
      <c r="KI202" s="19" t="str">
        <f t="shared" ca="1" si="1672"/>
        <v>-</v>
      </c>
      <c r="KJ202" s="19" t="str">
        <f t="shared" ca="1" si="1672"/>
        <v>-</v>
      </c>
      <c r="KK202" s="19" t="str">
        <f t="shared" ca="1" si="1672"/>
        <v>-</v>
      </c>
      <c r="KL202" s="19" t="str">
        <f t="shared" ca="1" si="1672"/>
        <v>-</v>
      </c>
      <c r="KM202" s="19" t="str">
        <f t="shared" ca="1" si="1672"/>
        <v>-</v>
      </c>
      <c r="KN202" s="5" t="b">
        <f t="array" aca="1" ref="KN202" ca="1">IF(OR(KO202:KU202&lt;&gt;"-"),TRUE,"-")</f>
        <v>1</v>
      </c>
      <c r="KO202" s="19">
        <f t="shared" ca="1" si="1673"/>
        <v>0</v>
      </c>
      <c r="KP202" s="19" t="str">
        <f t="shared" ca="1" si="1673"/>
        <v>-</v>
      </c>
      <c r="KQ202" s="19">
        <f t="shared" ca="1" si="1673"/>
        <v>999999</v>
      </c>
      <c r="KR202" s="19">
        <f t="shared" ca="1" si="1673"/>
        <v>999999</v>
      </c>
      <c r="KS202" s="19">
        <f t="shared" ca="1" si="1673"/>
        <v>999999</v>
      </c>
      <c r="KT202" s="19">
        <f t="shared" ca="1" si="1673"/>
        <v>999999</v>
      </c>
      <c r="KU202" s="19">
        <f t="shared" ca="1" si="1673"/>
        <v>999999</v>
      </c>
      <c r="KV202" s="19" t="str">
        <f t="shared" ca="1" si="1673"/>
        <v>-</v>
      </c>
      <c r="KW202" s="19" t="str">
        <f t="shared" ca="1" si="1673"/>
        <v>-</v>
      </c>
      <c r="KX202" s="19" t="str">
        <f t="shared" ca="1" si="1673"/>
        <v>-</v>
      </c>
      <c r="KY202" s="19" t="b">
        <f t="shared" ca="1" si="1674"/>
        <v>1</v>
      </c>
      <c r="KZ202" s="19">
        <f t="shared" ca="1" si="1674"/>
        <v>0</v>
      </c>
      <c r="LA202" s="5" t="str">
        <f t="shared" ca="1" si="1675"/>
        <v>-</v>
      </c>
      <c r="LB202" s="5" t="str">
        <f t="shared" ca="1" si="1675"/>
        <v>-</v>
      </c>
      <c r="LC202" s="5" t="str">
        <f t="shared" ca="1" si="1675"/>
        <v>-</v>
      </c>
      <c r="LD202" s="5" t="str">
        <f t="shared" ca="1" si="1675"/>
        <v>-</v>
      </c>
      <c r="LE202" s="19" t="str">
        <f t="shared" ca="1" si="1676"/>
        <v>-</v>
      </c>
      <c r="LF202" s="19" t="str">
        <f t="shared" ca="1" si="1676"/>
        <v>-</v>
      </c>
      <c r="LG202" s="19" t="str">
        <f t="shared" ca="1" si="1676"/>
        <v>-</v>
      </c>
      <c r="LH202" s="19" t="str">
        <f t="shared" ca="1" si="1676"/>
        <v>-</v>
      </c>
      <c r="LI202" s="19" t="str">
        <f t="shared" ca="1" si="1676"/>
        <v>-</v>
      </c>
      <c r="LJ202" s="19" t="str">
        <f t="shared" ca="1" si="1676"/>
        <v>-</v>
      </c>
      <c r="LK202" s="19" t="str">
        <f t="shared" ca="1" si="1676"/>
        <v>-</v>
      </c>
      <c r="LL202" s="5" t="str">
        <f t="shared" ca="1" si="1677"/>
        <v>-</v>
      </c>
      <c r="LM202" s="5">
        <f t="shared" ca="1" si="1677"/>
        <v>500</v>
      </c>
      <c r="LN202" s="5">
        <f t="shared" ca="1" si="1677"/>
        <v>500</v>
      </c>
      <c r="LO202" s="5" t="str">
        <f t="shared" ca="1" si="1677"/>
        <v>-</v>
      </c>
      <c r="LP202" s="5" t="str" cm="1">
        <f t="array" ref="LP202">INDEX(i.meatgrid,$Q202,LP$7)</f>
        <v>-</v>
      </c>
      <c r="LQ202" s="5" t="str" cm="1">
        <f t="array" ref="LQ202">INDEX(i.meatgrid,$Q202,LQ$7)</f>
        <v>-</v>
      </c>
      <c r="LR202" s="5" t="str">
        <f t="shared" ca="1" si="1677"/>
        <v>-</v>
      </c>
      <c r="LS202" s="5">
        <f t="shared" ca="1" si="1678"/>
        <v>1</v>
      </c>
      <c r="LT202" s="9"/>
      <c r="LU202" s="19">
        <f t="shared" ca="1" si="1676"/>
        <v>70</v>
      </c>
      <c r="LV202" s="19">
        <f t="shared" ca="1" si="1679"/>
        <v>50</v>
      </c>
      <c r="LW202" s="19">
        <f t="shared" ca="1" si="1679"/>
        <v>80</v>
      </c>
      <c r="LX202" s="19">
        <f t="shared" ca="1" si="1679"/>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80"/>
        <v>1</v>
      </c>
      <c r="MD202" s="5">
        <f t="shared" si="1681"/>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82"/>
        <v>1</v>
      </c>
      <c r="MN202" s="9"/>
      <c r="MO202" s="19" t="b">
        <f t="shared" ca="1" si="1683"/>
        <v>0</v>
      </c>
      <c r="MP202" s="19" t="b">
        <f t="shared" ca="1" si="1683"/>
        <v>0</v>
      </c>
      <c r="MQ202" s="19">
        <f t="shared" ca="1" si="1683"/>
        <v>1</v>
      </c>
      <c r="MR202" s="19">
        <f t="shared" ca="1" si="1683"/>
        <v>0.75</v>
      </c>
      <c r="MS202" s="19">
        <f t="shared" ca="1" si="1683"/>
        <v>0.75</v>
      </c>
      <c r="MT202" s="19">
        <f t="shared" ca="1" si="1683"/>
        <v>0.8</v>
      </c>
      <c r="MU202" s="19">
        <f t="shared" ca="1" si="1683"/>
        <v>0.82499999999999996</v>
      </c>
      <c r="MV202" s="19">
        <f t="shared" ca="1" si="1683"/>
        <v>0.875</v>
      </c>
      <c r="MW202" s="19">
        <f t="shared" ca="1" si="1683"/>
        <v>0.9</v>
      </c>
      <c r="MX202" s="19">
        <f t="shared" ca="1" si="1683"/>
        <v>1</v>
      </c>
      <c r="MY202" s="19">
        <f t="shared" ca="1" si="1683"/>
        <v>0.875</v>
      </c>
      <c r="MZ202" s="19" t="b">
        <f t="shared" ca="1" si="1683"/>
        <v>1</v>
      </c>
      <c r="NA202" s="19">
        <f t="shared" ca="1" si="1683"/>
        <v>74.989999999999995</v>
      </c>
      <c r="NB202" s="19" t="str">
        <f t="shared" ca="1" si="1683"/>
        <v>-</v>
      </c>
      <c r="NC202" s="19" t="str">
        <f t="shared" ca="1" si="1683"/>
        <v>-</v>
      </c>
      <c r="ND202" s="19" t="str">
        <f t="shared" ca="1" si="1683"/>
        <v>-</v>
      </c>
      <c r="NE202" s="19" t="str">
        <f t="shared" ca="1" si="1684"/>
        <v>-</v>
      </c>
      <c r="NF202" s="19" t="str">
        <f t="shared" ca="1" si="1684"/>
        <v>-</v>
      </c>
      <c r="NG202" s="19" t="str">
        <f t="shared" ca="1" si="1684"/>
        <v>-</v>
      </c>
      <c r="NH202" s="19" t="str">
        <f t="shared" ca="1" si="1684"/>
        <v>-</v>
      </c>
      <c r="NI202" s="19">
        <f t="shared" ca="1" si="1684"/>
        <v>36.99</v>
      </c>
      <c r="NJ202" s="19">
        <f t="shared" ca="1" si="1684"/>
        <v>36.99</v>
      </c>
      <c r="NK202" s="19" t="str">
        <f t="shared" ca="1" si="1684"/>
        <v>-</v>
      </c>
      <c r="NL202" s="19" t="str">
        <f t="shared" ca="1" si="1684"/>
        <v>-</v>
      </c>
      <c r="NM202" s="19" t="str">
        <f t="shared" ca="1" si="1684"/>
        <v>-</v>
      </c>
      <c r="NN202" s="19" t="str">
        <f t="shared" ca="1" si="1684"/>
        <v>-</v>
      </c>
      <c r="NO202" s="19" t="str">
        <f t="shared" ca="1" si="1684"/>
        <v>-</v>
      </c>
      <c r="NP202" s="19">
        <f t="shared" ca="1" si="1684"/>
        <v>49.99</v>
      </c>
      <c r="NQ202" s="19">
        <f t="shared" ca="1" si="1684"/>
        <v>49.99</v>
      </c>
      <c r="NR202" s="19">
        <f t="shared" ca="1" si="1684"/>
        <v>49.99</v>
      </c>
      <c r="NS202" s="19">
        <f t="shared" ca="1" si="1684"/>
        <v>49.99</v>
      </c>
      <c r="NT202" s="19">
        <f t="shared" ca="1" si="1684"/>
        <v>49.99</v>
      </c>
      <c r="NU202" s="19">
        <f t="shared" ca="1" si="1684"/>
        <v>49.99</v>
      </c>
      <c r="NV202" s="19">
        <f t="shared" ca="1" si="1684"/>
        <v>49.99</v>
      </c>
      <c r="NW202" s="19">
        <f t="shared" ca="1" si="1684"/>
        <v>49.99</v>
      </c>
      <c r="NX202" s="19">
        <f t="shared" ca="1" si="1684"/>
        <v>412.99</v>
      </c>
      <c r="NY202" s="19">
        <f t="shared" ca="1" si="1684"/>
        <v>412.99</v>
      </c>
      <c r="NZ202" s="19" t="str">
        <f t="shared" ca="1" si="1684"/>
        <v>-</v>
      </c>
      <c r="OA202" s="19" t="str">
        <f t="shared" ca="1" si="1684"/>
        <v>-</v>
      </c>
      <c r="OB202" s="19" t="str">
        <f t="shared" ca="1" si="1684"/>
        <v>-</v>
      </c>
      <c r="OC202" s="19" t="str">
        <f t="shared" ca="1" si="1684"/>
        <v>-</v>
      </c>
      <c r="OD202" s="19" t="str">
        <f t="shared" ca="1" si="1684"/>
        <v>-</v>
      </c>
      <c r="OE202" s="19">
        <f t="shared" ca="1" si="1684"/>
        <v>6.8900000000000006</v>
      </c>
      <c r="OF202" s="19">
        <f t="shared" ca="1" si="1684"/>
        <v>6.8900000000000006</v>
      </c>
      <c r="OG202" s="19">
        <f t="shared" ca="1" si="1684"/>
        <v>6.8900000000000006</v>
      </c>
      <c r="OH202" s="19">
        <f t="shared" ca="1" si="1684"/>
        <v>6.8900000000000006</v>
      </c>
      <c r="OI202" s="19">
        <f t="shared" ca="1" si="1684"/>
        <v>6.8900000000000006</v>
      </c>
      <c r="OJ202" s="19">
        <f t="shared" ca="1" si="1684"/>
        <v>6.8900000000000006</v>
      </c>
      <c r="OK202" s="19">
        <f t="shared" ca="1" si="1684"/>
        <v>6.8900000000000006</v>
      </c>
      <c r="OL202" s="19">
        <f t="shared" ca="1" si="1684"/>
        <v>6.8900000000000006</v>
      </c>
      <c r="OM202" s="19">
        <f t="shared" ca="1" si="1684"/>
        <v>346.99</v>
      </c>
      <c r="ON202" s="19">
        <f t="shared" ca="1" si="1684"/>
        <v>346.99</v>
      </c>
      <c r="OO202" s="19" t="str">
        <f t="shared" ca="1" si="1684"/>
        <v>-</v>
      </c>
      <c r="OP202" s="19" t="str">
        <f t="shared" ca="1" si="1684"/>
        <v>-</v>
      </c>
      <c r="OQ202" s="19" t="str">
        <f t="shared" ca="1" si="1684"/>
        <v>-</v>
      </c>
      <c r="OR202" s="19" t="str">
        <f t="shared" ca="1" si="1684"/>
        <v>-</v>
      </c>
      <c r="OS202" s="19" t="str">
        <f t="shared" ca="1" si="1684"/>
        <v>-</v>
      </c>
      <c r="OT202" s="19">
        <f t="shared" ca="1" si="1684"/>
        <v>0</v>
      </c>
      <c r="OU202" s="24">
        <v>0</v>
      </c>
    </row>
    <row r="203" spans="1:411" hidden="1" outlineLevel="1">
      <c r="A203" s="21">
        <f t="shared" si="158"/>
        <v>198</v>
      </c>
      <c r="B203" s="21">
        <f t="shared" si="1693"/>
        <v>19</v>
      </c>
      <c r="C203">
        <v>111</v>
      </c>
      <c r="D203" s="144" t="str">
        <f t="shared" ca="1" si="1628"/>
        <v>GSM</v>
      </c>
      <c r="E203" t="b">
        <f t="shared" ca="1" si="1687"/>
        <v>1</v>
      </c>
      <c r="F203" t="b">
        <v>0</v>
      </c>
      <c r="G203" t="b">
        <f t="shared" ca="1" si="1685"/>
        <v>1</v>
      </c>
      <c r="H203" s="237">
        <f t="shared" ca="1" si="1686"/>
        <v>1</v>
      </c>
      <c r="I203" s="237">
        <f t="shared" ca="1" si="1686"/>
        <v>1</v>
      </c>
      <c r="J203" s="237" t="str">
        <f t="shared" ca="1" si="1686"/>
        <v/>
      </c>
      <c r="K203" s="237">
        <f t="shared" ca="1" si="1686"/>
        <v>2</v>
      </c>
      <c r="L203" s="237">
        <f t="shared" ca="1" si="1686"/>
        <v>2</v>
      </c>
      <c r="M203" s="182">
        <f t="array" aca="1" ref="M203" ca="1">MAX(M$22,MOD(M202+1*AND(N203:$V203=N$22:$V$22),M$23+1))</f>
        <v>2</v>
      </c>
      <c r="N203" s="182">
        <f t="array" aca="1" ref="N203" ca="1">MAX(N$22,MOD(N202+1*AND(O203:$V203=O$22:$V$22),N$23+1))</f>
        <v>3</v>
      </c>
      <c r="O203" s="237">
        <f t="shared" ca="1" si="1694"/>
        <v>1</v>
      </c>
      <c r="P203" s="237">
        <f t="shared" ca="1" si="1688"/>
        <v>1</v>
      </c>
      <c r="Q203" s="29">
        <v>5</v>
      </c>
      <c r="R203" s="29">
        <v>1</v>
      </c>
      <c r="S203" s="29">
        <v>1</v>
      </c>
      <c r="T203" s="29">
        <v>1</v>
      </c>
      <c r="U203" s="218"/>
      <c r="V203" s="218"/>
      <c r="W203" s="182">
        <f t="array" ref="W203">MAX(W$22,MOD(W202+1*AND(R203:$V203=R$22:$V$22),W$23+1))</f>
        <v>0</v>
      </c>
      <c r="X203" s="218"/>
      <c r="Y203" s="218"/>
      <c r="Z203" s="218"/>
      <c r="AA203" s="218"/>
      <c r="AB203" s="218"/>
      <c r="AC203" s="218"/>
      <c r="AD203" s="218"/>
      <c r="AE203" s="218"/>
      <c r="AF203" s="144">
        <f ca="1">INDEX(CHOOSE($N203,DataAutumn!i.AdultDrys,DataWinter!i.AdultDrys,DataSpring!i.AdultDrys),1,$M203)</f>
        <v>3</v>
      </c>
      <c r="AG203" s="5">
        <f t="shared" ca="1" si="1629"/>
        <v>2</v>
      </c>
      <c r="AH203" s="5">
        <f t="shared" ca="1" si="1629"/>
        <v>0</v>
      </c>
      <c r="AI203" s="5">
        <f t="shared" ca="1" si="1630"/>
        <v>1</v>
      </c>
      <c r="AJ203" s="218"/>
      <c r="AK203" s="218"/>
      <c r="AL203" s="366" t="str">
        <f ca="1">TEXT(LEFT(OFFSET(AL203,-1,0),5)+1,"00000")&amp;MID(OFFSET(AL203,-1,0),6,FIND(" ",OFFSET(AL203,-1,0),7)-5)
&amp; $D203           &amp; " Day"&amp;INDEX(i.DOY,$N203,1)              &amp; IF($IG203=0," FWM","")&amp;IF($IG203=1," MWM","")&amp;IF($IG203=5," Mat","")&amp;IF($IH203=TRUE,"&amp;BBT","    ")
&amp;INDEX(DataMaster!$B$98:$B$105,$Q203,0)    &amp; " WP"&amp;TEXT($MC203*100,"000p")           &amp; " MP"&amp;TEXT($MD203*100,"000p")           &amp; " GP"&amp;TEXT($MM203*100,"000p")
&amp; " (F"&amp;3+COUNTIF($CV203:$CY203,TRUE)&amp;3&amp;"N"&amp;$DM203&amp;$DN203&amp;")"</f>
        <v>00005 SE_ashley_lw GSM Day204 MWM    Air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631"/>
        <v>1</v>
      </c>
      <c r="AY203" s="5" t="str">
        <f t="shared" ca="1" si="1631"/>
        <v>-</v>
      </c>
      <c r="AZ203" s="5" t="str">
        <f t="shared" ca="1" si="1631"/>
        <v>-</v>
      </c>
      <c r="BA203" s="5" t="str">
        <f t="shared" ca="1" si="1631"/>
        <v>-</v>
      </c>
      <c r="BB203" s="5" t="b">
        <f t="shared" ca="1" si="1631"/>
        <v>0</v>
      </c>
      <c r="BC203" s="144">
        <f t="shared" ca="1" si="1631"/>
        <v>0.25</v>
      </c>
      <c r="BD203" s="19" t="b">
        <f t="shared" ca="1" si="1632"/>
        <v>1</v>
      </c>
      <c r="BE203" s="9"/>
      <c r="BF203" s="5" t="str">
        <f t="shared" ca="1" si="1633"/>
        <v>-</v>
      </c>
      <c r="BG203" s="19" t="str">
        <f t="shared" ca="1" si="1634"/>
        <v>-</v>
      </c>
      <c r="BH203" s="19" t="str">
        <f t="shared" ca="1" si="1634"/>
        <v>-</v>
      </c>
      <c r="BI203" s="19" t="str">
        <f t="shared" ca="1" si="1634"/>
        <v>-</v>
      </c>
      <c r="BJ203" s="5" t="str">
        <f t="shared" ca="1" si="1635"/>
        <v>-</v>
      </c>
      <c r="BK203" s="19" t="str">
        <f t="shared" ca="1" si="1636"/>
        <v>-</v>
      </c>
      <c r="BL203" s="5" t="str">
        <f t="shared" ca="1" si="1637"/>
        <v>-</v>
      </c>
      <c r="BM203" s="19" t="str">
        <f t="shared" ca="1" si="1638"/>
        <v>-</v>
      </c>
      <c r="BN203" s="19" t="str">
        <f t="shared" ca="1" si="1638"/>
        <v>-</v>
      </c>
      <c r="BO203" s="19" t="str">
        <f t="shared" ca="1" si="1638"/>
        <v>-</v>
      </c>
      <c r="BP203" s="5" t="str">
        <f t="shared" ca="1" si="1639"/>
        <v>-</v>
      </c>
      <c r="BQ203" s="9"/>
      <c r="BR203" s="5" t="b">
        <f t="shared" ca="1" si="1640"/>
        <v>0</v>
      </c>
      <c r="BS203" s="5" t="str">
        <f t="shared" ca="1" si="1641"/>
        <v>-</v>
      </c>
      <c r="BT203" s="5" t="str">
        <f t="shared" ca="1" si="1642"/>
        <v>-</v>
      </c>
      <c r="BU203" s="5" t="str">
        <f t="shared" ca="1" si="1642"/>
        <v>-</v>
      </c>
      <c r="BV203" s="5" t="str">
        <f t="shared" ca="1" si="1642"/>
        <v>-</v>
      </c>
      <c r="BW203" s="5" t="str">
        <f t="shared" ca="1" si="1642"/>
        <v>-</v>
      </c>
      <c r="BX203" s="5" t="str">
        <f t="shared" ca="1" si="1642"/>
        <v>-</v>
      </c>
      <c r="BY203" s="5" t="str">
        <f t="shared" ca="1" si="1642"/>
        <v>-</v>
      </c>
      <c r="BZ203" s="5" t="str">
        <f t="shared" ca="1" si="1642"/>
        <v>-</v>
      </c>
      <c r="CA203" s="5" t="str">
        <f t="shared" ca="1" si="1642"/>
        <v>-</v>
      </c>
      <c r="CB203" s="9"/>
      <c r="CC203" s="237" t="b">
        <f t="shared" ca="1" si="1689"/>
        <v>1</v>
      </c>
      <c r="CD203" s="237" t="b">
        <f t="shared" ca="1" si="1689"/>
        <v>1</v>
      </c>
      <c r="CE203" s="237" t="b">
        <f t="shared" ca="1" si="1690"/>
        <v>1</v>
      </c>
      <c r="CF203" s="12">
        <v>203</v>
      </c>
      <c r="CG203" s="144" t="b">
        <f t="shared" ca="1" si="1695"/>
        <v>0</v>
      </c>
      <c r="CH203" s="19" t="str">
        <f t="shared" ca="1" si="1692"/>
        <v>-</v>
      </c>
      <c r="CI203" s="19" t="str">
        <f t="shared" ca="1" si="1692"/>
        <v>-</v>
      </c>
      <c r="CJ203" s="19" t="str">
        <f t="shared" ca="1" si="1692"/>
        <v>-</v>
      </c>
      <c r="CK203" s="19" t="str">
        <f t="shared" ca="1" si="1692"/>
        <v>-</v>
      </c>
      <c r="CL203" s="19">
        <f t="shared" ca="1" si="1692"/>
        <v>1</v>
      </c>
      <c r="CM203" s="19">
        <f t="shared" ca="1" si="1692"/>
        <v>1</v>
      </c>
      <c r="CN203" s="9"/>
      <c r="CO203" s="444">
        <f t="shared" ca="1" si="1644"/>
        <v>652</v>
      </c>
      <c r="CP203" s="444">
        <f t="shared" ca="1" si="1644"/>
        <v>686</v>
      </c>
      <c r="CQ203" s="444">
        <f t="shared" ca="1" si="1644"/>
        <v>721</v>
      </c>
      <c r="CR203" s="152">
        <f t="shared" ca="1" si="1645"/>
        <v>378</v>
      </c>
      <c r="CS203" s="152">
        <f t="shared" ca="1" si="1645"/>
        <v>413</v>
      </c>
      <c r="CT203" s="152">
        <f t="shared" ca="1" si="1645"/>
        <v>448</v>
      </c>
      <c r="CU203" s="19" t="str">
        <f t="shared" ca="1" si="1646"/>
        <v>-</v>
      </c>
      <c r="CV203" s="19" t="str">
        <f t="shared" ca="1" si="1646"/>
        <v>-</v>
      </c>
      <c r="CW203" s="19" t="str">
        <f t="shared" ca="1" si="1646"/>
        <v>-</v>
      </c>
      <c r="CX203" s="19" t="str">
        <f t="shared" ca="1" si="1646"/>
        <v>-</v>
      </c>
      <c r="CY203" s="19" t="str">
        <f t="shared" ca="1" si="1646"/>
        <v>-</v>
      </c>
      <c r="CZ203" s="19" t="b">
        <f t="shared" ca="1" si="1646"/>
        <v>1</v>
      </c>
      <c r="DA203" s="19">
        <f t="shared" ca="1" si="1646"/>
        <v>0</v>
      </c>
      <c r="DB203" s="19">
        <f t="shared" ca="1" si="1646"/>
        <v>0</v>
      </c>
      <c r="DC203" s="19">
        <f t="shared" ca="1" si="1646"/>
        <v>0</v>
      </c>
      <c r="DD203" s="19">
        <f t="shared" ca="1" si="1646"/>
        <v>0</v>
      </c>
      <c r="DE203" s="19">
        <f t="shared" ca="1" si="1646"/>
        <v>0</v>
      </c>
      <c r="DF203" s="19">
        <f t="shared" ca="1" si="1646"/>
        <v>0</v>
      </c>
      <c r="DG203" s="19">
        <f t="shared" ca="1" si="1646"/>
        <v>0</v>
      </c>
      <c r="DH203" s="19">
        <f t="shared" ca="1" si="1646"/>
        <v>0</v>
      </c>
      <c r="DI203" s="19">
        <f t="shared" ca="1" si="1646"/>
        <v>0</v>
      </c>
      <c r="DJ203" s="19">
        <f t="shared" ca="1" si="1646"/>
        <v>0</v>
      </c>
      <c r="DK203" s="19">
        <f t="shared" ca="1" si="1647"/>
        <v>0</v>
      </c>
      <c r="DL203" s="19">
        <f t="shared" ca="1" si="1647"/>
        <v>0</v>
      </c>
      <c r="DM203" s="19">
        <f t="shared" ca="1" si="1647"/>
        <v>1</v>
      </c>
      <c r="DN203" s="19">
        <f t="shared" ca="1" si="1647"/>
        <v>1</v>
      </c>
      <c r="DO203" s="19">
        <f t="shared" ca="1" si="1647"/>
        <v>0</v>
      </c>
      <c r="DP203" s="19" t="str">
        <f t="shared" ca="1" si="1647"/>
        <v>-</v>
      </c>
      <c r="DQ203" s="19" t="str">
        <f t="shared" ca="1" si="1647"/>
        <v>-</v>
      </c>
      <c r="DR203" s="19" t="str">
        <f t="shared" ca="1" si="1647"/>
        <v>-</v>
      </c>
      <c r="DS203" s="19" t="str">
        <f t="shared" ca="1" si="1647"/>
        <v>-</v>
      </c>
      <c r="DT203" s="19" t="str">
        <f t="shared" ca="1" si="1647"/>
        <v>-</v>
      </c>
      <c r="DU203" s="19">
        <f t="shared" ca="1" si="1647"/>
        <v>0</v>
      </c>
      <c r="DV203" s="19" t="str">
        <f t="shared" ca="1" si="1647"/>
        <v>-</v>
      </c>
      <c r="DW203" s="19" t="str">
        <f t="shared" ca="1" si="1647"/>
        <v>-</v>
      </c>
      <c r="DX203" s="19" t="str">
        <f t="shared" ca="1" si="1647"/>
        <v>-</v>
      </c>
      <c r="DY203" s="19" t="str">
        <f t="shared" ca="1" si="1647"/>
        <v>-</v>
      </c>
      <c r="DZ203" s="19" t="str">
        <f t="shared" ca="1" si="1647"/>
        <v>-</v>
      </c>
      <c r="EA203" s="19" t="str">
        <f t="shared" ca="1" si="1647"/>
        <v>-</v>
      </c>
      <c r="EB203" s="19" t="str">
        <f t="shared" ca="1" si="1647"/>
        <v>-</v>
      </c>
      <c r="EC203" s="19" t="str">
        <f t="shared" ca="1" si="1647"/>
        <v>-</v>
      </c>
      <c r="ED203" s="19">
        <f t="shared" ca="1" si="1647"/>
        <v>0</v>
      </c>
      <c r="EE203" s="444">
        <f t="shared" ca="1" si="1648"/>
        <v>0</v>
      </c>
      <c r="EF203" s="444">
        <f t="shared" ca="1" si="1648"/>
        <v>0</v>
      </c>
      <c r="EG203" s="124">
        <f t="shared" ca="1" si="1649"/>
        <v>0</v>
      </c>
      <c r="EH203" s="124">
        <f t="shared" ca="1" si="1649"/>
        <v>0</v>
      </c>
      <c r="EI203" s="124">
        <f t="shared" ca="1" si="1649"/>
        <v>0</v>
      </c>
      <c r="EJ203" s="124">
        <f t="shared" ca="1" si="1649"/>
        <v>0</v>
      </c>
      <c r="EK203" s="124">
        <f t="shared" ca="1" si="1649"/>
        <v>0</v>
      </c>
      <c r="EL203" s="124">
        <f t="shared" ca="1" si="1649"/>
        <v>0</v>
      </c>
      <c r="EM203" s="124">
        <f t="shared" ca="1" si="1649"/>
        <v>0</v>
      </c>
      <c r="EN203" s="124">
        <f t="shared" ca="1" si="1649"/>
        <v>0</v>
      </c>
      <c r="EO203" s="124">
        <f t="shared" ca="1" si="1649"/>
        <v>0</v>
      </c>
      <c r="EP203" s="124">
        <f t="shared" ca="1" si="1649"/>
        <v>0</v>
      </c>
      <c r="EQ203" s="124">
        <f t="shared" ca="1" si="1649"/>
        <v>0</v>
      </c>
      <c r="ER203" s="124">
        <f t="shared" ca="1" si="1649"/>
        <v>0</v>
      </c>
      <c r="ES203" s="124">
        <f t="shared" ca="1" si="1649"/>
        <v>0</v>
      </c>
      <c r="ET203" s="124">
        <f t="shared" ca="1" si="1649"/>
        <v>0</v>
      </c>
      <c r="EU203" s="124">
        <f t="shared" ca="1" si="1649"/>
        <v>0</v>
      </c>
      <c r="EV203" s="124">
        <f t="shared" ca="1" si="1649"/>
        <v>0</v>
      </c>
      <c r="EW203" s="124">
        <f t="shared" ca="1" si="1650"/>
        <v>0</v>
      </c>
      <c r="EX203" s="124">
        <f t="shared" ca="1" si="1650"/>
        <v>0</v>
      </c>
      <c r="EY203" s="554">
        <f t="shared" ca="1" si="1651"/>
        <v>0</v>
      </c>
      <c r="EZ203" s="554">
        <f t="shared" ca="1" si="1651"/>
        <v>0</v>
      </c>
      <c r="FA203" s="554">
        <f t="shared" ca="1" si="1651"/>
        <v>0</v>
      </c>
      <c r="FB203" s="125">
        <f t="shared" ca="1" si="1651"/>
        <v>0</v>
      </c>
      <c r="FC203" s="125">
        <f t="shared" ca="1" si="1651"/>
        <v>0</v>
      </c>
      <c r="FD203" s="125">
        <f t="shared" ca="1" si="1651"/>
        <v>0</v>
      </c>
      <c r="FE203" s="125">
        <f t="shared" ca="1" si="1651"/>
        <v>0</v>
      </c>
      <c r="FF203" s="125">
        <f t="shared" ca="1" si="1651"/>
        <v>0</v>
      </c>
      <c r="FG203" s="125">
        <f t="shared" ca="1" si="1651"/>
        <v>0</v>
      </c>
      <c r="FH203" s="125">
        <f t="shared" ca="1" si="1651"/>
        <v>0</v>
      </c>
      <c r="FI203" s="125">
        <f t="shared" ca="1" si="1651"/>
        <v>0</v>
      </c>
      <c r="FJ203" s="125">
        <f t="shared" ca="1" si="1651"/>
        <v>0</v>
      </c>
      <c r="FK203" s="125">
        <f t="shared" ca="1" si="1651"/>
        <v>0</v>
      </c>
      <c r="FL203" s="125">
        <f t="shared" ca="1" si="1651"/>
        <v>0</v>
      </c>
      <c r="FM203" s="125">
        <f t="shared" ca="1" si="1651"/>
        <v>0</v>
      </c>
      <c r="FN203" s="125">
        <f t="shared" ca="1" si="1651"/>
        <v>0</v>
      </c>
      <c r="FO203" s="124">
        <f t="shared" ca="1" si="1652"/>
        <v>0</v>
      </c>
      <c r="FP203" s="124">
        <f t="shared" ca="1" si="1652"/>
        <v>0</v>
      </c>
      <c r="FQ203" s="124">
        <f t="shared" ca="1" si="1652"/>
        <v>0</v>
      </c>
      <c r="FR203" s="124">
        <f t="shared" ca="1" si="1652"/>
        <v>0</v>
      </c>
      <c r="FS203" s="124">
        <f t="shared" ca="1" si="1652"/>
        <v>0</v>
      </c>
      <c r="FT203" s="124">
        <f t="shared" ca="1" si="1652"/>
        <v>0</v>
      </c>
      <c r="FU203" s="124">
        <f t="shared" ca="1" si="1652"/>
        <v>0</v>
      </c>
      <c r="FV203" s="124">
        <f t="shared" ca="1" si="1652"/>
        <v>0</v>
      </c>
      <c r="FW203" s="124">
        <f t="shared" ca="1" si="1652"/>
        <v>0</v>
      </c>
      <c r="FX203" s="124">
        <f t="shared" ca="1" si="1652"/>
        <v>0</v>
      </c>
      <c r="FY203" s="124">
        <f t="shared" ca="1" si="1652"/>
        <v>0</v>
      </c>
      <c r="FZ203" s="124">
        <f t="shared" ca="1" si="1652"/>
        <v>0</v>
      </c>
      <c r="GA203" s="124">
        <f t="shared" ca="1" si="1652"/>
        <v>0</v>
      </c>
      <c r="GB203" s="124">
        <f t="shared" ca="1" si="1652"/>
        <v>0</v>
      </c>
      <c r="GC203" s="124">
        <f t="shared" ca="1" si="1652"/>
        <v>0</v>
      </c>
      <c r="GD203" s="124">
        <f t="shared" ca="1" si="1652"/>
        <v>0</v>
      </c>
      <c r="GE203" s="124">
        <f t="shared" ca="1" si="1653"/>
        <v>0</v>
      </c>
      <c r="GF203" s="124">
        <f t="shared" ca="1" si="1653"/>
        <v>0</v>
      </c>
      <c r="GG203" s="554">
        <f t="shared" ca="1" si="1654"/>
        <v>0</v>
      </c>
      <c r="GH203" s="554">
        <f t="shared" ca="1" si="1654"/>
        <v>0</v>
      </c>
      <c r="GI203" s="554">
        <f t="shared" ca="1" si="1654"/>
        <v>0</v>
      </c>
      <c r="GJ203" s="125">
        <f t="shared" ca="1" si="1655"/>
        <v>0</v>
      </c>
      <c r="GK203" s="125">
        <f t="shared" ca="1" si="1655"/>
        <v>0</v>
      </c>
      <c r="GL203" s="125">
        <f t="shared" ca="1" si="1655"/>
        <v>0</v>
      </c>
      <c r="GM203" s="125">
        <f t="shared" ca="1" si="1655"/>
        <v>0</v>
      </c>
      <c r="GN203" s="125">
        <f t="shared" ca="1" si="1655"/>
        <v>0</v>
      </c>
      <c r="GO203" s="125">
        <f t="shared" ca="1" si="1655"/>
        <v>0</v>
      </c>
      <c r="GP203" s="125">
        <f t="shared" ca="1" si="1655"/>
        <v>0</v>
      </c>
      <c r="GQ203" s="125">
        <f t="shared" ca="1" si="1655"/>
        <v>0</v>
      </c>
      <c r="GR203" s="125">
        <f t="shared" ca="1" si="1655"/>
        <v>0</v>
      </c>
      <c r="GS203" s="125">
        <f t="shared" ca="1" si="1655"/>
        <v>0</v>
      </c>
      <c r="GT203" s="125">
        <f t="shared" ca="1" si="1655"/>
        <v>0</v>
      </c>
      <c r="GU203" s="125">
        <f t="shared" ca="1" si="1655"/>
        <v>0</v>
      </c>
      <c r="GV203" s="125">
        <f t="shared" ca="1" si="1655"/>
        <v>0</v>
      </c>
      <c r="GW203" s="124">
        <f t="shared" ca="1" si="1656"/>
        <v>0</v>
      </c>
      <c r="GX203" s="124">
        <f t="shared" ca="1" si="1656"/>
        <v>0</v>
      </c>
      <c r="GY203" s="124">
        <f t="shared" ca="1" si="1656"/>
        <v>0</v>
      </c>
      <c r="GZ203" s="124">
        <f t="shared" ca="1" si="1656"/>
        <v>0</v>
      </c>
      <c r="HA203" s="124">
        <f t="shared" ca="1" si="1656"/>
        <v>0</v>
      </c>
      <c r="HB203" s="124">
        <f t="shared" ca="1" si="1656"/>
        <v>0</v>
      </c>
      <c r="HC203" s="124">
        <f t="shared" ca="1" si="1656"/>
        <v>0</v>
      </c>
      <c r="HD203" s="124">
        <f t="shared" ca="1" si="1656"/>
        <v>0</v>
      </c>
      <c r="HE203" s="124">
        <f t="shared" ca="1" si="1656"/>
        <v>0</v>
      </c>
      <c r="HF203" s="124">
        <f t="shared" ca="1" si="1656"/>
        <v>0</v>
      </c>
      <c r="HG203" s="124">
        <f t="shared" ca="1" si="1656"/>
        <v>0</v>
      </c>
      <c r="HH203" s="124">
        <f t="shared" ca="1" si="1656"/>
        <v>0</v>
      </c>
      <c r="HI203" s="124">
        <f t="shared" ca="1" si="1656"/>
        <v>0</v>
      </c>
      <c r="HJ203" s="124">
        <f t="shared" ca="1" si="1656"/>
        <v>0</v>
      </c>
      <c r="HK203" s="124">
        <f t="shared" ca="1" si="1656"/>
        <v>0</v>
      </c>
      <c r="HL203" s="124">
        <f t="shared" ca="1" si="1656"/>
        <v>0</v>
      </c>
      <c r="HM203" s="124">
        <f t="shared" ca="1" si="1657"/>
        <v>0</v>
      </c>
      <c r="HN203" s="124">
        <f t="shared" ca="1" si="1657"/>
        <v>0</v>
      </c>
      <c r="HO203" s="554">
        <f t="shared" ca="1" si="1658"/>
        <v>0</v>
      </c>
      <c r="HP203" s="554">
        <f t="shared" ca="1" si="1658"/>
        <v>0</v>
      </c>
      <c r="HQ203" s="554">
        <f t="shared" ca="1" si="1658"/>
        <v>0</v>
      </c>
      <c r="HR203" s="125">
        <f t="shared" ca="1" si="1659"/>
        <v>0</v>
      </c>
      <c r="HS203" s="125">
        <f t="shared" ca="1" si="1659"/>
        <v>0</v>
      </c>
      <c r="HT203" s="125">
        <f t="shared" ca="1" si="1659"/>
        <v>0</v>
      </c>
      <c r="HU203" s="125">
        <f t="shared" ca="1" si="1659"/>
        <v>0</v>
      </c>
      <c r="HV203" s="125">
        <f t="shared" ca="1" si="1659"/>
        <v>0</v>
      </c>
      <c r="HW203" s="125">
        <f t="shared" ca="1" si="1659"/>
        <v>0</v>
      </c>
      <c r="HX203" s="125">
        <f t="shared" ca="1" si="1659"/>
        <v>0</v>
      </c>
      <c r="HY203" s="125">
        <f t="shared" ca="1" si="1659"/>
        <v>0</v>
      </c>
      <c r="HZ203" s="125">
        <f t="shared" ca="1" si="1659"/>
        <v>0</v>
      </c>
      <c r="IA203" s="125">
        <f t="shared" ca="1" si="1659"/>
        <v>0</v>
      </c>
      <c r="IB203" s="125">
        <f t="shared" ca="1" si="1659"/>
        <v>0</v>
      </c>
      <c r="IC203" s="125">
        <f t="shared" ca="1" si="1659"/>
        <v>0</v>
      </c>
      <c r="ID203" s="125">
        <f t="shared" ca="1" si="1659"/>
        <v>0</v>
      </c>
      <c r="IE203" s="5">
        <f t="shared" ca="1" si="1660"/>
        <v>67</v>
      </c>
      <c r="IF203" s="9"/>
      <c r="IG203" s="5">
        <f t="shared" ca="1" si="1661"/>
        <v>1</v>
      </c>
      <c r="IH203" s="5" t="b">
        <f t="shared" ca="1" si="1661"/>
        <v>0</v>
      </c>
      <c r="II203" s="19">
        <f t="shared" ca="1" si="1662"/>
        <v>0</v>
      </c>
      <c r="IJ203" s="5">
        <f t="shared" ca="1" si="1661"/>
        <v>55</v>
      </c>
      <c r="IK203" s="5" cm="1">
        <f t="array" ref="IK203">INDEX(i.pi_yatf,$X203+1,IK$7)</f>
        <v>1</v>
      </c>
      <c r="IL203" s="19">
        <f t="shared" ca="1" si="1663"/>
        <v>0</v>
      </c>
      <c r="IM203" s="19">
        <f t="shared" ca="1" si="1663"/>
        <v>0</v>
      </c>
      <c r="IN203" s="19">
        <f t="shared" ca="1" si="1663"/>
        <v>0</v>
      </c>
      <c r="IO203" s="19">
        <f t="shared" ca="1" si="1663"/>
        <v>0</v>
      </c>
      <c r="IP203" s="19">
        <f t="shared" ca="1" si="1663"/>
        <v>0</v>
      </c>
      <c r="IQ203" s="19">
        <f t="shared" ca="1" si="1663"/>
        <v>0</v>
      </c>
      <c r="IR203" s="19">
        <f t="shared" ca="1" si="1663"/>
        <v>0</v>
      </c>
      <c r="IS203" s="19">
        <f t="shared" ca="1" si="1663"/>
        <v>0</v>
      </c>
      <c r="IT203" s="19">
        <f t="shared" ca="1" si="1663"/>
        <v>0</v>
      </c>
      <c r="IU203" s="19">
        <f t="shared" ca="1" si="1663"/>
        <v>0</v>
      </c>
      <c r="IV203" s="19">
        <f t="shared" ca="1" si="1663"/>
        <v>0</v>
      </c>
      <c r="IW203" s="19">
        <f t="shared" ca="1" si="1663"/>
        <v>0</v>
      </c>
      <c r="IX203" s="19">
        <f t="shared" ca="1" si="1663"/>
        <v>0</v>
      </c>
      <c r="IY203" s="19">
        <f t="shared" ca="1" si="1663"/>
        <v>0</v>
      </c>
      <c r="IZ203" s="19">
        <f t="shared" ca="1" si="1663"/>
        <v>0</v>
      </c>
      <c r="JA203" s="19">
        <f t="shared" ca="1" si="1663"/>
        <v>0</v>
      </c>
      <c r="JB203" s="19">
        <f t="shared" ca="1" si="1663"/>
        <v>0</v>
      </c>
      <c r="JC203" s="19">
        <f t="shared" ca="1" si="1663"/>
        <v>0</v>
      </c>
      <c r="JD203" s="19">
        <f t="shared" ca="1" si="1663"/>
        <v>0</v>
      </c>
      <c r="JE203" s="19">
        <f t="shared" ca="1" si="1663"/>
        <v>0</v>
      </c>
      <c r="JF203" s="19">
        <f t="shared" ca="1" si="1663"/>
        <v>0</v>
      </c>
      <c r="JG203" s="5">
        <f t="shared" ca="1" si="1664"/>
        <v>1.2500000000000001E-2</v>
      </c>
      <c r="JH203" s="567">
        <f t="shared" ca="1" si="1664"/>
        <v>0</v>
      </c>
      <c r="JI203" s="5">
        <f t="shared" ca="1" si="1664"/>
        <v>6.25E-2</v>
      </c>
      <c r="JJ203" s="5">
        <f t="shared" ca="1" si="1664"/>
        <v>6.25E-2</v>
      </c>
      <c r="JK203" s="5">
        <f t="shared" ca="1" si="1664"/>
        <v>6.25E-2</v>
      </c>
      <c r="JL203" s="19">
        <f t="shared" ca="1" si="1663"/>
        <v>1</v>
      </c>
      <c r="JM203" s="19">
        <f t="shared" ca="1" si="1663"/>
        <v>0</v>
      </c>
      <c r="JN203" s="19">
        <f t="shared" ca="1" si="1663"/>
        <v>1</v>
      </c>
      <c r="JO203" s="9"/>
      <c r="JP203" s="5" t="b">
        <f t="shared" ca="1" si="1665"/>
        <v>0</v>
      </c>
      <c r="JQ203" s="19" t="str">
        <f t="shared" ca="1" si="1666"/>
        <v>-</v>
      </c>
      <c r="JR203" s="19" t="str">
        <f t="shared" ca="1" si="1666"/>
        <v>-</v>
      </c>
      <c r="JS203" s="5" t="b">
        <f t="shared" ca="1" si="1667"/>
        <v>0</v>
      </c>
      <c r="JT203" s="5" t="b">
        <f t="shared" ca="1" si="1667"/>
        <v>0</v>
      </c>
      <c r="JU203" s="5" t="b">
        <f t="shared" ca="1" si="1667"/>
        <v>1</v>
      </c>
      <c r="JV203" s="144">
        <f t="shared" ca="1" si="1668"/>
        <v>1</v>
      </c>
      <c r="JW203" s="144">
        <f t="shared" ca="1" si="1668"/>
        <v>1</v>
      </c>
      <c r="JX203" s="5" t="b">
        <f t="shared" ca="1" si="1669"/>
        <v>0</v>
      </c>
      <c r="JY203" s="5" t="b">
        <f t="shared" ca="1" si="1669"/>
        <v>1</v>
      </c>
      <c r="JZ203" s="5" t="b">
        <f t="shared" ca="1" si="1669"/>
        <v>1</v>
      </c>
      <c r="KA203" s="5" t="b">
        <f t="shared" ca="1" si="1669"/>
        <v>0</v>
      </c>
      <c r="KB203" s="5">
        <f t="shared" ca="1" si="1670"/>
        <v>1</v>
      </c>
      <c r="KC203" s="5">
        <f t="shared" ca="1" si="1670"/>
        <v>0</v>
      </c>
      <c r="KD203" s="5" t="b">
        <f t="shared" ca="1" si="1671"/>
        <v>0</v>
      </c>
      <c r="KE203" s="5" t="str" cm="1">
        <f t="array" aca="1" ref="KE203" ca="1">IF(OR(KF203:KM203&lt;&gt;"-"),TRUE,"-")</f>
        <v>-</v>
      </c>
      <c r="KF203" s="19" t="str">
        <f t="shared" ca="1" si="1672"/>
        <v>-</v>
      </c>
      <c r="KG203" s="19" t="str">
        <f t="shared" ca="1" si="1672"/>
        <v>-</v>
      </c>
      <c r="KH203" s="19" t="str">
        <f t="shared" ca="1" si="1672"/>
        <v>-</v>
      </c>
      <c r="KI203" s="19" t="str">
        <f t="shared" ca="1" si="1672"/>
        <v>-</v>
      </c>
      <c r="KJ203" s="19" t="str">
        <f t="shared" ca="1" si="1672"/>
        <v>-</v>
      </c>
      <c r="KK203" s="19" t="str">
        <f t="shared" ca="1" si="1672"/>
        <v>-</v>
      </c>
      <c r="KL203" s="19" t="str">
        <f t="shared" ca="1" si="1672"/>
        <v>-</v>
      </c>
      <c r="KM203" s="19" t="str">
        <f t="shared" ca="1" si="1672"/>
        <v>-</v>
      </c>
      <c r="KN203" s="5" t="b">
        <f t="array" aca="1" ref="KN203" ca="1">IF(OR(KO203:KU203&lt;&gt;"-"),TRUE,"-")</f>
        <v>1</v>
      </c>
      <c r="KO203" s="19">
        <f t="shared" ca="1" si="1673"/>
        <v>0</v>
      </c>
      <c r="KP203" s="19" t="str">
        <f t="shared" ca="1" si="1673"/>
        <v>-</v>
      </c>
      <c r="KQ203" s="19">
        <f t="shared" ca="1" si="1673"/>
        <v>999999</v>
      </c>
      <c r="KR203" s="19">
        <f t="shared" ca="1" si="1673"/>
        <v>999999</v>
      </c>
      <c r="KS203" s="19">
        <f t="shared" ca="1" si="1673"/>
        <v>999999</v>
      </c>
      <c r="KT203" s="19">
        <f t="shared" ca="1" si="1673"/>
        <v>999999</v>
      </c>
      <c r="KU203" s="19">
        <f t="shared" ca="1" si="1673"/>
        <v>999999</v>
      </c>
      <c r="KV203" s="19" t="str">
        <f t="shared" ca="1" si="1673"/>
        <v>-</v>
      </c>
      <c r="KW203" s="19" t="str">
        <f t="shared" ca="1" si="1673"/>
        <v>-</v>
      </c>
      <c r="KX203" s="19" t="str">
        <f t="shared" ca="1" si="1673"/>
        <v>-</v>
      </c>
      <c r="KY203" s="19" t="b">
        <f t="shared" ca="1" si="1674"/>
        <v>1</v>
      </c>
      <c r="KZ203" s="19">
        <f t="shared" ca="1" si="1674"/>
        <v>0</v>
      </c>
      <c r="LA203" s="5" t="str">
        <f t="shared" ca="1" si="1675"/>
        <v>-</v>
      </c>
      <c r="LB203" s="5" t="str">
        <f t="shared" ca="1" si="1675"/>
        <v>-</v>
      </c>
      <c r="LC203" s="5" t="str">
        <f t="shared" ca="1" si="1675"/>
        <v>-</v>
      </c>
      <c r="LD203" s="5" t="str">
        <f t="shared" ca="1" si="1675"/>
        <v>-</v>
      </c>
      <c r="LE203" s="19" t="str">
        <f t="shared" ca="1" si="1676"/>
        <v>-</v>
      </c>
      <c r="LF203" s="19" t="str">
        <f t="shared" ca="1" si="1676"/>
        <v>-</v>
      </c>
      <c r="LG203" s="19" t="str">
        <f t="shared" ca="1" si="1676"/>
        <v>-</v>
      </c>
      <c r="LH203" s="19" t="str">
        <f t="shared" ca="1" si="1676"/>
        <v>-</v>
      </c>
      <c r="LI203" s="19" t="str">
        <f t="shared" ca="1" si="1676"/>
        <v>-</v>
      </c>
      <c r="LJ203" s="19" t="str">
        <f t="shared" ca="1" si="1676"/>
        <v>-</v>
      </c>
      <c r="LK203" s="19" t="str">
        <f t="shared" ca="1" si="1676"/>
        <v>-</v>
      </c>
      <c r="LL203" s="5" t="str">
        <f t="shared" ca="1" si="1677"/>
        <v>-</v>
      </c>
      <c r="LM203" s="5">
        <f t="shared" ca="1" si="1677"/>
        <v>500</v>
      </c>
      <c r="LN203" s="5">
        <f t="shared" ca="1" si="1677"/>
        <v>500</v>
      </c>
      <c r="LO203" s="5" t="str">
        <f t="shared" ca="1" si="1677"/>
        <v>-</v>
      </c>
      <c r="LP203" s="5" t="str" cm="1">
        <f t="array" ref="LP203">INDEX(i.meatgrid,$Q203,LP$7)</f>
        <v>-</v>
      </c>
      <c r="LQ203" s="5" t="str" cm="1">
        <f t="array" ref="LQ203">INDEX(i.meatgrid,$Q203,LQ$7)</f>
        <v>-</v>
      </c>
      <c r="LR203" s="5" t="str">
        <f t="shared" ca="1" si="1677"/>
        <v>-</v>
      </c>
      <c r="LS203" s="5">
        <f t="shared" ca="1" si="1678"/>
        <v>1</v>
      </c>
      <c r="LT203" s="9"/>
      <c r="LU203" s="19">
        <f t="shared" ca="1" si="1676"/>
        <v>70</v>
      </c>
      <c r="LV203" s="19">
        <f t="shared" ca="1" si="1679"/>
        <v>50</v>
      </c>
      <c r="LW203" s="19">
        <f t="shared" ca="1" si="1679"/>
        <v>80</v>
      </c>
      <c r="LX203" s="19">
        <f t="shared" ca="1" si="1679"/>
        <v>50</v>
      </c>
      <c r="LY203" s="5" t="b" cm="1">
        <f t="array" ref="LY203">INDEX(i.meatgrid,$Q203,LY$7)</f>
        <v>0</v>
      </c>
      <c r="LZ203" s="5" t="b" cm="1">
        <f t="array" ref="LZ203">INDEX(i.meatgrid,$Q203,LZ$7)</f>
        <v>0</v>
      </c>
      <c r="MA203" s="5" t="str" cm="1">
        <f t="array" ref="MA203">INDEX(i.meatgrid,$Q203,MA$7)</f>
        <v>-</v>
      </c>
      <c r="MB203" s="5" cm="1">
        <f t="array" ref="MB203">INDEX(i.meatgrid,$Q203,MB$7)</f>
        <v>40</v>
      </c>
      <c r="MC203" s="5">
        <f t="shared" si="1680"/>
        <v>1</v>
      </c>
      <c r="MD203" s="5">
        <f t="shared" si="1681"/>
        <v>1</v>
      </c>
      <c r="ME203" s="5" cm="1">
        <f t="array" ref="ME203">INDEX(i.meatgrid,$Q203,ME$7)</f>
        <v>1</v>
      </c>
      <c r="MF203" s="5" cm="1">
        <f t="array" ref="MF203">INDEX(i.meatgrid,$Q203,MF$7)</f>
        <v>0</v>
      </c>
      <c r="MG203" s="5" cm="1">
        <f t="array" ref="MG203">INDEX(i.meatgrid,$Q203,MG$7)</f>
        <v>0</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82"/>
        <v>1</v>
      </c>
      <c r="MN203" s="9"/>
      <c r="MO203" s="19" t="b">
        <f t="shared" ca="1" si="1683"/>
        <v>0</v>
      </c>
      <c r="MP203" s="19" t="b">
        <f t="shared" ca="1" si="1683"/>
        <v>0</v>
      </c>
      <c r="MQ203" s="19">
        <f t="shared" ca="1" si="1683"/>
        <v>1</v>
      </c>
      <c r="MR203" s="19">
        <f t="shared" ca="1" si="1683"/>
        <v>0.75</v>
      </c>
      <c r="MS203" s="19">
        <f t="shared" ca="1" si="1683"/>
        <v>0.75</v>
      </c>
      <c r="MT203" s="19">
        <f t="shared" ca="1" si="1683"/>
        <v>0.8</v>
      </c>
      <c r="MU203" s="19">
        <f t="shared" ca="1" si="1683"/>
        <v>0.82499999999999996</v>
      </c>
      <c r="MV203" s="19">
        <f t="shared" ca="1" si="1683"/>
        <v>0.875</v>
      </c>
      <c r="MW203" s="19">
        <f t="shared" ca="1" si="1683"/>
        <v>0.9</v>
      </c>
      <c r="MX203" s="19">
        <f t="shared" ca="1" si="1683"/>
        <v>1</v>
      </c>
      <c r="MY203" s="19">
        <f t="shared" ca="1" si="1683"/>
        <v>0.875</v>
      </c>
      <c r="MZ203" s="19" t="b">
        <f t="shared" ca="1" si="1683"/>
        <v>1</v>
      </c>
      <c r="NA203" s="19">
        <f t="shared" ca="1" si="1683"/>
        <v>74.989999999999995</v>
      </c>
      <c r="NB203" s="19" t="str">
        <f t="shared" ca="1" si="1683"/>
        <v>-</v>
      </c>
      <c r="NC203" s="19" t="str">
        <f t="shared" ca="1" si="1683"/>
        <v>-</v>
      </c>
      <c r="ND203" s="19" t="str">
        <f t="shared" ca="1" si="1683"/>
        <v>-</v>
      </c>
      <c r="NE203" s="19" t="str">
        <f t="shared" ca="1" si="1684"/>
        <v>-</v>
      </c>
      <c r="NF203" s="19" t="str">
        <f t="shared" ca="1" si="1684"/>
        <v>-</v>
      </c>
      <c r="NG203" s="19" t="str">
        <f t="shared" ca="1" si="1684"/>
        <v>-</v>
      </c>
      <c r="NH203" s="19" t="str">
        <f t="shared" ca="1" si="1684"/>
        <v>-</v>
      </c>
      <c r="NI203" s="19">
        <f t="shared" ca="1" si="1684"/>
        <v>36.99</v>
      </c>
      <c r="NJ203" s="19">
        <f t="shared" ca="1" si="1684"/>
        <v>36.99</v>
      </c>
      <c r="NK203" s="19" t="str">
        <f t="shared" ca="1" si="1684"/>
        <v>-</v>
      </c>
      <c r="NL203" s="19" t="str">
        <f t="shared" ca="1" si="1684"/>
        <v>-</v>
      </c>
      <c r="NM203" s="19" t="str">
        <f t="shared" ca="1" si="1684"/>
        <v>-</v>
      </c>
      <c r="NN203" s="19" t="str">
        <f t="shared" ca="1" si="1684"/>
        <v>-</v>
      </c>
      <c r="NO203" s="19" t="str">
        <f t="shared" ca="1" si="1684"/>
        <v>-</v>
      </c>
      <c r="NP203" s="19">
        <f t="shared" ca="1" si="1684"/>
        <v>49.99</v>
      </c>
      <c r="NQ203" s="19">
        <f t="shared" ca="1" si="1684"/>
        <v>49.99</v>
      </c>
      <c r="NR203" s="19">
        <f t="shared" ca="1" si="1684"/>
        <v>49.99</v>
      </c>
      <c r="NS203" s="19">
        <f t="shared" ca="1" si="1684"/>
        <v>49.99</v>
      </c>
      <c r="NT203" s="19">
        <f t="shared" ca="1" si="1684"/>
        <v>49.99</v>
      </c>
      <c r="NU203" s="19">
        <f t="shared" ca="1" si="1684"/>
        <v>49.99</v>
      </c>
      <c r="NV203" s="19">
        <f t="shared" ca="1" si="1684"/>
        <v>49.99</v>
      </c>
      <c r="NW203" s="19">
        <f t="shared" ca="1" si="1684"/>
        <v>49.99</v>
      </c>
      <c r="NX203" s="19">
        <f t="shared" ca="1" si="1684"/>
        <v>412.99</v>
      </c>
      <c r="NY203" s="19">
        <f t="shared" ca="1" si="1684"/>
        <v>412.99</v>
      </c>
      <c r="NZ203" s="19" t="str">
        <f t="shared" ca="1" si="1684"/>
        <v>-</v>
      </c>
      <c r="OA203" s="19" t="str">
        <f t="shared" ca="1" si="1684"/>
        <v>-</v>
      </c>
      <c r="OB203" s="19" t="str">
        <f t="shared" ca="1" si="1684"/>
        <v>-</v>
      </c>
      <c r="OC203" s="19" t="str">
        <f t="shared" ca="1" si="1684"/>
        <v>-</v>
      </c>
      <c r="OD203" s="19" t="str">
        <f t="shared" ca="1" si="1684"/>
        <v>-</v>
      </c>
      <c r="OE203" s="19">
        <f t="shared" ca="1" si="1684"/>
        <v>6.8900000000000006</v>
      </c>
      <c r="OF203" s="19">
        <f t="shared" ca="1" si="1684"/>
        <v>6.8900000000000006</v>
      </c>
      <c r="OG203" s="19">
        <f t="shared" ca="1" si="1684"/>
        <v>6.8900000000000006</v>
      </c>
      <c r="OH203" s="19">
        <f t="shared" ca="1" si="1684"/>
        <v>6.8900000000000006</v>
      </c>
      <c r="OI203" s="19">
        <f t="shared" ca="1" si="1684"/>
        <v>6.8900000000000006</v>
      </c>
      <c r="OJ203" s="19">
        <f t="shared" ca="1" si="1684"/>
        <v>6.8900000000000006</v>
      </c>
      <c r="OK203" s="19">
        <f t="shared" ca="1" si="1684"/>
        <v>6.8900000000000006</v>
      </c>
      <c r="OL203" s="19">
        <f t="shared" ca="1" si="1684"/>
        <v>6.8900000000000006</v>
      </c>
      <c r="OM203" s="19">
        <f t="shared" ca="1" si="1684"/>
        <v>346.99</v>
      </c>
      <c r="ON203" s="19">
        <f t="shared" ca="1" si="1684"/>
        <v>346.99</v>
      </c>
      <c r="OO203" s="19" t="str">
        <f t="shared" ca="1" si="1684"/>
        <v>-</v>
      </c>
      <c r="OP203" s="19" t="str">
        <f t="shared" ca="1" si="1684"/>
        <v>-</v>
      </c>
      <c r="OQ203" s="19" t="str">
        <f t="shared" ca="1" si="1684"/>
        <v>-</v>
      </c>
      <c r="OR203" s="19" t="str">
        <f t="shared" ca="1" si="1684"/>
        <v>-</v>
      </c>
      <c r="OS203" s="19" t="str">
        <f t="shared" ca="1" si="1684"/>
        <v>-</v>
      </c>
      <c r="OT203" s="19">
        <f t="shared" ca="1" si="1684"/>
        <v>0</v>
      </c>
      <c r="OU203" s="24">
        <v>0</v>
      </c>
    </row>
    <row r="204" spans="1:411" hidden="1" outlineLevel="1">
      <c r="A204" s="21">
        <f t="shared" si="158"/>
        <v>199</v>
      </c>
      <c r="B204" s="21">
        <f t="shared" si="1693"/>
        <v>19</v>
      </c>
      <c r="C204">
        <v>111</v>
      </c>
      <c r="D204" s="144" t="str">
        <f t="shared" ca="1" si="1628"/>
        <v>GSM</v>
      </c>
      <c r="E204" t="b">
        <f t="shared" ref="E204" ca="1" si="1696">NOT($IH204)</f>
        <v>1</v>
      </c>
      <c r="F204" t="b">
        <v>0</v>
      </c>
      <c r="G204" t="b">
        <f t="shared" ca="1" si="1685"/>
        <v>1</v>
      </c>
      <c r="H204" s="237">
        <f t="shared" ca="1" si="1686"/>
        <v>1</v>
      </c>
      <c r="I204" s="237">
        <f t="shared" ca="1" si="1686"/>
        <v>1</v>
      </c>
      <c r="J204" s="237" t="str">
        <f t="shared" ca="1" si="1686"/>
        <v/>
      </c>
      <c r="K204" s="237">
        <f t="shared" ca="1" si="1686"/>
        <v>2</v>
      </c>
      <c r="L204" s="237">
        <f t="shared" ca="1" si="1686"/>
        <v>2</v>
      </c>
      <c r="M204" s="182">
        <f t="array" aca="1" ref="M204" ca="1">MAX(M$22,MOD(M203+1*AND(N204:$V204=N$22:$V$22),M$23+1))</f>
        <v>2</v>
      </c>
      <c r="N204" s="182">
        <f t="array" aca="1" ref="N204" ca="1">MAX(N$22,MOD(N203+1*AND(O204:$V204=O$22:$V$22),N$23+1))</f>
        <v>3</v>
      </c>
      <c r="O204" s="237">
        <f t="shared" ca="1" si="1694"/>
        <v>1</v>
      </c>
      <c r="P204" s="237">
        <f t="shared" ca="1" si="1688"/>
        <v>1</v>
      </c>
      <c r="Q204" s="29">
        <v>6</v>
      </c>
      <c r="R204" s="29">
        <v>1</v>
      </c>
      <c r="S204" s="29">
        <v>1</v>
      </c>
      <c r="T204" s="29">
        <v>1</v>
      </c>
      <c r="U204" s="218"/>
      <c r="V204" s="218"/>
      <c r="W204" s="182">
        <f t="array" ref="W204">MAX(W$22,MOD(W203+1*AND(R204:$V204=R$22:$V$22),W$23+1))</f>
        <v>0</v>
      </c>
      <c r="X204" s="218"/>
      <c r="Y204" s="218"/>
      <c r="Z204" s="218"/>
      <c r="AA204" s="218"/>
      <c r="AB204" s="218"/>
      <c r="AC204" s="218"/>
      <c r="AD204" s="218"/>
      <c r="AE204" s="218"/>
      <c r="AF204" s="144">
        <f ca="1">INDEX(CHOOSE($N204,DataAutumn!i.AdultDrys,DataWinter!i.AdultDrys,DataSpring!i.AdultDrys),1,$M204)</f>
        <v>3</v>
      </c>
      <c r="AG204" s="5">
        <f t="shared" ca="1" si="1629"/>
        <v>2</v>
      </c>
      <c r="AH204" s="5">
        <f t="shared" ca="1" si="1629"/>
        <v>0</v>
      </c>
      <c r="AI204" s="5">
        <f t="shared" ca="1" si="1630"/>
        <v>1</v>
      </c>
      <c r="AJ204" s="218"/>
      <c r="AK204" s="218"/>
      <c r="AL204" s="366" t="str">
        <f ca="1">TEXT(LEFT(OFFSET(AL204,-1,0),5)+1,"00000")&amp;MID(OFFSET(AL204,-1,0),6,FIND(" ",OFFSET(AL204,-1,0),7)-5)
&amp; $D204           &amp; " Day"&amp;INDEX(i.DOY,$N204,1)              &amp; IF($IG204=0," FWM","")&amp;IF($IG204=1," MWM","")&amp;IF($IG204=5," Mat","")&amp;IF($IH204=TRUE,"&amp;BBT","    ")
&amp;INDEX(DataMaster!$B$98:$B$105,$Q204,0)    &amp; " WP"&amp;TEXT($MC204*100,"000p")           &amp; " MP"&amp;TEXT($MD204*100,"000p")           &amp; " GP"&amp;TEXT($MM204*100,"000p")
&amp; " (F"&amp;3+COUNTIF($CV204:$CY204,TRUE)&amp;3&amp;"N"&amp;$DM204&amp;$DN204&amp;")"</f>
        <v>00006 SE_ashley_lw GSM Day204 MWM    Mutton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631"/>
        <v>1</v>
      </c>
      <c r="AY204" s="5" t="str">
        <f t="shared" ca="1" si="1631"/>
        <v>-</v>
      </c>
      <c r="AZ204" s="5" t="str">
        <f t="shared" ca="1" si="1631"/>
        <v>-</v>
      </c>
      <c r="BA204" s="5" t="str">
        <f t="shared" ca="1" si="1631"/>
        <v>-</v>
      </c>
      <c r="BB204" s="5" t="b">
        <f t="shared" ca="1" si="1631"/>
        <v>0</v>
      </c>
      <c r="BC204" s="144">
        <f t="shared" ca="1" si="1631"/>
        <v>0.25</v>
      </c>
      <c r="BD204" s="19" t="b">
        <f t="shared" ca="1" si="1632"/>
        <v>1</v>
      </c>
      <c r="BE204" s="9"/>
      <c r="BF204" s="5" t="str">
        <f t="shared" ca="1" si="1633"/>
        <v>-</v>
      </c>
      <c r="BG204" s="19" t="str">
        <f t="shared" ca="1" si="1634"/>
        <v>-</v>
      </c>
      <c r="BH204" s="19" t="str">
        <f t="shared" ca="1" si="1634"/>
        <v>-</v>
      </c>
      <c r="BI204" s="19" t="str">
        <f t="shared" ca="1" si="1634"/>
        <v>-</v>
      </c>
      <c r="BJ204" s="5" t="str">
        <f t="shared" ca="1" si="1635"/>
        <v>-</v>
      </c>
      <c r="BK204" s="19" t="str">
        <f t="shared" ca="1" si="1636"/>
        <v>-</v>
      </c>
      <c r="BL204" s="5" t="str">
        <f t="shared" ca="1" si="1637"/>
        <v>-</v>
      </c>
      <c r="BM204" s="19" t="str">
        <f t="shared" ca="1" si="1638"/>
        <v>-</v>
      </c>
      <c r="BN204" s="19" t="str">
        <f t="shared" ca="1" si="1638"/>
        <v>-</v>
      </c>
      <c r="BO204" s="19" t="str">
        <f t="shared" ca="1" si="1638"/>
        <v>-</v>
      </c>
      <c r="BP204" s="5" t="str">
        <f t="shared" ca="1" si="1639"/>
        <v>-</v>
      </c>
      <c r="BQ204" s="9"/>
      <c r="BR204" s="5" t="b">
        <f t="shared" ca="1" si="1640"/>
        <v>0</v>
      </c>
      <c r="BS204" s="5" t="str">
        <f t="shared" ca="1" si="1641"/>
        <v>-</v>
      </c>
      <c r="BT204" s="5" t="str">
        <f t="shared" ca="1" si="1642"/>
        <v>-</v>
      </c>
      <c r="BU204" s="5" t="str">
        <f t="shared" ca="1" si="1642"/>
        <v>-</v>
      </c>
      <c r="BV204" s="5" t="str">
        <f t="shared" ca="1" si="1642"/>
        <v>-</v>
      </c>
      <c r="BW204" s="5" t="str">
        <f t="shared" ca="1" si="1642"/>
        <v>-</v>
      </c>
      <c r="BX204" s="5" t="str">
        <f t="shared" ca="1" si="1642"/>
        <v>-</v>
      </c>
      <c r="BY204" s="5" t="str">
        <f t="shared" ca="1" si="1642"/>
        <v>-</v>
      </c>
      <c r="BZ204" s="5" t="str">
        <f t="shared" ca="1" si="1642"/>
        <v>-</v>
      </c>
      <c r="CA204" s="5" t="str">
        <f t="shared" ca="1" si="1642"/>
        <v>-</v>
      </c>
      <c r="CB204" s="9"/>
      <c r="CC204" s="237" t="b">
        <f t="shared" ca="1" si="1689"/>
        <v>1</v>
      </c>
      <c r="CD204" s="237" t="b">
        <f t="shared" ca="1" si="1689"/>
        <v>1</v>
      </c>
      <c r="CE204" s="237" t="b">
        <f t="shared" ca="1" si="1690"/>
        <v>1</v>
      </c>
      <c r="CF204" s="12">
        <v>203</v>
      </c>
      <c r="CG204" s="144" t="b">
        <f t="shared" ca="1" si="1695"/>
        <v>0</v>
      </c>
      <c r="CH204" s="19" t="str">
        <f t="shared" ca="1" si="1692"/>
        <v>-</v>
      </c>
      <c r="CI204" s="19" t="str">
        <f t="shared" ca="1" si="1692"/>
        <v>-</v>
      </c>
      <c r="CJ204" s="19" t="str">
        <f t="shared" ca="1" si="1692"/>
        <v>-</v>
      </c>
      <c r="CK204" s="19" t="str">
        <f t="shared" ca="1" si="1692"/>
        <v>-</v>
      </c>
      <c r="CL204" s="19">
        <f t="shared" ca="1" si="1692"/>
        <v>1</v>
      </c>
      <c r="CM204" s="19">
        <f t="shared" ca="1" si="1692"/>
        <v>1</v>
      </c>
      <c r="CN204" s="9"/>
      <c r="CO204" s="444">
        <f t="shared" ca="1" si="1644"/>
        <v>652</v>
      </c>
      <c r="CP204" s="444">
        <f t="shared" ca="1" si="1644"/>
        <v>686</v>
      </c>
      <c r="CQ204" s="444">
        <f t="shared" ca="1" si="1644"/>
        <v>721</v>
      </c>
      <c r="CR204" s="152">
        <f t="shared" ca="1" si="1645"/>
        <v>378</v>
      </c>
      <c r="CS204" s="152">
        <f t="shared" ca="1" si="1645"/>
        <v>413</v>
      </c>
      <c r="CT204" s="152">
        <f t="shared" ca="1" si="1645"/>
        <v>448</v>
      </c>
      <c r="CU204" s="19" t="str">
        <f t="shared" ca="1" si="1646"/>
        <v>-</v>
      </c>
      <c r="CV204" s="19" t="str">
        <f t="shared" ca="1" si="1646"/>
        <v>-</v>
      </c>
      <c r="CW204" s="19" t="str">
        <f t="shared" ca="1" si="1646"/>
        <v>-</v>
      </c>
      <c r="CX204" s="19" t="str">
        <f t="shared" ca="1" si="1646"/>
        <v>-</v>
      </c>
      <c r="CY204" s="19" t="str">
        <f t="shared" ca="1" si="1646"/>
        <v>-</v>
      </c>
      <c r="CZ204" s="19" t="b">
        <f t="shared" ca="1" si="1646"/>
        <v>1</v>
      </c>
      <c r="DA204" s="19">
        <f t="shared" ca="1" si="1646"/>
        <v>0</v>
      </c>
      <c r="DB204" s="19">
        <f t="shared" ca="1" si="1646"/>
        <v>0</v>
      </c>
      <c r="DC204" s="19">
        <f t="shared" ca="1" si="1646"/>
        <v>0</v>
      </c>
      <c r="DD204" s="19">
        <f t="shared" ca="1" si="1646"/>
        <v>0</v>
      </c>
      <c r="DE204" s="19">
        <f t="shared" ca="1" si="1646"/>
        <v>0</v>
      </c>
      <c r="DF204" s="19">
        <f t="shared" ca="1" si="1646"/>
        <v>0</v>
      </c>
      <c r="DG204" s="19">
        <f t="shared" ca="1" si="1646"/>
        <v>0</v>
      </c>
      <c r="DH204" s="19">
        <f t="shared" ca="1" si="1646"/>
        <v>0</v>
      </c>
      <c r="DI204" s="19">
        <f t="shared" ca="1" si="1646"/>
        <v>0</v>
      </c>
      <c r="DJ204" s="19">
        <f t="shared" ca="1" si="1646"/>
        <v>0</v>
      </c>
      <c r="DK204" s="19">
        <f t="shared" ca="1" si="1647"/>
        <v>0</v>
      </c>
      <c r="DL204" s="19">
        <f t="shared" ca="1" si="1647"/>
        <v>0</v>
      </c>
      <c r="DM204" s="19">
        <f t="shared" ca="1" si="1647"/>
        <v>1</v>
      </c>
      <c r="DN204" s="19">
        <f t="shared" ca="1" si="1647"/>
        <v>1</v>
      </c>
      <c r="DO204" s="19">
        <f t="shared" ca="1" si="1647"/>
        <v>0</v>
      </c>
      <c r="DP204" s="19" t="str">
        <f t="shared" ca="1" si="1647"/>
        <v>-</v>
      </c>
      <c r="DQ204" s="19" t="str">
        <f t="shared" ca="1" si="1647"/>
        <v>-</v>
      </c>
      <c r="DR204" s="19" t="str">
        <f t="shared" ca="1" si="1647"/>
        <v>-</v>
      </c>
      <c r="DS204" s="19" t="str">
        <f t="shared" ca="1" si="1647"/>
        <v>-</v>
      </c>
      <c r="DT204" s="19" t="str">
        <f t="shared" ca="1" si="1647"/>
        <v>-</v>
      </c>
      <c r="DU204" s="19">
        <f t="shared" ca="1" si="1647"/>
        <v>0</v>
      </c>
      <c r="DV204" s="19" t="str">
        <f t="shared" ca="1" si="1647"/>
        <v>-</v>
      </c>
      <c r="DW204" s="19" t="str">
        <f t="shared" ca="1" si="1647"/>
        <v>-</v>
      </c>
      <c r="DX204" s="19" t="str">
        <f t="shared" ca="1" si="1647"/>
        <v>-</v>
      </c>
      <c r="DY204" s="19" t="str">
        <f t="shared" ca="1" si="1647"/>
        <v>-</v>
      </c>
      <c r="DZ204" s="19" t="str">
        <f t="shared" ca="1" si="1647"/>
        <v>-</v>
      </c>
      <c r="EA204" s="19" t="str">
        <f t="shared" ca="1" si="1647"/>
        <v>-</v>
      </c>
      <c r="EB204" s="19" t="str">
        <f t="shared" ca="1" si="1647"/>
        <v>-</v>
      </c>
      <c r="EC204" s="19" t="str">
        <f t="shared" ca="1" si="1647"/>
        <v>-</v>
      </c>
      <c r="ED204" s="19">
        <f t="shared" ca="1" si="1647"/>
        <v>0</v>
      </c>
      <c r="EE204" s="444">
        <f t="shared" ca="1" si="1648"/>
        <v>0</v>
      </c>
      <c r="EF204" s="444">
        <f t="shared" ca="1" si="1648"/>
        <v>0</v>
      </c>
      <c r="EG204" s="124">
        <f t="shared" ca="1" si="1649"/>
        <v>0</v>
      </c>
      <c r="EH204" s="124">
        <f t="shared" ca="1" si="1649"/>
        <v>0</v>
      </c>
      <c r="EI204" s="124">
        <f t="shared" ca="1" si="1649"/>
        <v>0</v>
      </c>
      <c r="EJ204" s="124">
        <f t="shared" ca="1" si="1649"/>
        <v>0</v>
      </c>
      <c r="EK204" s="124">
        <f t="shared" ca="1" si="1649"/>
        <v>0</v>
      </c>
      <c r="EL204" s="124">
        <f t="shared" ca="1" si="1649"/>
        <v>0</v>
      </c>
      <c r="EM204" s="124">
        <f t="shared" ca="1" si="1649"/>
        <v>0</v>
      </c>
      <c r="EN204" s="124">
        <f t="shared" ca="1" si="1649"/>
        <v>0</v>
      </c>
      <c r="EO204" s="124">
        <f t="shared" ca="1" si="1649"/>
        <v>0</v>
      </c>
      <c r="EP204" s="124">
        <f t="shared" ca="1" si="1649"/>
        <v>0</v>
      </c>
      <c r="EQ204" s="124">
        <f t="shared" ca="1" si="1649"/>
        <v>0</v>
      </c>
      <c r="ER204" s="124">
        <f t="shared" ca="1" si="1649"/>
        <v>0</v>
      </c>
      <c r="ES204" s="124">
        <f t="shared" ca="1" si="1649"/>
        <v>0</v>
      </c>
      <c r="ET204" s="124">
        <f t="shared" ca="1" si="1649"/>
        <v>0</v>
      </c>
      <c r="EU204" s="124">
        <f t="shared" ca="1" si="1649"/>
        <v>0</v>
      </c>
      <c r="EV204" s="124">
        <f t="shared" ca="1" si="1649"/>
        <v>0</v>
      </c>
      <c r="EW204" s="124">
        <f t="shared" ca="1" si="1650"/>
        <v>0</v>
      </c>
      <c r="EX204" s="124">
        <f t="shared" ca="1" si="1650"/>
        <v>0</v>
      </c>
      <c r="EY204" s="554">
        <f t="shared" ca="1" si="1651"/>
        <v>0</v>
      </c>
      <c r="EZ204" s="554">
        <f t="shared" ca="1" si="1651"/>
        <v>0</v>
      </c>
      <c r="FA204" s="554">
        <f t="shared" ca="1" si="1651"/>
        <v>0</v>
      </c>
      <c r="FB204" s="125">
        <f t="shared" ca="1" si="1651"/>
        <v>0</v>
      </c>
      <c r="FC204" s="125">
        <f t="shared" ca="1" si="1651"/>
        <v>0</v>
      </c>
      <c r="FD204" s="125">
        <f t="shared" ca="1" si="1651"/>
        <v>0</v>
      </c>
      <c r="FE204" s="125">
        <f t="shared" ca="1" si="1651"/>
        <v>0</v>
      </c>
      <c r="FF204" s="125">
        <f t="shared" ca="1" si="1651"/>
        <v>0</v>
      </c>
      <c r="FG204" s="125">
        <f t="shared" ca="1" si="1651"/>
        <v>0</v>
      </c>
      <c r="FH204" s="125">
        <f t="shared" ca="1" si="1651"/>
        <v>0</v>
      </c>
      <c r="FI204" s="125">
        <f t="shared" ca="1" si="1651"/>
        <v>0</v>
      </c>
      <c r="FJ204" s="125">
        <f t="shared" ca="1" si="1651"/>
        <v>0</v>
      </c>
      <c r="FK204" s="125">
        <f t="shared" ca="1" si="1651"/>
        <v>0</v>
      </c>
      <c r="FL204" s="125">
        <f t="shared" ca="1" si="1651"/>
        <v>0</v>
      </c>
      <c r="FM204" s="125">
        <f t="shared" ca="1" si="1651"/>
        <v>0</v>
      </c>
      <c r="FN204" s="125">
        <f t="shared" ca="1" si="1651"/>
        <v>0</v>
      </c>
      <c r="FO204" s="124">
        <f t="shared" ca="1" si="1652"/>
        <v>0</v>
      </c>
      <c r="FP204" s="124">
        <f t="shared" ca="1" si="1652"/>
        <v>0</v>
      </c>
      <c r="FQ204" s="124">
        <f t="shared" ca="1" si="1652"/>
        <v>0</v>
      </c>
      <c r="FR204" s="124">
        <f t="shared" ca="1" si="1652"/>
        <v>0</v>
      </c>
      <c r="FS204" s="124">
        <f t="shared" ca="1" si="1652"/>
        <v>0</v>
      </c>
      <c r="FT204" s="124">
        <f t="shared" ca="1" si="1652"/>
        <v>0</v>
      </c>
      <c r="FU204" s="124">
        <f t="shared" ca="1" si="1652"/>
        <v>0</v>
      </c>
      <c r="FV204" s="124">
        <f t="shared" ca="1" si="1652"/>
        <v>0</v>
      </c>
      <c r="FW204" s="124">
        <f t="shared" ca="1" si="1652"/>
        <v>0</v>
      </c>
      <c r="FX204" s="124">
        <f t="shared" ca="1" si="1652"/>
        <v>0</v>
      </c>
      <c r="FY204" s="124">
        <f t="shared" ca="1" si="1652"/>
        <v>0</v>
      </c>
      <c r="FZ204" s="124">
        <f t="shared" ca="1" si="1652"/>
        <v>0</v>
      </c>
      <c r="GA204" s="124">
        <f t="shared" ca="1" si="1652"/>
        <v>0</v>
      </c>
      <c r="GB204" s="124">
        <f t="shared" ca="1" si="1652"/>
        <v>0</v>
      </c>
      <c r="GC204" s="124">
        <f t="shared" ca="1" si="1652"/>
        <v>0</v>
      </c>
      <c r="GD204" s="124">
        <f t="shared" ca="1" si="1652"/>
        <v>0</v>
      </c>
      <c r="GE204" s="124">
        <f t="shared" ca="1" si="1653"/>
        <v>0</v>
      </c>
      <c r="GF204" s="124">
        <f t="shared" ca="1" si="1653"/>
        <v>0</v>
      </c>
      <c r="GG204" s="554">
        <f t="shared" ca="1" si="1654"/>
        <v>0</v>
      </c>
      <c r="GH204" s="554">
        <f t="shared" ca="1" si="1654"/>
        <v>0</v>
      </c>
      <c r="GI204" s="554">
        <f t="shared" ca="1" si="1654"/>
        <v>0</v>
      </c>
      <c r="GJ204" s="125">
        <f t="shared" ca="1" si="1655"/>
        <v>0</v>
      </c>
      <c r="GK204" s="125">
        <f t="shared" ca="1" si="1655"/>
        <v>0</v>
      </c>
      <c r="GL204" s="125">
        <f t="shared" ca="1" si="1655"/>
        <v>0</v>
      </c>
      <c r="GM204" s="125">
        <f t="shared" ca="1" si="1655"/>
        <v>0</v>
      </c>
      <c r="GN204" s="125">
        <f t="shared" ca="1" si="1655"/>
        <v>0</v>
      </c>
      <c r="GO204" s="125">
        <f t="shared" ca="1" si="1655"/>
        <v>0</v>
      </c>
      <c r="GP204" s="125">
        <f t="shared" ca="1" si="1655"/>
        <v>0</v>
      </c>
      <c r="GQ204" s="125">
        <f t="shared" ca="1" si="1655"/>
        <v>0</v>
      </c>
      <c r="GR204" s="125">
        <f t="shared" ca="1" si="1655"/>
        <v>0</v>
      </c>
      <c r="GS204" s="125">
        <f t="shared" ca="1" si="1655"/>
        <v>0</v>
      </c>
      <c r="GT204" s="125">
        <f t="shared" ca="1" si="1655"/>
        <v>0</v>
      </c>
      <c r="GU204" s="125">
        <f t="shared" ca="1" si="1655"/>
        <v>0</v>
      </c>
      <c r="GV204" s="125">
        <f t="shared" ca="1" si="1655"/>
        <v>0</v>
      </c>
      <c r="GW204" s="124">
        <f t="shared" ca="1" si="1656"/>
        <v>0</v>
      </c>
      <c r="GX204" s="124">
        <f t="shared" ca="1" si="1656"/>
        <v>0</v>
      </c>
      <c r="GY204" s="124">
        <f t="shared" ca="1" si="1656"/>
        <v>0</v>
      </c>
      <c r="GZ204" s="124">
        <f t="shared" ca="1" si="1656"/>
        <v>0</v>
      </c>
      <c r="HA204" s="124">
        <f t="shared" ca="1" si="1656"/>
        <v>0</v>
      </c>
      <c r="HB204" s="124">
        <f t="shared" ca="1" si="1656"/>
        <v>0</v>
      </c>
      <c r="HC204" s="124">
        <f t="shared" ca="1" si="1656"/>
        <v>0</v>
      </c>
      <c r="HD204" s="124">
        <f t="shared" ca="1" si="1656"/>
        <v>0</v>
      </c>
      <c r="HE204" s="124">
        <f t="shared" ca="1" si="1656"/>
        <v>0</v>
      </c>
      <c r="HF204" s="124">
        <f t="shared" ca="1" si="1656"/>
        <v>0</v>
      </c>
      <c r="HG204" s="124">
        <f t="shared" ca="1" si="1656"/>
        <v>0</v>
      </c>
      <c r="HH204" s="124">
        <f t="shared" ca="1" si="1656"/>
        <v>0</v>
      </c>
      <c r="HI204" s="124">
        <f t="shared" ca="1" si="1656"/>
        <v>0</v>
      </c>
      <c r="HJ204" s="124">
        <f t="shared" ca="1" si="1656"/>
        <v>0</v>
      </c>
      <c r="HK204" s="124">
        <f t="shared" ca="1" si="1656"/>
        <v>0</v>
      </c>
      <c r="HL204" s="124">
        <f t="shared" ca="1" si="1656"/>
        <v>0</v>
      </c>
      <c r="HM204" s="124">
        <f t="shared" ca="1" si="1657"/>
        <v>0</v>
      </c>
      <c r="HN204" s="124">
        <f t="shared" ca="1" si="1657"/>
        <v>0</v>
      </c>
      <c r="HO204" s="554">
        <f t="shared" ca="1" si="1658"/>
        <v>0</v>
      </c>
      <c r="HP204" s="554">
        <f t="shared" ca="1" si="1658"/>
        <v>0</v>
      </c>
      <c r="HQ204" s="554">
        <f t="shared" ca="1" si="1658"/>
        <v>0</v>
      </c>
      <c r="HR204" s="125">
        <f t="shared" ca="1" si="1659"/>
        <v>0</v>
      </c>
      <c r="HS204" s="125">
        <f t="shared" ca="1" si="1659"/>
        <v>0</v>
      </c>
      <c r="HT204" s="125">
        <f t="shared" ca="1" si="1659"/>
        <v>0</v>
      </c>
      <c r="HU204" s="125">
        <f t="shared" ca="1" si="1659"/>
        <v>0</v>
      </c>
      <c r="HV204" s="125">
        <f t="shared" ca="1" si="1659"/>
        <v>0</v>
      </c>
      <c r="HW204" s="125">
        <f t="shared" ca="1" si="1659"/>
        <v>0</v>
      </c>
      <c r="HX204" s="125">
        <f t="shared" ca="1" si="1659"/>
        <v>0</v>
      </c>
      <c r="HY204" s="125">
        <f t="shared" ca="1" si="1659"/>
        <v>0</v>
      </c>
      <c r="HZ204" s="125">
        <f t="shared" ca="1" si="1659"/>
        <v>0</v>
      </c>
      <c r="IA204" s="125">
        <f t="shared" ca="1" si="1659"/>
        <v>0</v>
      </c>
      <c r="IB204" s="125">
        <f t="shared" ca="1" si="1659"/>
        <v>0</v>
      </c>
      <c r="IC204" s="125">
        <f t="shared" ca="1" si="1659"/>
        <v>0</v>
      </c>
      <c r="ID204" s="125">
        <f t="shared" ca="1" si="1659"/>
        <v>0</v>
      </c>
      <c r="IE204" s="5">
        <f t="shared" ca="1" si="1660"/>
        <v>67</v>
      </c>
      <c r="IF204" s="9"/>
      <c r="IG204" s="5">
        <f t="shared" ca="1" si="1661"/>
        <v>1</v>
      </c>
      <c r="IH204" s="5" t="b">
        <f t="shared" ca="1" si="1661"/>
        <v>0</v>
      </c>
      <c r="II204" s="19">
        <f t="shared" ca="1" si="1662"/>
        <v>0</v>
      </c>
      <c r="IJ204" s="5">
        <f t="shared" ca="1" si="1661"/>
        <v>55</v>
      </c>
      <c r="IK204" s="5" cm="1">
        <f t="array" ref="IK204">INDEX(i.pi_yatf,$X204+1,IK$7)</f>
        <v>1</v>
      </c>
      <c r="IL204" s="19">
        <f t="shared" ca="1" si="1663"/>
        <v>0</v>
      </c>
      <c r="IM204" s="19">
        <f t="shared" ca="1" si="1663"/>
        <v>0</v>
      </c>
      <c r="IN204" s="19">
        <f t="shared" ca="1" si="1663"/>
        <v>0</v>
      </c>
      <c r="IO204" s="19">
        <f t="shared" ca="1" si="1663"/>
        <v>0</v>
      </c>
      <c r="IP204" s="19">
        <f t="shared" ca="1" si="1663"/>
        <v>0</v>
      </c>
      <c r="IQ204" s="19">
        <f t="shared" ca="1" si="1663"/>
        <v>0</v>
      </c>
      <c r="IR204" s="19">
        <f t="shared" ca="1" si="1663"/>
        <v>0</v>
      </c>
      <c r="IS204" s="19">
        <f t="shared" ca="1" si="1663"/>
        <v>0</v>
      </c>
      <c r="IT204" s="19">
        <f t="shared" ca="1" si="1663"/>
        <v>0</v>
      </c>
      <c r="IU204" s="19">
        <f t="shared" ca="1" si="1663"/>
        <v>0</v>
      </c>
      <c r="IV204" s="19">
        <f t="shared" ca="1" si="1663"/>
        <v>0</v>
      </c>
      <c r="IW204" s="19">
        <f t="shared" ca="1" si="1663"/>
        <v>0</v>
      </c>
      <c r="IX204" s="19">
        <f t="shared" ca="1" si="1663"/>
        <v>0</v>
      </c>
      <c r="IY204" s="19">
        <f t="shared" ca="1" si="1663"/>
        <v>0</v>
      </c>
      <c r="IZ204" s="19">
        <f t="shared" ca="1" si="1663"/>
        <v>0</v>
      </c>
      <c r="JA204" s="19">
        <f t="shared" ca="1" si="1663"/>
        <v>0</v>
      </c>
      <c r="JB204" s="19">
        <f t="shared" ca="1" si="1663"/>
        <v>0</v>
      </c>
      <c r="JC204" s="19">
        <f t="shared" ca="1" si="1663"/>
        <v>0</v>
      </c>
      <c r="JD204" s="19">
        <f t="shared" ca="1" si="1663"/>
        <v>0</v>
      </c>
      <c r="JE204" s="19">
        <f t="shared" ca="1" si="1663"/>
        <v>0</v>
      </c>
      <c r="JF204" s="19">
        <f t="shared" ca="1" si="1663"/>
        <v>0</v>
      </c>
      <c r="JG204" s="5">
        <f t="shared" ca="1" si="1664"/>
        <v>1.2500000000000001E-2</v>
      </c>
      <c r="JH204" s="567">
        <f t="shared" ca="1" si="1664"/>
        <v>0</v>
      </c>
      <c r="JI204" s="5">
        <f t="shared" ca="1" si="1664"/>
        <v>6.25E-2</v>
      </c>
      <c r="JJ204" s="5">
        <f t="shared" ca="1" si="1664"/>
        <v>6.25E-2</v>
      </c>
      <c r="JK204" s="5">
        <f t="shared" ca="1" si="1664"/>
        <v>6.25E-2</v>
      </c>
      <c r="JL204" s="19">
        <f t="shared" ca="1" si="1663"/>
        <v>1</v>
      </c>
      <c r="JM204" s="19">
        <f t="shared" ca="1" si="1663"/>
        <v>0</v>
      </c>
      <c r="JN204" s="19">
        <f t="shared" ca="1" si="1663"/>
        <v>1</v>
      </c>
      <c r="JO204" s="9"/>
      <c r="JP204" s="5" t="b">
        <f t="shared" ca="1" si="1665"/>
        <v>0</v>
      </c>
      <c r="JQ204" s="19" t="str">
        <f t="shared" ca="1" si="1666"/>
        <v>-</v>
      </c>
      <c r="JR204" s="19" t="str">
        <f t="shared" ca="1" si="1666"/>
        <v>-</v>
      </c>
      <c r="JS204" s="5" t="b">
        <f t="shared" ca="1" si="1667"/>
        <v>0</v>
      </c>
      <c r="JT204" s="5" t="b">
        <f t="shared" ca="1" si="1667"/>
        <v>0</v>
      </c>
      <c r="JU204" s="5" t="b">
        <f t="shared" ca="1" si="1667"/>
        <v>1</v>
      </c>
      <c r="JV204" s="144">
        <f t="shared" ca="1" si="1668"/>
        <v>1</v>
      </c>
      <c r="JW204" s="144">
        <f t="shared" ca="1" si="1668"/>
        <v>1</v>
      </c>
      <c r="JX204" s="5" t="b">
        <f t="shared" ca="1" si="1669"/>
        <v>0</v>
      </c>
      <c r="JY204" s="5" t="b">
        <f t="shared" ca="1" si="1669"/>
        <v>1</v>
      </c>
      <c r="JZ204" s="5" t="b">
        <f t="shared" ca="1" si="1669"/>
        <v>1</v>
      </c>
      <c r="KA204" s="5" t="b">
        <f t="shared" ca="1" si="1669"/>
        <v>0</v>
      </c>
      <c r="KB204" s="5">
        <f t="shared" ca="1" si="1670"/>
        <v>1</v>
      </c>
      <c r="KC204" s="5">
        <f t="shared" ca="1" si="1670"/>
        <v>0</v>
      </c>
      <c r="KD204" s="5" t="b">
        <f t="shared" ca="1" si="1671"/>
        <v>0</v>
      </c>
      <c r="KE204" s="5" t="str" cm="1">
        <f t="array" aca="1" ref="KE204" ca="1">IF(OR(KF204:KM204&lt;&gt;"-"),TRUE,"-")</f>
        <v>-</v>
      </c>
      <c r="KF204" s="19" t="str">
        <f t="shared" ca="1" si="1672"/>
        <v>-</v>
      </c>
      <c r="KG204" s="19" t="str">
        <f t="shared" ca="1" si="1672"/>
        <v>-</v>
      </c>
      <c r="KH204" s="19" t="str">
        <f t="shared" ca="1" si="1672"/>
        <v>-</v>
      </c>
      <c r="KI204" s="19" t="str">
        <f t="shared" ca="1" si="1672"/>
        <v>-</v>
      </c>
      <c r="KJ204" s="19" t="str">
        <f t="shared" ca="1" si="1672"/>
        <v>-</v>
      </c>
      <c r="KK204" s="19" t="str">
        <f t="shared" ca="1" si="1672"/>
        <v>-</v>
      </c>
      <c r="KL204" s="19" t="str">
        <f t="shared" ca="1" si="1672"/>
        <v>-</v>
      </c>
      <c r="KM204" s="19" t="str">
        <f t="shared" ca="1" si="1672"/>
        <v>-</v>
      </c>
      <c r="KN204" s="5" t="b">
        <f t="array" aca="1" ref="KN204" ca="1">IF(OR(KO204:KU204&lt;&gt;"-"),TRUE,"-")</f>
        <v>1</v>
      </c>
      <c r="KO204" s="19">
        <f t="shared" ca="1" si="1673"/>
        <v>0</v>
      </c>
      <c r="KP204" s="19" t="str">
        <f t="shared" ca="1" si="1673"/>
        <v>-</v>
      </c>
      <c r="KQ204" s="19">
        <f t="shared" ca="1" si="1673"/>
        <v>999999</v>
      </c>
      <c r="KR204" s="19">
        <f t="shared" ca="1" si="1673"/>
        <v>999999</v>
      </c>
      <c r="KS204" s="19">
        <f t="shared" ca="1" si="1673"/>
        <v>999999</v>
      </c>
      <c r="KT204" s="19">
        <f t="shared" ca="1" si="1673"/>
        <v>999999</v>
      </c>
      <c r="KU204" s="19">
        <f t="shared" ca="1" si="1673"/>
        <v>999999</v>
      </c>
      <c r="KV204" s="19" t="str">
        <f t="shared" ca="1" si="1673"/>
        <v>-</v>
      </c>
      <c r="KW204" s="19" t="str">
        <f t="shared" ca="1" si="1673"/>
        <v>-</v>
      </c>
      <c r="KX204" s="19" t="str">
        <f t="shared" ca="1" si="1673"/>
        <v>-</v>
      </c>
      <c r="KY204" s="19" t="b">
        <f t="shared" ca="1" si="1674"/>
        <v>1</v>
      </c>
      <c r="KZ204" s="19">
        <f t="shared" ca="1" si="1674"/>
        <v>0</v>
      </c>
      <c r="LA204" s="5" t="str">
        <f t="shared" ca="1" si="1675"/>
        <v>-</v>
      </c>
      <c r="LB204" s="5" t="str">
        <f t="shared" ca="1" si="1675"/>
        <v>-</v>
      </c>
      <c r="LC204" s="5" t="str">
        <f t="shared" ca="1" si="1675"/>
        <v>-</v>
      </c>
      <c r="LD204" s="5" t="str">
        <f t="shared" ca="1" si="1675"/>
        <v>-</v>
      </c>
      <c r="LE204" s="19" t="str">
        <f t="shared" ca="1" si="1676"/>
        <v>-</v>
      </c>
      <c r="LF204" s="19" t="str">
        <f t="shared" ca="1" si="1676"/>
        <v>-</v>
      </c>
      <c r="LG204" s="19" t="str">
        <f t="shared" ca="1" si="1676"/>
        <v>-</v>
      </c>
      <c r="LH204" s="19" t="str">
        <f t="shared" ca="1" si="1676"/>
        <v>-</v>
      </c>
      <c r="LI204" s="19" t="str">
        <f t="shared" ca="1" si="1676"/>
        <v>-</v>
      </c>
      <c r="LJ204" s="19" t="str">
        <f t="shared" ca="1" si="1676"/>
        <v>-</v>
      </c>
      <c r="LK204" s="19" t="str">
        <f t="shared" ca="1" si="1676"/>
        <v>-</v>
      </c>
      <c r="LL204" s="5" t="str">
        <f t="shared" ca="1" si="1677"/>
        <v>-</v>
      </c>
      <c r="LM204" s="5">
        <f t="shared" ca="1" si="1677"/>
        <v>500</v>
      </c>
      <c r="LN204" s="5">
        <f t="shared" ca="1" si="1677"/>
        <v>500</v>
      </c>
      <c r="LO204" s="5" t="str">
        <f t="shared" ca="1" si="1677"/>
        <v>-</v>
      </c>
      <c r="LP204" s="5" t="str" cm="1">
        <f t="array" ref="LP204">INDEX(i.meatgrid,$Q204,LP$7)</f>
        <v>-</v>
      </c>
      <c r="LQ204" s="5" t="str" cm="1">
        <f t="array" ref="LQ204">INDEX(i.meatgrid,$Q204,LQ$7)</f>
        <v>-</v>
      </c>
      <c r="LR204" s="5" t="str">
        <f t="shared" ca="1" si="1677"/>
        <v>-</v>
      </c>
      <c r="LS204" s="5">
        <f t="shared" ca="1" si="1678"/>
        <v>1</v>
      </c>
      <c r="LT204" s="9"/>
      <c r="LU204" s="19">
        <f t="shared" ca="1" si="1676"/>
        <v>70</v>
      </c>
      <c r="LV204" s="19">
        <f t="shared" ca="1" si="1679"/>
        <v>50</v>
      </c>
      <c r="LW204" s="19">
        <f t="shared" ca="1" si="1679"/>
        <v>80</v>
      </c>
      <c r="LX204" s="19">
        <f t="shared" ca="1" si="1679"/>
        <v>50</v>
      </c>
      <c r="LY204" s="5" t="b" cm="1">
        <f t="array" ref="LY204">INDEX(i.meatgrid,$Q204,LY$7)</f>
        <v>1</v>
      </c>
      <c r="LZ204" s="5" t="b" cm="1">
        <f t="array" ref="LZ204">INDEX(i.meatgrid,$Q204,LZ$7)</f>
        <v>0</v>
      </c>
      <c r="MA204" s="5" t="str" cm="1">
        <f t="array" ref="MA204">INDEX(i.meatgrid,$Q204,MA$7)</f>
        <v>-</v>
      </c>
      <c r="MB204" s="5" t="str" cm="1">
        <f t="array" ref="MB204">INDEX(i.meatgrid,$Q204,MB$7)</f>
        <v>-</v>
      </c>
      <c r="MC204" s="5">
        <f t="shared" si="1680"/>
        <v>1</v>
      </c>
      <c r="MD204" s="5">
        <f t="shared" si="1681"/>
        <v>1</v>
      </c>
      <c r="ME204" s="5" cm="1">
        <f t="array" ref="ME204">INDEX(i.meatgrid,$Q204,ME$7)</f>
        <v>0</v>
      </c>
      <c r="MF204" s="5" cm="1">
        <f t="array" ref="MF204">INDEX(i.meatgrid,$Q204,MF$7)</f>
        <v>0</v>
      </c>
      <c r="MG204" s="5" cm="1">
        <f t="array" ref="MG204">INDEX(i.meatgrid,$Q204,MG$7)</f>
        <v>0</v>
      </c>
      <c r="MH204" s="5" cm="1">
        <f t="array" ref="MH204">INDEX(i.meatgrid,$Q204,MH$7)</f>
        <v>0</v>
      </c>
      <c r="MI204" s="5" cm="1">
        <f t="array" ref="MI204">INDEX(i.meatgrid,$Q204,MI$7)</f>
        <v>0</v>
      </c>
      <c r="MJ204" s="5" cm="1">
        <f t="array" ref="MJ204">INDEX(i.meatgrid,$Q204,MJ$7)</f>
        <v>1</v>
      </c>
      <c r="MK204" s="5" cm="1">
        <f t="array" ref="MK204">INDEX(i.meatgrid,$Q204,MK$7)</f>
        <v>1</v>
      </c>
      <c r="ML204" s="5" cm="1">
        <f t="array" ref="ML204">INDEX(i.meatgrid,$Q204,ML$7)</f>
        <v>1</v>
      </c>
      <c r="MM204" s="5">
        <f t="shared" si="1682"/>
        <v>1</v>
      </c>
      <c r="MN204" s="9"/>
      <c r="MO204" s="19" t="b">
        <f t="shared" ca="1" si="1683"/>
        <v>0</v>
      </c>
      <c r="MP204" s="19" t="b">
        <f t="shared" ca="1" si="1683"/>
        <v>0</v>
      </c>
      <c r="MQ204" s="19">
        <f t="shared" ca="1" si="1683"/>
        <v>1</v>
      </c>
      <c r="MR204" s="19">
        <f t="shared" ca="1" si="1683"/>
        <v>0.75</v>
      </c>
      <c r="MS204" s="19">
        <f t="shared" ca="1" si="1683"/>
        <v>0.75</v>
      </c>
      <c r="MT204" s="19">
        <f t="shared" ca="1" si="1683"/>
        <v>0.8</v>
      </c>
      <c r="MU204" s="19">
        <f t="shared" ca="1" si="1683"/>
        <v>0.82499999999999996</v>
      </c>
      <c r="MV204" s="19">
        <f t="shared" ca="1" si="1683"/>
        <v>0.875</v>
      </c>
      <c r="MW204" s="19">
        <f t="shared" ca="1" si="1683"/>
        <v>0.9</v>
      </c>
      <c r="MX204" s="19">
        <f t="shared" ca="1" si="1683"/>
        <v>1</v>
      </c>
      <c r="MY204" s="19">
        <f t="shared" ca="1" si="1683"/>
        <v>0.875</v>
      </c>
      <c r="MZ204" s="19" t="b">
        <f t="shared" ca="1" si="1683"/>
        <v>1</v>
      </c>
      <c r="NA204" s="19">
        <f t="shared" ca="1" si="1683"/>
        <v>74.989999999999995</v>
      </c>
      <c r="NB204" s="19" t="str">
        <f t="shared" ca="1" si="1683"/>
        <v>-</v>
      </c>
      <c r="NC204" s="19" t="str">
        <f t="shared" ca="1" si="1683"/>
        <v>-</v>
      </c>
      <c r="ND204" s="19" t="str">
        <f t="shared" ca="1" si="1683"/>
        <v>-</v>
      </c>
      <c r="NE204" s="19" t="str">
        <f t="shared" ca="1" si="1684"/>
        <v>-</v>
      </c>
      <c r="NF204" s="19" t="str">
        <f t="shared" ca="1" si="1684"/>
        <v>-</v>
      </c>
      <c r="NG204" s="19" t="str">
        <f t="shared" ca="1" si="1684"/>
        <v>-</v>
      </c>
      <c r="NH204" s="19" t="str">
        <f t="shared" ca="1" si="1684"/>
        <v>-</v>
      </c>
      <c r="NI204" s="19">
        <f t="shared" ca="1" si="1684"/>
        <v>36.99</v>
      </c>
      <c r="NJ204" s="19">
        <f t="shared" ca="1" si="1684"/>
        <v>36.99</v>
      </c>
      <c r="NK204" s="19" t="str">
        <f t="shared" ca="1" si="1684"/>
        <v>-</v>
      </c>
      <c r="NL204" s="19" t="str">
        <f t="shared" ca="1" si="1684"/>
        <v>-</v>
      </c>
      <c r="NM204" s="19" t="str">
        <f t="shared" ca="1" si="1684"/>
        <v>-</v>
      </c>
      <c r="NN204" s="19" t="str">
        <f t="shared" ca="1" si="1684"/>
        <v>-</v>
      </c>
      <c r="NO204" s="19" t="str">
        <f t="shared" ca="1" si="1684"/>
        <v>-</v>
      </c>
      <c r="NP204" s="19">
        <f t="shared" ca="1" si="1684"/>
        <v>49.99</v>
      </c>
      <c r="NQ204" s="19">
        <f t="shared" ca="1" si="1684"/>
        <v>49.99</v>
      </c>
      <c r="NR204" s="19">
        <f t="shared" ca="1" si="1684"/>
        <v>49.99</v>
      </c>
      <c r="NS204" s="19">
        <f t="shared" ca="1" si="1684"/>
        <v>49.99</v>
      </c>
      <c r="NT204" s="19">
        <f t="shared" ca="1" si="1684"/>
        <v>49.99</v>
      </c>
      <c r="NU204" s="19">
        <f t="shared" ca="1" si="1684"/>
        <v>49.99</v>
      </c>
      <c r="NV204" s="19">
        <f t="shared" ca="1" si="1684"/>
        <v>49.99</v>
      </c>
      <c r="NW204" s="19">
        <f t="shared" ca="1" si="1684"/>
        <v>49.99</v>
      </c>
      <c r="NX204" s="19">
        <f t="shared" ca="1" si="1684"/>
        <v>412.99</v>
      </c>
      <c r="NY204" s="19">
        <f t="shared" ca="1" si="1684"/>
        <v>412.99</v>
      </c>
      <c r="NZ204" s="19" t="str">
        <f t="shared" ca="1" si="1684"/>
        <v>-</v>
      </c>
      <c r="OA204" s="19" t="str">
        <f t="shared" ca="1" si="1684"/>
        <v>-</v>
      </c>
      <c r="OB204" s="19" t="str">
        <f t="shared" ca="1" si="1684"/>
        <v>-</v>
      </c>
      <c r="OC204" s="19" t="str">
        <f t="shared" ca="1" si="1684"/>
        <v>-</v>
      </c>
      <c r="OD204" s="19" t="str">
        <f t="shared" ca="1" si="1684"/>
        <v>-</v>
      </c>
      <c r="OE204" s="19">
        <f t="shared" ca="1" si="1684"/>
        <v>6.8900000000000006</v>
      </c>
      <c r="OF204" s="19">
        <f t="shared" ca="1" si="1684"/>
        <v>6.8900000000000006</v>
      </c>
      <c r="OG204" s="19">
        <f t="shared" ca="1" si="1684"/>
        <v>6.8900000000000006</v>
      </c>
      <c r="OH204" s="19">
        <f t="shared" ca="1" si="1684"/>
        <v>6.8900000000000006</v>
      </c>
      <c r="OI204" s="19">
        <f t="shared" ca="1" si="1684"/>
        <v>6.8900000000000006</v>
      </c>
      <c r="OJ204" s="19">
        <f t="shared" ca="1" si="1684"/>
        <v>6.8900000000000006</v>
      </c>
      <c r="OK204" s="19">
        <f t="shared" ca="1" si="1684"/>
        <v>6.8900000000000006</v>
      </c>
      <c r="OL204" s="19">
        <f t="shared" ca="1" si="1684"/>
        <v>6.8900000000000006</v>
      </c>
      <c r="OM204" s="19">
        <f t="shared" ca="1" si="1684"/>
        <v>346.99</v>
      </c>
      <c r="ON204" s="19">
        <f t="shared" ca="1" si="1684"/>
        <v>346.99</v>
      </c>
      <c r="OO204" s="19" t="str">
        <f t="shared" ca="1" si="1684"/>
        <v>-</v>
      </c>
      <c r="OP204" s="19" t="str">
        <f t="shared" ca="1" si="1684"/>
        <v>-</v>
      </c>
      <c r="OQ204" s="19" t="str">
        <f t="shared" ca="1" si="1684"/>
        <v>-</v>
      </c>
      <c r="OR204" s="19" t="str">
        <f t="shared" ca="1" si="1684"/>
        <v>-</v>
      </c>
      <c r="OS204" s="19" t="str">
        <f t="shared" ca="1" si="1684"/>
        <v>-</v>
      </c>
      <c r="OT204" s="19">
        <f t="shared" ca="1" si="1684"/>
        <v>0</v>
      </c>
      <c r="OU204" s="24">
        <v>0</v>
      </c>
    </row>
    <row r="205" spans="1:411" hidden="1" outlineLevel="1">
      <c r="A205" s="21">
        <f t="shared" si="158"/>
        <v>200</v>
      </c>
      <c r="B205" s="21"/>
      <c r="D205" s="14"/>
      <c r="E205" t="b">
        <v>0</v>
      </c>
      <c r="H205" s="21"/>
      <c r="I205" s="21"/>
      <c r="J205" s="21"/>
      <c r="K205" s="21"/>
      <c r="L205" s="21"/>
      <c r="M205" s="21"/>
      <c r="N205" s="21"/>
      <c r="O205" s="21"/>
      <c r="P205" s="21"/>
      <c r="Q205" s="21"/>
      <c r="R205" s="21"/>
      <c r="S205" s="21"/>
      <c r="T205" s="21"/>
      <c r="U205" s="218"/>
      <c r="V205" s="218"/>
      <c r="W205" s="21"/>
      <c r="X205" s="218"/>
      <c r="Y205" s="218"/>
      <c r="Z205" s="218"/>
      <c r="AA205" s="218"/>
      <c r="AB205" s="218"/>
      <c r="AC205" s="218"/>
      <c r="AD205" s="218"/>
      <c r="AE205" s="218"/>
      <c r="AJ205" s="218"/>
      <c r="AK205" s="218"/>
      <c r="AL205" s="234" t="str">
        <f ca="1">"blank "&amp;TEXT(RAND(),"0.000")</f>
        <v>blank 0.305</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4"/>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9"/>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9"/>
      <c r="LU205" s="14"/>
      <c r="LV205" s="14"/>
      <c r="LW205" s="14"/>
      <c r="LX205" s="14"/>
      <c r="LY205" s="14"/>
      <c r="LZ205" s="14"/>
      <c r="MA205" s="14"/>
      <c r="MB205" s="14"/>
      <c r="MC205" s="14"/>
      <c r="MD205" s="14"/>
      <c r="ME205" s="14"/>
      <c r="MF205" s="14"/>
      <c r="MG205" s="14"/>
      <c r="MH205" s="14"/>
      <c r="MI205" s="14"/>
      <c r="MJ205" s="14"/>
      <c r="MK205" s="14"/>
      <c r="ML205" s="14"/>
      <c r="MM205" s="14"/>
      <c r="MN205" s="9"/>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24">
        <v>0</v>
      </c>
    </row>
    <row r="206" spans="1:411">
      <c r="A206" s="21">
        <f>ROW(A206)-5</f>
        <v>201</v>
      </c>
      <c r="B206" s="21"/>
      <c r="D206" s="515"/>
      <c r="E206" t="b">
        <v>0</v>
      </c>
      <c r="G206" s="32" t="s">
        <v>1019</v>
      </c>
      <c r="M206">
        <v>1</v>
      </c>
      <c r="N206">
        <v>1</v>
      </c>
      <c r="O206">
        <v>2</v>
      </c>
      <c r="P206">
        <v>1</v>
      </c>
      <c r="Q206">
        <v>1</v>
      </c>
      <c r="R206">
        <v>1</v>
      </c>
      <c r="S206">
        <v>1</v>
      </c>
      <c r="T206">
        <v>1</v>
      </c>
      <c r="U206" s="218"/>
      <c r="V206" s="218"/>
      <c r="W206">
        <v>0</v>
      </c>
      <c r="X206" s="218"/>
      <c r="Y206" s="218">
        <v>0</v>
      </c>
      <c r="Z206" s="218">
        <v>0</v>
      </c>
      <c r="AA206" s="218">
        <v>0</v>
      </c>
      <c r="AB206" s="218">
        <v>0</v>
      </c>
      <c r="AC206" s="218">
        <v>0</v>
      </c>
      <c r="AD206" s="218">
        <v>0</v>
      </c>
      <c r="AE206" s="218">
        <v>0</v>
      </c>
      <c r="AL206" s="233" t="s">
        <v>848</v>
      </c>
      <c r="AM206" s="9" t="str">
        <f ca="1">IF(COUNTIF(AL$5:AL206,AL206)=1,"-","Dup")</f>
        <v>Dup</v>
      </c>
      <c r="AN206" s="9"/>
      <c r="AO206" s="515"/>
      <c r="AP206" s="515"/>
      <c r="AQ206" s="515"/>
      <c r="AR206" s="515"/>
      <c r="AS206" s="515"/>
      <c r="AT206" s="515"/>
      <c r="AU206" s="563"/>
      <c r="AV206" s="563"/>
      <c r="AW206" s="9"/>
      <c r="AX206" s="515"/>
      <c r="AY206" s="515"/>
      <c r="AZ206" s="515"/>
      <c r="BA206" s="515"/>
      <c r="BB206" s="515"/>
      <c r="BC206" s="515"/>
      <c r="BD206" s="515"/>
      <c r="BE206" s="9"/>
      <c r="BF206" s="515"/>
      <c r="BG206" s="515"/>
      <c r="BH206" s="515"/>
      <c r="BI206" s="515"/>
      <c r="BJ206" s="515"/>
      <c r="BK206" s="515"/>
      <c r="BL206" s="515"/>
      <c r="BM206" s="515"/>
      <c r="BN206" s="515"/>
      <c r="BO206" s="515"/>
      <c r="BP206" s="515"/>
      <c r="BQ206" s="9"/>
      <c r="BR206" s="515"/>
      <c r="BS206" s="515"/>
      <c r="BT206" s="515"/>
      <c r="BU206" s="515"/>
      <c r="BV206" s="515"/>
      <c r="BW206" s="515"/>
      <c r="BX206" s="515"/>
      <c r="BY206" s="515"/>
      <c r="BZ206" s="515"/>
      <c r="CA206" s="515"/>
      <c r="CB206" s="9"/>
      <c r="CC206" s="515"/>
      <c r="CD206" s="515"/>
      <c r="CE206" s="515"/>
      <c r="CF206" s="515"/>
      <c r="CG206" s="515"/>
      <c r="CH206" s="515"/>
      <c r="CI206" s="515"/>
      <c r="CJ206" s="515"/>
      <c r="CK206" s="515"/>
      <c r="CL206" s="515"/>
      <c r="CM206" s="515"/>
      <c r="CN206" s="9"/>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c r="DW206" s="515"/>
      <c r="DX206" s="515"/>
      <c r="DY206" s="515"/>
      <c r="DZ206" s="515"/>
      <c r="EA206" s="515"/>
      <c r="EB206" s="515"/>
      <c r="EC206" s="515"/>
      <c r="ED206" s="516"/>
      <c r="EE206" s="515"/>
      <c r="EF206" s="515"/>
      <c r="EG206" s="515"/>
      <c r="EH206" s="515"/>
      <c r="EI206" s="515"/>
      <c r="EJ206" s="515"/>
      <c r="EK206" s="515"/>
      <c r="EL206" s="515"/>
      <c r="EM206" s="515"/>
      <c r="EN206" s="515"/>
      <c r="EO206" s="515"/>
      <c r="EP206" s="515"/>
      <c r="EQ206" s="515"/>
      <c r="ER206" s="515"/>
      <c r="ES206" s="515"/>
      <c r="ET206" s="515"/>
      <c r="EU206" s="515"/>
      <c r="EV206" s="515"/>
      <c r="EW206" s="515"/>
      <c r="EX206" s="515"/>
      <c r="EY206" s="515"/>
      <c r="EZ206" s="515"/>
      <c r="FA206" s="515"/>
      <c r="FB206" s="515"/>
      <c r="FC206" s="515"/>
      <c r="FD206" s="515"/>
      <c r="FE206" s="515"/>
      <c r="FF206" s="515"/>
      <c r="FG206" s="515"/>
      <c r="FH206" s="515"/>
      <c r="FI206" s="515"/>
      <c r="FJ206" s="515"/>
      <c r="FK206" s="515"/>
      <c r="FL206" s="515"/>
      <c r="FM206" s="515"/>
      <c r="FN206" s="515"/>
      <c r="FO206" s="515"/>
      <c r="FP206" s="515"/>
      <c r="FQ206" s="515"/>
      <c r="FR206" s="515"/>
      <c r="FS206" s="515"/>
      <c r="FT206" s="515"/>
      <c r="FU206" s="515"/>
      <c r="FV206" s="515"/>
      <c r="FW206" s="515"/>
      <c r="FX206" s="515"/>
      <c r="FY206" s="515"/>
      <c r="FZ206" s="515"/>
      <c r="GA206" s="515"/>
      <c r="GB206" s="515"/>
      <c r="GC206" s="515"/>
      <c r="GD206" s="515"/>
      <c r="GE206" s="515"/>
      <c r="GF206" s="515"/>
      <c r="GG206" s="515"/>
      <c r="GH206" s="515"/>
      <c r="GI206" s="515"/>
      <c r="GJ206" s="515"/>
      <c r="GK206" s="515"/>
      <c r="GL206" s="515"/>
      <c r="GM206" s="515"/>
      <c r="GN206" s="515"/>
      <c r="GO206" s="515"/>
      <c r="GP206" s="515"/>
      <c r="GQ206" s="515"/>
      <c r="GR206" s="515"/>
      <c r="GS206" s="515"/>
      <c r="GT206" s="515"/>
      <c r="GU206" s="515"/>
      <c r="GV206" s="515"/>
      <c r="GW206" s="515"/>
      <c r="GX206" s="515"/>
      <c r="GY206" s="515"/>
      <c r="GZ206" s="515"/>
      <c r="HA206" s="515"/>
      <c r="HB206" s="515"/>
      <c r="HC206" s="515"/>
      <c r="HD206" s="515"/>
      <c r="HE206" s="515"/>
      <c r="HF206" s="515"/>
      <c r="HG206" s="515"/>
      <c r="HH206" s="515"/>
      <c r="HI206" s="515"/>
      <c r="HJ206" s="515"/>
      <c r="HK206" s="515"/>
      <c r="HL206" s="515"/>
      <c r="HM206" s="515"/>
      <c r="HN206" s="515"/>
      <c r="HO206" s="515"/>
      <c r="HP206" s="515"/>
      <c r="HQ206" s="515"/>
      <c r="HR206" s="515"/>
      <c r="HS206" s="515"/>
      <c r="HT206" s="515"/>
      <c r="HU206" s="515"/>
      <c r="HV206" s="515"/>
      <c r="HW206" s="515"/>
      <c r="HX206" s="515"/>
      <c r="HY206" s="515"/>
      <c r="HZ206" s="515"/>
      <c r="IA206" s="515"/>
      <c r="IB206" s="515"/>
      <c r="IC206" s="515"/>
      <c r="ID206" s="515"/>
      <c r="IE206" s="515"/>
      <c r="IF206" s="9"/>
      <c r="IG206" s="515"/>
      <c r="IH206" s="515"/>
      <c r="II206" s="515"/>
      <c r="IJ206" s="515"/>
      <c r="IK206" s="515"/>
      <c r="IL206" s="515"/>
      <c r="IM206" s="515"/>
      <c r="IN206" s="515"/>
      <c r="IO206" s="515"/>
      <c r="IP206" s="515"/>
      <c r="IQ206" s="515"/>
      <c r="IR206" s="515"/>
      <c r="IS206" s="515"/>
      <c r="IT206" s="515"/>
      <c r="IU206" s="515"/>
      <c r="IV206" s="515"/>
      <c r="IW206" s="515"/>
      <c r="IX206" s="515"/>
      <c r="IY206" s="515"/>
      <c r="IZ206" s="515"/>
      <c r="JA206" s="515"/>
      <c r="JB206" s="515"/>
      <c r="JC206" s="515"/>
      <c r="JD206" s="515"/>
      <c r="JE206" s="515"/>
      <c r="JF206" s="515"/>
      <c r="JG206" s="515"/>
      <c r="JH206" s="515"/>
      <c r="JI206" s="515"/>
      <c r="JJ206" s="515"/>
      <c r="JK206" s="515"/>
      <c r="JL206" s="515"/>
      <c r="JM206" s="515"/>
      <c r="JN206" s="515"/>
      <c r="JO206" s="9"/>
      <c r="JP206" s="515"/>
      <c r="JQ206" s="515"/>
      <c r="JR206" s="515"/>
      <c r="JS206" s="515"/>
      <c r="JT206" s="515"/>
      <c r="JU206" s="515"/>
      <c r="JV206" s="515"/>
      <c r="JW206" s="515"/>
      <c r="JX206" s="515"/>
      <c r="JY206" s="515"/>
      <c r="JZ206" s="515"/>
      <c r="KA206" s="515"/>
      <c r="KB206" s="515"/>
      <c r="KC206" s="515"/>
      <c r="KD206" s="515"/>
      <c r="KE206" s="515"/>
      <c r="KF206" s="515"/>
      <c r="KG206" s="515"/>
      <c r="KH206" s="515"/>
      <c r="KI206" s="515"/>
      <c r="KJ206" s="515"/>
      <c r="KK206" s="515"/>
      <c r="KL206" s="515"/>
      <c r="KM206" s="515"/>
      <c r="KN206" s="515"/>
      <c r="KO206" s="515"/>
      <c r="KP206" s="515"/>
      <c r="KQ206" s="515"/>
      <c r="KR206" s="515"/>
      <c r="KS206" s="515"/>
      <c r="KT206" s="515"/>
      <c r="KU206" s="515"/>
      <c r="KV206" s="515"/>
      <c r="KW206" s="515"/>
      <c r="KX206" s="515"/>
      <c r="KY206" s="515"/>
      <c r="KZ206" s="515"/>
      <c r="LA206" s="515"/>
      <c r="LB206" s="515"/>
      <c r="LC206" s="515"/>
      <c r="LD206" s="515"/>
      <c r="LE206" s="515"/>
      <c r="LF206" s="515"/>
      <c r="LG206" s="515"/>
      <c r="LH206" s="515"/>
      <c r="LI206" s="515"/>
      <c r="LJ206" s="515"/>
      <c r="LK206" s="515"/>
      <c r="LL206" s="515"/>
      <c r="LM206" s="515"/>
      <c r="LN206" s="515"/>
      <c r="LO206" s="515"/>
      <c r="LP206" s="515"/>
      <c r="LQ206" s="515"/>
      <c r="LR206" s="515"/>
      <c r="LS206" s="515"/>
      <c r="LT206" s="9"/>
      <c r="LU206" s="515"/>
      <c r="LV206" s="515"/>
      <c r="LW206" s="515"/>
      <c r="LX206" s="515"/>
      <c r="LY206" s="515"/>
      <c r="LZ206" s="515"/>
      <c r="MA206" s="515"/>
      <c r="MB206" s="515"/>
      <c r="MC206" s="515"/>
      <c r="MD206" s="515"/>
      <c r="ME206" s="515"/>
      <c r="MF206" s="515"/>
      <c r="MG206" s="515"/>
      <c r="MH206" s="515"/>
      <c r="MI206" s="515"/>
      <c r="MJ206" s="515"/>
      <c r="MK206" s="515"/>
      <c r="ML206" s="515"/>
      <c r="MM206" s="515"/>
      <c r="MN206" s="9"/>
      <c r="MO206" s="515"/>
      <c r="MP206" s="515"/>
      <c r="MQ206" s="515"/>
      <c r="MR206" s="515"/>
      <c r="MS206" s="515"/>
      <c r="MT206" s="515"/>
      <c r="MU206" s="515"/>
      <c r="MV206" s="515"/>
      <c r="MW206" s="515"/>
      <c r="MX206" s="515"/>
      <c r="MY206" s="515"/>
      <c r="MZ206" s="515"/>
      <c r="NA206" s="515"/>
      <c r="NB206" s="515"/>
      <c r="NC206" s="515"/>
      <c r="ND206" s="515"/>
      <c r="NE206" s="515"/>
      <c r="NF206" s="515"/>
      <c r="NG206" s="515"/>
      <c r="NH206" s="515"/>
      <c r="NI206" s="515"/>
      <c r="NJ206" s="515"/>
      <c r="NK206" s="515"/>
      <c r="NL206" s="515"/>
      <c r="NM206" s="515"/>
      <c r="NN206" s="515"/>
      <c r="NO206" s="515"/>
      <c r="NP206" s="515"/>
      <c r="NQ206" s="515"/>
      <c r="NR206" s="515"/>
      <c r="NS206" s="515"/>
      <c r="NT206" s="515"/>
      <c r="NU206" s="515"/>
      <c r="NV206" s="515"/>
      <c r="NW206" s="515"/>
      <c r="NX206" s="515"/>
      <c r="NY206" s="515"/>
      <c r="NZ206" s="515"/>
      <c r="OA206" s="515"/>
      <c r="OB206" s="515"/>
      <c r="OC206" s="515"/>
      <c r="OD206" s="515"/>
      <c r="OE206" s="515"/>
      <c r="OF206" s="515"/>
      <c r="OG206" s="515"/>
      <c r="OH206" s="515"/>
      <c r="OI206" s="515"/>
      <c r="OJ206" s="515"/>
      <c r="OK206" s="515"/>
      <c r="OL206" s="515"/>
      <c r="OM206" s="515"/>
      <c r="ON206" s="515"/>
      <c r="OO206" s="515"/>
      <c r="OP206" s="515"/>
      <c r="OQ206" s="515"/>
      <c r="OR206" s="515"/>
      <c r="OS206" s="515"/>
      <c r="OT206" s="515"/>
      <c r="OU206" s="24">
        <v>0</v>
      </c>
    </row>
    <row r="207" spans="1:411" outlineLevel="1">
      <c r="A207" s="21">
        <f>ROW(A207)-5</f>
        <v>202</v>
      </c>
      <c r="B207" s="21"/>
      <c r="D207" s="14"/>
      <c r="E207" t="b">
        <v>0</v>
      </c>
      <c r="G207" s="32" t="s">
        <v>1020</v>
      </c>
      <c r="M207">
        <v>4</v>
      </c>
      <c r="N207">
        <v>3</v>
      </c>
      <c r="O207">
        <v>2</v>
      </c>
      <c r="P207">
        <v>3</v>
      </c>
      <c r="Q207">
        <v>4</v>
      </c>
      <c r="R207">
        <v>3</v>
      </c>
      <c r="S207">
        <v>4</v>
      </c>
      <c r="T207">
        <v>4</v>
      </c>
      <c r="U207" s="218"/>
      <c r="V207" s="218"/>
      <c r="W207">
        <v>0</v>
      </c>
      <c r="X207" s="218"/>
      <c r="Y207" s="218">
        <v>0</v>
      </c>
      <c r="Z207" s="218">
        <v>0</v>
      </c>
      <c r="AA207" s="218">
        <v>0</v>
      </c>
      <c r="AB207" s="218">
        <v>3</v>
      </c>
      <c r="AC207" s="218">
        <v>5</v>
      </c>
      <c r="AD207" s="218">
        <v>5</v>
      </c>
      <c r="AE207" s="218">
        <v>5</v>
      </c>
      <c r="AL207" s="559" t="s">
        <v>1854</v>
      </c>
      <c r="AM207" s="9" t="str">
        <f ca="1">IF(COUNTIF(AL$5:AL207,AL207)=1,"-","Dup")</f>
        <v>-</v>
      </c>
      <c r="AN207" s="9"/>
      <c r="AO207" s="14"/>
      <c r="AP207" s="14"/>
      <c r="AQ207" s="14"/>
      <c r="AR207" s="14"/>
      <c r="AS207" s="14"/>
      <c r="AT207" s="14"/>
      <c r="AU207" s="563"/>
      <c r="AV207" s="563"/>
      <c r="AW207" s="9"/>
      <c r="AX207" s="14"/>
      <c r="AY207" s="14"/>
      <c r="AZ207" s="14"/>
      <c r="BA207" s="14"/>
      <c r="BB207" s="14"/>
      <c r="BC207" s="14"/>
      <c r="BD207" s="14"/>
      <c r="BE207" s="9"/>
      <c r="BF207" s="14"/>
      <c r="BG207" s="14"/>
      <c r="BH207" s="14"/>
      <c r="BI207" s="14"/>
      <c r="BJ207" s="14"/>
      <c r="BK207" s="14"/>
      <c r="BL207" s="14"/>
      <c r="BM207" s="14"/>
      <c r="BN207" s="14"/>
      <c r="BO207" s="14"/>
      <c r="BP207" s="14"/>
      <c r="BQ207" s="9"/>
      <c r="BR207" s="14"/>
      <c r="BS207" s="14"/>
      <c r="BT207" s="14"/>
      <c r="BU207" s="14"/>
      <c r="BV207" s="14"/>
      <c r="BW207" s="14"/>
      <c r="BX207" s="14"/>
      <c r="BY207" s="14"/>
      <c r="BZ207" s="14"/>
      <c r="CA207" s="14"/>
      <c r="CB207" s="9"/>
      <c r="CC207" s="14"/>
      <c r="CD207" s="14"/>
      <c r="CE207" s="14"/>
      <c r="CF207" s="14"/>
      <c r="CG207" s="14"/>
      <c r="CH207" s="153"/>
      <c r="CI207" s="14"/>
      <c r="CJ207" s="14"/>
      <c r="CK207" s="14"/>
      <c r="CL207" s="14"/>
      <c r="CM207" s="14"/>
      <c r="CN207" s="9"/>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322"/>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9"/>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9"/>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9"/>
      <c r="LU207" s="14"/>
      <c r="LV207" s="14"/>
      <c r="LW207" s="14"/>
      <c r="LX207" s="14"/>
      <c r="LY207" s="14"/>
      <c r="LZ207" s="14"/>
      <c r="MA207" s="14"/>
      <c r="MB207" s="14"/>
      <c r="MC207" s="14"/>
      <c r="MD207" s="14"/>
      <c r="ME207" s="14"/>
      <c r="MF207" s="14"/>
      <c r="MG207" s="14"/>
      <c r="MH207" s="14"/>
      <c r="MI207" s="14"/>
      <c r="MJ207" s="14"/>
      <c r="MK207" s="14"/>
      <c r="ML207" s="14"/>
      <c r="MM207" s="14"/>
      <c r="MN207" s="9"/>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24">
        <v>0</v>
      </c>
    </row>
    <row r="208" spans="1:411" outlineLevel="1">
      <c r="A208" s="21">
        <f t="shared" si="158"/>
        <v>203</v>
      </c>
      <c r="B208" s="21">
        <f>$A$14</f>
        <v>9</v>
      </c>
      <c r="C208">
        <v>112</v>
      </c>
      <c r="D208" s="144" t="str">
        <f t="shared" ref="D208:D239" si="1697">INDEX(i.Region_Desc,$K208,1)</f>
        <v>GSM</v>
      </c>
      <c r="E208" t="b">
        <v>0</v>
      </c>
      <c r="F208" t="b">
        <v>0</v>
      </c>
      <c r="G208" t="b">
        <f>E208</f>
        <v>0</v>
      </c>
      <c r="H208" s="29">
        <v>2</v>
      </c>
      <c r="I208" s="29">
        <v>1</v>
      </c>
      <c r="J208" s="29" t="str">
        <f>""</f>
        <v/>
      </c>
      <c r="K208" s="29">
        <f>d.Region</f>
        <v>2</v>
      </c>
      <c r="L208" s="29">
        <v>2</v>
      </c>
      <c r="M208" s="29">
        <v>2</v>
      </c>
      <c r="N208" s="29">
        <v>3</v>
      </c>
      <c r="O208" s="29">
        <v>1</v>
      </c>
      <c r="P208" s="29">
        <v>1</v>
      </c>
      <c r="Q208" s="29">
        <v>1</v>
      </c>
      <c r="R208" s="29">
        <v>1</v>
      </c>
      <c r="S208" s="29">
        <v>1</v>
      </c>
      <c r="T208" s="29">
        <v>1</v>
      </c>
      <c r="U208" s="218"/>
      <c r="V208" s="218"/>
      <c r="W208" s="29">
        <v>0</v>
      </c>
      <c r="X208" s="218"/>
      <c r="Y208" s="218"/>
      <c r="Z208" s="218"/>
      <c r="AA208" s="218"/>
      <c r="AB208" s="218"/>
      <c r="AC208" s="218"/>
      <c r="AD208" s="218"/>
      <c r="AE208" s="218"/>
      <c r="AF208" s="144">
        <f>INDEX(CHOOSE($N208,DataAutumn!i.AdultDrys,DataWinter!i.AdultDrys,DataSpring!i.AdultDrys),1,$M208)</f>
        <v>3</v>
      </c>
      <c r="AG208" s="5">
        <f t="shared" ref="AG208:AH239" si="1698">INDEX(i.FlkStrctr,$M208,AG$7)</f>
        <v>2</v>
      </c>
      <c r="AH208" s="5">
        <f t="shared" si="1698"/>
        <v>0</v>
      </c>
      <c r="AI208" s="5">
        <f t="shared" ref="AI208:AI239" si="1699">INDEX(i.StdELMan,($K208-1)*12+($M208-1)*3+$N208,AI$7)</f>
        <v>1</v>
      </c>
      <c r="AJ208" s="218"/>
      <c r="AK208" s="218"/>
      <c r="AL208" s="365"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00001 DSP_ashley_lw GSM Day204 MWM    all grids SR12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ref="AX208:BC239" si="1700">INDEX(i.model_structure,$H208,AX$7)</f>
        <v>0</v>
      </c>
      <c r="AY208" s="5" t="str">
        <f t="shared" si="1700"/>
        <v>-</v>
      </c>
      <c r="AZ208" s="5" t="b">
        <f t="shared" si="1700"/>
        <v>0</v>
      </c>
      <c r="BA208" s="5" t="b">
        <f t="shared" si="1700"/>
        <v>1</v>
      </c>
      <c r="BB208" s="5" t="b">
        <f t="shared" si="1700"/>
        <v>1</v>
      </c>
      <c r="BC208" s="144">
        <f t="shared" si="1700"/>
        <v>0</v>
      </c>
      <c r="BD208" s="19" t="b">
        <f t="shared" ref="BD208:BD239" ca="1" si="1701">OFFSET(BD$5,$B208,0)</f>
        <v>1</v>
      </c>
      <c r="BE208" s="9"/>
      <c r="BF208" s="5" t="str">
        <f t="shared" ref="BF208:BF239" ca="1" si="1702">IF($M208&lt;&gt;4,OFFSET(BF$5,$B208,0),1)</f>
        <v>-</v>
      </c>
      <c r="BG208" s="19" t="str">
        <f t="shared" ref="BG208:BI239" ca="1" si="1703">OFFSET(BG$5,$B208,0)</f>
        <v>-</v>
      </c>
      <c r="BH208" s="19" t="str">
        <f t="shared" ca="1" si="1703"/>
        <v>-</v>
      </c>
      <c r="BI208" s="19" t="str">
        <f t="shared" ca="1" si="1703"/>
        <v>-</v>
      </c>
      <c r="BJ208" s="5" t="str">
        <f t="shared" ref="BJ208:BJ239" ca="1" si="1704">IF($M208&lt;&gt;4,OFFSET(BJ$5,$B208,0),1)</f>
        <v>-</v>
      </c>
      <c r="BK208" s="19" t="str">
        <f t="shared" ref="BK208:BK239" ca="1" si="1705">OFFSET(BK$5,$B208,0)</f>
        <v>-</v>
      </c>
      <c r="BL208" s="5" t="str">
        <f t="shared" ref="BL208:BL239" ca="1" si="1706">IF($M208&lt;&gt;4,OFFSET(BL$5,$B208,0),1)</f>
        <v>-</v>
      </c>
      <c r="BM208" s="19" t="str">
        <f t="shared" ref="BM208:BO239" ca="1" si="1707">OFFSET(BM$5,$B208,0)</f>
        <v>-</v>
      </c>
      <c r="BN208" s="19" t="str">
        <f t="shared" ca="1" si="1707"/>
        <v>-</v>
      </c>
      <c r="BO208" s="19" t="str">
        <f t="shared" ca="1" si="1707"/>
        <v>-</v>
      </c>
      <c r="BP208" s="5" t="str">
        <f t="shared" ref="BP208:BP239" ca="1" si="1708">IF($M208&lt;&gt;4,OFFSET(BP$5,$B208,0),1)</f>
        <v>-</v>
      </c>
      <c r="BQ208" s="9"/>
      <c r="BR208" s="5" t="b">
        <f t="shared" ref="BR208:BR239" si="1709">$J208&lt;0</f>
        <v>0</v>
      </c>
      <c r="BS208" s="5" t="str">
        <f t="shared" ref="BS208:BS239" ca="1" si="1710">IF($J208="",BS$14,ABS($J208))</f>
        <v>-</v>
      </c>
      <c r="BT208" s="5" t="str">
        <f t="shared" ref="BT208:CA239" ca="1" si="1711">IF($J208="",BT$14,ABS($J208)=BT$7)</f>
        <v>-</v>
      </c>
      <c r="BU208" s="5" t="str">
        <f t="shared" ca="1" si="1711"/>
        <v>-</v>
      </c>
      <c r="BV208" s="5" t="str">
        <f t="shared" ca="1" si="1711"/>
        <v>-</v>
      </c>
      <c r="BW208" s="5" t="str">
        <f t="shared" ca="1" si="1711"/>
        <v>-</v>
      </c>
      <c r="BX208" s="5" t="str">
        <f t="shared" ca="1" si="1711"/>
        <v>-</v>
      </c>
      <c r="BY208" s="5" t="str">
        <f t="shared" ca="1" si="1711"/>
        <v>-</v>
      </c>
      <c r="BZ208" s="5" t="str">
        <f t="shared" ca="1" si="1711"/>
        <v>-</v>
      </c>
      <c r="CA208" s="5" t="str">
        <f t="shared" ca="1" si="1711"/>
        <v>-</v>
      </c>
      <c r="CB208" s="9"/>
      <c r="CC208" s="12" t="b">
        <v>1</v>
      </c>
      <c r="CD208" s="12" t="b">
        <v>1</v>
      </c>
      <c r="CE208" s="12" t="b">
        <v>1</v>
      </c>
      <c r="CF208" s="12">
        <v>203</v>
      </c>
      <c r="CG208" s="144" t="b">
        <f>NOT(CE208)</f>
        <v>0</v>
      </c>
      <c r="CH208" s="12" t="s">
        <v>34</v>
      </c>
      <c r="CI208" s="19" t="str">
        <f t="shared" ref="CI208:CM239" ca="1" si="1712">OFFSET(CI$5,$B208,0)</f>
        <v>-</v>
      </c>
      <c r="CJ208" s="19" t="str">
        <f t="shared" ca="1" si="1712"/>
        <v>-</v>
      </c>
      <c r="CK208" s="19" t="str">
        <f t="shared" ca="1" si="1712"/>
        <v>-</v>
      </c>
      <c r="CL208" s="19">
        <f t="shared" ca="1" si="1712"/>
        <v>1</v>
      </c>
      <c r="CM208" s="19">
        <f t="shared" ca="1" si="1712"/>
        <v>1</v>
      </c>
      <c r="CN208" s="9"/>
      <c r="CO208" s="444">
        <f t="shared" ref="CO208:CQ239" si="1713">INDEX(i.UserPeriod0,$AI208,CO$7)</f>
        <v>652</v>
      </c>
      <c r="CP208" s="444">
        <f t="shared" si="1713"/>
        <v>686</v>
      </c>
      <c r="CQ208" s="444">
        <f t="shared" si="1713"/>
        <v>721</v>
      </c>
      <c r="CR208" s="152">
        <f t="shared" ref="CR208:CT239" si="1714">7*INDEX(i.end_joining,1,CR$7+($AI208-1)*3)</f>
        <v>378</v>
      </c>
      <c r="CS208" s="152">
        <f t="shared" si="1714"/>
        <v>413</v>
      </c>
      <c r="CT208" s="152">
        <f t="shared" si="1714"/>
        <v>448</v>
      </c>
      <c r="CU208" s="19" t="str">
        <f t="shared" ref="CU208:DJ217" ca="1" si="1715">OFFSET(CU$5,$B208,0)</f>
        <v>-</v>
      </c>
      <c r="CV208" s="19" t="str">
        <f t="shared" ca="1" si="1715"/>
        <v>-</v>
      </c>
      <c r="CW208" s="19" t="str">
        <f t="shared" ca="1" si="1715"/>
        <v>-</v>
      </c>
      <c r="CX208" s="19" t="str">
        <f t="shared" ca="1" si="1715"/>
        <v>-</v>
      </c>
      <c r="CY208" s="19" t="str">
        <f t="shared" ca="1" si="1715"/>
        <v>-</v>
      </c>
      <c r="CZ208" s="19" t="b">
        <f ca="1">OFFSET(CZ$5,$B208,0)</f>
        <v>1</v>
      </c>
      <c r="DA208" s="19">
        <f t="shared" ca="1" si="1715"/>
        <v>0</v>
      </c>
      <c r="DB208" s="19">
        <f t="shared" ca="1" si="1715"/>
        <v>0</v>
      </c>
      <c r="DC208" s="19">
        <f t="shared" ca="1" si="1715"/>
        <v>0</v>
      </c>
      <c r="DD208" s="19">
        <f t="shared" ca="1" si="1715"/>
        <v>0</v>
      </c>
      <c r="DE208" s="19">
        <f t="shared" ca="1" si="1715"/>
        <v>0</v>
      </c>
      <c r="DF208" s="19">
        <f t="shared" ca="1" si="1715"/>
        <v>0</v>
      </c>
      <c r="DG208" s="19">
        <f t="shared" ca="1" si="1715"/>
        <v>0</v>
      </c>
      <c r="DH208" s="19">
        <f t="shared" ca="1" si="1715"/>
        <v>0</v>
      </c>
      <c r="DI208" s="19">
        <f t="shared" ca="1" si="1715"/>
        <v>0</v>
      </c>
      <c r="DJ208" s="19">
        <f t="shared" ca="1" si="1715"/>
        <v>0</v>
      </c>
      <c r="DK208" s="19">
        <f t="shared" ref="DK208:ED213" ca="1" si="1716">OFFSET(DK$5,$B208,0)</f>
        <v>0</v>
      </c>
      <c r="DL208" s="19">
        <f t="shared" ca="1" si="1716"/>
        <v>0</v>
      </c>
      <c r="DM208" s="19">
        <f t="shared" ca="1" si="1716"/>
        <v>1</v>
      </c>
      <c r="DN208" s="19">
        <f t="shared" ca="1" si="1716"/>
        <v>1</v>
      </c>
      <c r="DO208" s="19">
        <f t="shared" ca="1" si="1716"/>
        <v>0</v>
      </c>
      <c r="DP208" s="19" t="str">
        <f t="shared" ca="1" si="1716"/>
        <v>-</v>
      </c>
      <c r="DQ208" s="19" t="str">
        <f t="shared" ca="1" si="1716"/>
        <v>-</v>
      </c>
      <c r="DR208" s="19" t="str">
        <f t="shared" ca="1" si="1716"/>
        <v>-</v>
      </c>
      <c r="DS208" s="19" t="str">
        <f t="shared" ca="1" si="1716"/>
        <v>-</v>
      </c>
      <c r="DT208" s="19" t="str">
        <f t="shared" ca="1" si="1716"/>
        <v>-</v>
      </c>
      <c r="DU208" s="19">
        <f t="shared" ca="1" si="1716"/>
        <v>0</v>
      </c>
      <c r="DV208" s="19" t="str">
        <f t="shared" ca="1" si="1716"/>
        <v>-</v>
      </c>
      <c r="DW208" s="19" t="str">
        <f t="shared" ca="1" si="1716"/>
        <v>-</v>
      </c>
      <c r="DX208" s="19" t="str">
        <f t="shared" ca="1" si="1716"/>
        <v>-</v>
      </c>
      <c r="DY208" s="19" t="str">
        <f t="shared" ca="1" si="1716"/>
        <v>-</v>
      </c>
      <c r="DZ208" s="19" t="str">
        <f t="shared" ca="1" si="1716"/>
        <v>-</v>
      </c>
      <c r="EA208" s="19" t="str">
        <f t="shared" ca="1" si="1716"/>
        <v>-</v>
      </c>
      <c r="EB208" s="19" t="str">
        <f t="shared" ca="1" si="1716"/>
        <v>-</v>
      </c>
      <c r="EC208" s="19" t="str">
        <f t="shared" ca="1" si="1716"/>
        <v>-</v>
      </c>
      <c r="ED208" s="19">
        <f t="shared" ca="1" si="1716"/>
        <v>0</v>
      </c>
      <c r="EE208" s="444">
        <f t="shared" ref="EE208:EF239" si="1717">IF(AND($N208=EE$11,$Y208&lt;&gt;0,$AI208=EE$12),INDEX(i.LTWFeedLevels,$Y208,MOD(EE$7-1,7)+1),0)</f>
        <v>0</v>
      </c>
      <c r="EF208" s="444">
        <f t="shared" si="1717"/>
        <v>0</v>
      </c>
      <c r="EG208" s="124">
        <f t="shared" ref="EG208:EV216" si="1718">IF(AND($K208=EG$9,$N208=EG$11,$AB208=EG$8,$AI208=EG$12,$Y208&lt;&gt;0),INDEX(i.FS_Strategy,$Y208,$AB208),0)</f>
        <v>0</v>
      </c>
      <c r="EH208" s="124">
        <f t="shared" si="1718"/>
        <v>0</v>
      </c>
      <c r="EI208" s="124">
        <f t="shared" si="1718"/>
        <v>0</v>
      </c>
      <c r="EJ208" s="124">
        <f t="shared" si="1718"/>
        <v>0</v>
      </c>
      <c r="EK208" s="124">
        <f t="shared" si="1718"/>
        <v>0</v>
      </c>
      <c r="EL208" s="124">
        <f t="shared" si="1718"/>
        <v>0</v>
      </c>
      <c r="EM208" s="124">
        <f t="shared" si="1718"/>
        <v>0</v>
      </c>
      <c r="EN208" s="124">
        <f t="shared" si="1718"/>
        <v>0</v>
      </c>
      <c r="EO208" s="124">
        <f t="shared" si="1718"/>
        <v>0</v>
      </c>
      <c r="EP208" s="124">
        <f t="shared" si="1718"/>
        <v>0</v>
      </c>
      <c r="EQ208" s="124">
        <f t="shared" si="1718"/>
        <v>0</v>
      </c>
      <c r="ER208" s="124">
        <f t="shared" si="1718"/>
        <v>0</v>
      </c>
      <c r="ES208" s="124">
        <f t="shared" si="1718"/>
        <v>0</v>
      </c>
      <c r="ET208" s="124">
        <f t="shared" si="1718"/>
        <v>0</v>
      </c>
      <c r="EU208" s="124">
        <f t="shared" si="1718"/>
        <v>0</v>
      </c>
      <c r="EV208" s="124">
        <f t="shared" si="1718"/>
        <v>0</v>
      </c>
      <c r="EW208" s="124">
        <f t="shared" ref="EW208:EX239" si="1719">IF(AND($K208=EW$9,$N208=EW$11,$AB208=EW$8,$AI208=EW$12,$Y208&lt;&gt;0),INDEX(i.FS_Strategy,$Y208,$AB208),0)</f>
        <v>0</v>
      </c>
      <c r="EX208" s="124">
        <f t="shared" si="1719"/>
        <v>0</v>
      </c>
      <c r="EY208" s="554">
        <f t="shared" ref="EY208:FN216" si="1720">IF(AND($K208=EY$9,$N208=EY$11,$AB208=EY$8,$AI208=EY$12,$Z208&lt;&gt;0),INDEX(i.FS_Strategy,$Z208,$AB208),0)</f>
        <v>0</v>
      </c>
      <c r="EZ208" s="554">
        <f t="shared" si="1720"/>
        <v>0</v>
      </c>
      <c r="FA208" s="554">
        <f t="shared" si="1720"/>
        <v>0</v>
      </c>
      <c r="FB208" s="125">
        <f t="shared" si="1720"/>
        <v>0</v>
      </c>
      <c r="FC208" s="125">
        <f t="shared" si="1720"/>
        <v>0</v>
      </c>
      <c r="FD208" s="125">
        <f t="shared" si="1720"/>
        <v>0</v>
      </c>
      <c r="FE208" s="125">
        <f t="shared" si="1720"/>
        <v>0</v>
      </c>
      <c r="FF208" s="125">
        <f t="shared" si="1720"/>
        <v>0</v>
      </c>
      <c r="FG208" s="125">
        <f t="shared" si="1720"/>
        <v>0</v>
      </c>
      <c r="FH208" s="125">
        <f t="shared" si="1720"/>
        <v>0</v>
      </c>
      <c r="FI208" s="125">
        <f t="shared" si="1720"/>
        <v>0</v>
      </c>
      <c r="FJ208" s="125">
        <f t="shared" si="1720"/>
        <v>0</v>
      </c>
      <c r="FK208" s="125">
        <f t="shared" si="1720"/>
        <v>0</v>
      </c>
      <c r="FL208" s="125">
        <f t="shared" si="1720"/>
        <v>0</v>
      </c>
      <c r="FM208" s="125">
        <f t="shared" si="1720"/>
        <v>0</v>
      </c>
      <c r="FN208" s="125">
        <f t="shared" si="1720"/>
        <v>0</v>
      </c>
      <c r="FO208" s="124">
        <f t="shared" ref="FO208:GD216" si="1721">IF(AND($K208=FO$9,$N208=FO$11,$AB208=FO$8,$AI208=FO$12),INDEX(i.FS_Strategy,$AC208+1,$AB208),0)</f>
        <v>0</v>
      </c>
      <c r="FP208" s="124">
        <f t="shared" si="1721"/>
        <v>0</v>
      </c>
      <c r="FQ208" s="124">
        <f t="shared" si="1721"/>
        <v>0</v>
      </c>
      <c r="FR208" s="124">
        <f t="shared" si="1721"/>
        <v>0</v>
      </c>
      <c r="FS208" s="124">
        <f t="shared" si="1721"/>
        <v>0</v>
      </c>
      <c r="FT208" s="124">
        <f t="shared" si="1721"/>
        <v>0</v>
      </c>
      <c r="FU208" s="124">
        <f t="shared" si="1721"/>
        <v>0</v>
      </c>
      <c r="FV208" s="124">
        <f t="shared" si="1721"/>
        <v>0</v>
      </c>
      <c r="FW208" s="124">
        <f t="shared" si="1721"/>
        <v>0</v>
      </c>
      <c r="FX208" s="124">
        <f t="shared" si="1721"/>
        <v>0</v>
      </c>
      <c r="FY208" s="124">
        <f t="shared" si="1721"/>
        <v>0</v>
      </c>
      <c r="FZ208" s="124">
        <f t="shared" si="1721"/>
        <v>0</v>
      </c>
      <c r="GA208" s="124">
        <f t="shared" si="1721"/>
        <v>0</v>
      </c>
      <c r="GB208" s="124">
        <f t="shared" si="1721"/>
        <v>0</v>
      </c>
      <c r="GC208" s="124">
        <f t="shared" si="1721"/>
        <v>0</v>
      </c>
      <c r="GD208" s="124">
        <f t="shared" si="1721"/>
        <v>0</v>
      </c>
      <c r="GE208" s="124">
        <f t="shared" ref="GE208:GF239" si="1722">IF(AND($K208=GE$9,$N208=GE$11,$AB208=GE$8,$AI208=GE$12),INDEX(i.FS_Strategy,$AC208+1,$AB208),0)</f>
        <v>0</v>
      </c>
      <c r="GF208" s="124">
        <f t="shared" si="1722"/>
        <v>0</v>
      </c>
      <c r="GG208" s="554">
        <f t="shared" ref="GG208:GI239" si="1723">IF(AND($K208=GG$9,$N208=GG$11,$AB208=GG$8),INDEX(i.FS_Strategy,$AD208+1,$AB208),0)</f>
        <v>0</v>
      </c>
      <c r="GH208" s="554">
        <f t="shared" si="1723"/>
        <v>0</v>
      </c>
      <c r="GI208" s="554">
        <f t="shared" si="1723"/>
        <v>0</v>
      </c>
      <c r="GJ208" s="125">
        <f t="shared" ref="GJ208:GV220" si="1724">IF(AND($K208=GJ$9,$N208=GJ$11,$AB208=GJ$8),INDEX(i.FS_Strategy,$AE208+1,$AB208),0)</f>
        <v>0</v>
      </c>
      <c r="GK208" s="125">
        <f t="shared" si="1724"/>
        <v>0</v>
      </c>
      <c r="GL208" s="125">
        <f t="shared" si="1724"/>
        <v>0</v>
      </c>
      <c r="GM208" s="125">
        <f t="shared" si="1724"/>
        <v>0</v>
      </c>
      <c r="GN208" s="125">
        <f t="shared" si="1724"/>
        <v>0</v>
      </c>
      <c r="GO208" s="125">
        <f t="shared" si="1724"/>
        <v>0</v>
      </c>
      <c r="GP208" s="125">
        <f t="shared" si="1724"/>
        <v>0</v>
      </c>
      <c r="GQ208" s="125">
        <f t="shared" si="1724"/>
        <v>0</v>
      </c>
      <c r="GR208" s="125">
        <f t="shared" si="1724"/>
        <v>0</v>
      </c>
      <c r="GS208" s="125">
        <f t="shared" si="1724"/>
        <v>0</v>
      </c>
      <c r="GT208" s="125">
        <f t="shared" si="1724"/>
        <v>0</v>
      </c>
      <c r="GU208" s="125">
        <f t="shared" si="1724"/>
        <v>0</v>
      </c>
      <c r="GV208" s="125">
        <f t="shared" si="1724"/>
        <v>0</v>
      </c>
      <c r="GW208" s="124">
        <f t="shared" ref="GW208:HL216" si="1725">IF(AND($K208=GW$9,$N208=GW$11,$AB208=GW$8,$AI208=GW$12),INDEX(i.FS_Strategy,$AC208+1,$AB208),0)</f>
        <v>0</v>
      </c>
      <c r="GX208" s="124">
        <f t="shared" si="1725"/>
        <v>0</v>
      </c>
      <c r="GY208" s="124">
        <f t="shared" si="1725"/>
        <v>0</v>
      </c>
      <c r="GZ208" s="124">
        <f t="shared" si="1725"/>
        <v>0</v>
      </c>
      <c r="HA208" s="124">
        <f t="shared" si="1725"/>
        <v>0</v>
      </c>
      <c r="HB208" s="124">
        <f t="shared" si="1725"/>
        <v>0</v>
      </c>
      <c r="HC208" s="124">
        <f t="shared" si="1725"/>
        <v>0</v>
      </c>
      <c r="HD208" s="124">
        <f t="shared" si="1725"/>
        <v>0</v>
      </c>
      <c r="HE208" s="124">
        <f t="shared" si="1725"/>
        <v>0</v>
      </c>
      <c r="HF208" s="124">
        <f t="shared" si="1725"/>
        <v>0</v>
      </c>
      <c r="HG208" s="124">
        <f t="shared" si="1725"/>
        <v>0</v>
      </c>
      <c r="HH208" s="124">
        <f t="shared" si="1725"/>
        <v>0</v>
      </c>
      <c r="HI208" s="124">
        <f t="shared" si="1725"/>
        <v>0</v>
      </c>
      <c r="HJ208" s="124">
        <f t="shared" si="1725"/>
        <v>0</v>
      </c>
      <c r="HK208" s="124">
        <f t="shared" si="1725"/>
        <v>0</v>
      </c>
      <c r="HL208" s="124">
        <f t="shared" si="1725"/>
        <v>0</v>
      </c>
      <c r="HM208" s="124">
        <f t="shared" ref="HM208:HN239" si="1726">IF(AND($K208=HM$9,$N208=HM$11,$AB208=HM$8,$AI208=HM$12),INDEX(i.FS_Strategy,$AC208+1,$AB208),0)</f>
        <v>0</v>
      </c>
      <c r="HN208" s="124">
        <f t="shared" si="1726"/>
        <v>0</v>
      </c>
      <c r="HO208" s="554">
        <f t="shared" ref="HO208:HQ239" si="1727">IF(AND($K208=HO$9,$N208=HO$11,$AB208=HO$8),INDEX(i.FS_Strategy,$AD208+1,$AB208),0)</f>
        <v>0</v>
      </c>
      <c r="HP208" s="554">
        <f t="shared" si="1727"/>
        <v>0</v>
      </c>
      <c r="HQ208" s="554">
        <f t="shared" si="1727"/>
        <v>0</v>
      </c>
      <c r="HR208" s="125">
        <f t="shared" ref="HR208:ID220" si="1728">IF(AND($K208=HR$9,$N208=HR$11,$AB208=HR$8),INDEX(i.FS_Strategy,$AE208+1,$AB208),0)</f>
        <v>0</v>
      </c>
      <c r="HS208" s="125">
        <f t="shared" si="1728"/>
        <v>0</v>
      </c>
      <c r="HT208" s="125">
        <f t="shared" si="1728"/>
        <v>0</v>
      </c>
      <c r="HU208" s="125">
        <f t="shared" si="1728"/>
        <v>0</v>
      </c>
      <c r="HV208" s="125">
        <f t="shared" si="1728"/>
        <v>0</v>
      </c>
      <c r="HW208" s="125">
        <f t="shared" si="1728"/>
        <v>0</v>
      </c>
      <c r="HX208" s="125">
        <f t="shared" si="1728"/>
        <v>0</v>
      </c>
      <c r="HY208" s="125">
        <f t="shared" si="1728"/>
        <v>0</v>
      </c>
      <c r="HZ208" s="125">
        <f t="shared" si="1728"/>
        <v>0</v>
      </c>
      <c r="IA208" s="125">
        <f t="shared" si="1728"/>
        <v>0</v>
      </c>
      <c r="IB208" s="125">
        <f t="shared" si="1728"/>
        <v>0</v>
      </c>
      <c r="IC208" s="125">
        <f t="shared" si="1728"/>
        <v>0</v>
      </c>
      <c r="ID208" s="125">
        <f t="shared" si="1728"/>
        <v>0</v>
      </c>
      <c r="IE208" s="5">
        <f t="shared" ref="IE208:IE239" si="1729">INDEX(i.TOL,$N208,IE$7)</f>
        <v>67</v>
      </c>
      <c r="IF208" s="9"/>
      <c r="IG208" s="5">
        <f t="shared" ref="IG208:IJ239" si="1730">INDEX(i.FlkStrctr,$M208,IG$7)</f>
        <v>1</v>
      </c>
      <c r="IH208" s="5" t="b">
        <f t="shared" si="1730"/>
        <v>0</v>
      </c>
      <c r="II208" s="19">
        <f t="shared" ref="II208:II239" ca="1" si="1731">OFFSET(II$5,$B208,0)</f>
        <v>0</v>
      </c>
      <c r="IJ208" s="5">
        <f t="shared" si="1730"/>
        <v>55</v>
      </c>
      <c r="IK208" s="5" cm="1">
        <f t="array" ref="IK208">INDEX(i.pi_yatf,$X208+1,IK$7)</f>
        <v>1</v>
      </c>
      <c r="IL208" s="19">
        <f t="shared" ref="IL208:JN211" ca="1" si="1732">OFFSET(IL$5,$B208,0)</f>
        <v>0</v>
      </c>
      <c r="IM208" s="19">
        <f t="shared" ca="1" si="1732"/>
        <v>0</v>
      </c>
      <c r="IN208" s="19">
        <f t="shared" ca="1" si="1732"/>
        <v>0</v>
      </c>
      <c r="IO208" s="19">
        <f t="shared" ca="1" si="1732"/>
        <v>0</v>
      </c>
      <c r="IP208" s="19">
        <f t="shared" ca="1" si="1732"/>
        <v>0</v>
      </c>
      <c r="IQ208" s="19">
        <f t="shared" ca="1" si="1732"/>
        <v>0</v>
      </c>
      <c r="IR208" s="19">
        <f t="shared" ca="1" si="1732"/>
        <v>0</v>
      </c>
      <c r="IS208" s="19">
        <f t="shared" ca="1" si="1732"/>
        <v>0</v>
      </c>
      <c r="IT208" s="19">
        <f t="shared" ca="1" si="1732"/>
        <v>0</v>
      </c>
      <c r="IU208" s="19">
        <f t="shared" ca="1" si="1732"/>
        <v>0</v>
      </c>
      <c r="IV208" s="19">
        <f t="shared" ca="1" si="1732"/>
        <v>0</v>
      </c>
      <c r="IW208" s="19">
        <f t="shared" ca="1" si="1732"/>
        <v>0</v>
      </c>
      <c r="IX208" s="19">
        <f t="shared" ca="1" si="1732"/>
        <v>0</v>
      </c>
      <c r="IY208" s="19">
        <f t="shared" ca="1" si="1732"/>
        <v>0</v>
      </c>
      <c r="IZ208" s="19">
        <f t="shared" ca="1" si="1732"/>
        <v>0</v>
      </c>
      <c r="JA208" s="19">
        <f t="shared" ca="1" si="1732"/>
        <v>0</v>
      </c>
      <c r="JB208" s="19">
        <f t="shared" ca="1" si="1732"/>
        <v>0</v>
      </c>
      <c r="JC208" s="19">
        <f t="shared" ca="1" si="1732"/>
        <v>0</v>
      </c>
      <c r="JD208" s="19">
        <f t="shared" ca="1" si="1732"/>
        <v>0</v>
      </c>
      <c r="JE208" s="19">
        <f t="shared" ca="1" si="1732"/>
        <v>0</v>
      </c>
      <c r="JF208" s="19">
        <f t="shared" ca="1" si="1732"/>
        <v>0</v>
      </c>
      <c r="JG208" s="5">
        <f t="shared" ref="JG208:JK239" si="1733">INDEX(i_dryman,($AF208-1)*4+INDEX(i.StdELMan,($K208-1)*12+($M208-1)*3+$N208,JG$8),JG$7)</f>
        <v>1.2500000000000001E-2</v>
      </c>
      <c r="JH208" s="567">
        <f t="shared" si="1733"/>
        <v>0</v>
      </c>
      <c r="JI208" s="5">
        <f t="shared" si="1733"/>
        <v>6.25E-2</v>
      </c>
      <c r="JJ208" s="5">
        <f t="shared" si="1733"/>
        <v>6.25E-2</v>
      </c>
      <c r="JK208" s="5">
        <f t="shared" si="1733"/>
        <v>6.25E-2</v>
      </c>
      <c r="JL208" s="19">
        <f t="shared" ca="1" si="1732"/>
        <v>1</v>
      </c>
      <c r="JM208" s="19">
        <f t="shared" ca="1" si="1732"/>
        <v>0</v>
      </c>
      <c r="JN208" s="19">
        <f t="shared" ca="1" si="1732"/>
        <v>1</v>
      </c>
      <c r="JO208" s="9"/>
      <c r="JP208" s="5" t="b">
        <f t="shared" ref="JP208:JP239" ca="1" si="1734">IF($L208&lt;&gt;0,INDEX(i.cropgraze_inc,$L208,JP$7),OFFSET(JP$5,$B208,0))</f>
        <v>0</v>
      </c>
      <c r="JQ208" s="477" t="b">
        <v>1</v>
      </c>
      <c r="JR208" s="477">
        <v>12</v>
      </c>
      <c r="JS208" s="5" t="b">
        <f t="shared" ref="JS208:JU239" si="1735">($N208=JS$11)</f>
        <v>0</v>
      </c>
      <c r="JT208" s="5" t="b">
        <f t="shared" si="1735"/>
        <v>0</v>
      </c>
      <c r="JU208" s="5" t="b">
        <f t="shared" si="1735"/>
        <v>1</v>
      </c>
      <c r="JV208" s="144">
        <f t="shared" ref="JV208:JW239" si="1736">$O208</f>
        <v>1</v>
      </c>
      <c r="JW208" s="144">
        <f t="shared" si="1736"/>
        <v>1</v>
      </c>
      <c r="JX208" s="5" t="b">
        <f t="shared" ref="JX208:KA239" si="1737">INDEX(i_dryman,($AF208-1)*4+INDEX(i.StdELMan,($K208-1)*12+($M208-1)*3+$N208,JX$8),JX$7)</f>
        <v>0</v>
      </c>
      <c r="JY208" s="5" t="b">
        <f t="shared" si="1737"/>
        <v>1</v>
      </c>
      <c r="JZ208" s="5" t="b">
        <f t="shared" si="1737"/>
        <v>1</v>
      </c>
      <c r="KA208" s="5" t="b">
        <f t="shared" si="1737"/>
        <v>0</v>
      </c>
      <c r="KB208" s="5">
        <f t="shared" ref="KB208:KC239" si="1738">INDEX(i_dryman,($AF208-1)*4+INDEX(i.StdELMan,($K208-1)*12+($M208-1)*3+$N208,KB$8),KB$7+$M208-1)</f>
        <v>1</v>
      </c>
      <c r="KC208" s="5">
        <f t="shared" si="1738"/>
        <v>0</v>
      </c>
      <c r="KD208" s="5" t="b">
        <f t="shared" ref="KD208:KD239" si="1739">AND(INDEX(i_dryman,($AF208-1)*4+INDEX(i.StdELMan,($K208-1)*12+($M208-1)*3+$N208,KD$8),KD$7),($JW208&gt;0))</f>
        <v>0</v>
      </c>
      <c r="KE208" s="5" t="str" cm="1">
        <f t="array" aca="1" ref="KE208" ca="1">IF(OR(KF208:KM208&lt;&gt;"-"),TRUE,"-")</f>
        <v>-</v>
      </c>
      <c r="KF208" s="19" t="str">
        <f t="shared" ref="KF208:KM239" ca="1" si="1740">OFFSET(KF$5,$B208,0)</f>
        <v>-</v>
      </c>
      <c r="KG208" s="19" t="str">
        <f t="shared" ca="1" si="1740"/>
        <v>-</v>
      </c>
      <c r="KH208" s="19" t="str">
        <f t="shared" ca="1" si="1740"/>
        <v>-</v>
      </c>
      <c r="KI208" s="19" t="str">
        <f t="shared" ca="1" si="1740"/>
        <v>-</v>
      </c>
      <c r="KJ208" s="19" t="str">
        <f t="shared" ca="1" si="1740"/>
        <v>-</v>
      </c>
      <c r="KK208" s="19" t="str">
        <f t="shared" ca="1" si="1740"/>
        <v>-</v>
      </c>
      <c r="KL208" s="19" t="str">
        <f t="shared" ca="1" si="1740"/>
        <v>-</v>
      </c>
      <c r="KM208" s="19" t="str">
        <f t="shared" ca="1" si="1740"/>
        <v>-</v>
      </c>
      <c r="KN208" s="5" t="b">
        <f t="array" aca="1" ref="KN208" ca="1">IF(OR(KO208:KU208&lt;&gt;"-"),TRUE,"-")</f>
        <v>1</v>
      </c>
      <c r="KO208" s="19">
        <f t="shared" ref="KO208:KX231" ca="1" si="1741">OFFSET(KO$5,$B208,0)</f>
        <v>0</v>
      </c>
      <c r="KP208" s="19" t="str">
        <f t="shared" ca="1" si="1741"/>
        <v>-</v>
      </c>
      <c r="KQ208" s="19">
        <f t="shared" ca="1" si="1741"/>
        <v>999999</v>
      </c>
      <c r="KR208" s="19">
        <f t="shared" ca="1" si="1741"/>
        <v>999999</v>
      </c>
      <c r="KS208" s="19">
        <f t="shared" ca="1" si="1741"/>
        <v>999999</v>
      </c>
      <c r="KT208" s="19">
        <f t="shared" ca="1" si="1741"/>
        <v>999999</v>
      </c>
      <c r="KU208" s="19">
        <f t="shared" ca="1" si="1741"/>
        <v>999999</v>
      </c>
      <c r="KV208" s="19" t="str">
        <f t="shared" ca="1" si="1741"/>
        <v>-</v>
      </c>
      <c r="KW208" s="19" t="str">
        <f ca="1">OFFSET(KW$5,$B208,0)</f>
        <v>-</v>
      </c>
      <c r="KX208" s="19" t="str">
        <f ca="1">OFFSET(KX$5,$B208,0)</f>
        <v>-</v>
      </c>
      <c r="KY208" s="19" t="b">
        <f t="shared" ref="KY208:KZ239" ca="1" si="1742">OFFSET(KY$5,$B208,0)</f>
        <v>1</v>
      </c>
      <c r="KZ208" s="19">
        <f t="shared" ca="1" si="1742"/>
        <v>0</v>
      </c>
      <c r="LA208" s="5" t="str">
        <f t="shared" ref="LA208:LD239" si="1743">INDEX(i.FlkStrctr,$M208,LA$7)</f>
        <v>-</v>
      </c>
      <c r="LB208" s="5" t="str">
        <f t="shared" si="1743"/>
        <v>-</v>
      </c>
      <c r="LC208" s="5" t="str">
        <f t="shared" si="1743"/>
        <v>-</v>
      </c>
      <c r="LD208" s="5" t="str">
        <f t="shared" si="1743"/>
        <v>-</v>
      </c>
      <c r="LE208" s="19" t="str">
        <f t="shared" ref="LE208:LU239" ca="1" si="1744">OFFSET(LE$5,$B208,0)</f>
        <v>-</v>
      </c>
      <c r="LF208" s="19" t="str">
        <f t="shared" ca="1" si="1744"/>
        <v>-</v>
      </c>
      <c r="LG208" s="19" t="str">
        <f t="shared" ca="1" si="1744"/>
        <v>-</v>
      </c>
      <c r="LH208" s="19" t="str">
        <f t="shared" ca="1" si="1744"/>
        <v>-</v>
      </c>
      <c r="LI208" s="19" t="str">
        <f t="shared" ca="1" si="1744"/>
        <v>-</v>
      </c>
      <c r="LJ208" s="19" t="str">
        <f t="shared" ca="1" si="1744"/>
        <v>-</v>
      </c>
      <c r="LK208" s="19" t="str">
        <f t="shared" ca="1" si="1744"/>
        <v>-</v>
      </c>
      <c r="LL208" s="5" t="str">
        <f t="shared" ref="LL208:LR239" si="1745">INDEX(i.FlkStrctr,$M208,LL$7)</f>
        <v>-</v>
      </c>
      <c r="LM208" s="5">
        <f t="shared" si="1745"/>
        <v>500</v>
      </c>
      <c r="LN208" s="5">
        <f t="shared" si="1745"/>
        <v>500</v>
      </c>
      <c r="LO208" s="5" t="str">
        <f t="shared" si="1745"/>
        <v>-</v>
      </c>
      <c r="LP208" s="5" t="str" cm="1">
        <f t="array" ref="LP208">INDEX(i.meatgrid,$Q208,LP$7)</f>
        <v>-</v>
      </c>
      <c r="LQ208" s="5" t="str" cm="1">
        <f t="array" ref="LQ208">INDEX(i.meatgrid,$Q208,LQ$7)</f>
        <v>-</v>
      </c>
      <c r="LR208" s="5" t="str">
        <f t="shared" si="1745"/>
        <v>-</v>
      </c>
      <c r="LS208" s="5">
        <f t="shared" ref="LS208:LS239" si="1746">INDEX(i.conservation,$W208+1,$N208)</f>
        <v>1</v>
      </c>
      <c r="LT208" s="9"/>
      <c r="LU208" s="19">
        <f t="shared" ca="1" si="1744"/>
        <v>70</v>
      </c>
      <c r="LV208" s="19">
        <f t="shared" ref="LV208:LX239" ca="1" si="1747">OFFSET(LV$5,$B208,0)</f>
        <v>50</v>
      </c>
      <c r="LW208" s="19">
        <f t="shared" ca="1" si="1747"/>
        <v>80</v>
      </c>
      <c r="LX208" s="19">
        <f t="shared" ca="1" si="1747"/>
        <v>50</v>
      </c>
      <c r="LY208" s="5" t="b" cm="1">
        <f t="array" ref="LY208">INDEX(i.meatgrid,$Q208,LY$7)</f>
        <v>1</v>
      </c>
      <c r="LZ208" s="5" t="b" cm="1">
        <f t="array" ref="LZ208">INDEX(i.meatgrid,$Q208,LZ$7)</f>
        <v>0</v>
      </c>
      <c r="MA208" s="5" t="str" cm="1">
        <f t="array" ref="MA208">INDEX(i.meatgrid,$Q208,MA$7)</f>
        <v>-</v>
      </c>
      <c r="MB208" s="5" t="str" cm="1">
        <f t="array" ref="MB208">INDEX(i.meatgrid,$Q208,MB$7)</f>
        <v>-</v>
      </c>
      <c r="MC208" s="5">
        <f t="shared" ref="MC208:MC239" si="1748">INDEX(i.WoolPrices,$R208,MC$7)</f>
        <v>1</v>
      </c>
      <c r="MD208" s="5">
        <f t="shared" ref="MD208:MD239" si="1749">INDEX(i.MeatPrices,$S208,MD$7)</f>
        <v>1</v>
      </c>
      <c r="ME208" s="5" cm="1">
        <f t="array" ref="ME208">INDEX(i.meatgrid,$Q208,ME$7)</f>
        <v>1</v>
      </c>
      <c r="MF208" s="5" cm="1">
        <f t="array" ref="MF208">INDEX(i.meatgrid,$Q208,MF$7)</f>
        <v>1</v>
      </c>
      <c r="MG208" s="5" cm="1">
        <f t="array" ref="MG208">INDEX(i.meatgrid,$Q208,MG$7)</f>
        <v>1</v>
      </c>
      <c r="MH208" s="5" cm="1">
        <f t="array" ref="MH208">INDEX(i.meatgrid,$Q208,MH$7)</f>
        <v>0</v>
      </c>
      <c r="MI208" s="5" cm="1">
        <f t="array" ref="MI208">INDEX(i.meatgrid,$Q208,MI$7)</f>
        <v>1</v>
      </c>
      <c r="MJ208" s="5" cm="1">
        <f t="array" ref="MJ208">INDEX(i.meatgrid,$Q208,MJ$7)</f>
        <v>1</v>
      </c>
      <c r="MK208" s="5" cm="1">
        <f t="array" ref="MK208">INDEX(i.meatgrid,$Q208,MK$7)</f>
        <v>1</v>
      </c>
      <c r="ML208" s="5" cm="1">
        <f t="array" ref="ML208">INDEX(i.meatgrid,$Q208,ML$7)</f>
        <v>1</v>
      </c>
      <c r="MM208" s="5">
        <f t="shared" ref="MM208:MM239" si="1750">INDEX(i.GrainPrices,$T208,MM$7)</f>
        <v>1</v>
      </c>
      <c r="MN208" s="9"/>
      <c r="MO208" s="19" t="b">
        <f t="shared" ref="MO208:ND216" ca="1" si="1751">OFFSET(MO$5,$B208,0)</f>
        <v>0</v>
      </c>
      <c r="MP208" s="19" t="b">
        <f t="shared" ca="1" si="1751"/>
        <v>0</v>
      </c>
      <c r="MQ208" s="19">
        <f t="shared" ca="1" si="1751"/>
        <v>1</v>
      </c>
      <c r="MR208" s="19">
        <f t="shared" ca="1" si="1751"/>
        <v>0.75</v>
      </c>
      <c r="MS208" s="19">
        <f t="shared" ca="1" si="1751"/>
        <v>0.75</v>
      </c>
      <c r="MT208" s="19">
        <f t="shared" ca="1" si="1751"/>
        <v>0.8</v>
      </c>
      <c r="MU208" s="19">
        <f t="shared" ca="1" si="1751"/>
        <v>0.82499999999999996</v>
      </c>
      <c r="MV208" s="19">
        <f t="shared" ca="1" si="1751"/>
        <v>0.875</v>
      </c>
      <c r="MW208" s="19">
        <f t="shared" ca="1" si="1751"/>
        <v>0.9</v>
      </c>
      <c r="MX208" s="19">
        <f t="shared" ca="1" si="1751"/>
        <v>1</v>
      </c>
      <c r="MY208" s="19">
        <f t="shared" ca="1" si="1751"/>
        <v>0.875</v>
      </c>
      <c r="MZ208" s="19" t="b">
        <f t="shared" ca="1" si="1751"/>
        <v>1</v>
      </c>
      <c r="NA208" s="19">
        <f t="shared" ca="1" si="1751"/>
        <v>74.989999999999995</v>
      </c>
      <c r="NB208" s="19" t="str">
        <f t="shared" ca="1" si="1751"/>
        <v>-</v>
      </c>
      <c r="NC208" s="19" t="str">
        <f t="shared" ca="1" si="1751"/>
        <v>-</v>
      </c>
      <c r="ND208" s="19" t="str">
        <f t="shared" ca="1" si="1751"/>
        <v>-</v>
      </c>
      <c r="NE208" s="19" t="str">
        <f t="shared" ref="NE208:OT209" ca="1" si="1752">OFFSET(NE$5,$B208,0)</f>
        <v>-</v>
      </c>
      <c r="NF208" s="19" t="str">
        <f t="shared" ca="1" si="1752"/>
        <v>-</v>
      </c>
      <c r="NG208" s="19" t="str">
        <f t="shared" ca="1" si="1752"/>
        <v>-</v>
      </c>
      <c r="NH208" s="19" t="str">
        <f t="shared" ca="1" si="1752"/>
        <v>-</v>
      </c>
      <c r="NI208" s="19">
        <f t="shared" ca="1" si="1752"/>
        <v>36.99</v>
      </c>
      <c r="NJ208" s="19">
        <f t="shared" ca="1" si="1752"/>
        <v>36.99</v>
      </c>
      <c r="NK208" s="19" t="str">
        <f t="shared" ca="1" si="1752"/>
        <v>-</v>
      </c>
      <c r="NL208" s="19" t="str">
        <f t="shared" ca="1" si="1752"/>
        <v>-</v>
      </c>
      <c r="NM208" s="19" t="str">
        <f t="shared" ca="1" si="1752"/>
        <v>-</v>
      </c>
      <c r="NN208" s="19" t="str">
        <f t="shared" ca="1" si="1752"/>
        <v>-</v>
      </c>
      <c r="NO208" s="19" t="str">
        <f t="shared" ca="1" si="1752"/>
        <v>-</v>
      </c>
      <c r="NP208" s="19">
        <f t="shared" ca="1" si="1752"/>
        <v>49.99</v>
      </c>
      <c r="NQ208" s="19">
        <f t="shared" ca="1" si="1752"/>
        <v>49.99</v>
      </c>
      <c r="NR208" s="19">
        <f t="shared" ca="1" si="1752"/>
        <v>49.99</v>
      </c>
      <c r="NS208" s="19">
        <f t="shared" ca="1" si="1752"/>
        <v>49.99</v>
      </c>
      <c r="NT208" s="19">
        <f t="shared" ca="1" si="1752"/>
        <v>49.99</v>
      </c>
      <c r="NU208" s="19">
        <f t="shared" ca="1" si="1752"/>
        <v>49.99</v>
      </c>
      <c r="NV208" s="19">
        <f t="shared" ca="1" si="1752"/>
        <v>49.99</v>
      </c>
      <c r="NW208" s="19">
        <f t="shared" ca="1" si="1752"/>
        <v>49.99</v>
      </c>
      <c r="NX208" s="19">
        <f t="shared" ca="1" si="1752"/>
        <v>412.99</v>
      </c>
      <c r="NY208" s="19">
        <f t="shared" ca="1" si="1752"/>
        <v>412.99</v>
      </c>
      <c r="NZ208" s="19" t="str">
        <f t="shared" ca="1" si="1752"/>
        <v>-</v>
      </c>
      <c r="OA208" s="19" t="str">
        <f t="shared" ca="1" si="1752"/>
        <v>-</v>
      </c>
      <c r="OB208" s="19" t="str">
        <f t="shared" ca="1" si="1752"/>
        <v>-</v>
      </c>
      <c r="OC208" s="19" t="str">
        <f t="shared" ca="1" si="1752"/>
        <v>-</v>
      </c>
      <c r="OD208" s="19" t="str">
        <f t="shared" ca="1" si="1752"/>
        <v>-</v>
      </c>
      <c r="OE208" s="19">
        <f t="shared" ca="1" si="1752"/>
        <v>6.8900000000000006</v>
      </c>
      <c r="OF208" s="19">
        <f t="shared" ca="1" si="1752"/>
        <v>6.8900000000000006</v>
      </c>
      <c r="OG208" s="19">
        <f t="shared" ca="1" si="1752"/>
        <v>6.8900000000000006</v>
      </c>
      <c r="OH208" s="19">
        <f t="shared" ca="1" si="1752"/>
        <v>6.8900000000000006</v>
      </c>
      <c r="OI208" s="19">
        <f t="shared" ca="1" si="1752"/>
        <v>6.8900000000000006</v>
      </c>
      <c r="OJ208" s="19">
        <f t="shared" ca="1" si="1752"/>
        <v>6.8900000000000006</v>
      </c>
      <c r="OK208" s="19">
        <f t="shared" ca="1" si="1752"/>
        <v>6.8900000000000006</v>
      </c>
      <c r="OL208" s="19">
        <f t="shared" ca="1" si="1752"/>
        <v>6.8900000000000006</v>
      </c>
      <c r="OM208" s="19">
        <f t="shared" ca="1" si="1752"/>
        <v>346.99</v>
      </c>
      <c r="ON208" s="19">
        <f t="shared" ca="1" si="1752"/>
        <v>346.99</v>
      </c>
      <c r="OO208" s="19" t="str">
        <f t="shared" ca="1" si="1752"/>
        <v>-</v>
      </c>
      <c r="OP208" s="19" t="str">
        <f t="shared" ca="1" si="1752"/>
        <v>-</v>
      </c>
      <c r="OQ208" s="19" t="str">
        <f t="shared" ca="1" si="1752"/>
        <v>-</v>
      </c>
      <c r="OR208" s="19" t="str">
        <f t="shared" ca="1" si="1752"/>
        <v>-</v>
      </c>
      <c r="OS208" s="19" t="str">
        <f t="shared" ca="1" si="1752"/>
        <v>-</v>
      </c>
      <c r="OT208" s="19">
        <f t="shared" ca="1" si="1752"/>
        <v>0</v>
      </c>
      <c r="OU208" s="24">
        <v>0</v>
      </c>
    </row>
    <row r="209" spans="1:411" outlineLevel="1">
      <c r="A209" s="21">
        <f t="shared" si="158"/>
        <v>204</v>
      </c>
      <c r="B209" s="21">
        <f t="shared" ref="B209:B239" si="1753">$A$24</f>
        <v>19</v>
      </c>
      <c r="C209">
        <v>11112</v>
      </c>
      <c r="D209" s="144" t="str">
        <f t="shared" ca="1" si="1697"/>
        <v>GSM</v>
      </c>
      <c r="E209" t="b">
        <v>1</v>
      </c>
      <c r="F209" t="b">
        <v>0</v>
      </c>
      <c r="G209" t="b">
        <f t="shared" ref="G209:G211" si="1754">E209</f>
        <v>1</v>
      </c>
      <c r="H209" s="237">
        <f t="shared" ref="H209:N239" ca="1" si="1755">OFFSET(H209,-1,0)</f>
        <v>2</v>
      </c>
      <c r="I209" s="237">
        <f t="shared" ca="1" si="1755"/>
        <v>1</v>
      </c>
      <c r="J209" s="237" t="str">
        <f t="shared" ca="1" si="1755"/>
        <v/>
      </c>
      <c r="K209" s="237">
        <f t="shared" ca="1" si="1755"/>
        <v>2</v>
      </c>
      <c r="L209" s="237">
        <f t="shared" ca="1" si="1755"/>
        <v>2</v>
      </c>
      <c r="M209" s="237">
        <f t="shared" ca="1" si="1755"/>
        <v>2</v>
      </c>
      <c r="N209" s="237">
        <f t="shared" ca="1" si="1755"/>
        <v>3</v>
      </c>
      <c r="O209" s="237">
        <f t="shared" ref="O209:Q239" ca="1" si="1756">OFFSET(O209,-1,0)</f>
        <v>1</v>
      </c>
      <c r="P209" s="237">
        <f t="shared" ca="1" si="1756"/>
        <v>1</v>
      </c>
      <c r="Q209" s="237">
        <f t="shared" ca="1" si="1756"/>
        <v>1</v>
      </c>
      <c r="R209" s="29">
        <v>1</v>
      </c>
      <c r="S209" s="29">
        <v>1</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98"/>
        <v>2</v>
      </c>
      <c r="AH209" s="5">
        <f t="shared" ca="1" si="1698"/>
        <v>0</v>
      </c>
      <c r="AI209" s="5">
        <f t="shared" ca="1" si="1699"/>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00002 DSP_ashley_lw GSM Day204 MWM    all grids WP100p MP100p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700"/>
        <v>0</v>
      </c>
      <c r="AY209" s="5" t="str">
        <f t="shared" ca="1" si="1700"/>
        <v>-</v>
      </c>
      <c r="AZ209" s="5" t="b">
        <f t="shared" ca="1" si="1700"/>
        <v>0</v>
      </c>
      <c r="BA209" s="5" t="b">
        <f t="shared" ca="1" si="1700"/>
        <v>1</v>
      </c>
      <c r="BB209" s="5" t="b">
        <f t="shared" ca="1" si="1700"/>
        <v>1</v>
      </c>
      <c r="BC209" s="144">
        <f t="shared" ca="1" si="1700"/>
        <v>0</v>
      </c>
      <c r="BD209" s="19" t="b">
        <f t="shared" ca="1" si="1701"/>
        <v>1</v>
      </c>
      <c r="BE209" s="9"/>
      <c r="BF209" s="5" t="str">
        <f t="shared" ca="1" si="1702"/>
        <v>-</v>
      </c>
      <c r="BG209" s="19" t="str">
        <f t="shared" ca="1" si="1703"/>
        <v>-</v>
      </c>
      <c r="BH209" s="19" t="str">
        <f t="shared" ca="1" si="1703"/>
        <v>-</v>
      </c>
      <c r="BI209" s="19" t="str">
        <f t="shared" ca="1" si="1703"/>
        <v>-</v>
      </c>
      <c r="BJ209" s="5" t="str">
        <f t="shared" ca="1" si="1704"/>
        <v>-</v>
      </c>
      <c r="BK209" s="19" t="str">
        <f t="shared" ca="1" si="1705"/>
        <v>-</v>
      </c>
      <c r="BL209" s="5" t="str">
        <f t="shared" ca="1" si="1706"/>
        <v>-</v>
      </c>
      <c r="BM209" s="19" t="str">
        <f t="shared" ca="1" si="1707"/>
        <v>-</v>
      </c>
      <c r="BN209" s="19" t="str">
        <f t="shared" ca="1" si="1707"/>
        <v>-</v>
      </c>
      <c r="BO209" s="19" t="str">
        <f t="shared" ca="1" si="1707"/>
        <v>-</v>
      </c>
      <c r="BP209" s="5" t="str">
        <f t="shared" ca="1" si="1708"/>
        <v>-</v>
      </c>
      <c r="BQ209" s="9"/>
      <c r="BR209" s="5" t="b">
        <f t="shared" ca="1" si="1709"/>
        <v>0</v>
      </c>
      <c r="BS209" s="5" t="str">
        <f t="shared" ca="1" si="1710"/>
        <v>-</v>
      </c>
      <c r="BT209" s="5" t="str">
        <f t="shared" ca="1" si="1711"/>
        <v>-</v>
      </c>
      <c r="BU209" s="5" t="str">
        <f t="shared" ca="1" si="1711"/>
        <v>-</v>
      </c>
      <c r="BV209" s="5" t="str">
        <f t="shared" ca="1" si="1711"/>
        <v>-</v>
      </c>
      <c r="BW209" s="5" t="str">
        <f t="shared" ca="1" si="1711"/>
        <v>-</v>
      </c>
      <c r="BX209" s="5" t="str">
        <f t="shared" ca="1" si="1711"/>
        <v>-</v>
      </c>
      <c r="BY209" s="5" t="str">
        <f t="shared" ca="1" si="1711"/>
        <v>-</v>
      </c>
      <c r="BZ209" s="5" t="str">
        <f t="shared" ca="1" si="1711"/>
        <v>-</v>
      </c>
      <c r="CA209" s="5" t="str">
        <f t="shared" ca="1" si="1711"/>
        <v>-</v>
      </c>
      <c r="CB209" s="9"/>
      <c r="CC209" s="237" t="b">
        <f t="shared" ref="CC209:CE239" ca="1" si="1757">OFFSET(CC209,-1,0)</f>
        <v>1</v>
      </c>
      <c r="CD209" s="237" t="b">
        <f t="shared" ca="1" si="1757"/>
        <v>1</v>
      </c>
      <c r="CE209" s="237" t="b">
        <f t="shared" ca="1" si="1757"/>
        <v>1</v>
      </c>
      <c r="CF209" s="12">
        <v>203</v>
      </c>
      <c r="CG209" s="144" t="b">
        <f t="shared" ref="CG209:CG211" ca="1" si="1758">NOT(CE209)</f>
        <v>0</v>
      </c>
      <c r="CH209" s="12" t="s">
        <v>34</v>
      </c>
      <c r="CI209" s="19" t="str">
        <f t="shared" ca="1" si="1712"/>
        <v>-</v>
      </c>
      <c r="CJ209" s="19" t="str">
        <f t="shared" ca="1" si="1712"/>
        <v>-</v>
      </c>
      <c r="CK209" s="19" t="str">
        <f t="shared" ca="1" si="1712"/>
        <v>-</v>
      </c>
      <c r="CL209" s="19">
        <f t="shared" ca="1" si="1712"/>
        <v>1</v>
      </c>
      <c r="CM209" s="19">
        <f t="shared" ca="1" si="1712"/>
        <v>1</v>
      </c>
      <c r="CN209" s="9"/>
      <c r="CO209" s="444">
        <f t="shared" ca="1" si="1713"/>
        <v>652</v>
      </c>
      <c r="CP209" s="444">
        <f t="shared" ca="1" si="1713"/>
        <v>686</v>
      </c>
      <c r="CQ209" s="444">
        <f t="shared" ca="1" si="1713"/>
        <v>721</v>
      </c>
      <c r="CR209" s="152">
        <f t="shared" ca="1" si="1714"/>
        <v>378</v>
      </c>
      <c r="CS209" s="152">
        <f t="shared" ca="1" si="1714"/>
        <v>413</v>
      </c>
      <c r="CT209" s="152">
        <f t="shared" ca="1" si="1714"/>
        <v>448</v>
      </c>
      <c r="CU209" s="19" t="str">
        <f t="shared" ca="1" si="1715"/>
        <v>-</v>
      </c>
      <c r="CV209" s="19" t="str">
        <f t="shared" ca="1" si="1715"/>
        <v>-</v>
      </c>
      <c r="CW209" s="19" t="str">
        <f t="shared" ca="1" si="1715"/>
        <v>-</v>
      </c>
      <c r="CX209" s="19" t="str">
        <f t="shared" ca="1" si="1715"/>
        <v>-</v>
      </c>
      <c r="CY209" s="19" t="str">
        <f t="shared" ca="1" si="1715"/>
        <v>-</v>
      </c>
      <c r="CZ209" s="19" t="b">
        <f t="shared" ca="1" si="1715"/>
        <v>1</v>
      </c>
      <c r="DA209" s="19">
        <f t="shared" ca="1" si="1715"/>
        <v>0</v>
      </c>
      <c r="DB209" s="19">
        <f t="shared" ca="1" si="1715"/>
        <v>0</v>
      </c>
      <c r="DC209" s="19">
        <f t="shared" ca="1" si="1715"/>
        <v>0</v>
      </c>
      <c r="DD209" s="19">
        <f t="shared" ca="1" si="1715"/>
        <v>0</v>
      </c>
      <c r="DE209" s="19">
        <f t="shared" ca="1" si="1715"/>
        <v>0</v>
      </c>
      <c r="DF209" s="19">
        <f t="shared" ca="1" si="1715"/>
        <v>0</v>
      </c>
      <c r="DG209" s="19">
        <f t="shared" ca="1" si="1715"/>
        <v>0</v>
      </c>
      <c r="DH209" s="19">
        <f t="shared" ca="1" si="1715"/>
        <v>0</v>
      </c>
      <c r="DI209" s="19">
        <f t="shared" ca="1" si="1715"/>
        <v>0</v>
      </c>
      <c r="DJ209" s="19">
        <f t="shared" ca="1" si="1715"/>
        <v>0</v>
      </c>
      <c r="DK209" s="19">
        <f t="shared" ca="1" si="1716"/>
        <v>0</v>
      </c>
      <c r="DL209" s="19">
        <f t="shared" ca="1" si="1716"/>
        <v>0</v>
      </c>
      <c r="DM209" s="19">
        <f t="shared" ca="1" si="1716"/>
        <v>1</v>
      </c>
      <c r="DN209" s="19">
        <f t="shared" ca="1" si="1716"/>
        <v>1</v>
      </c>
      <c r="DO209" s="19">
        <f t="shared" ca="1" si="1716"/>
        <v>0</v>
      </c>
      <c r="DP209" s="19" t="str">
        <f t="shared" ca="1" si="1716"/>
        <v>-</v>
      </c>
      <c r="DQ209" s="19" t="str">
        <f t="shared" ca="1" si="1716"/>
        <v>-</v>
      </c>
      <c r="DR209" s="19" t="str">
        <f t="shared" ca="1" si="1716"/>
        <v>-</v>
      </c>
      <c r="DS209" s="19" t="str">
        <f t="shared" ca="1" si="1716"/>
        <v>-</v>
      </c>
      <c r="DT209" s="19" t="str">
        <f t="shared" ca="1" si="1716"/>
        <v>-</v>
      </c>
      <c r="DU209" s="19">
        <f t="shared" ca="1" si="1716"/>
        <v>0</v>
      </c>
      <c r="DV209" s="19" t="str">
        <f t="shared" ca="1" si="1716"/>
        <v>-</v>
      </c>
      <c r="DW209" s="19" t="str">
        <f t="shared" ca="1" si="1716"/>
        <v>-</v>
      </c>
      <c r="DX209" s="19" t="str">
        <f t="shared" ca="1" si="1716"/>
        <v>-</v>
      </c>
      <c r="DY209" s="19" t="str">
        <f t="shared" ca="1" si="1716"/>
        <v>-</v>
      </c>
      <c r="DZ209" s="19" t="str">
        <f t="shared" ca="1" si="1716"/>
        <v>-</v>
      </c>
      <c r="EA209" s="19" t="str">
        <f t="shared" ca="1" si="1716"/>
        <v>-</v>
      </c>
      <c r="EB209" s="19" t="str">
        <f t="shared" ca="1" si="1716"/>
        <v>-</v>
      </c>
      <c r="EC209" s="19" t="str">
        <f t="shared" ca="1" si="1716"/>
        <v>-</v>
      </c>
      <c r="ED209" s="19">
        <f t="shared" ca="1" si="1716"/>
        <v>0</v>
      </c>
      <c r="EE209" s="444">
        <f t="shared" ca="1" si="1717"/>
        <v>0</v>
      </c>
      <c r="EF209" s="444">
        <f t="shared" ca="1" si="1717"/>
        <v>0</v>
      </c>
      <c r="EG209" s="124">
        <f t="shared" ca="1" si="1718"/>
        <v>0</v>
      </c>
      <c r="EH209" s="124">
        <f t="shared" ca="1" si="1718"/>
        <v>0</v>
      </c>
      <c r="EI209" s="124">
        <f t="shared" ca="1" si="1718"/>
        <v>0</v>
      </c>
      <c r="EJ209" s="124">
        <f t="shared" ca="1" si="1718"/>
        <v>0</v>
      </c>
      <c r="EK209" s="124">
        <f t="shared" ca="1" si="1718"/>
        <v>0</v>
      </c>
      <c r="EL209" s="124">
        <f t="shared" ca="1" si="1718"/>
        <v>0</v>
      </c>
      <c r="EM209" s="124">
        <f t="shared" ca="1" si="1718"/>
        <v>0</v>
      </c>
      <c r="EN209" s="124">
        <f t="shared" ca="1" si="1718"/>
        <v>0</v>
      </c>
      <c r="EO209" s="124">
        <f t="shared" ca="1" si="1718"/>
        <v>0</v>
      </c>
      <c r="EP209" s="124">
        <f t="shared" ca="1" si="1718"/>
        <v>0</v>
      </c>
      <c r="EQ209" s="124">
        <f t="shared" ca="1" si="1718"/>
        <v>0</v>
      </c>
      <c r="ER209" s="124">
        <f t="shared" ca="1" si="1718"/>
        <v>0</v>
      </c>
      <c r="ES209" s="124">
        <f t="shared" ca="1" si="1718"/>
        <v>0</v>
      </c>
      <c r="ET209" s="124">
        <f t="shared" ca="1" si="1718"/>
        <v>0</v>
      </c>
      <c r="EU209" s="124">
        <f t="shared" ca="1" si="1718"/>
        <v>0</v>
      </c>
      <c r="EV209" s="124">
        <f t="shared" ca="1" si="1718"/>
        <v>0</v>
      </c>
      <c r="EW209" s="124">
        <f t="shared" ca="1" si="1719"/>
        <v>0</v>
      </c>
      <c r="EX209" s="124">
        <f t="shared" ca="1" si="1719"/>
        <v>0</v>
      </c>
      <c r="EY209" s="554">
        <f t="shared" ca="1" si="1720"/>
        <v>0</v>
      </c>
      <c r="EZ209" s="554">
        <f t="shared" ca="1" si="1720"/>
        <v>0</v>
      </c>
      <c r="FA209" s="554">
        <f t="shared" ca="1" si="1720"/>
        <v>0</v>
      </c>
      <c r="FB209" s="125">
        <f t="shared" ca="1" si="1720"/>
        <v>0</v>
      </c>
      <c r="FC209" s="125">
        <f t="shared" ca="1" si="1720"/>
        <v>0</v>
      </c>
      <c r="FD209" s="125">
        <f t="shared" ca="1" si="1720"/>
        <v>0</v>
      </c>
      <c r="FE209" s="125">
        <f t="shared" ca="1" si="1720"/>
        <v>0</v>
      </c>
      <c r="FF209" s="125">
        <f t="shared" ca="1" si="1720"/>
        <v>0</v>
      </c>
      <c r="FG209" s="125">
        <f t="shared" ca="1" si="1720"/>
        <v>0</v>
      </c>
      <c r="FH209" s="125">
        <f t="shared" ca="1" si="1720"/>
        <v>0</v>
      </c>
      <c r="FI209" s="125">
        <f t="shared" ca="1" si="1720"/>
        <v>0</v>
      </c>
      <c r="FJ209" s="125">
        <f t="shared" ca="1" si="1720"/>
        <v>0</v>
      </c>
      <c r="FK209" s="125">
        <f t="shared" ca="1" si="1720"/>
        <v>0</v>
      </c>
      <c r="FL209" s="125">
        <f t="shared" ca="1" si="1720"/>
        <v>0</v>
      </c>
      <c r="FM209" s="125">
        <f t="shared" ca="1" si="1720"/>
        <v>0</v>
      </c>
      <c r="FN209" s="125">
        <f t="shared" ca="1" si="1720"/>
        <v>0</v>
      </c>
      <c r="FO209" s="124">
        <f t="shared" ca="1" si="1721"/>
        <v>0</v>
      </c>
      <c r="FP209" s="124">
        <f t="shared" ca="1" si="1721"/>
        <v>0</v>
      </c>
      <c r="FQ209" s="124">
        <f t="shared" ca="1" si="1721"/>
        <v>0</v>
      </c>
      <c r="FR209" s="124">
        <f t="shared" ca="1" si="1721"/>
        <v>0</v>
      </c>
      <c r="FS209" s="124">
        <f t="shared" ca="1" si="1721"/>
        <v>0</v>
      </c>
      <c r="FT209" s="124">
        <f t="shared" ca="1" si="1721"/>
        <v>0</v>
      </c>
      <c r="FU209" s="124">
        <f t="shared" ca="1" si="1721"/>
        <v>0</v>
      </c>
      <c r="FV209" s="124">
        <f t="shared" ca="1" si="1721"/>
        <v>0</v>
      </c>
      <c r="FW209" s="124">
        <f t="shared" ca="1" si="1721"/>
        <v>0</v>
      </c>
      <c r="FX209" s="124">
        <f t="shared" ca="1" si="1721"/>
        <v>0</v>
      </c>
      <c r="FY209" s="124">
        <f t="shared" ca="1" si="1721"/>
        <v>0</v>
      </c>
      <c r="FZ209" s="124">
        <f t="shared" ca="1" si="1721"/>
        <v>0</v>
      </c>
      <c r="GA209" s="124">
        <f t="shared" ca="1" si="1721"/>
        <v>0</v>
      </c>
      <c r="GB209" s="124">
        <f t="shared" ca="1" si="1721"/>
        <v>0</v>
      </c>
      <c r="GC209" s="124">
        <f t="shared" ca="1" si="1721"/>
        <v>0</v>
      </c>
      <c r="GD209" s="124">
        <f t="shared" ca="1" si="1721"/>
        <v>0</v>
      </c>
      <c r="GE209" s="124">
        <f t="shared" ca="1" si="1722"/>
        <v>0</v>
      </c>
      <c r="GF209" s="124">
        <f t="shared" ca="1" si="1722"/>
        <v>0</v>
      </c>
      <c r="GG209" s="554">
        <f t="shared" ca="1" si="1723"/>
        <v>0</v>
      </c>
      <c r="GH209" s="554">
        <f t="shared" ca="1" si="1723"/>
        <v>0</v>
      </c>
      <c r="GI209" s="554">
        <f t="shared" ca="1" si="1723"/>
        <v>0</v>
      </c>
      <c r="GJ209" s="125">
        <f t="shared" ca="1" si="1724"/>
        <v>0</v>
      </c>
      <c r="GK209" s="125">
        <f t="shared" ca="1" si="1724"/>
        <v>0</v>
      </c>
      <c r="GL209" s="125">
        <f t="shared" ca="1" si="1724"/>
        <v>0</v>
      </c>
      <c r="GM209" s="125">
        <f t="shared" ca="1" si="1724"/>
        <v>0</v>
      </c>
      <c r="GN209" s="125">
        <f t="shared" ca="1" si="1724"/>
        <v>0</v>
      </c>
      <c r="GO209" s="125">
        <f t="shared" ca="1" si="1724"/>
        <v>0</v>
      </c>
      <c r="GP209" s="125">
        <f t="shared" ca="1" si="1724"/>
        <v>0</v>
      </c>
      <c r="GQ209" s="125">
        <f t="shared" ca="1" si="1724"/>
        <v>0</v>
      </c>
      <c r="GR209" s="125">
        <f t="shared" ca="1" si="1724"/>
        <v>0</v>
      </c>
      <c r="GS209" s="125">
        <f t="shared" ca="1" si="1724"/>
        <v>0</v>
      </c>
      <c r="GT209" s="125">
        <f t="shared" ca="1" si="1724"/>
        <v>0</v>
      </c>
      <c r="GU209" s="125">
        <f t="shared" ca="1" si="1724"/>
        <v>0</v>
      </c>
      <c r="GV209" s="125">
        <f t="shared" ca="1" si="1724"/>
        <v>0</v>
      </c>
      <c r="GW209" s="124">
        <f t="shared" ca="1" si="1725"/>
        <v>0</v>
      </c>
      <c r="GX209" s="124">
        <f t="shared" ca="1" si="1725"/>
        <v>0</v>
      </c>
      <c r="GY209" s="124">
        <f t="shared" ca="1" si="1725"/>
        <v>0</v>
      </c>
      <c r="GZ209" s="124">
        <f t="shared" ca="1" si="1725"/>
        <v>0</v>
      </c>
      <c r="HA209" s="124">
        <f t="shared" ca="1" si="1725"/>
        <v>0</v>
      </c>
      <c r="HB209" s="124">
        <f t="shared" ca="1" si="1725"/>
        <v>0</v>
      </c>
      <c r="HC209" s="124">
        <f t="shared" ca="1" si="1725"/>
        <v>0</v>
      </c>
      <c r="HD209" s="124">
        <f t="shared" ca="1" si="1725"/>
        <v>0</v>
      </c>
      <c r="HE209" s="124">
        <f t="shared" ca="1" si="1725"/>
        <v>0</v>
      </c>
      <c r="HF209" s="124">
        <f t="shared" ca="1" si="1725"/>
        <v>0</v>
      </c>
      <c r="HG209" s="124">
        <f t="shared" ca="1" si="1725"/>
        <v>0</v>
      </c>
      <c r="HH209" s="124">
        <f t="shared" ca="1" si="1725"/>
        <v>0</v>
      </c>
      <c r="HI209" s="124">
        <f t="shared" ca="1" si="1725"/>
        <v>0</v>
      </c>
      <c r="HJ209" s="124">
        <f t="shared" ca="1" si="1725"/>
        <v>0</v>
      </c>
      <c r="HK209" s="124">
        <f t="shared" ca="1" si="1725"/>
        <v>0</v>
      </c>
      <c r="HL209" s="124">
        <f t="shared" ca="1" si="1725"/>
        <v>0</v>
      </c>
      <c r="HM209" s="124">
        <f t="shared" ca="1" si="1726"/>
        <v>0</v>
      </c>
      <c r="HN209" s="124">
        <f t="shared" ca="1" si="1726"/>
        <v>0</v>
      </c>
      <c r="HO209" s="554">
        <f t="shared" ca="1" si="1727"/>
        <v>0</v>
      </c>
      <c r="HP209" s="554">
        <f t="shared" ca="1" si="1727"/>
        <v>0</v>
      </c>
      <c r="HQ209" s="554">
        <f t="shared" ca="1" si="1727"/>
        <v>0</v>
      </c>
      <c r="HR209" s="125">
        <f t="shared" ca="1" si="1728"/>
        <v>0</v>
      </c>
      <c r="HS209" s="125">
        <f t="shared" ca="1" si="1728"/>
        <v>0</v>
      </c>
      <c r="HT209" s="125">
        <f t="shared" ca="1" si="1728"/>
        <v>0</v>
      </c>
      <c r="HU209" s="125">
        <f t="shared" ca="1" si="1728"/>
        <v>0</v>
      </c>
      <c r="HV209" s="125">
        <f t="shared" ca="1" si="1728"/>
        <v>0</v>
      </c>
      <c r="HW209" s="125">
        <f t="shared" ca="1" si="1728"/>
        <v>0</v>
      </c>
      <c r="HX209" s="125">
        <f t="shared" ca="1" si="1728"/>
        <v>0</v>
      </c>
      <c r="HY209" s="125">
        <f t="shared" ca="1" si="1728"/>
        <v>0</v>
      </c>
      <c r="HZ209" s="125">
        <f t="shared" ca="1" si="1728"/>
        <v>0</v>
      </c>
      <c r="IA209" s="125">
        <f t="shared" ca="1" si="1728"/>
        <v>0</v>
      </c>
      <c r="IB209" s="125">
        <f t="shared" ca="1" si="1728"/>
        <v>0</v>
      </c>
      <c r="IC209" s="125">
        <f t="shared" ca="1" si="1728"/>
        <v>0</v>
      </c>
      <c r="ID209" s="125">
        <f t="shared" ca="1" si="1728"/>
        <v>0</v>
      </c>
      <c r="IE209" s="5">
        <f t="shared" ca="1" si="1729"/>
        <v>67</v>
      </c>
      <c r="IF209" s="9"/>
      <c r="IG209" s="5">
        <f t="shared" ca="1" si="1730"/>
        <v>1</v>
      </c>
      <c r="IH209" s="5" t="b">
        <f t="shared" ca="1" si="1730"/>
        <v>0</v>
      </c>
      <c r="II209" s="19">
        <f t="shared" ca="1" si="1731"/>
        <v>0</v>
      </c>
      <c r="IJ209" s="5">
        <f t="shared" ca="1" si="1730"/>
        <v>55</v>
      </c>
      <c r="IK209" s="5" cm="1">
        <f t="array" ref="IK209">INDEX(i.pi_yatf,$X209+1,IK$7)</f>
        <v>1</v>
      </c>
      <c r="IL209" s="19">
        <f t="shared" ca="1" si="1732"/>
        <v>0</v>
      </c>
      <c r="IM209" s="19">
        <f t="shared" ca="1" si="1732"/>
        <v>0</v>
      </c>
      <c r="IN209" s="19">
        <f t="shared" ca="1" si="1732"/>
        <v>0</v>
      </c>
      <c r="IO209" s="19">
        <f t="shared" ca="1" si="1732"/>
        <v>0</v>
      </c>
      <c r="IP209" s="19">
        <f t="shared" ca="1" si="1732"/>
        <v>0</v>
      </c>
      <c r="IQ209" s="19">
        <f t="shared" ca="1" si="1732"/>
        <v>0</v>
      </c>
      <c r="IR209" s="19">
        <f t="shared" ca="1" si="1732"/>
        <v>0</v>
      </c>
      <c r="IS209" s="19">
        <f t="shared" ca="1" si="1732"/>
        <v>0</v>
      </c>
      <c r="IT209" s="19">
        <f t="shared" ca="1" si="1732"/>
        <v>0</v>
      </c>
      <c r="IU209" s="19">
        <f t="shared" ca="1" si="1732"/>
        <v>0</v>
      </c>
      <c r="IV209" s="19">
        <f t="shared" ca="1" si="1732"/>
        <v>0</v>
      </c>
      <c r="IW209" s="19">
        <f t="shared" ca="1" si="1732"/>
        <v>0</v>
      </c>
      <c r="IX209" s="19">
        <f t="shared" ca="1" si="1732"/>
        <v>0</v>
      </c>
      <c r="IY209" s="19">
        <f t="shared" ca="1" si="1732"/>
        <v>0</v>
      </c>
      <c r="IZ209" s="19">
        <f t="shared" ca="1" si="1732"/>
        <v>0</v>
      </c>
      <c r="JA209" s="19">
        <f t="shared" ca="1" si="1732"/>
        <v>0</v>
      </c>
      <c r="JB209" s="19">
        <f t="shared" ca="1" si="1732"/>
        <v>0</v>
      </c>
      <c r="JC209" s="19">
        <f t="shared" ca="1" si="1732"/>
        <v>0</v>
      </c>
      <c r="JD209" s="19">
        <f t="shared" ca="1" si="1732"/>
        <v>0</v>
      </c>
      <c r="JE209" s="19">
        <f t="shared" ca="1" si="1732"/>
        <v>0</v>
      </c>
      <c r="JF209" s="19">
        <f t="shared" ca="1" si="1732"/>
        <v>0</v>
      </c>
      <c r="JG209" s="5">
        <f t="shared" ca="1" si="1733"/>
        <v>1.2500000000000001E-2</v>
      </c>
      <c r="JH209" s="567">
        <f t="shared" ca="1" si="1733"/>
        <v>0</v>
      </c>
      <c r="JI209" s="5">
        <f t="shared" ca="1" si="1733"/>
        <v>6.25E-2</v>
      </c>
      <c r="JJ209" s="5">
        <f t="shared" ca="1" si="1733"/>
        <v>6.25E-2</v>
      </c>
      <c r="JK209" s="5">
        <f t="shared" ca="1" si="1733"/>
        <v>6.25E-2</v>
      </c>
      <c r="JL209" s="19">
        <f t="shared" ca="1" si="1732"/>
        <v>1</v>
      </c>
      <c r="JM209" s="19">
        <f t="shared" ca="1" si="1732"/>
        <v>0</v>
      </c>
      <c r="JN209" s="19">
        <f t="shared" ca="1" si="1732"/>
        <v>1</v>
      </c>
      <c r="JO209" s="9"/>
      <c r="JP209" s="5" t="b">
        <f t="shared" ca="1" si="1734"/>
        <v>0</v>
      </c>
      <c r="JQ209" s="477" t="b">
        <v>0</v>
      </c>
      <c r="JR209" s="477">
        <v>12</v>
      </c>
      <c r="JS209" s="5" t="b">
        <f t="shared" ca="1" si="1735"/>
        <v>0</v>
      </c>
      <c r="JT209" s="5" t="b">
        <f t="shared" ca="1" si="1735"/>
        <v>0</v>
      </c>
      <c r="JU209" s="5" t="b">
        <f t="shared" ca="1" si="1735"/>
        <v>1</v>
      </c>
      <c r="JV209" s="144">
        <f t="shared" ca="1" si="1736"/>
        <v>1</v>
      </c>
      <c r="JW209" s="144">
        <f t="shared" ca="1" si="1736"/>
        <v>1</v>
      </c>
      <c r="JX209" s="5" t="b">
        <f t="shared" ca="1" si="1737"/>
        <v>0</v>
      </c>
      <c r="JY209" s="5" t="b">
        <f t="shared" ca="1" si="1737"/>
        <v>1</v>
      </c>
      <c r="JZ209" s="5" t="b">
        <f t="shared" ca="1" si="1737"/>
        <v>1</v>
      </c>
      <c r="KA209" s="5" t="b">
        <f t="shared" ca="1" si="1737"/>
        <v>0</v>
      </c>
      <c r="KB209" s="5">
        <f t="shared" ca="1" si="1738"/>
        <v>1</v>
      </c>
      <c r="KC209" s="5">
        <f t="shared" ca="1" si="1738"/>
        <v>0</v>
      </c>
      <c r="KD209" s="5" t="b">
        <f t="shared" ca="1" si="1739"/>
        <v>0</v>
      </c>
      <c r="KE209" s="5" t="str" cm="1">
        <f t="array" aca="1" ref="KE209" ca="1">IF(OR(KF209:KM209&lt;&gt;"-"),TRUE,"-")</f>
        <v>-</v>
      </c>
      <c r="KF209" s="19" t="str">
        <f t="shared" ca="1" si="1740"/>
        <v>-</v>
      </c>
      <c r="KG209" s="19" t="str">
        <f t="shared" ca="1" si="1740"/>
        <v>-</v>
      </c>
      <c r="KH209" s="19" t="str">
        <f t="shared" ca="1" si="1740"/>
        <v>-</v>
      </c>
      <c r="KI209" s="19" t="str">
        <f t="shared" ca="1" si="1740"/>
        <v>-</v>
      </c>
      <c r="KJ209" s="19" t="str">
        <f t="shared" ca="1" si="1740"/>
        <v>-</v>
      </c>
      <c r="KK209" s="19" t="str">
        <f t="shared" ca="1" si="1740"/>
        <v>-</v>
      </c>
      <c r="KL209" s="19" t="str">
        <f t="shared" ca="1" si="1740"/>
        <v>-</v>
      </c>
      <c r="KM209" s="19" t="str">
        <f t="shared" ca="1" si="1740"/>
        <v>-</v>
      </c>
      <c r="KN209" s="5" t="b">
        <f t="array" aca="1" ref="KN209" ca="1">IF(OR(KO209:KU209&lt;&gt;"-"),TRUE,"-")</f>
        <v>1</v>
      </c>
      <c r="KO209" s="19">
        <f t="shared" ca="1" si="1741"/>
        <v>0</v>
      </c>
      <c r="KP209" s="19" t="str">
        <f t="shared" ca="1" si="1741"/>
        <v>-</v>
      </c>
      <c r="KQ209" s="19">
        <f t="shared" ca="1" si="1741"/>
        <v>999999</v>
      </c>
      <c r="KR209" s="19">
        <f t="shared" ca="1" si="1741"/>
        <v>999999</v>
      </c>
      <c r="KS209" s="19">
        <f t="shared" ca="1" si="1741"/>
        <v>999999</v>
      </c>
      <c r="KT209" s="19">
        <f t="shared" ca="1" si="1741"/>
        <v>999999</v>
      </c>
      <c r="KU209" s="19">
        <f t="shared" ca="1" si="1741"/>
        <v>999999</v>
      </c>
      <c r="KV209" s="19" t="str">
        <f t="shared" ca="1" si="1741"/>
        <v>-</v>
      </c>
      <c r="KW209" s="19" t="str">
        <f t="shared" ca="1" si="1741"/>
        <v>-</v>
      </c>
      <c r="KX209" s="19" t="str">
        <f t="shared" ca="1" si="1741"/>
        <v>-</v>
      </c>
      <c r="KY209" s="19" t="b">
        <f t="shared" ca="1" si="1742"/>
        <v>1</v>
      </c>
      <c r="KZ209" s="19">
        <f t="shared" ca="1" si="1742"/>
        <v>0</v>
      </c>
      <c r="LA209" s="5" t="str">
        <f t="shared" ca="1" si="1743"/>
        <v>-</v>
      </c>
      <c r="LB209" s="5" t="str">
        <f t="shared" ca="1" si="1743"/>
        <v>-</v>
      </c>
      <c r="LC209" s="5" t="str">
        <f t="shared" ca="1" si="1743"/>
        <v>-</v>
      </c>
      <c r="LD209" s="5" t="str">
        <f t="shared" ca="1" si="1743"/>
        <v>-</v>
      </c>
      <c r="LE209" s="19" t="str">
        <f t="shared" ca="1" si="1744"/>
        <v>-</v>
      </c>
      <c r="LF209" s="19" t="str">
        <f t="shared" ca="1" si="1744"/>
        <v>-</v>
      </c>
      <c r="LG209" s="19" t="str">
        <f t="shared" ca="1" si="1744"/>
        <v>-</v>
      </c>
      <c r="LH209" s="19" t="str">
        <f t="shared" ca="1" si="1744"/>
        <v>-</v>
      </c>
      <c r="LI209" s="19" t="str">
        <f t="shared" ca="1" si="1744"/>
        <v>-</v>
      </c>
      <c r="LJ209" s="19" t="str">
        <f t="shared" ca="1" si="1744"/>
        <v>-</v>
      </c>
      <c r="LK209" s="19" t="str">
        <f t="shared" ca="1" si="1744"/>
        <v>-</v>
      </c>
      <c r="LL209" s="5" t="str">
        <f t="shared" ca="1" si="1745"/>
        <v>-</v>
      </c>
      <c r="LM209" s="5">
        <f t="shared" ca="1" si="1745"/>
        <v>500</v>
      </c>
      <c r="LN209" s="5">
        <f t="shared" ca="1" si="1745"/>
        <v>500</v>
      </c>
      <c r="LO209" s="5" t="str">
        <f t="shared" ca="1" si="1745"/>
        <v>-</v>
      </c>
      <c r="LP209" s="5" t="str" cm="1">
        <f t="array" aca="1" ref="LP209" ca="1">INDEX(i.meatgrid,$Q209,LP$7)</f>
        <v>-</v>
      </c>
      <c r="LQ209" s="5" t="str" cm="1">
        <f t="array" aca="1" ref="LQ209" ca="1">INDEX(i.meatgrid,$Q209,LQ$7)</f>
        <v>-</v>
      </c>
      <c r="LR209" s="5" t="str">
        <f t="shared" ca="1" si="1745"/>
        <v>-</v>
      </c>
      <c r="LS209" s="5">
        <f t="shared" ca="1" si="1746"/>
        <v>1</v>
      </c>
      <c r="LT209" s="9"/>
      <c r="LU209" s="19">
        <f t="shared" ca="1" si="1744"/>
        <v>70</v>
      </c>
      <c r="LV209" s="19">
        <f t="shared" ca="1" si="1747"/>
        <v>50</v>
      </c>
      <c r="LW209" s="19">
        <f t="shared" ca="1" si="1747"/>
        <v>80</v>
      </c>
      <c r="LX209" s="19">
        <f t="shared" ca="1" si="1747"/>
        <v>50</v>
      </c>
      <c r="LY209" s="5" t="b" cm="1">
        <f t="array" aca="1" ref="LY209" ca="1">INDEX(i.meatgrid,$Q209,LY$7)</f>
        <v>1</v>
      </c>
      <c r="LZ209" s="5" t="b" cm="1">
        <f t="array" aca="1" ref="LZ209" ca="1">INDEX(i.meatgrid,$Q209,LZ$7)</f>
        <v>0</v>
      </c>
      <c r="MA209" s="5" t="str" cm="1">
        <f t="array" aca="1" ref="MA209" ca="1">INDEX(i.meatgrid,$Q209,MA$7)</f>
        <v>-</v>
      </c>
      <c r="MB209" s="5" t="str" cm="1">
        <f t="array" aca="1" ref="MB209" ca="1">INDEX(i.meatgrid,$Q209,MB$7)</f>
        <v>-</v>
      </c>
      <c r="MC209" s="5">
        <f t="shared" si="1748"/>
        <v>1</v>
      </c>
      <c r="MD209" s="5">
        <f t="shared" si="1749"/>
        <v>1</v>
      </c>
      <c r="ME209" s="5" cm="1">
        <f t="array" aca="1" ref="ME209" ca="1">INDEX(i.meatgrid,$Q209,ME$7)</f>
        <v>1</v>
      </c>
      <c r="MF209" s="5" cm="1">
        <f t="array" aca="1" ref="MF209" ca="1">INDEX(i.meatgrid,$Q209,MF$7)</f>
        <v>1</v>
      </c>
      <c r="MG209" s="5" cm="1">
        <f t="array" aca="1" ref="MG209" ca="1">INDEX(i.meatgrid,$Q209,MG$7)</f>
        <v>1</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750"/>
        <v>1</v>
      </c>
      <c r="MN209" s="9"/>
      <c r="MO209" s="19" t="b">
        <f t="shared" ca="1" si="1751"/>
        <v>0</v>
      </c>
      <c r="MP209" s="19" t="b">
        <f t="shared" ca="1" si="1751"/>
        <v>0</v>
      </c>
      <c r="MQ209" s="19">
        <f t="shared" ca="1" si="1751"/>
        <v>1</v>
      </c>
      <c r="MR209" s="19">
        <f t="shared" ca="1" si="1751"/>
        <v>0.75</v>
      </c>
      <c r="MS209" s="19">
        <f t="shared" ca="1" si="1751"/>
        <v>0.75</v>
      </c>
      <c r="MT209" s="19">
        <f t="shared" ca="1" si="1751"/>
        <v>0.8</v>
      </c>
      <c r="MU209" s="19">
        <f t="shared" ca="1" si="1751"/>
        <v>0.82499999999999996</v>
      </c>
      <c r="MV209" s="19">
        <f t="shared" ca="1" si="1751"/>
        <v>0.875</v>
      </c>
      <c r="MW209" s="19">
        <f t="shared" ca="1" si="1751"/>
        <v>0.9</v>
      </c>
      <c r="MX209" s="19">
        <f t="shared" ca="1" si="1751"/>
        <v>1</v>
      </c>
      <c r="MY209" s="19">
        <f t="shared" ca="1" si="1751"/>
        <v>0.875</v>
      </c>
      <c r="MZ209" s="19" t="b">
        <f t="shared" ca="1" si="1751"/>
        <v>1</v>
      </c>
      <c r="NA209" s="19">
        <f t="shared" ca="1" si="1751"/>
        <v>74.989999999999995</v>
      </c>
      <c r="NB209" s="19" t="str">
        <f t="shared" ca="1" si="1751"/>
        <v>-</v>
      </c>
      <c r="NC209" s="19" t="str">
        <f t="shared" ca="1" si="1751"/>
        <v>-</v>
      </c>
      <c r="ND209" s="19" t="str">
        <f t="shared" ca="1" si="1751"/>
        <v>-</v>
      </c>
      <c r="NE209" s="19" t="str">
        <f t="shared" ca="1" si="1752"/>
        <v>-</v>
      </c>
      <c r="NF209" s="19" t="str">
        <f t="shared" ca="1" si="1752"/>
        <v>-</v>
      </c>
      <c r="NG209" s="19" t="str">
        <f t="shared" ca="1" si="1752"/>
        <v>-</v>
      </c>
      <c r="NH209" s="19" t="str">
        <f t="shared" ref="NH209:NW239" ca="1" si="1759">OFFSET(NH$5,$B209,0)</f>
        <v>-</v>
      </c>
      <c r="NI209" s="19">
        <f t="shared" ca="1" si="1759"/>
        <v>36.99</v>
      </c>
      <c r="NJ209" s="19">
        <f t="shared" ca="1" si="1759"/>
        <v>36.99</v>
      </c>
      <c r="NK209" s="19" t="str">
        <f t="shared" ca="1" si="1759"/>
        <v>-</v>
      </c>
      <c r="NL209" s="19" t="str">
        <f t="shared" ca="1" si="1759"/>
        <v>-</v>
      </c>
      <c r="NM209" s="19" t="str">
        <f t="shared" ca="1" si="1759"/>
        <v>-</v>
      </c>
      <c r="NN209" s="19" t="str">
        <f t="shared" ca="1" si="1759"/>
        <v>-</v>
      </c>
      <c r="NO209" s="19" t="str">
        <f t="shared" ca="1" si="1759"/>
        <v>-</v>
      </c>
      <c r="NP209" s="19">
        <f t="shared" ca="1" si="1759"/>
        <v>49.99</v>
      </c>
      <c r="NQ209" s="19">
        <f t="shared" ca="1" si="1759"/>
        <v>49.99</v>
      </c>
      <c r="NR209" s="19">
        <f t="shared" ca="1" si="1759"/>
        <v>49.99</v>
      </c>
      <c r="NS209" s="19">
        <f t="shared" ca="1" si="1759"/>
        <v>49.99</v>
      </c>
      <c r="NT209" s="19">
        <f t="shared" ca="1" si="1759"/>
        <v>49.99</v>
      </c>
      <c r="NU209" s="19">
        <f t="shared" ca="1" si="1759"/>
        <v>49.99</v>
      </c>
      <c r="NV209" s="19">
        <f t="shared" ca="1" si="1759"/>
        <v>49.99</v>
      </c>
      <c r="NW209" s="19">
        <f t="shared" ca="1" si="1759"/>
        <v>49.99</v>
      </c>
      <c r="NX209" s="19">
        <f t="shared" ref="NX209:OM225" ca="1" si="1760">OFFSET(NX$5,$B209,0)</f>
        <v>412.99</v>
      </c>
      <c r="NY209" s="19">
        <f t="shared" ca="1" si="1760"/>
        <v>412.99</v>
      </c>
      <c r="NZ209" s="19" t="str">
        <f t="shared" ca="1" si="1760"/>
        <v>-</v>
      </c>
      <c r="OA209" s="19" t="str">
        <f t="shared" ca="1" si="1760"/>
        <v>-</v>
      </c>
      <c r="OB209" s="19" t="str">
        <f t="shared" ca="1" si="1760"/>
        <v>-</v>
      </c>
      <c r="OC209" s="19" t="str">
        <f t="shared" ca="1" si="1760"/>
        <v>-</v>
      </c>
      <c r="OD209" s="19" t="str">
        <f t="shared" ca="1" si="1760"/>
        <v>-</v>
      </c>
      <c r="OE209" s="19">
        <f t="shared" ca="1" si="1760"/>
        <v>6.8900000000000006</v>
      </c>
      <c r="OF209" s="19">
        <f t="shared" ca="1" si="1760"/>
        <v>6.8900000000000006</v>
      </c>
      <c r="OG209" s="19">
        <f t="shared" ca="1" si="1760"/>
        <v>6.8900000000000006</v>
      </c>
      <c r="OH209" s="19">
        <f t="shared" ca="1" si="1760"/>
        <v>6.8900000000000006</v>
      </c>
      <c r="OI209" s="19">
        <f t="shared" ca="1" si="1760"/>
        <v>6.8900000000000006</v>
      </c>
      <c r="OJ209" s="19">
        <f t="shared" ca="1" si="1760"/>
        <v>6.8900000000000006</v>
      </c>
      <c r="OK209" s="19">
        <f t="shared" ca="1" si="1760"/>
        <v>6.8900000000000006</v>
      </c>
      <c r="OL209" s="19">
        <f t="shared" ca="1" si="1760"/>
        <v>6.8900000000000006</v>
      </c>
      <c r="OM209" s="19">
        <f t="shared" ca="1" si="1760"/>
        <v>346.99</v>
      </c>
      <c r="ON209" s="19">
        <f t="shared" ref="ON209:OT239" ca="1" si="1761">OFFSET(ON$5,$B209,0)</f>
        <v>346.99</v>
      </c>
      <c r="OO209" s="19" t="str">
        <f t="shared" ca="1" si="1761"/>
        <v>-</v>
      </c>
      <c r="OP209" s="19" t="str">
        <f t="shared" ca="1" si="1761"/>
        <v>-</v>
      </c>
      <c r="OQ209" s="19" t="str">
        <f t="shared" ca="1" si="1761"/>
        <v>-</v>
      </c>
      <c r="OR209" s="19" t="str">
        <f t="shared" ca="1" si="1761"/>
        <v>-</v>
      </c>
      <c r="OS209" s="19" t="str">
        <f t="shared" ca="1" si="1761"/>
        <v>-</v>
      </c>
      <c r="OT209" s="19">
        <f t="shared" ca="1" si="1761"/>
        <v>0</v>
      </c>
      <c r="OU209" s="24">
        <v>0</v>
      </c>
    </row>
    <row r="210" spans="1:411" outlineLevel="1">
      <c r="A210" s="21">
        <f t="shared" si="158"/>
        <v>205</v>
      </c>
      <c r="B210" s="21">
        <f t="shared" si="1753"/>
        <v>19</v>
      </c>
      <c r="C210">
        <v>112</v>
      </c>
      <c r="D210" s="144" t="str">
        <f t="shared" ca="1" si="1697"/>
        <v>GSM</v>
      </c>
      <c r="E210" t="b">
        <v>0</v>
      </c>
      <c r="F210" t="b">
        <v>0</v>
      </c>
      <c r="G210" t="b">
        <f t="shared" si="1754"/>
        <v>0</v>
      </c>
      <c r="H210" s="237">
        <f t="shared" ca="1" si="1755"/>
        <v>2</v>
      </c>
      <c r="I210" s="237">
        <f t="shared" ca="1" si="1755"/>
        <v>1</v>
      </c>
      <c r="J210" s="237" t="str">
        <f t="shared" ca="1" si="1755"/>
        <v/>
      </c>
      <c r="K210" s="237">
        <f t="shared" ca="1" si="1755"/>
        <v>2</v>
      </c>
      <c r="L210" s="237">
        <f t="shared" ca="1" si="1755"/>
        <v>2</v>
      </c>
      <c r="M210" s="237">
        <f t="shared" ca="1" si="1755"/>
        <v>2</v>
      </c>
      <c r="N210" s="237">
        <f t="shared" ca="1" si="1755"/>
        <v>3</v>
      </c>
      <c r="O210" s="237">
        <f t="shared" ca="1" si="1756"/>
        <v>1</v>
      </c>
      <c r="P210" s="237">
        <f t="shared" ca="1" si="1756"/>
        <v>1</v>
      </c>
      <c r="Q210" s="237">
        <f t="shared" ca="1" si="1756"/>
        <v>1</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98"/>
        <v>2</v>
      </c>
      <c r="AH210" s="5">
        <f t="shared" ca="1" si="1698"/>
        <v>0</v>
      </c>
      <c r="AI210" s="5">
        <f t="shared" ca="1" si="1699"/>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00003 DSP_ashley_lw GSM Day204 MWM    all grids SR12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700"/>
        <v>0</v>
      </c>
      <c r="AY210" s="5" t="str">
        <f t="shared" ca="1" si="1700"/>
        <v>-</v>
      </c>
      <c r="AZ210" s="5" t="b">
        <f t="shared" ca="1" si="1700"/>
        <v>0</v>
      </c>
      <c r="BA210" s="5" t="b">
        <f t="shared" ca="1" si="1700"/>
        <v>1</v>
      </c>
      <c r="BB210" s="5" t="b">
        <f t="shared" ca="1" si="1700"/>
        <v>1</v>
      </c>
      <c r="BC210" s="144">
        <f t="shared" ca="1" si="1700"/>
        <v>0</v>
      </c>
      <c r="BD210" s="19" t="b">
        <f t="shared" ca="1" si="1701"/>
        <v>1</v>
      </c>
      <c r="BE210" s="9"/>
      <c r="BF210" s="5" t="str">
        <f t="shared" ca="1" si="1702"/>
        <v>-</v>
      </c>
      <c r="BG210" s="19" t="str">
        <f t="shared" ca="1" si="1703"/>
        <v>-</v>
      </c>
      <c r="BH210" s="19" t="str">
        <f t="shared" ca="1" si="1703"/>
        <v>-</v>
      </c>
      <c r="BI210" s="19" t="str">
        <f t="shared" ca="1" si="1703"/>
        <v>-</v>
      </c>
      <c r="BJ210" s="5" t="str">
        <f t="shared" ca="1" si="1704"/>
        <v>-</v>
      </c>
      <c r="BK210" s="19" t="str">
        <f t="shared" ca="1" si="1705"/>
        <v>-</v>
      </c>
      <c r="BL210" s="5" t="str">
        <f t="shared" ca="1" si="1706"/>
        <v>-</v>
      </c>
      <c r="BM210" s="19" t="str">
        <f t="shared" ca="1" si="1707"/>
        <v>-</v>
      </c>
      <c r="BN210" s="19" t="str">
        <f t="shared" ca="1" si="1707"/>
        <v>-</v>
      </c>
      <c r="BO210" s="19" t="str">
        <f t="shared" ca="1" si="1707"/>
        <v>-</v>
      </c>
      <c r="BP210" s="5" t="str">
        <f t="shared" ca="1" si="1708"/>
        <v>-</v>
      </c>
      <c r="BQ210" s="9"/>
      <c r="BR210" s="5" t="b">
        <f t="shared" ca="1" si="1709"/>
        <v>0</v>
      </c>
      <c r="BS210" s="5" t="str">
        <f t="shared" ca="1" si="1710"/>
        <v>-</v>
      </c>
      <c r="BT210" s="5" t="str">
        <f t="shared" ca="1" si="1711"/>
        <v>-</v>
      </c>
      <c r="BU210" s="5" t="str">
        <f t="shared" ca="1" si="1711"/>
        <v>-</v>
      </c>
      <c r="BV210" s="5" t="str">
        <f t="shared" ca="1" si="1711"/>
        <v>-</v>
      </c>
      <c r="BW210" s="5" t="str">
        <f t="shared" ca="1" si="1711"/>
        <v>-</v>
      </c>
      <c r="BX210" s="5" t="str">
        <f t="shared" ca="1" si="1711"/>
        <v>-</v>
      </c>
      <c r="BY210" s="5" t="str">
        <f t="shared" ca="1" si="1711"/>
        <v>-</v>
      </c>
      <c r="BZ210" s="5" t="str">
        <f t="shared" ca="1" si="1711"/>
        <v>-</v>
      </c>
      <c r="CA210" s="5" t="str">
        <f t="shared" ca="1" si="1711"/>
        <v>-</v>
      </c>
      <c r="CB210" s="9"/>
      <c r="CC210" s="237" t="b">
        <f t="shared" ca="1" si="1757"/>
        <v>1</v>
      </c>
      <c r="CD210" s="237" t="b">
        <f t="shared" ca="1" si="1757"/>
        <v>1</v>
      </c>
      <c r="CE210" s="237" t="b">
        <f t="shared" ca="1" si="1757"/>
        <v>1</v>
      </c>
      <c r="CF210" s="12">
        <v>203</v>
      </c>
      <c r="CG210" s="144" t="b">
        <f t="shared" ca="1" si="1758"/>
        <v>0</v>
      </c>
      <c r="CH210" s="12" t="s">
        <v>34</v>
      </c>
      <c r="CI210" s="19" t="str">
        <f t="shared" ca="1" si="1712"/>
        <v>-</v>
      </c>
      <c r="CJ210" s="19" t="str">
        <f t="shared" ca="1" si="1712"/>
        <v>-</v>
      </c>
      <c r="CK210" s="19" t="str">
        <f t="shared" ca="1" si="1712"/>
        <v>-</v>
      </c>
      <c r="CL210" s="19">
        <f t="shared" ca="1" si="1712"/>
        <v>1</v>
      </c>
      <c r="CM210" s="19">
        <f t="shared" ca="1" si="1712"/>
        <v>1</v>
      </c>
      <c r="CN210" s="9"/>
      <c r="CO210" s="444">
        <f t="shared" ca="1" si="1713"/>
        <v>652</v>
      </c>
      <c r="CP210" s="444">
        <f t="shared" ca="1" si="1713"/>
        <v>686</v>
      </c>
      <c r="CQ210" s="444">
        <f t="shared" ca="1" si="1713"/>
        <v>721</v>
      </c>
      <c r="CR210" s="152">
        <f t="shared" ca="1" si="1714"/>
        <v>378</v>
      </c>
      <c r="CS210" s="152">
        <f t="shared" ca="1" si="1714"/>
        <v>413</v>
      </c>
      <c r="CT210" s="152">
        <f t="shared" ca="1" si="1714"/>
        <v>448</v>
      </c>
      <c r="CU210" s="19" t="str">
        <f t="shared" ca="1" si="1715"/>
        <v>-</v>
      </c>
      <c r="CV210" s="19" t="str">
        <f t="shared" ca="1" si="1715"/>
        <v>-</v>
      </c>
      <c r="CW210" s="19" t="str">
        <f t="shared" ca="1" si="1715"/>
        <v>-</v>
      </c>
      <c r="CX210" s="19" t="str">
        <f t="shared" ca="1" si="1715"/>
        <v>-</v>
      </c>
      <c r="CY210" s="19" t="str">
        <f t="shared" ca="1" si="1715"/>
        <v>-</v>
      </c>
      <c r="CZ210" s="19" t="b">
        <f t="shared" ca="1" si="1715"/>
        <v>1</v>
      </c>
      <c r="DA210" s="19">
        <f t="shared" ca="1" si="1715"/>
        <v>0</v>
      </c>
      <c r="DB210" s="19">
        <f t="shared" ca="1" si="1715"/>
        <v>0</v>
      </c>
      <c r="DC210" s="19">
        <f t="shared" ca="1" si="1715"/>
        <v>0</v>
      </c>
      <c r="DD210" s="19">
        <f t="shared" ca="1" si="1715"/>
        <v>0</v>
      </c>
      <c r="DE210" s="19">
        <f t="shared" ca="1" si="1715"/>
        <v>0</v>
      </c>
      <c r="DF210" s="19">
        <f t="shared" ca="1" si="1715"/>
        <v>0</v>
      </c>
      <c r="DG210" s="19">
        <f t="shared" ca="1" si="1715"/>
        <v>0</v>
      </c>
      <c r="DH210" s="19">
        <f t="shared" ca="1" si="1715"/>
        <v>0</v>
      </c>
      <c r="DI210" s="19">
        <f t="shared" ca="1" si="1715"/>
        <v>0</v>
      </c>
      <c r="DJ210" s="19">
        <f t="shared" ca="1" si="1715"/>
        <v>0</v>
      </c>
      <c r="DK210" s="19">
        <f t="shared" ca="1" si="1716"/>
        <v>0</v>
      </c>
      <c r="DL210" s="19">
        <f t="shared" ca="1" si="1716"/>
        <v>0</v>
      </c>
      <c r="DM210" s="19">
        <f t="shared" ca="1" si="1716"/>
        <v>1</v>
      </c>
      <c r="DN210" s="19">
        <f t="shared" ca="1" si="1716"/>
        <v>1</v>
      </c>
      <c r="DO210" s="19">
        <f t="shared" ca="1" si="1716"/>
        <v>0</v>
      </c>
      <c r="DP210" s="19" t="str">
        <f t="shared" ca="1" si="1716"/>
        <v>-</v>
      </c>
      <c r="DQ210" s="19" t="str">
        <f t="shared" ca="1" si="1716"/>
        <v>-</v>
      </c>
      <c r="DR210" s="19" t="str">
        <f t="shared" ca="1" si="1716"/>
        <v>-</v>
      </c>
      <c r="DS210" s="19" t="str">
        <f t="shared" ca="1" si="1716"/>
        <v>-</v>
      </c>
      <c r="DT210" s="19" t="str">
        <f t="shared" ca="1" si="1716"/>
        <v>-</v>
      </c>
      <c r="DU210" s="19">
        <f t="shared" ca="1" si="1716"/>
        <v>0</v>
      </c>
      <c r="DV210" s="19" t="str">
        <f t="shared" ca="1" si="1716"/>
        <v>-</v>
      </c>
      <c r="DW210" s="19" t="str">
        <f t="shared" ca="1" si="1716"/>
        <v>-</v>
      </c>
      <c r="DX210" s="19" t="str">
        <f t="shared" ca="1" si="1716"/>
        <v>-</v>
      </c>
      <c r="DY210" s="19" t="str">
        <f t="shared" ca="1" si="1716"/>
        <v>-</v>
      </c>
      <c r="DZ210" s="19" t="str">
        <f t="shared" ca="1" si="1716"/>
        <v>-</v>
      </c>
      <c r="EA210" s="19" t="str">
        <f t="shared" ca="1" si="1716"/>
        <v>-</v>
      </c>
      <c r="EB210" s="19" t="str">
        <f t="shared" ca="1" si="1716"/>
        <v>-</v>
      </c>
      <c r="EC210" s="19" t="str">
        <f t="shared" ca="1" si="1716"/>
        <v>-</v>
      </c>
      <c r="ED210" s="19">
        <f t="shared" ca="1" si="1716"/>
        <v>0</v>
      </c>
      <c r="EE210" s="444">
        <f t="shared" ca="1" si="1717"/>
        <v>0</v>
      </c>
      <c r="EF210" s="444">
        <f t="shared" ca="1" si="1717"/>
        <v>0</v>
      </c>
      <c r="EG210" s="124">
        <f t="shared" ca="1" si="1718"/>
        <v>0</v>
      </c>
      <c r="EH210" s="124">
        <f t="shared" ca="1" si="1718"/>
        <v>0</v>
      </c>
      <c r="EI210" s="124">
        <f t="shared" ca="1" si="1718"/>
        <v>0</v>
      </c>
      <c r="EJ210" s="124">
        <f t="shared" ca="1" si="1718"/>
        <v>0</v>
      </c>
      <c r="EK210" s="124">
        <f t="shared" ca="1" si="1718"/>
        <v>0</v>
      </c>
      <c r="EL210" s="124">
        <f t="shared" ca="1" si="1718"/>
        <v>0</v>
      </c>
      <c r="EM210" s="124">
        <f t="shared" ca="1" si="1718"/>
        <v>0</v>
      </c>
      <c r="EN210" s="124">
        <f t="shared" ca="1" si="1718"/>
        <v>0</v>
      </c>
      <c r="EO210" s="124">
        <f t="shared" ca="1" si="1718"/>
        <v>0</v>
      </c>
      <c r="EP210" s="124">
        <f t="shared" ca="1" si="1718"/>
        <v>0</v>
      </c>
      <c r="EQ210" s="124">
        <f t="shared" ca="1" si="1718"/>
        <v>0</v>
      </c>
      <c r="ER210" s="124">
        <f t="shared" ca="1" si="1718"/>
        <v>0</v>
      </c>
      <c r="ES210" s="124">
        <f t="shared" ca="1" si="1718"/>
        <v>0</v>
      </c>
      <c r="ET210" s="124">
        <f t="shared" ca="1" si="1718"/>
        <v>0</v>
      </c>
      <c r="EU210" s="124">
        <f t="shared" ca="1" si="1718"/>
        <v>0</v>
      </c>
      <c r="EV210" s="124">
        <f t="shared" ca="1" si="1718"/>
        <v>0</v>
      </c>
      <c r="EW210" s="124">
        <f t="shared" ca="1" si="1719"/>
        <v>0</v>
      </c>
      <c r="EX210" s="124">
        <f t="shared" ca="1" si="1719"/>
        <v>0</v>
      </c>
      <c r="EY210" s="554">
        <f t="shared" ca="1" si="1720"/>
        <v>0</v>
      </c>
      <c r="EZ210" s="554">
        <f t="shared" ca="1" si="1720"/>
        <v>0</v>
      </c>
      <c r="FA210" s="554">
        <f t="shared" ca="1" si="1720"/>
        <v>0</v>
      </c>
      <c r="FB210" s="125">
        <f t="shared" ca="1" si="1720"/>
        <v>0</v>
      </c>
      <c r="FC210" s="125">
        <f t="shared" ca="1" si="1720"/>
        <v>0</v>
      </c>
      <c r="FD210" s="125">
        <f t="shared" ca="1" si="1720"/>
        <v>0</v>
      </c>
      <c r="FE210" s="125">
        <f t="shared" ca="1" si="1720"/>
        <v>0</v>
      </c>
      <c r="FF210" s="125">
        <f t="shared" ca="1" si="1720"/>
        <v>0</v>
      </c>
      <c r="FG210" s="125">
        <f t="shared" ca="1" si="1720"/>
        <v>0</v>
      </c>
      <c r="FH210" s="125">
        <f t="shared" ca="1" si="1720"/>
        <v>0</v>
      </c>
      <c r="FI210" s="125">
        <f t="shared" ca="1" si="1720"/>
        <v>0</v>
      </c>
      <c r="FJ210" s="125">
        <f t="shared" ca="1" si="1720"/>
        <v>0</v>
      </c>
      <c r="FK210" s="125">
        <f t="shared" ca="1" si="1720"/>
        <v>0</v>
      </c>
      <c r="FL210" s="125">
        <f t="shared" ca="1" si="1720"/>
        <v>0</v>
      </c>
      <c r="FM210" s="125">
        <f t="shared" ca="1" si="1720"/>
        <v>0</v>
      </c>
      <c r="FN210" s="125">
        <f t="shared" ca="1" si="1720"/>
        <v>0</v>
      </c>
      <c r="FO210" s="124">
        <f t="shared" ca="1" si="1721"/>
        <v>0</v>
      </c>
      <c r="FP210" s="124">
        <f t="shared" ca="1" si="1721"/>
        <v>0</v>
      </c>
      <c r="FQ210" s="124">
        <f t="shared" ca="1" si="1721"/>
        <v>0</v>
      </c>
      <c r="FR210" s="124">
        <f t="shared" ca="1" si="1721"/>
        <v>0</v>
      </c>
      <c r="FS210" s="124">
        <f t="shared" ca="1" si="1721"/>
        <v>0</v>
      </c>
      <c r="FT210" s="124">
        <f t="shared" ca="1" si="1721"/>
        <v>0</v>
      </c>
      <c r="FU210" s="124">
        <f t="shared" ca="1" si="1721"/>
        <v>0</v>
      </c>
      <c r="FV210" s="124">
        <f t="shared" ca="1" si="1721"/>
        <v>0</v>
      </c>
      <c r="FW210" s="124">
        <f t="shared" ca="1" si="1721"/>
        <v>0</v>
      </c>
      <c r="FX210" s="124">
        <f t="shared" ca="1" si="1721"/>
        <v>0</v>
      </c>
      <c r="FY210" s="124">
        <f t="shared" ca="1" si="1721"/>
        <v>0</v>
      </c>
      <c r="FZ210" s="124">
        <f t="shared" ca="1" si="1721"/>
        <v>0</v>
      </c>
      <c r="GA210" s="124">
        <f t="shared" ca="1" si="1721"/>
        <v>0</v>
      </c>
      <c r="GB210" s="124">
        <f t="shared" ca="1" si="1721"/>
        <v>0</v>
      </c>
      <c r="GC210" s="124">
        <f t="shared" ca="1" si="1721"/>
        <v>0</v>
      </c>
      <c r="GD210" s="124">
        <f t="shared" ca="1" si="1721"/>
        <v>0</v>
      </c>
      <c r="GE210" s="124">
        <f t="shared" ca="1" si="1722"/>
        <v>0</v>
      </c>
      <c r="GF210" s="124">
        <f t="shared" ca="1" si="1722"/>
        <v>0</v>
      </c>
      <c r="GG210" s="554">
        <f t="shared" ca="1" si="1723"/>
        <v>0</v>
      </c>
      <c r="GH210" s="554">
        <f t="shared" ca="1" si="1723"/>
        <v>0</v>
      </c>
      <c r="GI210" s="554">
        <f t="shared" ca="1" si="1723"/>
        <v>0</v>
      </c>
      <c r="GJ210" s="125">
        <f t="shared" ca="1" si="1724"/>
        <v>0</v>
      </c>
      <c r="GK210" s="125">
        <f t="shared" ca="1" si="1724"/>
        <v>0</v>
      </c>
      <c r="GL210" s="125">
        <f t="shared" ca="1" si="1724"/>
        <v>0</v>
      </c>
      <c r="GM210" s="125">
        <f t="shared" ca="1" si="1724"/>
        <v>0</v>
      </c>
      <c r="GN210" s="125">
        <f t="shared" ca="1" si="1724"/>
        <v>0</v>
      </c>
      <c r="GO210" s="125">
        <f t="shared" ca="1" si="1724"/>
        <v>0</v>
      </c>
      <c r="GP210" s="125">
        <f t="shared" ca="1" si="1724"/>
        <v>0</v>
      </c>
      <c r="GQ210" s="125">
        <f t="shared" ca="1" si="1724"/>
        <v>0</v>
      </c>
      <c r="GR210" s="125">
        <f t="shared" ca="1" si="1724"/>
        <v>0</v>
      </c>
      <c r="GS210" s="125">
        <f t="shared" ca="1" si="1724"/>
        <v>0</v>
      </c>
      <c r="GT210" s="125">
        <f t="shared" ca="1" si="1724"/>
        <v>0</v>
      </c>
      <c r="GU210" s="125">
        <f t="shared" ca="1" si="1724"/>
        <v>0</v>
      </c>
      <c r="GV210" s="125">
        <f t="shared" ca="1" si="1724"/>
        <v>0</v>
      </c>
      <c r="GW210" s="124">
        <f t="shared" ca="1" si="1725"/>
        <v>0</v>
      </c>
      <c r="GX210" s="124">
        <f t="shared" ca="1" si="1725"/>
        <v>0</v>
      </c>
      <c r="GY210" s="124">
        <f t="shared" ca="1" si="1725"/>
        <v>0</v>
      </c>
      <c r="GZ210" s="124">
        <f t="shared" ca="1" si="1725"/>
        <v>0</v>
      </c>
      <c r="HA210" s="124">
        <f t="shared" ca="1" si="1725"/>
        <v>0</v>
      </c>
      <c r="HB210" s="124">
        <f t="shared" ca="1" si="1725"/>
        <v>0</v>
      </c>
      <c r="HC210" s="124">
        <f t="shared" ca="1" si="1725"/>
        <v>0</v>
      </c>
      <c r="HD210" s="124">
        <f t="shared" ca="1" si="1725"/>
        <v>0</v>
      </c>
      <c r="HE210" s="124">
        <f t="shared" ca="1" si="1725"/>
        <v>0</v>
      </c>
      <c r="HF210" s="124">
        <f t="shared" ca="1" si="1725"/>
        <v>0</v>
      </c>
      <c r="HG210" s="124">
        <f t="shared" ca="1" si="1725"/>
        <v>0</v>
      </c>
      <c r="HH210" s="124">
        <f t="shared" ca="1" si="1725"/>
        <v>0</v>
      </c>
      <c r="HI210" s="124">
        <f t="shared" ca="1" si="1725"/>
        <v>0</v>
      </c>
      <c r="HJ210" s="124">
        <f t="shared" ca="1" si="1725"/>
        <v>0</v>
      </c>
      <c r="HK210" s="124">
        <f t="shared" ca="1" si="1725"/>
        <v>0</v>
      </c>
      <c r="HL210" s="124">
        <f t="shared" ca="1" si="1725"/>
        <v>0</v>
      </c>
      <c r="HM210" s="124">
        <f t="shared" ca="1" si="1726"/>
        <v>0</v>
      </c>
      <c r="HN210" s="124">
        <f t="shared" ca="1" si="1726"/>
        <v>0</v>
      </c>
      <c r="HO210" s="554">
        <f t="shared" ca="1" si="1727"/>
        <v>0</v>
      </c>
      <c r="HP210" s="554">
        <f t="shared" ca="1" si="1727"/>
        <v>0</v>
      </c>
      <c r="HQ210" s="554">
        <f t="shared" ca="1" si="1727"/>
        <v>0</v>
      </c>
      <c r="HR210" s="125">
        <f t="shared" ca="1" si="1728"/>
        <v>0</v>
      </c>
      <c r="HS210" s="125">
        <f t="shared" ca="1" si="1728"/>
        <v>0</v>
      </c>
      <c r="HT210" s="125">
        <f t="shared" ca="1" si="1728"/>
        <v>0</v>
      </c>
      <c r="HU210" s="125">
        <f t="shared" ca="1" si="1728"/>
        <v>0</v>
      </c>
      <c r="HV210" s="125">
        <f t="shared" ca="1" si="1728"/>
        <v>0</v>
      </c>
      <c r="HW210" s="125">
        <f t="shared" ca="1" si="1728"/>
        <v>0</v>
      </c>
      <c r="HX210" s="125">
        <f t="shared" ca="1" si="1728"/>
        <v>0</v>
      </c>
      <c r="HY210" s="125">
        <f t="shared" ca="1" si="1728"/>
        <v>0</v>
      </c>
      <c r="HZ210" s="125">
        <f t="shared" ca="1" si="1728"/>
        <v>0</v>
      </c>
      <c r="IA210" s="125">
        <f t="shared" ca="1" si="1728"/>
        <v>0</v>
      </c>
      <c r="IB210" s="125">
        <f t="shared" ca="1" si="1728"/>
        <v>0</v>
      </c>
      <c r="IC210" s="125">
        <f t="shared" ca="1" si="1728"/>
        <v>0</v>
      </c>
      <c r="ID210" s="125">
        <f t="shared" ca="1" si="1728"/>
        <v>0</v>
      </c>
      <c r="IE210" s="5">
        <f t="shared" ca="1" si="1729"/>
        <v>67</v>
      </c>
      <c r="IF210" s="9"/>
      <c r="IG210" s="5">
        <f t="shared" ca="1" si="1730"/>
        <v>1</v>
      </c>
      <c r="IH210" s="5" t="b">
        <f t="shared" ca="1" si="1730"/>
        <v>0</v>
      </c>
      <c r="II210" s="19">
        <f t="shared" ca="1" si="1731"/>
        <v>0</v>
      </c>
      <c r="IJ210" s="5">
        <f t="shared" ca="1" si="1730"/>
        <v>55</v>
      </c>
      <c r="IK210" s="5" cm="1">
        <f t="array" ref="IK210">INDEX(i.pi_yatf,$X210+1,IK$7)</f>
        <v>1</v>
      </c>
      <c r="IL210" s="19">
        <f t="shared" ca="1" si="1732"/>
        <v>0</v>
      </c>
      <c r="IM210" s="19">
        <f t="shared" ca="1" si="1732"/>
        <v>0</v>
      </c>
      <c r="IN210" s="19">
        <f t="shared" ca="1" si="1732"/>
        <v>0</v>
      </c>
      <c r="IO210" s="19">
        <f t="shared" ca="1" si="1732"/>
        <v>0</v>
      </c>
      <c r="IP210" s="19">
        <f t="shared" ca="1" si="1732"/>
        <v>0</v>
      </c>
      <c r="IQ210" s="19">
        <f t="shared" ca="1" si="1732"/>
        <v>0</v>
      </c>
      <c r="IR210" s="19">
        <f t="shared" ca="1" si="1732"/>
        <v>0</v>
      </c>
      <c r="IS210" s="19">
        <f t="shared" ca="1" si="1732"/>
        <v>0</v>
      </c>
      <c r="IT210" s="19">
        <f t="shared" ca="1" si="1732"/>
        <v>0</v>
      </c>
      <c r="IU210" s="19">
        <f t="shared" ca="1" si="1732"/>
        <v>0</v>
      </c>
      <c r="IV210" s="19">
        <f t="shared" ca="1" si="1732"/>
        <v>0</v>
      </c>
      <c r="IW210" s="19">
        <f t="shared" ca="1" si="1732"/>
        <v>0</v>
      </c>
      <c r="IX210" s="19">
        <f t="shared" ca="1" si="1732"/>
        <v>0</v>
      </c>
      <c r="IY210" s="19">
        <f t="shared" ca="1" si="1732"/>
        <v>0</v>
      </c>
      <c r="IZ210" s="19">
        <f t="shared" ca="1" si="1732"/>
        <v>0</v>
      </c>
      <c r="JA210" s="19">
        <f t="shared" ca="1" si="1732"/>
        <v>0</v>
      </c>
      <c r="JB210" s="19">
        <f t="shared" ca="1" si="1732"/>
        <v>0</v>
      </c>
      <c r="JC210" s="19">
        <f t="shared" ca="1" si="1732"/>
        <v>0</v>
      </c>
      <c r="JD210" s="19">
        <f t="shared" ca="1" si="1732"/>
        <v>0</v>
      </c>
      <c r="JE210" s="19">
        <f t="shared" ca="1" si="1732"/>
        <v>0</v>
      </c>
      <c r="JF210" s="19">
        <f t="shared" ca="1" si="1732"/>
        <v>0</v>
      </c>
      <c r="JG210" s="5">
        <f t="shared" ca="1" si="1733"/>
        <v>1.2500000000000001E-2</v>
      </c>
      <c r="JH210" s="567">
        <f t="shared" ca="1" si="1733"/>
        <v>0</v>
      </c>
      <c r="JI210" s="5">
        <f t="shared" ca="1" si="1733"/>
        <v>6.25E-2</v>
      </c>
      <c r="JJ210" s="5">
        <f t="shared" ca="1" si="1733"/>
        <v>6.25E-2</v>
      </c>
      <c r="JK210" s="5">
        <f t="shared" ca="1" si="1733"/>
        <v>6.25E-2</v>
      </c>
      <c r="JL210" s="19">
        <f t="shared" ca="1" si="1732"/>
        <v>1</v>
      </c>
      <c r="JM210" s="19">
        <f t="shared" ca="1" si="1732"/>
        <v>0</v>
      </c>
      <c r="JN210" s="19">
        <f t="shared" ca="1" si="1732"/>
        <v>1</v>
      </c>
      <c r="JO210" s="9"/>
      <c r="JP210" s="5" t="b">
        <f t="shared" ca="1" si="1734"/>
        <v>0</v>
      </c>
      <c r="JQ210" s="477" t="b">
        <v>1</v>
      </c>
      <c r="JR210" s="477">
        <v>12</v>
      </c>
      <c r="JS210" s="5" t="b">
        <f t="shared" ca="1" si="1735"/>
        <v>0</v>
      </c>
      <c r="JT210" s="5" t="b">
        <f t="shared" ca="1" si="1735"/>
        <v>0</v>
      </c>
      <c r="JU210" s="5" t="b">
        <f t="shared" ca="1" si="1735"/>
        <v>1</v>
      </c>
      <c r="JV210" s="144">
        <f t="shared" ca="1" si="1736"/>
        <v>1</v>
      </c>
      <c r="JW210" s="144">
        <f t="shared" ca="1" si="1736"/>
        <v>1</v>
      </c>
      <c r="JX210" s="5" t="b">
        <f t="shared" ca="1" si="1737"/>
        <v>0</v>
      </c>
      <c r="JY210" s="5" t="b">
        <f t="shared" ca="1" si="1737"/>
        <v>1</v>
      </c>
      <c r="JZ210" s="5" t="b">
        <f t="shared" ca="1" si="1737"/>
        <v>1</v>
      </c>
      <c r="KA210" s="5" t="b">
        <f t="shared" ca="1" si="1737"/>
        <v>0</v>
      </c>
      <c r="KB210" s="5">
        <f t="shared" ca="1" si="1738"/>
        <v>1</v>
      </c>
      <c r="KC210" s="5">
        <f t="shared" ca="1" si="1738"/>
        <v>0</v>
      </c>
      <c r="KD210" s="5" t="b">
        <f t="shared" ca="1" si="1739"/>
        <v>0</v>
      </c>
      <c r="KE210" s="5" t="str" cm="1">
        <f t="array" aca="1" ref="KE210" ca="1">IF(OR(KF210:KM210&lt;&gt;"-"),TRUE,"-")</f>
        <v>-</v>
      </c>
      <c r="KF210" s="19" t="str">
        <f t="shared" ca="1" si="1740"/>
        <v>-</v>
      </c>
      <c r="KG210" s="19" t="str">
        <f t="shared" ca="1" si="1740"/>
        <v>-</v>
      </c>
      <c r="KH210" s="19" t="str">
        <f t="shared" ca="1" si="1740"/>
        <v>-</v>
      </c>
      <c r="KI210" s="19" t="str">
        <f t="shared" ca="1" si="1740"/>
        <v>-</v>
      </c>
      <c r="KJ210" s="19" t="str">
        <f t="shared" ca="1" si="1740"/>
        <v>-</v>
      </c>
      <c r="KK210" s="19" t="str">
        <f t="shared" ca="1" si="1740"/>
        <v>-</v>
      </c>
      <c r="KL210" s="19" t="str">
        <f t="shared" ca="1" si="1740"/>
        <v>-</v>
      </c>
      <c r="KM210" s="19" t="str">
        <f t="shared" ca="1" si="1740"/>
        <v>-</v>
      </c>
      <c r="KN210" s="5" t="b">
        <f t="array" aca="1" ref="KN210" ca="1">IF(OR(KO210:KU210&lt;&gt;"-"),TRUE,"-")</f>
        <v>1</v>
      </c>
      <c r="KO210" s="19">
        <f t="shared" ca="1" si="1741"/>
        <v>0</v>
      </c>
      <c r="KP210" s="19" t="str">
        <f t="shared" ca="1" si="1741"/>
        <v>-</v>
      </c>
      <c r="KQ210" s="19">
        <f t="shared" ca="1" si="1741"/>
        <v>999999</v>
      </c>
      <c r="KR210" s="19">
        <f t="shared" ca="1" si="1741"/>
        <v>999999</v>
      </c>
      <c r="KS210" s="19">
        <f t="shared" ca="1" si="1741"/>
        <v>999999</v>
      </c>
      <c r="KT210" s="19">
        <f t="shared" ca="1" si="1741"/>
        <v>999999</v>
      </c>
      <c r="KU210" s="19">
        <f t="shared" ca="1" si="1741"/>
        <v>999999</v>
      </c>
      <c r="KV210" s="19" t="str">
        <f t="shared" ca="1" si="1741"/>
        <v>-</v>
      </c>
      <c r="KW210" s="19" t="str">
        <f t="shared" ca="1" si="1741"/>
        <v>-</v>
      </c>
      <c r="KX210" s="19" t="str">
        <f t="shared" ca="1" si="1741"/>
        <v>-</v>
      </c>
      <c r="KY210" s="19" t="b">
        <f t="shared" ca="1" si="1742"/>
        <v>1</v>
      </c>
      <c r="KZ210" s="19">
        <f t="shared" ca="1" si="1742"/>
        <v>0</v>
      </c>
      <c r="LA210" s="5" t="str">
        <f t="shared" ca="1" si="1743"/>
        <v>-</v>
      </c>
      <c r="LB210" s="5" t="str">
        <f t="shared" ca="1" si="1743"/>
        <v>-</v>
      </c>
      <c r="LC210" s="5" t="str">
        <f t="shared" ca="1" si="1743"/>
        <v>-</v>
      </c>
      <c r="LD210" s="5" t="str">
        <f t="shared" ca="1" si="1743"/>
        <v>-</v>
      </c>
      <c r="LE210" s="19" t="str">
        <f t="shared" ca="1" si="1744"/>
        <v>-</v>
      </c>
      <c r="LF210" s="19" t="str">
        <f t="shared" ca="1" si="1744"/>
        <v>-</v>
      </c>
      <c r="LG210" s="19" t="str">
        <f t="shared" ca="1" si="1744"/>
        <v>-</v>
      </c>
      <c r="LH210" s="19" t="str">
        <f t="shared" ca="1" si="1744"/>
        <v>-</v>
      </c>
      <c r="LI210" s="19" t="str">
        <f t="shared" ca="1" si="1744"/>
        <v>-</v>
      </c>
      <c r="LJ210" s="19" t="str">
        <f t="shared" ca="1" si="1744"/>
        <v>-</v>
      </c>
      <c r="LK210" s="19" t="str">
        <f t="shared" ca="1" si="1744"/>
        <v>-</v>
      </c>
      <c r="LL210" s="5" t="str">
        <f t="shared" ca="1" si="1745"/>
        <v>-</v>
      </c>
      <c r="LM210" s="5">
        <f t="shared" ca="1" si="1745"/>
        <v>500</v>
      </c>
      <c r="LN210" s="5">
        <f t="shared" ca="1" si="1745"/>
        <v>500</v>
      </c>
      <c r="LO210" s="5" t="str">
        <f t="shared" ca="1" si="1745"/>
        <v>-</v>
      </c>
      <c r="LP210" s="5" t="str" cm="1">
        <f t="array" aca="1" ref="LP210" ca="1">INDEX(i.meatgrid,$Q210,LP$7)</f>
        <v>-</v>
      </c>
      <c r="LQ210" s="5" t="str" cm="1">
        <f t="array" aca="1" ref="LQ210" ca="1">INDEX(i.meatgrid,$Q210,LQ$7)</f>
        <v>-</v>
      </c>
      <c r="LR210" s="5" t="str">
        <f t="shared" ca="1" si="1745"/>
        <v>-</v>
      </c>
      <c r="LS210" s="5">
        <f t="shared" ca="1" si="1746"/>
        <v>1</v>
      </c>
      <c r="LT210" s="9"/>
      <c r="LU210" s="19">
        <f t="shared" ca="1" si="1744"/>
        <v>70</v>
      </c>
      <c r="LV210" s="19">
        <f t="shared" ca="1" si="1747"/>
        <v>50</v>
      </c>
      <c r="LW210" s="19">
        <f t="shared" ca="1" si="1747"/>
        <v>80</v>
      </c>
      <c r="LX210" s="19">
        <f t="shared" ca="1" si="1747"/>
        <v>50</v>
      </c>
      <c r="LY210" s="5" t="b" cm="1">
        <f t="array" aca="1" ref="LY210" ca="1">INDEX(i.meatgrid,$Q210,LY$7)</f>
        <v>1</v>
      </c>
      <c r="LZ210" s="5" t="b" cm="1">
        <f t="array" aca="1" ref="LZ210" ca="1">INDEX(i.meatgrid,$Q210,LZ$7)</f>
        <v>0</v>
      </c>
      <c r="MA210" s="5" t="str" cm="1">
        <f t="array" aca="1" ref="MA210" ca="1">INDEX(i.meatgrid,$Q210,MA$7)</f>
        <v>-</v>
      </c>
      <c r="MB210" s="5" t="str" cm="1">
        <f t="array" aca="1" ref="MB210" ca="1">INDEX(i.meatgrid,$Q210,MB$7)</f>
        <v>-</v>
      </c>
      <c r="MC210" s="5">
        <f t="shared" si="1748"/>
        <v>1</v>
      </c>
      <c r="MD210" s="5">
        <f t="shared" si="1749"/>
        <v>0.75</v>
      </c>
      <c r="ME210" s="5" cm="1">
        <f t="array" aca="1" ref="ME210" ca="1">INDEX(i.meatgrid,$Q210,ME$7)</f>
        <v>1</v>
      </c>
      <c r="MF210" s="5" cm="1">
        <f t="array" aca="1" ref="MF210" ca="1">INDEX(i.meatgrid,$Q210,MF$7)</f>
        <v>1</v>
      </c>
      <c r="MG210" s="5" cm="1">
        <f t="array" aca="1" ref="MG210" ca="1">INDEX(i.meatgrid,$Q210,MG$7)</f>
        <v>1</v>
      </c>
      <c r="MH210" s="5" cm="1">
        <f t="array" aca="1" ref="MH210" ca="1">INDEX(i.meatgrid,$Q210,MH$7)</f>
        <v>0</v>
      </c>
      <c r="MI210" s="5" cm="1">
        <f t="array" aca="1" ref="MI210" ca="1">INDEX(i.meatgrid,$Q210,MI$7)</f>
        <v>1</v>
      </c>
      <c r="MJ210" s="5" cm="1">
        <f t="array" aca="1" ref="MJ210" ca="1">INDEX(i.meatgrid,$Q210,MJ$7)</f>
        <v>1</v>
      </c>
      <c r="MK210" s="5" cm="1">
        <f t="array" aca="1" ref="MK210" ca="1">INDEX(i.meatgrid,$Q210,MK$7)</f>
        <v>1</v>
      </c>
      <c r="ML210" s="5" cm="1">
        <f t="array" aca="1" ref="ML210" ca="1">INDEX(i.meatgrid,$Q210,ML$7)</f>
        <v>1</v>
      </c>
      <c r="MM210" s="5">
        <f t="shared" si="1750"/>
        <v>1</v>
      </c>
      <c r="MN210" s="9"/>
      <c r="MO210" s="19" t="b">
        <f t="shared" ca="1" si="1751"/>
        <v>0</v>
      </c>
      <c r="MP210" s="19" t="b">
        <f t="shared" ca="1" si="1751"/>
        <v>0</v>
      </c>
      <c r="MQ210" s="19">
        <f t="shared" ca="1" si="1751"/>
        <v>1</v>
      </c>
      <c r="MR210" s="19">
        <f t="shared" ca="1" si="1751"/>
        <v>0.75</v>
      </c>
      <c r="MS210" s="19">
        <f t="shared" ca="1" si="1751"/>
        <v>0.75</v>
      </c>
      <c r="MT210" s="19">
        <f t="shared" ca="1" si="1751"/>
        <v>0.8</v>
      </c>
      <c r="MU210" s="19">
        <f t="shared" ca="1" si="1751"/>
        <v>0.82499999999999996</v>
      </c>
      <c r="MV210" s="19">
        <f t="shared" ca="1" si="1751"/>
        <v>0.875</v>
      </c>
      <c r="MW210" s="19">
        <f t="shared" ca="1" si="1751"/>
        <v>0.9</v>
      </c>
      <c r="MX210" s="19">
        <f t="shared" ca="1" si="1751"/>
        <v>1</v>
      </c>
      <c r="MY210" s="19">
        <f t="shared" ca="1" si="1751"/>
        <v>0.875</v>
      </c>
      <c r="MZ210" s="19" t="b">
        <f t="shared" ca="1" si="1751"/>
        <v>1</v>
      </c>
      <c r="NA210" s="19">
        <f t="shared" ca="1" si="1751"/>
        <v>74.989999999999995</v>
      </c>
      <c r="NB210" s="19" t="str">
        <f t="shared" ca="1" si="1751"/>
        <v>-</v>
      </c>
      <c r="NC210" s="19" t="str">
        <f t="shared" ca="1" si="1751"/>
        <v>-</v>
      </c>
      <c r="ND210" s="19" t="str">
        <f t="shared" ca="1" si="1751"/>
        <v>-</v>
      </c>
      <c r="NE210" s="19" t="str">
        <f t="shared" ref="NE210:NT231" ca="1" si="1762">OFFSET(NE$5,$B210,0)</f>
        <v>-</v>
      </c>
      <c r="NF210" s="19" t="str">
        <f t="shared" ca="1" si="1762"/>
        <v>-</v>
      </c>
      <c r="NG210" s="19" t="str">
        <f t="shared" ca="1" si="1762"/>
        <v>-</v>
      </c>
      <c r="NH210" s="19" t="str">
        <f t="shared" ca="1" si="1762"/>
        <v>-</v>
      </c>
      <c r="NI210" s="19">
        <f t="shared" ca="1" si="1762"/>
        <v>36.99</v>
      </c>
      <c r="NJ210" s="19">
        <f t="shared" ca="1" si="1762"/>
        <v>36.99</v>
      </c>
      <c r="NK210" s="19" t="str">
        <f t="shared" ca="1" si="1762"/>
        <v>-</v>
      </c>
      <c r="NL210" s="19" t="str">
        <f t="shared" ca="1" si="1762"/>
        <v>-</v>
      </c>
      <c r="NM210" s="19" t="str">
        <f t="shared" ca="1" si="1762"/>
        <v>-</v>
      </c>
      <c r="NN210" s="19" t="str">
        <f t="shared" ca="1" si="1762"/>
        <v>-</v>
      </c>
      <c r="NO210" s="19" t="str">
        <f t="shared" ca="1" si="1762"/>
        <v>-</v>
      </c>
      <c r="NP210" s="19">
        <f t="shared" ca="1" si="1762"/>
        <v>49.99</v>
      </c>
      <c r="NQ210" s="19">
        <f t="shared" ca="1" si="1762"/>
        <v>49.99</v>
      </c>
      <c r="NR210" s="19">
        <f t="shared" ca="1" si="1762"/>
        <v>49.99</v>
      </c>
      <c r="NS210" s="19">
        <f t="shared" ca="1" si="1762"/>
        <v>49.99</v>
      </c>
      <c r="NT210" s="19">
        <f t="shared" ca="1" si="1762"/>
        <v>49.99</v>
      </c>
      <c r="NU210" s="19">
        <f t="shared" ca="1" si="1759"/>
        <v>49.99</v>
      </c>
      <c r="NV210" s="19">
        <f t="shared" ca="1" si="1759"/>
        <v>49.99</v>
      </c>
      <c r="NW210" s="19">
        <f t="shared" ca="1" si="1759"/>
        <v>49.99</v>
      </c>
      <c r="NX210" s="19">
        <f t="shared" ca="1" si="1760"/>
        <v>412.99</v>
      </c>
      <c r="NY210" s="19">
        <f t="shared" ca="1" si="1760"/>
        <v>412.99</v>
      </c>
      <c r="NZ210" s="19" t="str">
        <f t="shared" ca="1" si="1760"/>
        <v>-</v>
      </c>
      <c r="OA210" s="19" t="str">
        <f t="shared" ca="1" si="1760"/>
        <v>-</v>
      </c>
      <c r="OB210" s="19" t="str">
        <f t="shared" ca="1" si="1760"/>
        <v>-</v>
      </c>
      <c r="OC210" s="19" t="str">
        <f t="shared" ca="1" si="1760"/>
        <v>-</v>
      </c>
      <c r="OD210" s="19" t="str">
        <f t="shared" ca="1" si="1760"/>
        <v>-</v>
      </c>
      <c r="OE210" s="19">
        <f t="shared" ca="1" si="1760"/>
        <v>6.8900000000000006</v>
      </c>
      <c r="OF210" s="19">
        <f t="shared" ca="1" si="1760"/>
        <v>6.8900000000000006</v>
      </c>
      <c r="OG210" s="19">
        <f t="shared" ca="1" si="1760"/>
        <v>6.8900000000000006</v>
      </c>
      <c r="OH210" s="19">
        <f t="shared" ca="1" si="1760"/>
        <v>6.8900000000000006</v>
      </c>
      <c r="OI210" s="19">
        <f t="shared" ca="1" si="1760"/>
        <v>6.8900000000000006</v>
      </c>
      <c r="OJ210" s="19">
        <f t="shared" ca="1" si="1760"/>
        <v>6.8900000000000006</v>
      </c>
      <c r="OK210" s="19">
        <f t="shared" ca="1" si="1760"/>
        <v>6.8900000000000006</v>
      </c>
      <c r="OL210" s="19">
        <f t="shared" ca="1" si="1760"/>
        <v>6.8900000000000006</v>
      </c>
      <c r="OM210" s="19">
        <f t="shared" ca="1" si="1760"/>
        <v>346.99</v>
      </c>
      <c r="ON210" s="19">
        <f t="shared" ca="1" si="1761"/>
        <v>346.99</v>
      </c>
      <c r="OO210" s="19" t="str">
        <f t="shared" ca="1" si="1761"/>
        <v>-</v>
      </c>
      <c r="OP210" s="19" t="str">
        <f t="shared" ca="1" si="1761"/>
        <v>-</v>
      </c>
      <c r="OQ210" s="19" t="str">
        <f t="shared" ca="1" si="1761"/>
        <v>-</v>
      </c>
      <c r="OR210" s="19" t="str">
        <f t="shared" ca="1" si="1761"/>
        <v>-</v>
      </c>
      <c r="OS210" s="19" t="str">
        <f t="shared" ca="1" si="1761"/>
        <v>-</v>
      </c>
      <c r="OT210" s="19">
        <f t="shared" ca="1" si="1761"/>
        <v>0</v>
      </c>
      <c r="OU210" s="24">
        <v>0</v>
      </c>
    </row>
    <row r="211" spans="1:411" outlineLevel="1">
      <c r="A211" s="21">
        <f t="shared" si="158"/>
        <v>206</v>
      </c>
      <c r="B211" s="21">
        <f t="shared" si="1753"/>
        <v>19</v>
      </c>
      <c r="C211">
        <v>112</v>
      </c>
      <c r="D211" s="144" t="str">
        <f t="shared" ca="1" si="1697"/>
        <v>GSM</v>
      </c>
      <c r="E211" t="b">
        <v>0</v>
      </c>
      <c r="F211" t="b">
        <v>0</v>
      </c>
      <c r="G211" t="b">
        <f t="shared" si="1754"/>
        <v>0</v>
      </c>
      <c r="H211" s="237">
        <f t="shared" ca="1" si="1755"/>
        <v>2</v>
      </c>
      <c r="I211" s="237">
        <f t="shared" ca="1" si="1755"/>
        <v>1</v>
      </c>
      <c r="J211" s="237" t="str">
        <f t="shared" ca="1" si="1755"/>
        <v/>
      </c>
      <c r="K211" s="237">
        <f t="shared" ca="1" si="1755"/>
        <v>2</v>
      </c>
      <c r="L211" s="237">
        <f t="shared" ca="1" si="1755"/>
        <v>2</v>
      </c>
      <c r="M211" s="237">
        <f t="shared" ca="1" si="1755"/>
        <v>2</v>
      </c>
      <c r="N211" s="237">
        <f t="shared" ca="1" si="1755"/>
        <v>3</v>
      </c>
      <c r="O211" s="237">
        <f t="shared" ca="1" si="1756"/>
        <v>1</v>
      </c>
      <c r="P211" s="237">
        <f t="shared" ca="1" si="1756"/>
        <v>1</v>
      </c>
      <c r="Q211" s="237">
        <f t="shared" ca="1" si="1756"/>
        <v>1</v>
      </c>
      <c r="R211" s="29">
        <v>1</v>
      </c>
      <c r="S211" s="29">
        <v>2</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98"/>
        <v>2</v>
      </c>
      <c r="AH211" s="5">
        <f t="shared" ca="1" si="1698"/>
        <v>0</v>
      </c>
      <c r="AI211" s="5">
        <f t="shared" ca="1" si="1699"/>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00004 DSP_ashley_lw GSM Day204 MWM    all grids WP100p MP075p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700"/>
        <v>0</v>
      </c>
      <c r="AY211" s="5" t="str">
        <f t="shared" ca="1" si="1700"/>
        <v>-</v>
      </c>
      <c r="AZ211" s="5" t="b">
        <f t="shared" ca="1" si="1700"/>
        <v>0</v>
      </c>
      <c r="BA211" s="5" t="b">
        <f t="shared" ca="1" si="1700"/>
        <v>1</v>
      </c>
      <c r="BB211" s="5" t="b">
        <f t="shared" ca="1" si="1700"/>
        <v>1</v>
      </c>
      <c r="BC211" s="144">
        <f t="shared" ca="1" si="1700"/>
        <v>0</v>
      </c>
      <c r="BD211" s="19" t="b">
        <f t="shared" ca="1" si="1701"/>
        <v>1</v>
      </c>
      <c r="BE211" s="9"/>
      <c r="BF211" s="5" t="str">
        <f t="shared" ca="1" si="1702"/>
        <v>-</v>
      </c>
      <c r="BG211" s="19" t="str">
        <f t="shared" ca="1" si="1703"/>
        <v>-</v>
      </c>
      <c r="BH211" s="19" t="str">
        <f t="shared" ca="1" si="1703"/>
        <v>-</v>
      </c>
      <c r="BI211" s="19" t="str">
        <f t="shared" ca="1" si="1703"/>
        <v>-</v>
      </c>
      <c r="BJ211" s="5" t="str">
        <f t="shared" ca="1" si="1704"/>
        <v>-</v>
      </c>
      <c r="BK211" s="19" t="str">
        <f t="shared" ca="1" si="1705"/>
        <v>-</v>
      </c>
      <c r="BL211" s="5" t="str">
        <f t="shared" ca="1" si="1706"/>
        <v>-</v>
      </c>
      <c r="BM211" s="19" t="str">
        <f t="shared" ca="1" si="1707"/>
        <v>-</v>
      </c>
      <c r="BN211" s="19" t="str">
        <f t="shared" ca="1" si="1707"/>
        <v>-</v>
      </c>
      <c r="BO211" s="19" t="str">
        <f t="shared" ca="1" si="1707"/>
        <v>-</v>
      </c>
      <c r="BP211" s="5" t="str">
        <f t="shared" ca="1" si="1708"/>
        <v>-</v>
      </c>
      <c r="BQ211" s="9"/>
      <c r="BR211" s="5" t="b">
        <f t="shared" ca="1" si="1709"/>
        <v>0</v>
      </c>
      <c r="BS211" s="5" t="str">
        <f t="shared" ca="1" si="1710"/>
        <v>-</v>
      </c>
      <c r="BT211" s="5" t="str">
        <f t="shared" ca="1" si="1711"/>
        <v>-</v>
      </c>
      <c r="BU211" s="5" t="str">
        <f t="shared" ca="1" si="1711"/>
        <v>-</v>
      </c>
      <c r="BV211" s="5" t="str">
        <f t="shared" ca="1" si="1711"/>
        <v>-</v>
      </c>
      <c r="BW211" s="5" t="str">
        <f t="shared" ca="1" si="1711"/>
        <v>-</v>
      </c>
      <c r="BX211" s="5" t="str">
        <f t="shared" ca="1" si="1711"/>
        <v>-</v>
      </c>
      <c r="BY211" s="5" t="str">
        <f t="shared" ca="1" si="1711"/>
        <v>-</v>
      </c>
      <c r="BZ211" s="5" t="str">
        <f t="shared" ca="1" si="1711"/>
        <v>-</v>
      </c>
      <c r="CA211" s="5" t="str">
        <f t="shared" ca="1" si="1711"/>
        <v>-</v>
      </c>
      <c r="CB211" s="9"/>
      <c r="CC211" s="237" t="b">
        <f t="shared" ca="1" si="1757"/>
        <v>1</v>
      </c>
      <c r="CD211" s="237" t="b">
        <f t="shared" ca="1" si="1757"/>
        <v>1</v>
      </c>
      <c r="CE211" s="237" t="b">
        <f t="shared" ca="1" si="1757"/>
        <v>1</v>
      </c>
      <c r="CF211" s="12">
        <v>203</v>
      </c>
      <c r="CG211" s="144" t="b">
        <f t="shared" ca="1" si="1758"/>
        <v>0</v>
      </c>
      <c r="CH211" s="12" t="s">
        <v>34</v>
      </c>
      <c r="CI211" s="19" t="str">
        <f t="shared" ca="1" si="1712"/>
        <v>-</v>
      </c>
      <c r="CJ211" s="19" t="str">
        <f t="shared" ca="1" si="1712"/>
        <v>-</v>
      </c>
      <c r="CK211" s="19" t="str">
        <f t="shared" ca="1" si="1712"/>
        <v>-</v>
      </c>
      <c r="CL211" s="19">
        <f t="shared" ca="1" si="1712"/>
        <v>1</v>
      </c>
      <c r="CM211" s="19">
        <f t="shared" ca="1" si="1712"/>
        <v>1</v>
      </c>
      <c r="CN211" s="9"/>
      <c r="CO211" s="444">
        <f t="shared" ca="1" si="1713"/>
        <v>652</v>
      </c>
      <c r="CP211" s="444">
        <f t="shared" ca="1" si="1713"/>
        <v>686</v>
      </c>
      <c r="CQ211" s="444">
        <f t="shared" ca="1" si="1713"/>
        <v>721</v>
      </c>
      <c r="CR211" s="152">
        <f t="shared" ca="1" si="1714"/>
        <v>378</v>
      </c>
      <c r="CS211" s="152">
        <f t="shared" ca="1" si="1714"/>
        <v>413</v>
      </c>
      <c r="CT211" s="152">
        <f t="shared" ca="1" si="1714"/>
        <v>448</v>
      </c>
      <c r="CU211" s="19" t="str">
        <f t="shared" ca="1" si="1715"/>
        <v>-</v>
      </c>
      <c r="CV211" s="19" t="str">
        <f t="shared" ca="1" si="1715"/>
        <v>-</v>
      </c>
      <c r="CW211" s="19" t="str">
        <f t="shared" ca="1" si="1715"/>
        <v>-</v>
      </c>
      <c r="CX211" s="19" t="str">
        <f t="shared" ca="1" si="1715"/>
        <v>-</v>
      </c>
      <c r="CY211" s="19" t="str">
        <f t="shared" ca="1" si="1715"/>
        <v>-</v>
      </c>
      <c r="CZ211" s="19" t="b">
        <f t="shared" ca="1" si="1715"/>
        <v>1</v>
      </c>
      <c r="DA211" s="19">
        <f t="shared" ca="1" si="1715"/>
        <v>0</v>
      </c>
      <c r="DB211" s="19">
        <f t="shared" ca="1" si="1715"/>
        <v>0</v>
      </c>
      <c r="DC211" s="19">
        <f t="shared" ca="1" si="1715"/>
        <v>0</v>
      </c>
      <c r="DD211" s="19">
        <f t="shared" ca="1" si="1715"/>
        <v>0</v>
      </c>
      <c r="DE211" s="19">
        <f t="shared" ca="1" si="1715"/>
        <v>0</v>
      </c>
      <c r="DF211" s="19">
        <f t="shared" ca="1" si="1715"/>
        <v>0</v>
      </c>
      <c r="DG211" s="19">
        <f t="shared" ca="1" si="1715"/>
        <v>0</v>
      </c>
      <c r="DH211" s="19">
        <f t="shared" ca="1" si="1715"/>
        <v>0</v>
      </c>
      <c r="DI211" s="19">
        <f t="shared" ca="1" si="1715"/>
        <v>0</v>
      </c>
      <c r="DJ211" s="19">
        <f t="shared" ca="1" si="1715"/>
        <v>0</v>
      </c>
      <c r="DK211" s="19">
        <f t="shared" ca="1" si="1716"/>
        <v>0</v>
      </c>
      <c r="DL211" s="19">
        <f t="shared" ca="1" si="1716"/>
        <v>0</v>
      </c>
      <c r="DM211" s="19">
        <f t="shared" ca="1" si="1716"/>
        <v>1</v>
      </c>
      <c r="DN211" s="19">
        <f t="shared" ca="1" si="1716"/>
        <v>1</v>
      </c>
      <c r="DO211" s="19">
        <f t="shared" ca="1" si="1716"/>
        <v>0</v>
      </c>
      <c r="DP211" s="19" t="str">
        <f t="shared" ca="1" si="1716"/>
        <v>-</v>
      </c>
      <c r="DQ211" s="19" t="str">
        <f t="shared" ca="1" si="1716"/>
        <v>-</v>
      </c>
      <c r="DR211" s="19" t="str">
        <f t="shared" ca="1" si="1716"/>
        <v>-</v>
      </c>
      <c r="DS211" s="19" t="str">
        <f t="shared" ca="1" si="1716"/>
        <v>-</v>
      </c>
      <c r="DT211" s="19" t="str">
        <f t="shared" ca="1" si="1716"/>
        <v>-</v>
      </c>
      <c r="DU211" s="19">
        <f t="shared" ca="1" si="1716"/>
        <v>0</v>
      </c>
      <c r="DV211" s="19" t="str">
        <f t="shared" ca="1" si="1716"/>
        <v>-</v>
      </c>
      <c r="DW211" s="19" t="str">
        <f t="shared" ca="1" si="1716"/>
        <v>-</v>
      </c>
      <c r="DX211" s="19" t="str">
        <f t="shared" ca="1" si="1716"/>
        <v>-</v>
      </c>
      <c r="DY211" s="19" t="str">
        <f t="shared" ca="1" si="1716"/>
        <v>-</v>
      </c>
      <c r="DZ211" s="19" t="str">
        <f t="shared" ca="1" si="1716"/>
        <v>-</v>
      </c>
      <c r="EA211" s="19" t="str">
        <f t="shared" ca="1" si="1716"/>
        <v>-</v>
      </c>
      <c r="EB211" s="19" t="str">
        <f t="shared" ca="1" si="1716"/>
        <v>-</v>
      </c>
      <c r="EC211" s="19" t="str">
        <f t="shared" ca="1" si="1716"/>
        <v>-</v>
      </c>
      <c r="ED211" s="19">
        <f t="shared" ca="1" si="1716"/>
        <v>0</v>
      </c>
      <c r="EE211" s="444">
        <f t="shared" ca="1" si="1717"/>
        <v>0</v>
      </c>
      <c r="EF211" s="444">
        <f t="shared" ca="1" si="1717"/>
        <v>0</v>
      </c>
      <c r="EG211" s="124">
        <f t="shared" ca="1" si="1718"/>
        <v>0</v>
      </c>
      <c r="EH211" s="124">
        <f t="shared" ca="1" si="1718"/>
        <v>0</v>
      </c>
      <c r="EI211" s="124">
        <f t="shared" ca="1" si="1718"/>
        <v>0</v>
      </c>
      <c r="EJ211" s="124">
        <f t="shared" ca="1" si="1718"/>
        <v>0</v>
      </c>
      <c r="EK211" s="124">
        <f t="shared" ca="1" si="1718"/>
        <v>0</v>
      </c>
      <c r="EL211" s="124">
        <f t="shared" ca="1" si="1718"/>
        <v>0</v>
      </c>
      <c r="EM211" s="124">
        <f t="shared" ca="1" si="1718"/>
        <v>0</v>
      </c>
      <c r="EN211" s="124">
        <f t="shared" ca="1" si="1718"/>
        <v>0</v>
      </c>
      <c r="EO211" s="124">
        <f t="shared" ca="1" si="1718"/>
        <v>0</v>
      </c>
      <c r="EP211" s="124">
        <f t="shared" ca="1" si="1718"/>
        <v>0</v>
      </c>
      <c r="EQ211" s="124">
        <f t="shared" ca="1" si="1718"/>
        <v>0</v>
      </c>
      <c r="ER211" s="124">
        <f t="shared" ca="1" si="1718"/>
        <v>0</v>
      </c>
      <c r="ES211" s="124">
        <f t="shared" ca="1" si="1718"/>
        <v>0</v>
      </c>
      <c r="ET211" s="124">
        <f t="shared" ca="1" si="1718"/>
        <v>0</v>
      </c>
      <c r="EU211" s="124">
        <f t="shared" ca="1" si="1718"/>
        <v>0</v>
      </c>
      <c r="EV211" s="124">
        <f t="shared" ca="1" si="1718"/>
        <v>0</v>
      </c>
      <c r="EW211" s="124">
        <f t="shared" ca="1" si="1719"/>
        <v>0</v>
      </c>
      <c r="EX211" s="124">
        <f t="shared" ca="1" si="1719"/>
        <v>0</v>
      </c>
      <c r="EY211" s="554">
        <f t="shared" ca="1" si="1720"/>
        <v>0</v>
      </c>
      <c r="EZ211" s="554">
        <f t="shared" ca="1" si="1720"/>
        <v>0</v>
      </c>
      <c r="FA211" s="554">
        <f t="shared" ca="1" si="1720"/>
        <v>0</v>
      </c>
      <c r="FB211" s="125">
        <f t="shared" ca="1" si="1720"/>
        <v>0</v>
      </c>
      <c r="FC211" s="125">
        <f t="shared" ca="1" si="1720"/>
        <v>0</v>
      </c>
      <c r="FD211" s="125">
        <f t="shared" ca="1" si="1720"/>
        <v>0</v>
      </c>
      <c r="FE211" s="125">
        <f t="shared" ca="1" si="1720"/>
        <v>0</v>
      </c>
      <c r="FF211" s="125">
        <f t="shared" ca="1" si="1720"/>
        <v>0</v>
      </c>
      <c r="FG211" s="125">
        <f t="shared" ca="1" si="1720"/>
        <v>0</v>
      </c>
      <c r="FH211" s="125">
        <f t="shared" ca="1" si="1720"/>
        <v>0</v>
      </c>
      <c r="FI211" s="125">
        <f t="shared" ca="1" si="1720"/>
        <v>0</v>
      </c>
      <c r="FJ211" s="125">
        <f t="shared" ca="1" si="1720"/>
        <v>0</v>
      </c>
      <c r="FK211" s="125">
        <f t="shared" ca="1" si="1720"/>
        <v>0</v>
      </c>
      <c r="FL211" s="125">
        <f t="shared" ca="1" si="1720"/>
        <v>0</v>
      </c>
      <c r="FM211" s="125">
        <f t="shared" ca="1" si="1720"/>
        <v>0</v>
      </c>
      <c r="FN211" s="125">
        <f t="shared" ca="1" si="1720"/>
        <v>0</v>
      </c>
      <c r="FO211" s="124">
        <f t="shared" ca="1" si="1721"/>
        <v>0</v>
      </c>
      <c r="FP211" s="124">
        <f t="shared" ca="1" si="1721"/>
        <v>0</v>
      </c>
      <c r="FQ211" s="124">
        <f t="shared" ca="1" si="1721"/>
        <v>0</v>
      </c>
      <c r="FR211" s="124">
        <f t="shared" ca="1" si="1721"/>
        <v>0</v>
      </c>
      <c r="FS211" s="124">
        <f t="shared" ca="1" si="1721"/>
        <v>0</v>
      </c>
      <c r="FT211" s="124">
        <f t="shared" ca="1" si="1721"/>
        <v>0</v>
      </c>
      <c r="FU211" s="124">
        <f t="shared" ca="1" si="1721"/>
        <v>0</v>
      </c>
      <c r="FV211" s="124">
        <f t="shared" ca="1" si="1721"/>
        <v>0</v>
      </c>
      <c r="FW211" s="124">
        <f t="shared" ca="1" si="1721"/>
        <v>0</v>
      </c>
      <c r="FX211" s="124">
        <f t="shared" ca="1" si="1721"/>
        <v>0</v>
      </c>
      <c r="FY211" s="124">
        <f t="shared" ca="1" si="1721"/>
        <v>0</v>
      </c>
      <c r="FZ211" s="124">
        <f t="shared" ca="1" si="1721"/>
        <v>0</v>
      </c>
      <c r="GA211" s="124">
        <f t="shared" ca="1" si="1721"/>
        <v>0</v>
      </c>
      <c r="GB211" s="124">
        <f t="shared" ca="1" si="1721"/>
        <v>0</v>
      </c>
      <c r="GC211" s="124">
        <f t="shared" ca="1" si="1721"/>
        <v>0</v>
      </c>
      <c r="GD211" s="124">
        <f t="shared" ca="1" si="1721"/>
        <v>0</v>
      </c>
      <c r="GE211" s="124">
        <f t="shared" ca="1" si="1722"/>
        <v>0</v>
      </c>
      <c r="GF211" s="124">
        <f t="shared" ca="1" si="1722"/>
        <v>0</v>
      </c>
      <c r="GG211" s="554">
        <f t="shared" ca="1" si="1723"/>
        <v>0</v>
      </c>
      <c r="GH211" s="554">
        <f t="shared" ca="1" si="1723"/>
        <v>0</v>
      </c>
      <c r="GI211" s="554">
        <f t="shared" ca="1" si="1723"/>
        <v>0</v>
      </c>
      <c r="GJ211" s="125">
        <f t="shared" ca="1" si="1724"/>
        <v>0</v>
      </c>
      <c r="GK211" s="125">
        <f t="shared" ca="1" si="1724"/>
        <v>0</v>
      </c>
      <c r="GL211" s="125">
        <f t="shared" ca="1" si="1724"/>
        <v>0</v>
      </c>
      <c r="GM211" s="125">
        <f t="shared" ca="1" si="1724"/>
        <v>0</v>
      </c>
      <c r="GN211" s="125">
        <f t="shared" ca="1" si="1724"/>
        <v>0</v>
      </c>
      <c r="GO211" s="125">
        <f t="shared" ca="1" si="1724"/>
        <v>0</v>
      </c>
      <c r="GP211" s="125">
        <f t="shared" ca="1" si="1724"/>
        <v>0</v>
      </c>
      <c r="GQ211" s="125">
        <f t="shared" ca="1" si="1724"/>
        <v>0</v>
      </c>
      <c r="GR211" s="125">
        <f t="shared" ca="1" si="1724"/>
        <v>0</v>
      </c>
      <c r="GS211" s="125">
        <f t="shared" ca="1" si="1724"/>
        <v>0</v>
      </c>
      <c r="GT211" s="125">
        <f t="shared" ca="1" si="1724"/>
        <v>0</v>
      </c>
      <c r="GU211" s="125">
        <f t="shared" ca="1" si="1724"/>
        <v>0</v>
      </c>
      <c r="GV211" s="125">
        <f t="shared" ca="1" si="1724"/>
        <v>0</v>
      </c>
      <c r="GW211" s="124">
        <f t="shared" ca="1" si="1725"/>
        <v>0</v>
      </c>
      <c r="GX211" s="124">
        <f t="shared" ca="1" si="1725"/>
        <v>0</v>
      </c>
      <c r="GY211" s="124">
        <f t="shared" ca="1" si="1725"/>
        <v>0</v>
      </c>
      <c r="GZ211" s="124">
        <f t="shared" ca="1" si="1725"/>
        <v>0</v>
      </c>
      <c r="HA211" s="124">
        <f t="shared" ca="1" si="1725"/>
        <v>0</v>
      </c>
      <c r="HB211" s="124">
        <f t="shared" ca="1" si="1725"/>
        <v>0</v>
      </c>
      <c r="HC211" s="124">
        <f t="shared" ca="1" si="1725"/>
        <v>0</v>
      </c>
      <c r="HD211" s="124">
        <f t="shared" ca="1" si="1725"/>
        <v>0</v>
      </c>
      <c r="HE211" s="124">
        <f t="shared" ca="1" si="1725"/>
        <v>0</v>
      </c>
      <c r="HF211" s="124">
        <f t="shared" ca="1" si="1725"/>
        <v>0</v>
      </c>
      <c r="HG211" s="124">
        <f t="shared" ca="1" si="1725"/>
        <v>0</v>
      </c>
      <c r="HH211" s="124">
        <f t="shared" ca="1" si="1725"/>
        <v>0</v>
      </c>
      <c r="HI211" s="124">
        <f t="shared" ca="1" si="1725"/>
        <v>0</v>
      </c>
      <c r="HJ211" s="124">
        <f t="shared" ca="1" si="1725"/>
        <v>0</v>
      </c>
      <c r="HK211" s="124">
        <f t="shared" ca="1" si="1725"/>
        <v>0</v>
      </c>
      <c r="HL211" s="124">
        <f t="shared" ca="1" si="1725"/>
        <v>0</v>
      </c>
      <c r="HM211" s="124">
        <f t="shared" ca="1" si="1726"/>
        <v>0</v>
      </c>
      <c r="HN211" s="124">
        <f t="shared" ca="1" si="1726"/>
        <v>0</v>
      </c>
      <c r="HO211" s="554">
        <f t="shared" ca="1" si="1727"/>
        <v>0</v>
      </c>
      <c r="HP211" s="554">
        <f t="shared" ca="1" si="1727"/>
        <v>0</v>
      </c>
      <c r="HQ211" s="554">
        <f t="shared" ca="1" si="1727"/>
        <v>0</v>
      </c>
      <c r="HR211" s="125">
        <f t="shared" ca="1" si="1728"/>
        <v>0</v>
      </c>
      <c r="HS211" s="125">
        <f t="shared" ca="1" si="1728"/>
        <v>0</v>
      </c>
      <c r="HT211" s="125">
        <f t="shared" ca="1" si="1728"/>
        <v>0</v>
      </c>
      <c r="HU211" s="125">
        <f t="shared" ca="1" si="1728"/>
        <v>0</v>
      </c>
      <c r="HV211" s="125">
        <f t="shared" ca="1" si="1728"/>
        <v>0</v>
      </c>
      <c r="HW211" s="125">
        <f t="shared" ca="1" si="1728"/>
        <v>0</v>
      </c>
      <c r="HX211" s="125">
        <f t="shared" ca="1" si="1728"/>
        <v>0</v>
      </c>
      <c r="HY211" s="125">
        <f t="shared" ca="1" si="1728"/>
        <v>0</v>
      </c>
      <c r="HZ211" s="125">
        <f t="shared" ca="1" si="1728"/>
        <v>0</v>
      </c>
      <c r="IA211" s="125">
        <f t="shared" ca="1" si="1728"/>
        <v>0</v>
      </c>
      <c r="IB211" s="125">
        <f t="shared" ca="1" si="1728"/>
        <v>0</v>
      </c>
      <c r="IC211" s="125">
        <f t="shared" ca="1" si="1728"/>
        <v>0</v>
      </c>
      <c r="ID211" s="125">
        <f t="shared" ca="1" si="1728"/>
        <v>0</v>
      </c>
      <c r="IE211" s="5">
        <f t="shared" ca="1" si="1729"/>
        <v>67</v>
      </c>
      <c r="IF211" s="9"/>
      <c r="IG211" s="5">
        <f t="shared" ca="1" si="1730"/>
        <v>1</v>
      </c>
      <c r="IH211" s="5" t="b">
        <f t="shared" ca="1" si="1730"/>
        <v>0</v>
      </c>
      <c r="II211" s="19">
        <f t="shared" ca="1" si="1731"/>
        <v>0</v>
      </c>
      <c r="IJ211" s="5">
        <f t="shared" ca="1" si="1730"/>
        <v>55</v>
      </c>
      <c r="IK211" s="5" cm="1">
        <f t="array" ref="IK211">INDEX(i.pi_yatf,$X211+1,IK$7)</f>
        <v>1</v>
      </c>
      <c r="IL211" s="19">
        <f t="shared" ca="1" si="1732"/>
        <v>0</v>
      </c>
      <c r="IM211" s="19">
        <f t="shared" ca="1" si="1732"/>
        <v>0</v>
      </c>
      <c r="IN211" s="19">
        <f t="shared" ca="1" si="1732"/>
        <v>0</v>
      </c>
      <c r="IO211" s="19">
        <f t="shared" ca="1" si="1732"/>
        <v>0</v>
      </c>
      <c r="IP211" s="19">
        <f t="shared" ca="1" si="1732"/>
        <v>0</v>
      </c>
      <c r="IQ211" s="19">
        <f t="shared" ca="1" si="1732"/>
        <v>0</v>
      </c>
      <c r="IR211" s="19">
        <f t="shared" ca="1" si="1732"/>
        <v>0</v>
      </c>
      <c r="IS211" s="19">
        <f t="shared" ca="1" si="1732"/>
        <v>0</v>
      </c>
      <c r="IT211" s="19">
        <f t="shared" ca="1" si="1732"/>
        <v>0</v>
      </c>
      <c r="IU211" s="19">
        <f t="shared" ca="1" si="1732"/>
        <v>0</v>
      </c>
      <c r="IV211" s="19">
        <f t="shared" ca="1" si="1732"/>
        <v>0</v>
      </c>
      <c r="IW211" s="19">
        <f t="shared" ca="1" si="1732"/>
        <v>0</v>
      </c>
      <c r="IX211" s="19">
        <f t="shared" ca="1" si="1732"/>
        <v>0</v>
      </c>
      <c r="IY211" s="19">
        <f t="shared" ca="1" si="1732"/>
        <v>0</v>
      </c>
      <c r="IZ211" s="19">
        <f t="shared" ca="1" si="1732"/>
        <v>0</v>
      </c>
      <c r="JA211" s="19">
        <f t="shared" ca="1" si="1732"/>
        <v>0</v>
      </c>
      <c r="JB211" s="19">
        <f t="shared" ca="1" si="1732"/>
        <v>0</v>
      </c>
      <c r="JC211" s="19">
        <f t="shared" ca="1" si="1732"/>
        <v>0</v>
      </c>
      <c r="JD211" s="19">
        <f t="shared" ca="1" si="1732"/>
        <v>0</v>
      </c>
      <c r="JE211" s="19">
        <f t="shared" ca="1" si="1732"/>
        <v>0</v>
      </c>
      <c r="JF211" s="19">
        <f t="shared" ca="1" si="1732"/>
        <v>0</v>
      </c>
      <c r="JG211" s="5">
        <f t="shared" ca="1" si="1733"/>
        <v>1.2500000000000001E-2</v>
      </c>
      <c r="JH211" s="567">
        <f t="shared" ca="1" si="1733"/>
        <v>0</v>
      </c>
      <c r="JI211" s="5">
        <f t="shared" ca="1" si="1733"/>
        <v>6.25E-2</v>
      </c>
      <c r="JJ211" s="5">
        <f t="shared" ca="1" si="1733"/>
        <v>6.25E-2</v>
      </c>
      <c r="JK211" s="5">
        <f t="shared" ca="1" si="1733"/>
        <v>6.25E-2</v>
      </c>
      <c r="JL211" s="19">
        <f t="shared" ca="1" si="1732"/>
        <v>1</v>
      </c>
      <c r="JM211" s="19">
        <f t="shared" ca="1" si="1732"/>
        <v>0</v>
      </c>
      <c r="JN211" s="19">
        <f t="shared" ca="1" si="1732"/>
        <v>1</v>
      </c>
      <c r="JO211" s="9"/>
      <c r="JP211" s="5" t="b">
        <f t="shared" ca="1" si="1734"/>
        <v>0</v>
      </c>
      <c r="JQ211" s="477" t="b">
        <v>0</v>
      </c>
      <c r="JR211" s="477">
        <v>12</v>
      </c>
      <c r="JS211" s="5" t="b">
        <f t="shared" ca="1" si="1735"/>
        <v>0</v>
      </c>
      <c r="JT211" s="5" t="b">
        <f t="shared" ca="1" si="1735"/>
        <v>0</v>
      </c>
      <c r="JU211" s="5" t="b">
        <f t="shared" ca="1" si="1735"/>
        <v>1</v>
      </c>
      <c r="JV211" s="144">
        <f t="shared" ca="1" si="1736"/>
        <v>1</v>
      </c>
      <c r="JW211" s="144">
        <f t="shared" ca="1" si="1736"/>
        <v>1</v>
      </c>
      <c r="JX211" s="5" t="b">
        <f t="shared" ca="1" si="1737"/>
        <v>0</v>
      </c>
      <c r="JY211" s="5" t="b">
        <f t="shared" ca="1" si="1737"/>
        <v>1</v>
      </c>
      <c r="JZ211" s="5" t="b">
        <f t="shared" ca="1" si="1737"/>
        <v>1</v>
      </c>
      <c r="KA211" s="5" t="b">
        <f t="shared" ca="1" si="1737"/>
        <v>0</v>
      </c>
      <c r="KB211" s="5">
        <f t="shared" ca="1" si="1738"/>
        <v>1</v>
      </c>
      <c r="KC211" s="5">
        <f t="shared" ca="1" si="1738"/>
        <v>0</v>
      </c>
      <c r="KD211" s="5" t="b">
        <f t="shared" ca="1" si="1739"/>
        <v>0</v>
      </c>
      <c r="KE211" s="5" t="str" cm="1">
        <f t="array" aca="1" ref="KE211" ca="1">IF(OR(KF211:KM211&lt;&gt;"-"),TRUE,"-")</f>
        <v>-</v>
      </c>
      <c r="KF211" s="19" t="str">
        <f t="shared" ca="1" si="1740"/>
        <v>-</v>
      </c>
      <c r="KG211" s="19" t="str">
        <f t="shared" ca="1" si="1740"/>
        <v>-</v>
      </c>
      <c r="KH211" s="19" t="str">
        <f t="shared" ca="1" si="1740"/>
        <v>-</v>
      </c>
      <c r="KI211" s="19" t="str">
        <f t="shared" ca="1" si="1740"/>
        <v>-</v>
      </c>
      <c r="KJ211" s="19" t="str">
        <f t="shared" ca="1" si="1740"/>
        <v>-</v>
      </c>
      <c r="KK211" s="19" t="str">
        <f t="shared" ca="1" si="1740"/>
        <v>-</v>
      </c>
      <c r="KL211" s="19" t="str">
        <f t="shared" ca="1" si="1740"/>
        <v>-</v>
      </c>
      <c r="KM211" s="19" t="str">
        <f t="shared" ca="1" si="1740"/>
        <v>-</v>
      </c>
      <c r="KN211" s="5" t="b">
        <f t="array" aca="1" ref="KN211" ca="1">IF(OR(KO211:KU211&lt;&gt;"-"),TRUE,"-")</f>
        <v>1</v>
      </c>
      <c r="KO211" s="19">
        <f t="shared" ca="1" si="1741"/>
        <v>0</v>
      </c>
      <c r="KP211" s="19" t="str">
        <f t="shared" ca="1" si="1741"/>
        <v>-</v>
      </c>
      <c r="KQ211" s="19">
        <f t="shared" ca="1" si="1741"/>
        <v>999999</v>
      </c>
      <c r="KR211" s="19">
        <f t="shared" ca="1" si="1741"/>
        <v>999999</v>
      </c>
      <c r="KS211" s="19">
        <f t="shared" ca="1" si="1741"/>
        <v>999999</v>
      </c>
      <c r="KT211" s="19">
        <f t="shared" ca="1" si="1741"/>
        <v>999999</v>
      </c>
      <c r="KU211" s="19">
        <f t="shared" ca="1" si="1741"/>
        <v>999999</v>
      </c>
      <c r="KV211" s="19" t="str">
        <f t="shared" ca="1" si="1741"/>
        <v>-</v>
      </c>
      <c r="KW211" s="19" t="str">
        <f t="shared" ca="1" si="1741"/>
        <v>-</v>
      </c>
      <c r="KX211" s="19" t="str">
        <f t="shared" ca="1" si="1741"/>
        <v>-</v>
      </c>
      <c r="KY211" s="19" t="b">
        <f t="shared" ca="1" si="1742"/>
        <v>1</v>
      </c>
      <c r="KZ211" s="19">
        <f t="shared" ca="1" si="1742"/>
        <v>0</v>
      </c>
      <c r="LA211" s="5" t="str">
        <f t="shared" ca="1" si="1743"/>
        <v>-</v>
      </c>
      <c r="LB211" s="5" t="str">
        <f t="shared" ca="1" si="1743"/>
        <v>-</v>
      </c>
      <c r="LC211" s="5" t="str">
        <f t="shared" ca="1" si="1743"/>
        <v>-</v>
      </c>
      <c r="LD211" s="5" t="str">
        <f t="shared" ca="1" si="1743"/>
        <v>-</v>
      </c>
      <c r="LE211" s="19" t="str">
        <f t="shared" ca="1" si="1744"/>
        <v>-</v>
      </c>
      <c r="LF211" s="19" t="str">
        <f t="shared" ca="1" si="1744"/>
        <v>-</v>
      </c>
      <c r="LG211" s="19" t="str">
        <f t="shared" ca="1" si="1744"/>
        <v>-</v>
      </c>
      <c r="LH211" s="19" t="str">
        <f t="shared" ca="1" si="1744"/>
        <v>-</v>
      </c>
      <c r="LI211" s="19" t="str">
        <f t="shared" ca="1" si="1744"/>
        <v>-</v>
      </c>
      <c r="LJ211" s="19" t="str">
        <f t="shared" ca="1" si="1744"/>
        <v>-</v>
      </c>
      <c r="LK211" s="19" t="str">
        <f t="shared" ca="1" si="1744"/>
        <v>-</v>
      </c>
      <c r="LL211" s="5" t="str">
        <f t="shared" ca="1" si="1745"/>
        <v>-</v>
      </c>
      <c r="LM211" s="5">
        <f t="shared" ca="1" si="1745"/>
        <v>500</v>
      </c>
      <c r="LN211" s="5">
        <f t="shared" ca="1" si="1745"/>
        <v>500</v>
      </c>
      <c r="LO211" s="5" t="str">
        <f t="shared" ca="1" si="1745"/>
        <v>-</v>
      </c>
      <c r="LP211" s="5" t="str" cm="1">
        <f t="array" aca="1" ref="LP211" ca="1">INDEX(i.meatgrid,$Q211,LP$7)</f>
        <v>-</v>
      </c>
      <c r="LQ211" s="5" t="str" cm="1">
        <f t="array" aca="1" ref="LQ211" ca="1">INDEX(i.meatgrid,$Q211,LQ$7)</f>
        <v>-</v>
      </c>
      <c r="LR211" s="5" t="str">
        <f t="shared" ca="1" si="1745"/>
        <v>-</v>
      </c>
      <c r="LS211" s="5">
        <f t="shared" ca="1" si="1746"/>
        <v>1</v>
      </c>
      <c r="LT211" s="9"/>
      <c r="LU211" s="19">
        <f t="shared" ca="1" si="1744"/>
        <v>70</v>
      </c>
      <c r="LV211" s="19">
        <f t="shared" ca="1" si="1747"/>
        <v>50</v>
      </c>
      <c r="LW211" s="19">
        <f t="shared" ca="1" si="1747"/>
        <v>80</v>
      </c>
      <c r="LX211" s="19">
        <f t="shared" ca="1" si="1747"/>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748"/>
        <v>1</v>
      </c>
      <c r="MD211" s="5">
        <f t="shared" si="1749"/>
        <v>0.75</v>
      </c>
      <c r="ME211" s="5" cm="1">
        <f t="array" aca="1" ref="ME211" ca="1">INDEX(i.meatgrid,$Q211,ME$7)</f>
        <v>1</v>
      </c>
      <c r="MF211" s="5" cm="1">
        <f t="array" aca="1" ref="MF211" ca="1">INDEX(i.meatgrid,$Q211,MF$7)</f>
        <v>1</v>
      </c>
      <c r="MG211" s="5" cm="1">
        <f t="array" aca="1" ref="MG211" ca="1">INDEX(i.meatgrid,$Q211,MG$7)</f>
        <v>1</v>
      </c>
      <c r="MH211" s="5" cm="1">
        <f t="array" aca="1" ref="MH211" ca="1">INDEX(i.meatgrid,$Q211,MH$7)</f>
        <v>0</v>
      </c>
      <c r="MI211" s="5" cm="1">
        <f t="array" aca="1" ref="MI211" ca="1">INDEX(i.meatgrid,$Q211,MI$7)</f>
        <v>1</v>
      </c>
      <c r="MJ211" s="5" cm="1">
        <f t="array" aca="1" ref="MJ211" ca="1">INDEX(i.meatgrid,$Q211,MJ$7)</f>
        <v>1</v>
      </c>
      <c r="MK211" s="5" cm="1">
        <f t="array" aca="1" ref="MK211" ca="1">INDEX(i.meatgrid,$Q211,MK$7)</f>
        <v>1</v>
      </c>
      <c r="ML211" s="5" cm="1">
        <f t="array" aca="1" ref="ML211" ca="1">INDEX(i.meatgrid,$Q211,ML$7)</f>
        <v>1</v>
      </c>
      <c r="MM211" s="5">
        <f t="shared" si="1750"/>
        <v>1</v>
      </c>
      <c r="MN211" s="9"/>
      <c r="MO211" s="19" t="b">
        <f t="shared" ca="1" si="1751"/>
        <v>0</v>
      </c>
      <c r="MP211" s="19" t="b">
        <f t="shared" ca="1" si="1751"/>
        <v>0</v>
      </c>
      <c r="MQ211" s="19">
        <f t="shared" ca="1" si="1751"/>
        <v>1</v>
      </c>
      <c r="MR211" s="19">
        <f t="shared" ca="1" si="1751"/>
        <v>0.75</v>
      </c>
      <c r="MS211" s="19">
        <f t="shared" ca="1" si="1751"/>
        <v>0.75</v>
      </c>
      <c r="MT211" s="19">
        <f t="shared" ca="1" si="1751"/>
        <v>0.8</v>
      </c>
      <c r="MU211" s="19">
        <f t="shared" ca="1" si="1751"/>
        <v>0.82499999999999996</v>
      </c>
      <c r="MV211" s="19">
        <f t="shared" ca="1" si="1751"/>
        <v>0.875</v>
      </c>
      <c r="MW211" s="19">
        <f t="shared" ca="1" si="1751"/>
        <v>0.9</v>
      </c>
      <c r="MX211" s="19">
        <f t="shared" ca="1" si="1751"/>
        <v>1</v>
      </c>
      <c r="MY211" s="19">
        <f t="shared" ca="1" si="1751"/>
        <v>0.875</v>
      </c>
      <c r="MZ211" s="19" t="b">
        <f t="shared" ca="1" si="1751"/>
        <v>1</v>
      </c>
      <c r="NA211" s="19">
        <f t="shared" ca="1" si="1751"/>
        <v>74.989999999999995</v>
      </c>
      <c r="NB211" s="19" t="str">
        <f t="shared" ca="1" si="1751"/>
        <v>-</v>
      </c>
      <c r="NC211" s="19" t="str">
        <f t="shared" ca="1" si="1751"/>
        <v>-</v>
      </c>
      <c r="ND211" s="19" t="str">
        <f t="shared" ca="1" si="1751"/>
        <v>-</v>
      </c>
      <c r="NE211" s="19" t="str">
        <f t="shared" ca="1" si="1762"/>
        <v>-</v>
      </c>
      <c r="NF211" s="19" t="str">
        <f t="shared" ca="1" si="1762"/>
        <v>-</v>
      </c>
      <c r="NG211" s="19" t="str">
        <f t="shared" ca="1" si="1762"/>
        <v>-</v>
      </c>
      <c r="NH211" s="19" t="str">
        <f t="shared" ca="1" si="1762"/>
        <v>-</v>
      </c>
      <c r="NI211" s="19">
        <f t="shared" ca="1" si="1762"/>
        <v>36.99</v>
      </c>
      <c r="NJ211" s="19">
        <f t="shared" ca="1" si="1762"/>
        <v>36.99</v>
      </c>
      <c r="NK211" s="19" t="str">
        <f t="shared" ca="1" si="1762"/>
        <v>-</v>
      </c>
      <c r="NL211" s="19" t="str">
        <f t="shared" ca="1" si="1762"/>
        <v>-</v>
      </c>
      <c r="NM211" s="19" t="str">
        <f t="shared" ca="1" si="1762"/>
        <v>-</v>
      </c>
      <c r="NN211" s="19" t="str">
        <f t="shared" ca="1" si="1762"/>
        <v>-</v>
      </c>
      <c r="NO211" s="19" t="str">
        <f t="shared" ca="1" si="1762"/>
        <v>-</v>
      </c>
      <c r="NP211" s="19">
        <f t="shared" ca="1" si="1762"/>
        <v>49.99</v>
      </c>
      <c r="NQ211" s="19">
        <f t="shared" ca="1" si="1762"/>
        <v>49.99</v>
      </c>
      <c r="NR211" s="19">
        <f t="shared" ca="1" si="1762"/>
        <v>49.99</v>
      </c>
      <c r="NS211" s="19">
        <f t="shared" ca="1" si="1762"/>
        <v>49.99</v>
      </c>
      <c r="NT211" s="19">
        <f t="shared" ca="1" si="1762"/>
        <v>49.99</v>
      </c>
      <c r="NU211" s="19">
        <f t="shared" ca="1" si="1759"/>
        <v>49.99</v>
      </c>
      <c r="NV211" s="19">
        <f t="shared" ca="1" si="1759"/>
        <v>49.99</v>
      </c>
      <c r="NW211" s="19">
        <f t="shared" ca="1" si="1759"/>
        <v>49.99</v>
      </c>
      <c r="NX211" s="19">
        <f t="shared" ca="1" si="1760"/>
        <v>412.99</v>
      </c>
      <c r="NY211" s="19">
        <f t="shared" ca="1" si="1760"/>
        <v>412.99</v>
      </c>
      <c r="NZ211" s="19" t="str">
        <f t="shared" ca="1" si="1760"/>
        <v>-</v>
      </c>
      <c r="OA211" s="19" t="str">
        <f t="shared" ca="1" si="1760"/>
        <v>-</v>
      </c>
      <c r="OB211" s="19" t="str">
        <f t="shared" ca="1" si="1760"/>
        <v>-</v>
      </c>
      <c r="OC211" s="19" t="str">
        <f t="shared" ca="1" si="1760"/>
        <v>-</v>
      </c>
      <c r="OD211" s="19" t="str">
        <f t="shared" ca="1" si="1760"/>
        <v>-</v>
      </c>
      <c r="OE211" s="19">
        <f t="shared" ca="1" si="1760"/>
        <v>6.8900000000000006</v>
      </c>
      <c r="OF211" s="19">
        <f t="shared" ca="1" si="1760"/>
        <v>6.8900000000000006</v>
      </c>
      <c r="OG211" s="19">
        <f t="shared" ca="1" si="1760"/>
        <v>6.8900000000000006</v>
      </c>
      <c r="OH211" s="19">
        <f t="shared" ca="1" si="1760"/>
        <v>6.8900000000000006</v>
      </c>
      <c r="OI211" s="19">
        <f t="shared" ca="1" si="1760"/>
        <v>6.8900000000000006</v>
      </c>
      <c r="OJ211" s="19">
        <f t="shared" ca="1" si="1760"/>
        <v>6.8900000000000006</v>
      </c>
      <c r="OK211" s="19">
        <f t="shared" ca="1" si="1760"/>
        <v>6.8900000000000006</v>
      </c>
      <c r="OL211" s="19">
        <f t="shared" ca="1" si="1760"/>
        <v>6.8900000000000006</v>
      </c>
      <c r="OM211" s="19">
        <f t="shared" ca="1" si="1760"/>
        <v>346.99</v>
      </c>
      <c r="ON211" s="19">
        <f t="shared" ca="1" si="1761"/>
        <v>346.99</v>
      </c>
      <c r="OO211" s="19" t="str">
        <f t="shared" ca="1" si="1761"/>
        <v>-</v>
      </c>
      <c r="OP211" s="19" t="str">
        <f t="shared" ca="1" si="1761"/>
        <v>-</v>
      </c>
      <c r="OQ211" s="19" t="str">
        <f t="shared" ca="1" si="1761"/>
        <v>-</v>
      </c>
      <c r="OR211" s="19" t="str">
        <f t="shared" ca="1" si="1761"/>
        <v>-</v>
      </c>
      <c r="OS211" s="19" t="str">
        <f t="shared" ca="1" si="1761"/>
        <v>-</v>
      </c>
      <c r="OT211" s="19">
        <f t="shared" ca="1" si="1761"/>
        <v>0</v>
      </c>
      <c r="OU211" s="24">
        <v>0</v>
      </c>
    </row>
    <row r="212" spans="1:411" outlineLevel="1">
      <c r="A212" s="21">
        <f t="shared" si="158"/>
        <v>207</v>
      </c>
      <c r="B212" s="21">
        <f>$A$14</f>
        <v>9</v>
      </c>
      <c r="C212">
        <v>112</v>
      </c>
      <c r="D212" s="144" t="str">
        <f t="shared" si="1697"/>
        <v>GSM</v>
      </c>
      <c r="E212" t="b">
        <v>0</v>
      </c>
      <c r="F212" t="b">
        <v>0</v>
      </c>
      <c r="G212" t="b">
        <f>E212</f>
        <v>0</v>
      </c>
      <c r="H212" s="29">
        <v>2</v>
      </c>
      <c r="I212" s="29">
        <v>1</v>
      </c>
      <c r="J212" s="29" t="str">
        <f>""</f>
        <v/>
      </c>
      <c r="K212" s="29">
        <f>d.Region</f>
        <v>2</v>
      </c>
      <c r="L212" s="29">
        <v>2</v>
      </c>
      <c r="M212" s="29">
        <v>2</v>
      </c>
      <c r="N212" s="29">
        <v>3</v>
      </c>
      <c r="O212" s="29">
        <v>1</v>
      </c>
      <c r="P212" s="29">
        <v>1</v>
      </c>
      <c r="Q212" s="29">
        <v>3</v>
      </c>
      <c r="R212" s="29">
        <v>1</v>
      </c>
      <c r="S212" s="29">
        <v>1</v>
      </c>
      <c r="T212" s="29">
        <v>1</v>
      </c>
      <c r="U212" s="218"/>
      <c r="V212" s="218"/>
      <c r="W212" s="29">
        <v>0</v>
      </c>
      <c r="X212" s="218"/>
      <c r="Y212" s="218"/>
      <c r="Z212" s="218"/>
      <c r="AA212" s="218"/>
      <c r="AB212" s="218"/>
      <c r="AC212" s="218"/>
      <c r="AD212" s="218"/>
      <c r="AE212" s="218"/>
      <c r="AF212" s="144">
        <f>INDEX(CHOOSE($N212,DataAutumn!i.AdultDrys,DataWinter!i.AdultDrys,DataSpring!i.AdultDrys),1,$M212)</f>
        <v>3</v>
      </c>
      <c r="AG212" s="5">
        <f t="shared" si="1698"/>
        <v>2</v>
      </c>
      <c r="AH212" s="5">
        <f t="shared" si="1698"/>
        <v>0</v>
      </c>
      <c r="AI212" s="5">
        <f t="shared" si="1699"/>
        <v>1</v>
      </c>
      <c r="AJ212" s="218"/>
      <c r="AK212" s="218"/>
      <c r="AL212" s="365"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00005 DSP_ashley_lw GSM Day204 MWM    No export SR12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si="1700"/>
        <v>0</v>
      </c>
      <c r="AY212" s="5" t="str">
        <f t="shared" si="1700"/>
        <v>-</v>
      </c>
      <c r="AZ212" s="5" t="b">
        <f t="shared" si="1700"/>
        <v>0</v>
      </c>
      <c r="BA212" s="5" t="b">
        <f t="shared" si="1700"/>
        <v>1</v>
      </c>
      <c r="BB212" s="5" t="b">
        <f t="shared" si="1700"/>
        <v>1</v>
      </c>
      <c r="BC212" s="144">
        <f t="shared" si="1700"/>
        <v>0</v>
      </c>
      <c r="BD212" s="19" t="b">
        <f t="shared" ca="1" si="1701"/>
        <v>1</v>
      </c>
      <c r="BE212" s="9"/>
      <c r="BF212" s="5" t="str">
        <f t="shared" ca="1" si="1702"/>
        <v>-</v>
      </c>
      <c r="BG212" s="19" t="str">
        <f t="shared" ca="1" si="1703"/>
        <v>-</v>
      </c>
      <c r="BH212" s="19" t="str">
        <f t="shared" ca="1" si="1703"/>
        <v>-</v>
      </c>
      <c r="BI212" s="19" t="str">
        <f t="shared" ca="1" si="1703"/>
        <v>-</v>
      </c>
      <c r="BJ212" s="5" t="str">
        <f t="shared" ca="1" si="1704"/>
        <v>-</v>
      </c>
      <c r="BK212" s="19" t="str">
        <f t="shared" ca="1" si="1705"/>
        <v>-</v>
      </c>
      <c r="BL212" s="5" t="str">
        <f t="shared" ca="1" si="1706"/>
        <v>-</v>
      </c>
      <c r="BM212" s="19" t="str">
        <f t="shared" ca="1" si="1707"/>
        <v>-</v>
      </c>
      <c r="BN212" s="19" t="str">
        <f t="shared" ca="1" si="1707"/>
        <v>-</v>
      </c>
      <c r="BO212" s="19" t="str">
        <f t="shared" ca="1" si="1707"/>
        <v>-</v>
      </c>
      <c r="BP212" s="5" t="str">
        <f t="shared" ca="1" si="1708"/>
        <v>-</v>
      </c>
      <c r="BQ212" s="9"/>
      <c r="BR212" s="5" t="b">
        <f t="shared" si="1709"/>
        <v>0</v>
      </c>
      <c r="BS212" s="5" t="str">
        <f t="shared" ca="1" si="1710"/>
        <v>-</v>
      </c>
      <c r="BT212" s="5" t="str">
        <f t="shared" ca="1" si="1711"/>
        <v>-</v>
      </c>
      <c r="BU212" s="5" t="str">
        <f t="shared" ca="1" si="1711"/>
        <v>-</v>
      </c>
      <c r="BV212" s="5" t="str">
        <f t="shared" ca="1" si="1711"/>
        <v>-</v>
      </c>
      <c r="BW212" s="5" t="str">
        <f t="shared" ca="1" si="1711"/>
        <v>-</v>
      </c>
      <c r="BX212" s="5" t="str">
        <f t="shared" ca="1" si="1711"/>
        <v>-</v>
      </c>
      <c r="BY212" s="5" t="str">
        <f t="shared" ca="1" si="1711"/>
        <v>-</v>
      </c>
      <c r="BZ212" s="5" t="str">
        <f t="shared" ca="1" si="1711"/>
        <v>-</v>
      </c>
      <c r="CA212" s="5" t="str">
        <f t="shared" ca="1" si="1711"/>
        <v>-</v>
      </c>
      <c r="CB212" s="9"/>
      <c r="CC212" s="12" t="b">
        <v>1</v>
      </c>
      <c r="CD212" s="12" t="b">
        <v>1</v>
      </c>
      <c r="CE212" s="12" t="b">
        <v>1</v>
      </c>
      <c r="CF212" s="12">
        <v>203</v>
      </c>
      <c r="CG212" s="144" t="b">
        <f>NOT(CE212)</f>
        <v>0</v>
      </c>
      <c r="CH212" s="12" t="s">
        <v>34</v>
      </c>
      <c r="CI212" s="19" t="str">
        <f t="shared" ca="1" si="1712"/>
        <v>-</v>
      </c>
      <c r="CJ212" s="19" t="str">
        <f t="shared" ca="1" si="1712"/>
        <v>-</v>
      </c>
      <c r="CK212" s="19" t="str">
        <f t="shared" ca="1" si="1712"/>
        <v>-</v>
      </c>
      <c r="CL212" s="19">
        <f t="shared" ca="1" si="1712"/>
        <v>1</v>
      </c>
      <c r="CM212" s="19">
        <f t="shared" ca="1" si="1712"/>
        <v>1</v>
      </c>
      <c r="CN212" s="9"/>
      <c r="CO212" s="444">
        <f t="shared" si="1713"/>
        <v>652</v>
      </c>
      <c r="CP212" s="444">
        <f t="shared" si="1713"/>
        <v>686</v>
      </c>
      <c r="CQ212" s="444">
        <f t="shared" si="1713"/>
        <v>721</v>
      </c>
      <c r="CR212" s="152">
        <f t="shared" si="1714"/>
        <v>378</v>
      </c>
      <c r="CS212" s="152">
        <f t="shared" si="1714"/>
        <v>413</v>
      </c>
      <c r="CT212" s="152">
        <f t="shared" si="1714"/>
        <v>448</v>
      </c>
      <c r="CU212" s="19" t="str">
        <f t="shared" ca="1" si="1715"/>
        <v>-</v>
      </c>
      <c r="CV212" s="19" t="str">
        <f t="shared" ca="1" si="1715"/>
        <v>-</v>
      </c>
      <c r="CW212" s="19" t="str">
        <f t="shared" ca="1" si="1715"/>
        <v>-</v>
      </c>
      <c r="CX212" s="19" t="str">
        <f t="shared" ca="1" si="1715"/>
        <v>-</v>
      </c>
      <c r="CY212" s="19" t="str">
        <f t="shared" ca="1" si="1715"/>
        <v>-</v>
      </c>
      <c r="CZ212" s="19" t="b">
        <f ca="1">OFFSET(CZ$5,$B212,0)</f>
        <v>1</v>
      </c>
      <c r="DA212" s="19">
        <f t="shared" ca="1" si="1715"/>
        <v>0</v>
      </c>
      <c r="DB212" s="19">
        <f t="shared" ca="1" si="1715"/>
        <v>0</v>
      </c>
      <c r="DC212" s="19">
        <f t="shared" ca="1" si="1715"/>
        <v>0</v>
      </c>
      <c r="DD212" s="19">
        <f t="shared" ca="1" si="1715"/>
        <v>0</v>
      </c>
      <c r="DE212" s="19">
        <f t="shared" ca="1" si="1715"/>
        <v>0</v>
      </c>
      <c r="DF212" s="19">
        <f t="shared" ca="1" si="1715"/>
        <v>0</v>
      </c>
      <c r="DG212" s="19">
        <f t="shared" ca="1" si="1715"/>
        <v>0</v>
      </c>
      <c r="DH212" s="19">
        <f t="shared" ca="1" si="1715"/>
        <v>0</v>
      </c>
      <c r="DI212" s="19">
        <f t="shared" ca="1" si="1715"/>
        <v>0</v>
      </c>
      <c r="DJ212" s="19">
        <f t="shared" ca="1" si="1715"/>
        <v>0</v>
      </c>
      <c r="DK212" s="19">
        <f t="shared" ca="1" si="1716"/>
        <v>0</v>
      </c>
      <c r="DL212" s="19">
        <f t="shared" ca="1" si="1716"/>
        <v>0</v>
      </c>
      <c r="DM212" s="19">
        <f t="shared" ca="1" si="1716"/>
        <v>1</v>
      </c>
      <c r="DN212" s="19">
        <f t="shared" ca="1" si="1716"/>
        <v>1</v>
      </c>
      <c r="DO212" s="19">
        <f t="shared" ca="1" si="1716"/>
        <v>0</v>
      </c>
      <c r="DP212" s="19" t="str">
        <f t="shared" ca="1" si="1716"/>
        <v>-</v>
      </c>
      <c r="DQ212" s="19" t="str">
        <f t="shared" ca="1" si="1716"/>
        <v>-</v>
      </c>
      <c r="DR212" s="19" t="str">
        <f t="shared" ca="1" si="1716"/>
        <v>-</v>
      </c>
      <c r="DS212" s="19" t="str">
        <f t="shared" ca="1" si="1716"/>
        <v>-</v>
      </c>
      <c r="DT212" s="19" t="str">
        <f t="shared" ca="1" si="1716"/>
        <v>-</v>
      </c>
      <c r="DU212" s="19">
        <f t="shared" ca="1" si="1716"/>
        <v>0</v>
      </c>
      <c r="DV212" s="19" t="str">
        <f t="shared" ca="1" si="1716"/>
        <v>-</v>
      </c>
      <c r="DW212" s="19" t="str">
        <f t="shared" ca="1" si="1716"/>
        <v>-</v>
      </c>
      <c r="DX212" s="19" t="str">
        <f t="shared" ca="1" si="1716"/>
        <v>-</v>
      </c>
      <c r="DY212" s="19" t="str">
        <f t="shared" ca="1" si="1716"/>
        <v>-</v>
      </c>
      <c r="DZ212" s="19" t="str">
        <f t="shared" ca="1" si="1716"/>
        <v>-</v>
      </c>
      <c r="EA212" s="19" t="str">
        <f t="shared" ca="1" si="1716"/>
        <v>-</v>
      </c>
      <c r="EB212" s="19" t="str">
        <f t="shared" ca="1" si="1716"/>
        <v>-</v>
      </c>
      <c r="EC212" s="19" t="str">
        <f t="shared" ca="1" si="1716"/>
        <v>-</v>
      </c>
      <c r="ED212" s="19">
        <f t="shared" ca="1" si="1716"/>
        <v>0</v>
      </c>
      <c r="EE212" s="444">
        <f t="shared" si="1717"/>
        <v>0</v>
      </c>
      <c r="EF212" s="444">
        <f t="shared" si="1717"/>
        <v>0</v>
      </c>
      <c r="EG212" s="124">
        <f t="shared" si="1718"/>
        <v>0</v>
      </c>
      <c r="EH212" s="124">
        <f t="shared" si="1718"/>
        <v>0</v>
      </c>
      <c r="EI212" s="124">
        <f t="shared" si="1718"/>
        <v>0</v>
      </c>
      <c r="EJ212" s="124">
        <f t="shared" si="1718"/>
        <v>0</v>
      </c>
      <c r="EK212" s="124">
        <f t="shared" si="1718"/>
        <v>0</v>
      </c>
      <c r="EL212" s="124">
        <f t="shared" si="1718"/>
        <v>0</v>
      </c>
      <c r="EM212" s="124">
        <f t="shared" si="1718"/>
        <v>0</v>
      </c>
      <c r="EN212" s="124">
        <f t="shared" si="1718"/>
        <v>0</v>
      </c>
      <c r="EO212" s="124">
        <f t="shared" si="1718"/>
        <v>0</v>
      </c>
      <c r="EP212" s="124">
        <f t="shared" si="1718"/>
        <v>0</v>
      </c>
      <c r="EQ212" s="124">
        <f t="shared" si="1718"/>
        <v>0</v>
      </c>
      <c r="ER212" s="124">
        <f t="shared" si="1718"/>
        <v>0</v>
      </c>
      <c r="ES212" s="124">
        <f t="shared" si="1718"/>
        <v>0</v>
      </c>
      <c r="ET212" s="124">
        <f t="shared" si="1718"/>
        <v>0</v>
      </c>
      <c r="EU212" s="124">
        <f t="shared" si="1718"/>
        <v>0</v>
      </c>
      <c r="EV212" s="124">
        <f t="shared" si="1718"/>
        <v>0</v>
      </c>
      <c r="EW212" s="124">
        <f t="shared" si="1719"/>
        <v>0</v>
      </c>
      <c r="EX212" s="124">
        <f t="shared" si="1719"/>
        <v>0</v>
      </c>
      <c r="EY212" s="554">
        <f t="shared" si="1720"/>
        <v>0</v>
      </c>
      <c r="EZ212" s="554">
        <f t="shared" si="1720"/>
        <v>0</v>
      </c>
      <c r="FA212" s="554">
        <f t="shared" si="1720"/>
        <v>0</v>
      </c>
      <c r="FB212" s="125">
        <f t="shared" si="1720"/>
        <v>0</v>
      </c>
      <c r="FC212" s="125">
        <f t="shared" si="1720"/>
        <v>0</v>
      </c>
      <c r="FD212" s="125">
        <f t="shared" si="1720"/>
        <v>0</v>
      </c>
      <c r="FE212" s="125">
        <f t="shared" si="1720"/>
        <v>0</v>
      </c>
      <c r="FF212" s="125">
        <f t="shared" si="1720"/>
        <v>0</v>
      </c>
      <c r="FG212" s="125">
        <f t="shared" si="1720"/>
        <v>0</v>
      </c>
      <c r="FH212" s="125">
        <f t="shared" si="1720"/>
        <v>0</v>
      </c>
      <c r="FI212" s="125">
        <f t="shared" si="1720"/>
        <v>0</v>
      </c>
      <c r="FJ212" s="125">
        <f t="shared" si="1720"/>
        <v>0</v>
      </c>
      <c r="FK212" s="125">
        <f t="shared" si="1720"/>
        <v>0</v>
      </c>
      <c r="FL212" s="125">
        <f t="shared" si="1720"/>
        <v>0</v>
      </c>
      <c r="FM212" s="125">
        <f t="shared" si="1720"/>
        <v>0</v>
      </c>
      <c r="FN212" s="125">
        <f t="shared" si="1720"/>
        <v>0</v>
      </c>
      <c r="FO212" s="124">
        <f t="shared" si="1721"/>
        <v>0</v>
      </c>
      <c r="FP212" s="124">
        <f t="shared" si="1721"/>
        <v>0</v>
      </c>
      <c r="FQ212" s="124">
        <f t="shared" si="1721"/>
        <v>0</v>
      </c>
      <c r="FR212" s="124">
        <f t="shared" si="1721"/>
        <v>0</v>
      </c>
      <c r="FS212" s="124">
        <f t="shared" si="1721"/>
        <v>0</v>
      </c>
      <c r="FT212" s="124">
        <f t="shared" si="1721"/>
        <v>0</v>
      </c>
      <c r="FU212" s="124">
        <f t="shared" si="1721"/>
        <v>0</v>
      </c>
      <c r="FV212" s="124">
        <f t="shared" si="1721"/>
        <v>0</v>
      </c>
      <c r="FW212" s="124">
        <f t="shared" si="1721"/>
        <v>0</v>
      </c>
      <c r="FX212" s="124">
        <f t="shared" si="1721"/>
        <v>0</v>
      </c>
      <c r="FY212" s="124">
        <f t="shared" si="1721"/>
        <v>0</v>
      </c>
      <c r="FZ212" s="124">
        <f t="shared" si="1721"/>
        <v>0</v>
      </c>
      <c r="GA212" s="124">
        <f t="shared" si="1721"/>
        <v>0</v>
      </c>
      <c r="GB212" s="124">
        <f t="shared" si="1721"/>
        <v>0</v>
      </c>
      <c r="GC212" s="124">
        <f t="shared" si="1721"/>
        <v>0</v>
      </c>
      <c r="GD212" s="124">
        <f t="shared" si="1721"/>
        <v>0</v>
      </c>
      <c r="GE212" s="124">
        <f t="shared" si="1722"/>
        <v>0</v>
      </c>
      <c r="GF212" s="124">
        <f t="shared" si="1722"/>
        <v>0</v>
      </c>
      <c r="GG212" s="554">
        <f t="shared" si="1723"/>
        <v>0</v>
      </c>
      <c r="GH212" s="554">
        <f t="shared" si="1723"/>
        <v>0</v>
      </c>
      <c r="GI212" s="554">
        <f t="shared" si="1723"/>
        <v>0</v>
      </c>
      <c r="GJ212" s="125">
        <f t="shared" si="1724"/>
        <v>0</v>
      </c>
      <c r="GK212" s="125">
        <f t="shared" si="1724"/>
        <v>0</v>
      </c>
      <c r="GL212" s="125">
        <f t="shared" si="1724"/>
        <v>0</v>
      </c>
      <c r="GM212" s="125">
        <f t="shared" si="1724"/>
        <v>0</v>
      </c>
      <c r="GN212" s="125">
        <f t="shared" si="1724"/>
        <v>0</v>
      </c>
      <c r="GO212" s="125">
        <f t="shared" si="1724"/>
        <v>0</v>
      </c>
      <c r="GP212" s="125">
        <f t="shared" si="1724"/>
        <v>0</v>
      </c>
      <c r="GQ212" s="125">
        <f t="shared" si="1724"/>
        <v>0</v>
      </c>
      <c r="GR212" s="125">
        <f t="shared" si="1724"/>
        <v>0</v>
      </c>
      <c r="GS212" s="125">
        <f t="shared" si="1724"/>
        <v>0</v>
      </c>
      <c r="GT212" s="125">
        <f t="shared" si="1724"/>
        <v>0</v>
      </c>
      <c r="GU212" s="125">
        <f t="shared" si="1724"/>
        <v>0</v>
      </c>
      <c r="GV212" s="125">
        <f t="shared" si="1724"/>
        <v>0</v>
      </c>
      <c r="GW212" s="124">
        <f t="shared" si="1725"/>
        <v>0</v>
      </c>
      <c r="GX212" s="124">
        <f t="shared" si="1725"/>
        <v>0</v>
      </c>
      <c r="GY212" s="124">
        <f t="shared" si="1725"/>
        <v>0</v>
      </c>
      <c r="GZ212" s="124">
        <f t="shared" si="1725"/>
        <v>0</v>
      </c>
      <c r="HA212" s="124">
        <f t="shared" si="1725"/>
        <v>0</v>
      </c>
      <c r="HB212" s="124">
        <f t="shared" si="1725"/>
        <v>0</v>
      </c>
      <c r="HC212" s="124">
        <f t="shared" si="1725"/>
        <v>0</v>
      </c>
      <c r="HD212" s="124">
        <f t="shared" si="1725"/>
        <v>0</v>
      </c>
      <c r="HE212" s="124">
        <f t="shared" si="1725"/>
        <v>0</v>
      </c>
      <c r="HF212" s="124">
        <f t="shared" si="1725"/>
        <v>0</v>
      </c>
      <c r="HG212" s="124">
        <f t="shared" si="1725"/>
        <v>0</v>
      </c>
      <c r="HH212" s="124">
        <f t="shared" si="1725"/>
        <v>0</v>
      </c>
      <c r="HI212" s="124">
        <f t="shared" si="1725"/>
        <v>0</v>
      </c>
      <c r="HJ212" s="124">
        <f t="shared" si="1725"/>
        <v>0</v>
      </c>
      <c r="HK212" s="124">
        <f t="shared" si="1725"/>
        <v>0</v>
      </c>
      <c r="HL212" s="124">
        <f t="shared" si="1725"/>
        <v>0</v>
      </c>
      <c r="HM212" s="124">
        <f t="shared" si="1726"/>
        <v>0</v>
      </c>
      <c r="HN212" s="124">
        <f t="shared" si="1726"/>
        <v>0</v>
      </c>
      <c r="HO212" s="554">
        <f t="shared" si="1727"/>
        <v>0</v>
      </c>
      <c r="HP212" s="554">
        <f t="shared" si="1727"/>
        <v>0</v>
      </c>
      <c r="HQ212" s="554">
        <f t="shared" si="1727"/>
        <v>0</v>
      </c>
      <c r="HR212" s="125">
        <f t="shared" si="1728"/>
        <v>0</v>
      </c>
      <c r="HS212" s="125">
        <f t="shared" si="1728"/>
        <v>0</v>
      </c>
      <c r="HT212" s="125">
        <f t="shared" si="1728"/>
        <v>0</v>
      </c>
      <c r="HU212" s="125">
        <f t="shared" si="1728"/>
        <v>0</v>
      </c>
      <c r="HV212" s="125">
        <f t="shared" si="1728"/>
        <v>0</v>
      </c>
      <c r="HW212" s="125">
        <f t="shared" si="1728"/>
        <v>0</v>
      </c>
      <c r="HX212" s="125">
        <f t="shared" si="1728"/>
        <v>0</v>
      </c>
      <c r="HY212" s="125">
        <f t="shared" si="1728"/>
        <v>0</v>
      </c>
      <c r="HZ212" s="125">
        <f t="shared" si="1728"/>
        <v>0</v>
      </c>
      <c r="IA212" s="125">
        <f t="shared" si="1728"/>
        <v>0</v>
      </c>
      <c r="IB212" s="125">
        <f t="shared" si="1728"/>
        <v>0</v>
      </c>
      <c r="IC212" s="125">
        <f t="shared" si="1728"/>
        <v>0</v>
      </c>
      <c r="ID212" s="125">
        <f t="shared" si="1728"/>
        <v>0</v>
      </c>
      <c r="IE212" s="5">
        <f t="shared" si="1729"/>
        <v>67</v>
      </c>
      <c r="IF212" s="9"/>
      <c r="IG212" s="5">
        <f t="shared" si="1730"/>
        <v>1</v>
      </c>
      <c r="IH212" s="5" t="b">
        <f t="shared" si="1730"/>
        <v>0</v>
      </c>
      <c r="II212" s="19">
        <f t="shared" ca="1" si="1731"/>
        <v>0</v>
      </c>
      <c r="IJ212" s="5">
        <f t="shared" si="1730"/>
        <v>55</v>
      </c>
      <c r="IK212" s="5" cm="1">
        <f t="array" ref="IK212">INDEX(i.pi_yatf,$X212+1,IK$7)</f>
        <v>1</v>
      </c>
      <c r="IL212" s="19">
        <f t="shared" ref="IL212:JN222" ca="1" si="1763">OFFSET(IL$5,$B212,0)</f>
        <v>0</v>
      </c>
      <c r="IM212" s="19">
        <f t="shared" ca="1" si="1763"/>
        <v>0</v>
      </c>
      <c r="IN212" s="19">
        <f t="shared" ca="1" si="1763"/>
        <v>0</v>
      </c>
      <c r="IO212" s="19">
        <f t="shared" ca="1" si="1763"/>
        <v>0</v>
      </c>
      <c r="IP212" s="19">
        <f t="shared" ca="1" si="1763"/>
        <v>0</v>
      </c>
      <c r="IQ212" s="19">
        <f t="shared" ca="1" si="1763"/>
        <v>0</v>
      </c>
      <c r="IR212" s="19">
        <f t="shared" ca="1" si="1763"/>
        <v>0</v>
      </c>
      <c r="IS212" s="19">
        <f t="shared" ca="1" si="1763"/>
        <v>0</v>
      </c>
      <c r="IT212" s="19">
        <f t="shared" ca="1" si="1763"/>
        <v>0</v>
      </c>
      <c r="IU212" s="19">
        <f t="shared" ca="1" si="1763"/>
        <v>0</v>
      </c>
      <c r="IV212" s="19">
        <f t="shared" ca="1" si="1763"/>
        <v>0</v>
      </c>
      <c r="IW212" s="19">
        <f t="shared" ca="1" si="1763"/>
        <v>0</v>
      </c>
      <c r="IX212" s="19">
        <f t="shared" ca="1" si="1763"/>
        <v>0</v>
      </c>
      <c r="IY212" s="19">
        <f t="shared" ca="1" si="1763"/>
        <v>0</v>
      </c>
      <c r="IZ212" s="19">
        <f t="shared" ca="1" si="1763"/>
        <v>0</v>
      </c>
      <c r="JA212" s="19">
        <f t="shared" ca="1" si="1763"/>
        <v>0</v>
      </c>
      <c r="JB212" s="19">
        <f t="shared" ca="1" si="1763"/>
        <v>0</v>
      </c>
      <c r="JC212" s="19">
        <f t="shared" ca="1" si="1763"/>
        <v>0</v>
      </c>
      <c r="JD212" s="19">
        <f t="shared" ca="1" si="1763"/>
        <v>0</v>
      </c>
      <c r="JE212" s="19">
        <f t="shared" ca="1" si="1763"/>
        <v>0</v>
      </c>
      <c r="JF212" s="19">
        <f t="shared" ca="1" si="1763"/>
        <v>0</v>
      </c>
      <c r="JG212" s="5">
        <f t="shared" si="1733"/>
        <v>1.2500000000000001E-2</v>
      </c>
      <c r="JH212" s="567">
        <f t="shared" si="1733"/>
        <v>0</v>
      </c>
      <c r="JI212" s="5">
        <f t="shared" si="1733"/>
        <v>6.25E-2</v>
      </c>
      <c r="JJ212" s="5">
        <f t="shared" si="1733"/>
        <v>6.25E-2</v>
      </c>
      <c r="JK212" s="5">
        <f t="shared" si="1733"/>
        <v>6.25E-2</v>
      </c>
      <c r="JL212" s="19">
        <f t="shared" ca="1" si="1763"/>
        <v>1</v>
      </c>
      <c r="JM212" s="19">
        <f t="shared" ca="1" si="1763"/>
        <v>0</v>
      </c>
      <c r="JN212" s="19">
        <f t="shared" ca="1" si="1763"/>
        <v>1</v>
      </c>
      <c r="JO212" s="9"/>
      <c r="JP212" s="5" t="b">
        <f t="shared" ca="1" si="1734"/>
        <v>0</v>
      </c>
      <c r="JQ212" s="477" t="b">
        <v>1</v>
      </c>
      <c r="JR212" s="477">
        <v>12</v>
      </c>
      <c r="JS212" s="5" t="b">
        <f t="shared" si="1735"/>
        <v>0</v>
      </c>
      <c r="JT212" s="5" t="b">
        <f t="shared" si="1735"/>
        <v>0</v>
      </c>
      <c r="JU212" s="5" t="b">
        <f t="shared" si="1735"/>
        <v>1</v>
      </c>
      <c r="JV212" s="144">
        <f t="shared" si="1736"/>
        <v>1</v>
      </c>
      <c r="JW212" s="144">
        <f t="shared" si="1736"/>
        <v>1</v>
      </c>
      <c r="JX212" s="5" t="b">
        <f t="shared" si="1737"/>
        <v>0</v>
      </c>
      <c r="JY212" s="5" t="b">
        <f t="shared" si="1737"/>
        <v>1</v>
      </c>
      <c r="JZ212" s="5" t="b">
        <f t="shared" si="1737"/>
        <v>1</v>
      </c>
      <c r="KA212" s="5" t="b">
        <f t="shared" si="1737"/>
        <v>0</v>
      </c>
      <c r="KB212" s="5">
        <f t="shared" si="1738"/>
        <v>1</v>
      </c>
      <c r="KC212" s="5">
        <f t="shared" si="1738"/>
        <v>0</v>
      </c>
      <c r="KD212" s="5" t="b">
        <f t="shared" si="1739"/>
        <v>0</v>
      </c>
      <c r="KE212" s="5" t="str" cm="1">
        <f t="array" aca="1" ref="KE212" ca="1">IF(OR(KF212:KM212&lt;&gt;"-"),TRUE,"-")</f>
        <v>-</v>
      </c>
      <c r="KF212" s="19" t="str">
        <f t="shared" ca="1" si="1740"/>
        <v>-</v>
      </c>
      <c r="KG212" s="19" t="str">
        <f t="shared" ca="1" si="1740"/>
        <v>-</v>
      </c>
      <c r="KH212" s="19" t="str">
        <f t="shared" ca="1" si="1740"/>
        <v>-</v>
      </c>
      <c r="KI212" s="19" t="str">
        <f t="shared" ca="1" si="1740"/>
        <v>-</v>
      </c>
      <c r="KJ212" s="19" t="str">
        <f t="shared" ca="1" si="1740"/>
        <v>-</v>
      </c>
      <c r="KK212" s="19" t="str">
        <f t="shared" ca="1" si="1740"/>
        <v>-</v>
      </c>
      <c r="KL212" s="19" t="str">
        <f t="shared" ca="1" si="1740"/>
        <v>-</v>
      </c>
      <c r="KM212" s="19" t="str">
        <f t="shared" ca="1" si="1740"/>
        <v>-</v>
      </c>
      <c r="KN212" s="5" t="b">
        <f t="array" aca="1" ref="KN212" ca="1">IF(OR(KO212:KU212&lt;&gt;"-"),TRUE,"-")</f>
        <v>1</v>
      </c>
      <c r="KO212" s="19">
        <f t="shared" ca="1" si="1741"/>
        <v>0</v>
      </c>
      <c r="KP212" s="19" t="str">
        <f t="shared" ca="1" si="1741"/>
        <v>-</v>
      </c>
      <c r="KQ212" s="19">
        <f t="shared" ca="1" si="1741"/>
        <v>999999</v>
      </c>
      <c r="KR212" s="19">
        <f t="shared" ca="1" si="1741"/>
        <v>999999</v>
      </c>
      <c r="KS212" s="19">
        <f t="shared" ca="1" si="1741"/>
        <v>999999</v>
      </c>
      <c r="KT212" s="19">
        <f t="shared" ca="1" si="1741"/>
        <v>999999</v>
      </c>
      <c r="KU212" s="19">
        <f t="shared" ca="1" si="1741"/>
        <v>999999</v>
      </c>
      <c r="KV212" s="19" t="str">
        <f t="shared" ca="1" si="1741"/>
        <v>-</v>
      </c>
      <c r="KW212" s="19" t="str">
        <f ca="1">OFFSET(KW$5,$B212,0)</f>
        <v>-</v>
      </c>
      <c r="KX212" s="19" t="str">
        <f ca="1">OFFSET(KX$5,$B212,0)</f>
        <v>-</v>
      </c>
      <c r="KY212" s="19" t="b">
        <f t="shared" ca="1" si="1742"/>
        <v>1</v>
      </c>
      <c r="KZ212" s="19">
        <f t="shared" ca="1" si="1742"/>
        <v>0</v>
      </c>
      <c r="LA212" s="5" t="str">
        <f t="shared" si="1743"/>
        <v>-</v>
      </c>
      <c r="LB212" s="5" t="str">
        <f t="shared" si="1743"/>
        <v>-</v>
      </c>
      <c r="LC212" s="5" t="str">
        <f t="shared" si="1743"/>
        <v>-</v>
      </c>
      <c r="LD212" s="5" t="str">
        <f t="shared" si="1743"/>
        <v>-</v>
      </c>
      <c r="LE212" s="19" t="str">
        <f t="shared" ca="1" si="1744"/>
        <v>-</v>
      </c>
      <c r="LF212" s="19" t="str">
        <f t="shared" ca="1" si="1744"/>
        <v>-</v>
      </c>
      <c r="LG212" s="19" t="str">
        <f t="shared" ca="1" si="1744"/>
        <v>-</v>
      </c>
      <c r="LH212" s="19" t="str">
        <f t="shared" ca="1" si="1744"/>
        <v>-</v>
      </c>
      <c r="LI212" s="19" t="str">
        <f t="shared" ca="1" si="1744"/>
        <v>-</v>
      </c>
      <c r="LJ212" s="19" t="str">
        <f t="shared" ca="1" si="1744"/>
        <v>-</v>
      </c>
      <c r="LK212" s="19" t="str">
        <f t="shared" ca="1" si="1744"/>
        <v>-</v>
      </c>
      <c r="LL212" s="5" t="str">
        <f t="shared" si="1745"/>
        <v>-</v>
      </c>
      <c r="LM212" s="5">
        <f t="shared" si="1745"/>
        <v>500</v>
      </c>
      <c r="LN212" s="5">
        <f t="shared" si="1745"/>
        <v>500</v>
      </c>
      <c r="LO212" s="5" t="str">
        <f t="shared" si="1745"/>
        <v>-</v>
      </c>
      <c r="LP212" s="5" t="str" cm="1">
        <f t="array" ref="LP212">INDEX(i.meatgrid,$Q212,LP$7)</f>
        <v>-</v>
      </c>
      <c r="LQ212" s="5" t="str" cm="1">
        <f t="array" ref="LQ212">INDEX(i.meatgrid,$Q212,LQ$7)</f>
        <v>-</v>
      </c>
      <c r="LR212" s="5" t="str">
        <f t="shared" si="1745"/>
        <v>-</v>
      </c>
      <c r="LS212" s="5">
        <f t="shared" si="1746"/>
        <v>1</v>
      </c>
      <c r="LT212" s="9"/>
      <c r="LU212" s="19">
        <f t="shared" ca="1" si="1744"/>
        <v>70</v>
      </c>
      <c r="LV212" s="19">
        <f t="shared" ca="1" si="1747"/>
        <v>50</v>
      </c>
      <c r="LW212" s="19">
        <f t="shared" ca="1" si="1747"/>
        <v>80</v>
      </c>
      <c r="LX212" s="19">
        <f t="shared" ca="1" si="1747"/>
        <v>50</v>
      </c>
      <c r="LY212" s="5" t="b" cm="1">
        <f t="array" ref="LY212">INDEX(i.meatgrid,$Q212,LY$7)</f>
        <v>1</v>
      </c>
      <c r="LZ212" s="5" t="b" cm="1">
        <f t="array" ref="LZ212">INDEX(i.meatgrid,$Q212,LZ$7)</f>
        <v>0</v>
      </c>
      <c r="MA212" s="5" t="str" cm="1">
        <f t="array" ref="MA212">INDEX(i.meatgrid,$Q212,MA$7)</f>
        <v>-</v>
      </c>
      <c r="MB212" s="5" t="str" cm="1">
        <f t="array" ref="MB212">INDEX(i.meatgrid,$Q212,MB$7)</f>
        <v>-</v>
      </c>
      <c r="MC212" s="5">
        <f t="shared" si="1748"/>
        <v>1</v>
      </c>
      <c r="MD212" s="5">
        <f t="shared" si="1749"/>
        <v>1</v>
      </c>
      <c r="ME212" s="5" cm="1">
        <f t="array" ref="ME212">INDEX(i.meatgrid,$Q212,ME$7)</f>
        <v>1</v>
      </c>
      <c r="MF212" s="5" cm="1">
        <f t="array" ref="MF212">INDEX(i.meatgrid,$Q212,MF$7)</f>
        <v>1</v>
      </c>
      <c r="MG212" s="5" cm="1">
        <f t="array" ref="MG212">INDEX(i.meatgrid,$Q212,MG$7)</f>
        <v>1</v>
      </c>
      <c r="MH212" s="5" cm="1">
        <f t="array" ref="MH212">INDEX(i.meatgrid,$Q212,MH$7)</f>
        <v>0</v>
      </c>
      <c r="MI212" s="5" cm="1">
        <f t="array" ref="MI212">INDEX(i.meatgrid,$Q212,MI$7)</f>
        <v>0</v>
      </c>
      <c r="MJ212" s="5" cm="1">
        <f t="array" ref="MJ212">INDEX(i.meatgrid,$Q212,MJ$7)</f>
        <v>1</v>
      </c>
      <c r="MK212" s="5" cm="1">
        <f t="array" ref="MK212">INDEX(i.meatgrid,$Q212,MK$7)</f>
        <v>1</v>
      </c>
      <c r="ML212" s="5" cm="1">
        <f t="array" ref="ML212">INDEX(i.meatgrid,$Q212,ML$7)</f>
        <v>1</v>
      </c>
      <c r="MM212" s="5">
        <f t="shared" si="1750"/>
        <v>1</v>
      </c>
      <c r="MN212" s="9"/>
      <c r="MO212" s="19" t="b">
        <f t="shared" ca="1" si="1751"/>
        <v>0</v>
      </c>
      <c r="MP212" s="19" t="b">
        <f t="shared" ca="1" si="1751"/>
        <v>0</v>
      </c>
      <c r="MQ212" s="19">
        <f t="shared" ca="1" si="1751"/>
        <v>1</v>
      </c>
      <c r="MR212" s="19">
        <f t="shared" ca="1" si="1751"/>
        <v>0.75</v>
      </c>
      <c r="MS212" s="19">
        <f t="shared" ca="1" si="1751"/>
        <v>0.75</v>
      </c>
      <c r="MT212" s="19">
        <f t="shared" ca="1" si="1751"/>
        <v>0.8</v>
      </c>
      <c r="MU212" s="19">
        <f t="shared" ca="1" si="1751"/>
        <v>0.82499999999999996</v>
      </c>
      <c r="MV212" s="19">
        <f t="shared" ca="1" si="1751"/>
        <v>0.875</v>
      </c>
      <c r="MW212" s="19">
        <f t="shared" ca="1" si="1751"/>
        <v>0.9</v>
      </c>
      <c r="MX212" s="19">
        <f t="shared" ca="1" si="1751"/>
        <v>1</v>
      </c>
      <c r="MY212" s="19">
        <f t="shared" ca="1" si="1751"/>
        <v>0.875</v>
      </c>
      <c r="MZ212" s="19" t="b">
        <f t="shared" ca="1" si="1751"/>
        <v>1</v>
      </c>
      <c r="NA212" s="19">
        <f t="shared" ca="1" si="1751"/>
        <v>74.989999999999995</v>
      </c>
      <c r="NB212" s="19" t="str">
        <f t="shared" ca="1" si="1751"/>
        <v>-</v>
      </c>
      <c r="NC212" s="19" t="str">
        <f t="shared" ca="1" si="1751"/>
        <v>-</v>
      </c>
      <c r="ND212" s="19" t="str">
        <f t="shared" ca="1" si="1751"/>
        <v>-</v>
      </c>
      <c r="NE212" s="19" t="str">
        <f t="shared" ca="1" si="1762"/>
        <v>-</v>
      </c>
      <c r="NF212" s="19" t="str">
        <f t="shared" ca="1" si="1762"/>
        <v>-</v>
      </c>
      <c r="NG212" s="19" t="str">
        <f t="shared" ca="1" si="1762"/>
        <v>-</v>
      </c>
      <c r="NH212" s="19" t="str">
        <f t="shared" ca="1" si="1762"/>
        <v>-</v>
      </c>
      <c r="NI212" s="19">
        <f t="shared" ca="1" si="1762"/>
        <v>36.99</v>
      </c>
      <c r="NJ212" s="19">
        <f t="shared" ca="1" si="1762"/>
        <v>36.99</v>
      </c>
      <c r="NK212" s="19" t="str">
        <f t="shared" ca="1" si="1762"/>
        <v>-</v>
      </c>
      <c r="NL212" s="19" t="str">
        <f t="shared" ca="1" si="1762"/>
        <v>-</v>
      </c>
      <c r="NM212" s="19" t="str">
        <f t="shared" ca="1" si="1762"/>
        <v>-</v>
      </c>
      <c r="NN212" s="19" t="str">
        <f t="shared" ca="1" si="1762"/>
        <v>-</v>
      </c>
      <c r="NO212" s="19" t="str">
        <f t="shared" ca="1" si="1762"/>
        <v>-</v>
      </c>
      <c r="NP212" s="19">
        <f t="shared" ca="1" si="1762"/>
        <v>49.99</v>
      </c>
      <c r="NQ212" s="19">
        <f t="shared" ca="1" si="1762"/>
        <v>49.99</v>
      </c>
      <c r="NR212" s="19">
        <f t="shared" ca="1" si="1762"/>
        <v>49.99</v>
      </c>
      <c r="NS212" s="19">
        <f t="shared" ca="1" si="1762"/>
        <v>49.99</v>
      </c>
      <c r="NT212" s="19">
        <f t="shared" ca="1" si="1762"/>
        <v>49.99</v>
      </c>
      <c r="NU212" s="19">
        <f t="shared" ca="1" si="1759"/>
        <v>49.99</v>
      </c>
      <c r="NV212" s="19">
        <f t="shared" ca="1" si="1759"/>
        <v>49.99</v>
      </c>
      <c r="NW212" s="19">
        <f t="shared" ca="1" si="1759"/>
        <v>49.99</v>
      </c>
      <c r="NX212" s="19">
        <f t="shared" ca="1" si="1760"/>
        <v>412.99</v>
      </c>
      <c r="NY212" s="19">
        <f t="shared" ca="1" si="1760"/>
        <v>412.99</v>
      </c>
      <c r="NZ212" s="19" t="str">
        <f t="shared" ca="1" si="1760"/>
        <v>-</v>
      </c>
      <c r="OA212" s="19" t="str">
        <f t="shared" ca="1" si="1760"/>
        <v>-</v>
      </c>
      <c r="OB212" s="19" t="str">
        <f t="shared" ca="1" si="1760"/>
        <v>-</v>
      </c>
      <c r="OC212" s="19" t="str">
        <f t="shared" ca="1" si="1760"/>
        <v>-</v>
      </c>
      <c r="OD212" s="19" t="str">
        <f t="shared" ca="1" si="1760"/>
        <v>-</v>
      </c>
      <c r="OE212" s="19">
        <f t="shared" ca="1" si="1760"/>
        <v>6.8900000000000006</v>
      </c>
      <c r="OF212" s="19">
        <f t="shared" ca="1" si="1760"/>
        <v>6.8900000000000006</v>
      </c>
      <c r="OG212" s="19">
        <f t="shared" ca="1" si="1760"/>
        <v>6.8900000000000006</v>
      </c>
      <c r="OH212" s="19">
        <f t="shared" ca="1" si="1760"/>
        <v>6.8900000000000006</v>
      </c>
      <c r="OI212" s="19">
        <f t="shared" ca="1" si="1760"/>
        <v>6.8900000000000006</v>
      </c>
      <c r="OJ212" s="19">
        <f t="shared" ca="1" si="1760"/>
        <v>6.8900000000000006</v>
      </c>
      <c r="OK212" s="19">
        <f t="shared" ca="1" si="1760"/>
        <v>6.8900000000000006</v>
      </c>
      <c r="OL212" s="19">
        <f t="shared" ca="1" si="1760"/>
        <v>6.8900000000000006</v>
      </c>
      <c r="OM212" s="19">
        <f t="shared" ca="1" si="1760"/>
        <v>346.99</v>
      </c>
      <c r="ON212" s="19">
        <f t="shared" ca="1" si="1761"/>
        <v>346.99</v>
      </c>
      <c r="OO212" s="19" t="str">
        <f t="shared" ca="1" si="1761"/>
        <v>-</v>
      </c>
      <c r="OP212" s="19" t="str">
        <f t="shared" ca="1" si="1761"/>
        <v>-</v>
      </c>
      <c r="OQ212" s="19" t="str">
        <f t="shared" ca="1" si="1761"/>
        <v>-</v>
      </c>
      <c r="OR212" s="19" t="str">
        <f t="shared" ca="1" si="1761"/>
        <v>-</v>
      </c>
      <c r="OS212" s="19" t="str">
        <f t="shared" ca="1" si="1761"/>
        <v>-</v>
      </c>
      <c r="OT212" s="19">
        <f t="shared" ca="1" si="1761"/>
        <v>0</v>
      </c>
      <c r="OU212" s="24">
        <v>0</v>
      </c>
    </row>
    <row r="213" spans="1:411" outlineLevel="1">
      <c r="A213" s="21">
        <f t="shared" si="158"/>
        <v>208</v>
      </c>
      <c r="B213" s="21">
        <f t="shared" si="1753"/>
        <v>19</v>
      </c>
      <c r="C213">
        <v>112</v>
      </c>
      <c r="D213" s="144" t="str">
        <f t="shared" ca="1" si="1697"/>
        <v>GSM</v>
      </c>
      <c r="E213" t="b">
        <v>0</v>
      </c>
      <c r="F213" t="b">
        <v>0</v>
      </c>
      <c r="G213" t="b">
        <f t="shared" ref="G213:G215" si="1764">E213</f>
        <v>0</v>
      </c>
      <c r="H213" s="237">
        <f t="shared" ca="1" si="1755"/>
        <v>2</v>
      </c>
      <c r="I213" s="237">
        <f t="shared" ca="1" si="1755"/>
        <v>1</v>
      </c>
      <c r="J213" s="237" t="str">
        <f t="shared" ca="1" si="1755"/>
        <v/>
      </c>
      <c r="K213" s="237">
        <f t="shared" ca="1" si="1755"/>
        <v>2</v>
      </c>
      <c r="L213" s="237">
        <f t="shared" ca="1" si="1755"/>
        <v>2</v>
      </c>
      <c r="M213" s="237">
        <f t="shared" ca="1" si="1755"/>
        <v>2</v>
      </c>
      <c r="N213" s="237">
        <f t="shared" ca="1" si="1755"/>
        <v>3</v>
      </c>
      <c r="O213" s="237">
        <f t="shared" ca="1" si="1756"/>
        <v>1</v>
      </c>
      <c r="P213" s="237">
        <f t="shared" ca="1" si="1756"/>
        <v>1</v>
      </c>
      <c r="Q213" s="237">
        <f t="shared" ca="1" si="1756"/>
        <v>3</v>
      </c>
      <c r="R213" s="29">
        <v>1</v>
      </c>
      <c r="S213" s="29">
        <v>1</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98"/>
        <v>2</v>
      </c>
      <c r="AH213" s="5">
        <f t="shared" ca="1" si="1698"/>
        <v>0</v>
      </c>
      <c r="AI213" s="5">
        <f t="shared" ca="1" si="1699"/>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00006 DSP_ashley_lw GSM Day204 MWM    No export WP100p MP100p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700"/>
        <v>0</v>
      </c>
      <c r="AY213" s="5" t="str">
        <f t="shared" ca="1" si="1700"/>
        <v>-</v>
      </c>
      <c r="AZ213" s="5" t="b">
        <f t="shared" ca="1" si="1700"/>
        <v>0</v>
      </c>
      <c r="BA213" s="5" t="b">
        <f t="shared" ca="1" si="1700"/>
        <v>1</v>
      </c>
      <c r="BB213" s="5" t="b">
        <f t="shared" ca="1" si="1700"/>
        <v>1</v>
      </c>
      <c r="BC213" s="144">
        <f t="shared" ca="1" si="1700"/>
        <v>0</v>
      </c>
      <c r="BD213" s="19" t="b">
        <f t="shared" ca="1" si="1701"/>
        <v>1</v>
      </c>
      <c r="BE213" s="9"/>
      <c r="BF213" s="5" t="str">
        <f t="shared" ca="1" si="1702"/>
        <v>-</v>
      </c>
      <c r="BG213" s="19" t="str">
        <f t="shared" ca="1" si="1703"/>
        <v>-</v>
      </c>
      <c r="BH213" s="19" t="str">
        <f t="shared" ca="1" si="1703"/>
        <v>-</v>
      </c>
      <c r="BI213" s="19" t="str">
        <f t="shared" ca="1" si="1703"/>
        <v>-</v>
      </c>
      <c r="BJ213" s="5" t="str">
        <f t="shared" ca="1" si="1704"/>
        <v>-</v>
      </c>
      <c r="BK213" s="19" t="str">
        <f t="shared" ca="1" si="1705"/>
        <v>-</v>
      </c>
      <c r="BL213" s="5" t="str">
        <f t="shared" ca="1" si="1706"/>
        <v>-</v>
      </c>
      <c r="BM213" s="19" t="str">
        <f t="shared" ca="1" si="1707"/>
        <v>-</v>
      </c>
      <c r="BN213" s="19" t="str">
        <f t="shared" ca="1" si="1707"/>
        <v>-</v>
      </c>
      <c r="BO213" s="19" t="str">
        <f t="shared" ca="1" si="1707"/>
        <v>-</v>
      </c>
      <c r="BP213" s="5" t="str">
        <f t="shared" ca="1" si="1708"/>
        <v>-</v>
      </c>
      <c r="BQ213" s="9"/>
      <c r="BR213" s="5" t="b">
        <f t="shared" ca="1" si="1709"/>
        <v>0</v>
      </c>
      <c r="BS213" s="5" t="str">
        <f t="shared" ca="1" si="1710"/>
        <v>-</v>
      </c>
      <c r="BT213" s="5" t="str">
        <f t="shared" ca="1" si="1711"/>
        <v>-</v>
      </c>
      <c r="BU213" s="5" t="str">
        <f t="shared" ca="1" si="1711"/>
        <v>-</v>
      </c>
      <c r="BV213" s="5" t="str">
        <f t="shared" ca="1" si="1711"/>
        <v>-</v>
      </c>
      <c r="BW213" s="5" t="str">
        <f t="shared" ca="1" si="1711"/>
        <v>-</v>
      </c>
      <c r="BX213" s="5" t="str">
        <f t="shared" ca="1" si="1711"/>
        <v>-</v>
      </c>
      <c r="BY213" s="5" t="str">
        <f t="shared" ca="1" si="1711"/>
        <v>-</v>
      </c>
      <c r="BZ213" s="5" t="str">
        <f t="shared" ca="1" si="1711"/>
        <v>-</v>
      </c>
      <c r="CA213" s="5" t="str">
        <f t="shared" ca="1" si="1711"/>
        <v>-</v>
      </c>
      <c r="CB213" s="9"/>
      <c r="CC213" s="237" t="b">
        <f t="shared" ca="1" si="1757"/>
        <v>1</v>
      </c>
      <c r="CD213" s="237" t="b">
        <f t="shared" ca="1" si="1757"/>
        <v>1</v>
      </c>
      <c r="CE213" s="237" t="b">
        <f t="shared" ca="1" si="1757"/>
        <v>1</v>
      </c>
      <c r="CF213" s="12">
        <v>203</v>
      </c>
      <c r="CG213" s="144" t="b">
        <f t="shared" ref="CG213:CG215" ca="1" si="1765">NOT(CE213)</f>
        <v>0</v>
      </c>
      <c r="CH213" s="12" t="s">
        <v>34</v>
      </c>
      <c r="CI213" s="19" t="str">
        <f t="shared" ca="1" si="1712"/>
        <v>-</v>
      </c>
      <c r="CJ213" s="19" t="str">
        <f t="shared" ca="1" si="1712"/>
        <v>-</v>
      </c>
      <c r="CK213" s="19" t="str">
        <f t="shared" ca="1" si="1712"/>
        <v>-</v>
      </c>
      <c r="CL213" s="19">
        <f t="shared" ca="1" si="1712"/>
        <v>1</v>
      </c>
      <c r="CM213" s="19">
        <f t="shared" ca="1" si="1712"/>
        <v>1</v>
      </c>
      <c r="CN213" s="9"/>
      <c r="CO213" s="444">
        <f t="shared" ca="1" si="1713"/>
        <v>652</v>
      </c>
      <c r="CP213" s="444">
        <f t="shared" ca="1" si="1713"/>
        <v>686</v>
      </c>
      <c r="CQ213" s="444">
        <f t="shared" ca="1" si="1713"/>
        <v>721</v>
      </c>
      <c r="CR213" s="152">
        <f t="shared" ca="1" si="1714"/>
        <v>378</v>
      </c>
      <c r="CS213" s="152">
        <f t="shared" ca="1" si="1714"/>
        <v>413</v>
      </c>
      <c r="CT213" s="152">
        <f t="shared" ca="1" si="1714"/>
        <v>448</v>
      </c>
      <c r="CU213" s="19" t="str">
        <f t="shared" ca="1" si="1715"/>
        <v>-</v>
      </c>
      <c r="CV213" s="19" t="str">
        <f t="shared" ca="1" si="1715"/>
        <v>-</v>
      </c>
      <c r="CW213" s="19" t="str">
        <f t="shared" ca="1" si="1715"/>
        <v>-</v>
      </c>
      <c r="CX213" s="19" t="str">
        <f t="shared" ca="1" si="1715"/>
        <v>-</v>
      </c>
      <c r="CY213" s="19" t="str">
        <f t="shared" ca="1" si="1715"/>
        <v>-</v>
      </c>
      <c r="CZ213" s="19" t="b">
        <f t="shared" ca="1" si="1715"/>
        <v>1</v>
      </c>
      <c r="DA213" s="19">
        <f t="shared" ca="1" si="1715"/>
        <v>0</v>
      </c>
      <c r="DB213" s="19">
        <f t="shared" ca="1" si="1715"/>
        <v>0</v>
      </c>
      <c r="DC213" s="19">
        <f t="shared" ca="1" si="1715"/>
        <v>0</v>
      </c>
      <c r="DD213" s="19">
        <f t="shared" ca="1" si="1715"/>
        <v>0</v>
      </c>
      <c r="DE213" s="19">
        <f t="shared" ca="1" si="1715"/>
        <v>0</v>
      </c>
      <c r="DF213" s="19">
        <f t="shared" ca="1" si="1715"/>
        <v>0</v>
      </c>
      <c r="DG213" s="19">
        <f t="shared" ca="1" si="1715"/>
        <v>0</v>
      </c>
      <c r="DH213" s="19">
        <f t="shared" ca="1" si="1715"/>
        <v>0</v>
      </c>
      <c r="DI213" s="19">
        <f t="shared" ca="1" si="1715"/>
        <v>0</v>
      </c>
      <c r="DJ213" s="19">
        <f t="shared" ca="1" si="1715"/>
        <v>0</v>
      </c>
      <c r="DK213" s="19">
        <f t="shared" ca="1" si="1716"/>
        <v>0</v>
      </c>
      <c r="DL213" s="19">
        <f t="shared" ca="1" si="1716"/>
        <v>0</v>
      </c>
      <c r="DM213" s="19">
        <f t="shared" ca="1" si="1716"/>
        <v>1</v>
      </c>
      <c r="DN213" s="19">
        <f t="shared" ca="1" si="1716"/>
        <v>1</v>
      </c>
      <c r="DO213" s="19">
        <f t="shared" ca="1" si="1716"/>
        <v>0</v>
      </c>
      <c r="DP213" s="19" t="str">
        <f t="shared" ca="1" si="1716"/>
        <v>-</v>
      </c>
      <c r="DQ213" s="19" t="str">
        <f t="shared" ca="1" si="1716"/>
        <v>-</v>
      </c>
      <c r="DR213" s="19" t="str">
        <f t="shared" ca="1" si="1716"/>
        <v>-</v>
      </c>
      <c r="DS213" s="19" t="str">
        <f t="shared" ca="1" si="1716"/>
        <v>-</v>
      </c>
      <c r="DT213" s="19" t="str">
        <f t="shared" ca="1" si="1716"/>
        <v>-</v>
      </c>
      <c r="DU213" s="19">
        <f t="shared" ca="1" si="1716"/>
        <v>0</v>
      </c>
      <c r="DV213" s="19" t="str">
        <f t="shared" ca="1" si="1716"/>
        <v>-</v>
      </c>
      <c r="DW213" s="19" t="str">
        <f t="shared" ca="1" si="1716"/>
        <v>-</v>
      </c>
      <c r="DX213" s="19" t="str">
        <f t="shared" ca="1" si="1716"/>
        <v>-</v>
      </c>
      <c r="DY213" s="19" t="str">
        <f t="shared" ca="1" si="1716"/>
        <v>-</v>
      </c>
      <c r="DZ213" s="19" t="str">
        <f t="shared" ref="DZ213:ED217" ca="1" si="1766">OFFSET(DZ$5,$B213,0)</f>
        <v>-</v>
      </c>
      <c r="EA213" s="19" t="str">
        <f t="shared" ca="1" si="1766"/>
        <v>-</v>
      </c>
      <c r="EB213" s="19" t="str">
        <f t="shared" ca="1" si="1766"/>
        <v>-</v>
      </c>
      <c r="EC213" s="19" t="str">
        <f t="shared" ca="1" si="1766"/>
        <v>-</v>
      </c>
      <c r="ED213" s="19">
        <f t="shared" ca="1" si="1766"/>
        <v>0</v>
      </c>
      <c r="EE213" s="444">
        <f t="shared" ca="1" si="1717"/>
        <v>0</v>
      </c>
      <c r="EF213" s="444">
        <f t="shared" ca="1" si="1717"/>
        <v>0</v>
      </c>
      <c r="EG213" s="124">
        <f t="shared" ca="1" si="1718"/>
        <v>0</v>
      </c>
      <c r="EH213" s="124">
        <f t="shared" ca="1" si="1718"/>
        <v>0</v>
      </c>
      <c r="EI213" s="124">
        <f t="shared" ca="1" si="1718"/>
        <v>0</v>
      </c>
      <c r="EJ213" s="124">
        <f t="shared" ca="1" si="1718"/>
        <v>0</v>
      </c>
      <c r="EK213" s="124">
        <f t="shared" ca="1" si="1718"/>
        <v>0</v>
      </c>
      <c r="EL213" s="124">
        <f t="shared" ca="1" si="1718"/>
        <v>0</v>
      </c>
      <c r="EM213" s="124">
        <f t="shared" ca="1" si="1718"/>
        <v>0</v>
      </c>
      <c r="EN213" s="124">
        <f t="shared" ca="1" si="1718"/>
        <v>0</v>
      </c>
      <c r="EO213" s="124">
        <f t="shared" ca="1" si="1718"/>
        <v>0</v>
      </c>
      <c r="EP213" s="124">
        <f t="shared" ca="1" si="1718"/>
        <v>0</v>
      </c>
      <c r="EQ213" s="124">
        <f t="shared" ca="1" si="1718"/>
        <v>0</v>
      </c>
      <c r="ER213" s="124">
        <f t="shared" ca="1" si="1718"/>
        <v>0</v>
      </c>
      <c r="ES213" s="124">
        <f t="shared" ca="1" si="1718"/>
        <v>0</v>
      </c>
      <c r="ET213" s="124">
        <f t="shared" ca="1" si="1718"/>
        <v>0</v>
      </c>
      <c r="EU213" s="124">
        <f t="shared" ca="1" si="1718"/>
        <v>0</v>
      </c>
      <c r="EV213" s="124">
        <f t="shared" ca="1" si="1718"/>
        <v>0</v>
      </c>
      <c r="EW213" s="124">
        <f t="shared" ca="1" si="1719"/>
        <v>0</v>
      </c>
      <c r="EX213" s="124">
        <f t="shared" ca="1" si="1719"/>
        <v>0</v>
      </c>
      <c r="EY213" s="554">
        <f t="shared" ca="1" si="1720"/>
        <v>0</v>
      </c>
      <c r="EZ213" s="554">
        <f t="shared" ca="1" si="1720"/>
        <v>0</v>
      </c>
      <c r="FA213" s="554">
        <f t="shared" ca="1" si="1720"/>
        <v>0</v>
      </c>
      <c r="FB213" s="125">
        <f t="shared" ca="1" si="1720"/>
        <v>0</v>
      </c>
      <c r="FC213" s="125">
        <f t="shared" ca="1" si="1720"/>
        <v>0</v>
      </c>
      <c r="FD213" s="125">
        <f t="shared" ca="1" si="1720"/>
        <v>0</v>
      </c>
      <c r="FE213" s="125">
        <f t="shared" ca="1" si="1720"/>
        <v>0</v>
      </c>
      <c r="FF213" s="125">
        <f t="shared" ca="1" si="1720"/>
        <v>0</v>
      </c>
      <c r="FG213" s="125">
        <f t="shared" ca="1" si="1720"/>
        <v>0</v>
      </c>
      <c r="FH213" s="125">
        <f t="shared" ca="1" si="1720"/>
        <v>0</v>
      </c>
      <c r="FI213" s="125">
        <f t="shared" ca="1" si="1720"/>
        <v>0</v>
      </c>
      <c r="FJ213" s="125">
        <f t="shared" ca="1" si="1720"/>
        <v>0</v>
      </c>
      <c r="FK213" s="125">
        <f t="shared" ca="1" si="1720"/>
        <v>0</v>
      </c>
      <c r="FL213" s="125">
        <f t="shared" ca="1" si="1720"/>
        <v>0</v>
      </c>
      <c r="FM213" s="125">
        <f t="shared" ca="1" si="1720"/>
        <v>0</v>
      </c>
      <c r="FN213" s="125">
        <f t="shared" ca="1" si="1720"/>
        <v>0</v>
      </c>
      <c r="FO213" s="124">
        <f t="shared" ca="1" si="1721"/>
        <v>0</v>
      </c>
      <c r="FP213" s="124">
        <f t="shared" ca="1" si="1721"/>
        <v>0</v>
      </c>
      <c r="FQ213" s="124">
        <f t="shared" ca="1" si="1721"/>
        <v>0</v>
      </c>
      <c r="FR213" s="124">
        <f t="shared" ca="1" si="1721"/>
        <v>0</v>
      </c>
      <c r="FS213" s="124">
        <f t="shared" ca="1" si="1721"/>
        <v>0</v>
      </c>
      <c r="FT213" s="124">
        <f t="shared" ca="1" si="1721"/>
        <v>0</v>
      </c>
      <c r="FU213" s="124">
        <f t="shared" ca="1" si="1721"/>
        <v>0</v>
      </c>
      <c r="FV213" s="124">
        <f t="shared" ca="1" si="1721"/>
        <v>0</v>
      </c>
      <c r="FW213" s="124">
        <f t="shared" ca="1" si="1721"/>
        <v>0</v>
      </c>
      <c r="FX213" s="124">
        <f t="shared" ca="1" si="1721"/>
        <v>0</v>
      </c>
      <c r="FY213" s="124">
        <f t="shared" ca="1" si="1721"/>
        <v>0</v>
      </c>
      <c r="FZ213" s="124">
        <f t="shared" ca="1" si="1721"/>
        <v>0</v>
      </c>
      <c r="GA213" s="124">
        <f t="shared" ca="1" si="1721"/>
        <v>0</v>
      </c>
      <c r="GB213" s="124">
        <f t="shared" ca="1" si="1721"/>
        <v>0</v>
      </c>
      <c r="GC213" s="124">
        <f t="shared" ca="1" si="1721"/>
        <v>0</v>
      </c>
      <c r="GD213" s="124">
        <f t="shared" ca="1" si="1721"/>
        <v>0</v>
      </c>
      <c r="GE213" s="124">
        <f t="shared" ca="1" si="1722"/>
        <v>0</v>
      </c>
      <c r="GF213" s="124">
        <f t="shared" ca="1" si="1722"/>
        <v>0</v>
      </c>
      <c r="GG213" s="554">
        <f t="shared" ca="1" si="1723"/>
        <v>0</v>
      </c>
      <c r="GH213" s="554">
        <f t="shared" ca="1" si="1723"/>
        <v>0</v>
      </c>
      <c r="GI213" s="554">
        <f t="shared" ca="1" si="1723"/>
        <v>0</v>
      </c>
      <c r="GJ213" s="125">
        <f t="shared" ca="1" si="1724"/>
        <v>0</v>
      </c>
      <c r="GK213" s="125">
        <f t="shared" ca="1" si="1724"/>
        <v>0</v>
      </c>
      <c r="GL213" s="125">
        <f t="shared" ca="1" si="1724"/>
        <v>0</v>
      </c>
      <c r="GM213" s="125">
        <f t="shared" ca="1" si="1724"/>
        <v>0</v>
      </c>
      <c r="GN213" s="125">
        <f t="shared" ca="1" si="1724"/>
        <v>0</v>
      </c>
      <c r="GO213" s="125">
        <f t="shared" ca="1" si="1724"/>
        <v>0</v>
      </c>
      <c r="GP213" s="125">
        <f t="shared" ca="1" si="1724"/>
        <v>0</v>
      </c>
      <c r="GQ213" s="125">
        <f t="shared" ca="1" si="1724"/>
        <v>0</v>
      </c>
      <c r="GR213" s="125">
        <f t="shared" ca="1" si="1724"/>
        <v>0</v>
      </c>
      <c r="GS213" s="125">
        <f t="shared" ca="1" si="1724"/>
        <v>0</v>
      </c>
      <c r="GT213" s="125">
        <f t="shared" ca="1" si="1724"/>
        <v>0</v>
      </c>
      <c r="GU213" s="125">
        <f t="shared" ca="1" si="1724"/>
        <v>0</v>
      </c>
      <c r="GV213" s="125">
        <f t="shared" ca="1" si="1724"/>
        <v>0</v>
      </c>
      <c r="GW213" s="124">
        <f t="shared" ca="1" si="1725"/>
        <v>0</v>
      </c>
      <c r="GX213" s="124">
        <f t="shared" ca="1" si="1725"/>
        <v>0</v>
      </c>
      <c r="GY213" s="124">
        <f t="shared" ca="1" si="1725"/>
        <v>0</v>
      </c>
      <c r="GZ213" s="124">
        <f t="shared" ca="1" si="1725"/>
        <v>0</v>
      </c>
      <c r="HA213" s="124">
        <f t="shared" ca="1" si="1725"/>
        <v>0</v>
      </c>
      <c r="HB213" s="124">
        <f t="shared" ca="1" si="1725"/>
        <v>0</v>
      </c>
      <c r="HC213" s="124">
        <f t="shared" ca="1" si="1725"/>
        <v>0</v>
      </c>
      <c r="HD213" s="124">
        <f t="shared" ca="1" si="1725"/>
        <v>0</v>
      </c>
      <c r="HE213" s="124">
        <f t="shared" ca="1" si="1725"/>
        <v>0</v>
      </c>
      <c r="HF213" s="124">
        <f t="shared" ca="1" si="1725"/>
        <v>0</v>
      </c>
      <c r="HG213" s="124">
        <f t="shared" ca="1" si="1725"/>
        <v>0</v>
      </c>
      <c r="HH213" s="124">
        <f t="shared" ca="1" si="1725"/>
        <v>0</v>
      </c>
      <c r="HI213" s="124">
        <f t="shared" ca="1" si="1725"/>
        <v>0</v>
      </c>
      <c r="HJ213" s="124">
        <f t="shared" ca="1" si="1725"/>
        <v>0</v>
      </c>
      <c r="HK213" s="124">
        <f t="shared" ca="1" si="1725"/>
        <v>0</v>
      </c>
      <c r="HL213" s="124">
        <f t="shared" ca="1" si="1725"/>
        <v>0</v>
      </c>
      <c r="HM213" s="124">
        <f t="shared" ca="1" si="1726"/>
        <v>0</v>
      </c>
      <c r="HN213" s="124">
        <f t="shared" ca="1" si="1726"/>
        <v>0</v>
      </c>
      <c r="HO213" s="554">
        <f t="shared" ca="1" si="1727"/>
        <v>0</v>
      </c>
      <c r="HP213" s="554">
        <f t="shared" ca="1" si="1727"/>
        <v>0</v>
      </c>
      <c r="HQ213" s="554">
        <f t="shared" ca="1" si="1727"/>
        <v>0</v>
      </c>
      <c r="HR213" s="125">
        <f t="shared" ca="1" si="1728"/>
        <v>0</v>
      </c>
      <c r="HS213" s="125">
        <f t="shared" ca="1" si="1728"/>
        <v>0</v>
      </c>
      <c r="HT213" s="125">
        <f t="shared" ca="1" si="1728"/>
        <v>0</v>
      </c>
      <c r="HU213" s="125">
        <f t="shared" ca="1" si="1728"/>
        <v>0</v>
      </c>
      <c r="HV213" s="125">
        <f t="shared" ca="1" si="1728"/>
        <v>0</v>
      </c>
      <c r="HW213" s="125">
        <f t="shared" ca="1" si="1728"/>
        <v>0</v>
      </c>
      <c r="HX213" s="125">
        <f t="shared" ca="1" si="1728"/>
        <v>0</v>
      </c>
      <c r="HY213" s="125">
        <f t="shared" ca="1" si="1728"/>
        <v>0</v>
      </c>
      <c r="HZ213" s="125">
        <f t="shared" ca="1" si="1728"/>
        <v>0</v>
      </c>
      <c r="IA213" s="125">
        <f t="shared" ca="1" si="1728"/>
        <v>0</v>
      </c>
      <c r="IB213" s="125">
        <f t="shared" ca="1" si="1728"/>
        <v>0</v>
      </c>
      <c r="IC213" s="125">
        <f t="shared" ca="1" si="1728"/>
        <v>0</v>
      </c>
      <c r="ID213" s="125">
        <f t="shared" ca="1" si="1728"/>
        <v>0</v>
      </c>
      <c r="IE213" s="5">
        <f t="shared" ca="1" si="1729"/>
        <v>67</v>
      </c>
      <c r="IF213" s="9"/>
      <c r="IG213" s="5">
        <f t="shared" ca="1" si="1730"/>
        <v>1</v>
      </c>
      <c r="IH213" s="5" t="b">
        <f t="shared" ca="1" si="1730"/>
        <v>0</v>
      </c>
      <c r="II213" s="19">
        <f t="shared" ca="1" si="1731"/>
        <v>0</v>
      </c>
      <c r="IJ213" s="5">
        <f t="shared" ca="1" si="1730"/>
        <v>55</v>
      </c>
      <c r="IK213" s="5" cm="1">
        <f t="array" ref="IK213">INDEX(i.pi_yatf,$X213+1,IK$7)</f>
        <v>1</v>
      </c>
      <c r="IL213" s="19">
        <f t="shared" ca="1" si="1763"/>
        <v>0</v>
      </c>
      <c r="IM213" s="19">
        <f t="shared" ca="1" si="1763"/>
        <v>0</v>
      </c>
      <c r="IN213" s="19">
        <f t="shared" ca="1" si="1763"/>
        <v>0</v>
      </c>
      <c r="IO213" s="19">
        <f t="shared" ca="1" si="1763"/>
        <v>0</v>
      </c>
      <c r="IP213" s="19">
        <f t="shared" ca="1" si="1763"/>
        <v>0</v>
      </c>
      <c r="IQ213" s="19">
        <f t="shared" ca="1" si="1763"/>
        <v>0</v>
      </c>
      <c r="IR213" s="19">
        <f t="shared" ca="1" si="1763"/>
        <v>0</v>
      </c>
      <c r="IS213" s="19">
        <f t="shared" ca="1" si="1763"/>
        <v>0</v>
      </c>
      <c r="IT213" s="19">
        <f t="shared" ca="1" si="1763"/>
        <v>0</v>
      </c>
      <c r="IU213" s="19">
        <f t="shared" ca="1" si="1763"/>
        <v>0</v>
      </c>
      <c r="IV213" s="19">
        <f t="shared" ca="1" si="1763"/>
        <v>0</v>
      </c>
      <c r="IW213" s="19">
        <f t="shared" ca="1" si="1763"/>
        <v>0</v>
      </c>
      <c r="IX213" s="19">
        <f t="shared" ca="1" si="1763"/>
        <v>0</v>
      </c>
      <c r="IY213" s="19">
        <f t="shared" ca="1" si="1763"/>
        <v>0</v>
      </c>
      <c r="IZ213" s="19">
        <f t="shared" ca="1" si="1763"/>
        <v>0</v>
      </c>
      <c r="JA213" s="19">
        <f t="shared" ca="1" si="1763"/>
        <v>0</v>
      </c>
      <c r="JB213" s="19">
        <f t="shared" ca="1" si="1763"/>
        <v>0</v>
      </c>
      <c r="JC213" s="19">
        <f t="shared" ca="1" si="1763"/>
        <v>0</v>
      </c>
      <c r="JD213" s="19">
        <f t="shared" ca="1" si="1763"/>
        <v>0</v>
      </c>
      <c r="JE213" s="19">
        <f t="shared" ca="1" si="1763"/>
        <v>0</v>
      </c>
      <c r="JF213" s="19">
        <f t="shared" ca="1" si="1763"/>
        <v>0</v>
      </c>
      <c r="JG213" s="5">
        <f t="shared" ca="1" si="1733"/>
        <v>1.2500000000000001E-2</v>
      </c>
      <c r="JH213" s="567">
        <f t="shared" ca="1" si="1733"/>
        <v>0</v>
      </c>
      <c r="JI213" s="5">
        <f t="shared" ca="1" si="1733"/>
        <v>6.25E-2</v>
      </c>
      <c r="JJ213" s="5">
        <f t="shared" ca="1" si="1733"/>
        <v>6.25E-2</v>
      </c>
      <c r="JK213" s="5">
        <f t="shared" ca="1" si="1733"/>
        <v>6.25E-2</v>
      </c>
      <c r="JL213" s="19">
        <f t="shared" ca="1" si="1763"/>
        <v>1</v>
      </c>
      <c r="JM213" s="19">
        <f t="shared" ca="1" si="1763"/>
        <v>0</v>
      </c>
      <c r="JN213" s="19">
        <f t="shared" ca="1" si="1763"/>
        <v>1</v>
      </c>
      <c r="JO213" s="9"/>
      <c r="JP213" s="5" t="b">
        <f t="shared" ca="1" si="1734"/>
        <v>0</v>
      </c>
      <c r="JQ213" s="477" t="b">
        <v>0</v>
      </c>
      <c r="JR213" s="477">
        <v>12</v>
      </c>
      <c r="JS213" s="5" t="b">
        <f t="shared" ca="1" si="1735"/>
        <v>0</v>
      </c>
      <c r="JT213" s="5" t="b">
        <f t="shared" ca="1" si="1735"/>
        <v>0</v>
      </c>
      <c r="JU213" s="5" t="b">
        <f t="shared" ca="1" si="1735"/>
        <v>1</v>
      </c>
      <c r="JV213" s="144">
        <f t="shared" ca="1" si="1736"/>
        <v>1</v>
      </c>
      <c r="JW213" s="144">
        <f t="shared" ca="1" si="1736"/>
        <v>1</v>
      </c>
      <c r="JX213" s="5" t="b">
        <f t="shared" ca="1" si="1737"/>
        <v>0</v>
      </c>
      <c r="JY213" s="5" t="b">
        <f t="shared" ca="1" si="1737"/>
        <v>1</v>
      </c>
      <c r="JZ213" s="5" t="b">
        <f t="shared" ca="1" si="1737"/>
        <v>1</v>
      </c>
      <c r="KA213" s="5" t="b">
        <f t="shared" ca="1" si="1737"/>
        <v>0</v>
      </c>
      <c r="KB213" s="5">
        <f t="shared" ca="1" si="1738"/>
        <v>1</v>
      </c>
      <c r="KC213" s="5">
        <f t="shared" ca="1" si="1738"/>
        <v>0</v>
      </c>
      <c r="KD213" s="5" t="b">
        <f t="shared" ca="1" si="1739"/>
        <v>0</v>
      </c>
      <c r="KE213" s="5" t="str" cm="1">
        <f t="array" aca="1" ref="KE213" ca="1">IF(OR(KF213:KM213&lt;&gt;"-"),TRUE,"-")</f>
        <v>-</v>
      </c>
      <c r="KF213" s="19" t="str">
        <f t="shared" ca="1" si="1740"/>
        <v>-</v>
      </c>
      <c r="KG213" s="19" t="str">
        <f t="shared" ca="1" si="1740"/>
        <v>-</v>
      </c>
      <c r="KH213" s="19" t="str">
        <f t="shared" ca="1" si="1740"/>
        <v>-</v>
      </c>
      <c r="KI213" s="19" t="str">
        <f t="shared" ca="1" si="1740"/>
        <v>-</v>
      </c>
      <c r="KJ213" s="19" t="str">
        <f t="shared" ca="1" si="1740"/>
        <v>-</v>
      </c>
      <c r="KK213" s="19" t="str">
        <f t="shared" ca="1" si="1740"/>
        <v>-</v>
      </c>
      <c r="KL213" s="19" t="str">
        <f t="shared" ca="1" si="1740"/>
        <v>-</v>
      </c>
      <c r="KM213" s="19" t="str">
        <f t="shared" ca="1" si="1740"/>
        <v>-</v>
      </c>
      <c r="KN213" s="5" t="b">
        <f t="array" aca="1" ref="KN213" ca="1">IF(OR(KO213:KU213&lt;&gt;"-"),TRUE,"-")</f>
        <v>1</v>
      </c>
      <c r="KO213" s="19">
        <f t="shared" ca="1" si="1741"/>
        <v>0</v>
      </c>
      <c r="KP213" s="19" t="str">
        <f t="shared" ca="1" si="1741"/>
        <v>-</v>
      </c>
      <c r="KQ213" s="19">
        <f t="shared" ca="1" si="1741"/>
        <v>999999</v>
      </c>
      <c r="KR213" s="19">
        <f t="shared" ca="1" si="1741"/>
        <v>999999</v>
      </c>
      <c r="KS213" s="19">
        <f t="shared" ca="1" si="1741"/>
        <v>999999</v>
      </c>
      <c r="KT213" s="19">
        <f t="shared" ca="1" si="1741"/>
        <v>999999</v>
      </c>
      <c r="KU213" s="19">
        <f t="shared" ca="1" si="1741"/>
        <v>999999</v>
      </c>
      <c r="KV213" s="19" t="str">
        <f t="shared" ca="1" si="1741"/>
        <v>-</v>
      </c>
      <c r="KW213" s="19" t="str">
        <f t="shared" ca="1" si="1741"/>
        <v>-</v>
      </c>
      <c r="KX213" s="19" t="str">
        <f t="shared" ca="1" si="1741"/>
        <v>-</v>
      </c>
      <c r="KY213" s="19" t="b">
        <f t="shared" ca="1" si="1742"/>
        <v>1</v>
      </c>
      <c r="KZ213" s="19">
        <f t="shared" ca="1" si="1742"/>
        <v>0</v>
      </c>
      <c r="LA213" s="5" t="str">
        <f t="shared" ca="1" si="1743"/>
        <v>-</v>
      </c>
      <c r="LB213" s="5" t="str">
        <f t="shared" ca="1" si="1743"/>
        <v>-</v>
      </c>
      <c r="LC213" s="5" t="str">
        <f t="shared" ca="1" si="1743"/>
        <v>-</v>
      </c>
      <c r="LD213" s="5" t="str">
        <f t="shared" ca="1" si="1743"/>
        <v>-</v>
      </c>
      <c r="LE213" s="19" t="str">
        <f t="shared" ca="1" si="1744"/>
        <v>-</v>
      </c>
      <c r="LF213" s="19" t="str">
        <f t="shared" ca="1" si="1744"/>
        <v>-</v>
      </c>
      <c r="LG213" s="19" t="str">
        <f t="shared" ca="1" si="1744"/>
        <v>-</v>
      </c>
      <c r="LH213" s="19" t="str">
        <f t="shared" ca="1" si="1744"/>
        <v>-</v>
      </c>
      <c r="LI213" s="19" t="str">
        <f t="shared" ca="1" si="1744"/>
        <v>-</v>
      </c>
      <c r="LJ213" s="19" t="str">
        <f t="shared" ca="1" si="1744"/>
        <v>-</v>
      </c>
      <c r="LK213" s="19" t="str">
        <f t="shared" ca="1" si="1744"/>
        <v>-</v>
      </c>
      <c r="LL213" s="5" t="str">
        <f t="shared" ca="1" si="1745"/>
        <v>-</v>
      </c>
      <c r="LM213" s="5">
        <f t="shared" ca="1" si="1745"/>
        <v>500</v>
      </c>
      <c r="LN213" s="5">
        <f t="shared" ca="1" si="1745"/>
        <v>500</v>
      </c>
      <c r="LO213" s="5" t="str">
        <f t="shared" ca="1" si="1745"/>
        <v>-</v>
      </c>
      <c r="LP213" s="5" t="str" cm="1">
        <f t="array" aca="1" ref="LP213" ca="1">INDEX(i.meatgrid,$Q213,LP$7)</f>
        <v>-</v>
      </c>
      <c r="LQ213" s="5" t="str" cm="1">
        <f t="array" aca="1" ref="LQ213" ca="1">INDEX(i.meatgrid,$Q213,LQ$7)</f>
        <v>-</v>
      </c>
      <c r="LR213" s="5" t="str">
        <f t="shared" ca="1" si="1745"/>
        <v>-</v>
      </c>
      <c r="LS213" s="5">
        <f t="shared" ca="1" si="1746"/>
        <v>1</v>
      </c>
      <c r="LT213" s="9"/>
      <c r="LU213" s="19">
        <f t="shared" ca="1" si="1744"/>
        <v>70</v>
      </c>
      <c r="LV213" s="19">
        <f t="shared" ca="1" si="1747"/>
        <v>50</v>
      </c>
      <c r="LW213" s="19">
        <f t="shared" ca="1" si="1747"/>
        <v>80</v>
      </c>
      <c r="LX213" s="19">
        <f t="shared" ca="1" si="1747"/>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748"/>
        <v>1</v>
      </c>
      <c r="MD213" s="5">
        <f t="shared" si="1749"/>
        <v>1</v>
      </c>
      <c r="ME213" s="5" cm="1">
        <f t="array" aca="1" ref="ME213" ca="1">INDEX(i.meatgrid,$Q213,ME$7)</f>
        <v>1</v>
      </c>
      <c r="MF213" s="5" cm="1">
        <f t="array" aca="1" ref="MF213" ca="1">INDEX(i.meatgrid,$Q213,MF$7)</f>
        <v>1</v>
      </c>
      <c r="MG213" s="5" cm="1">
        <f t="array" aca="1" ref="MG213" ca="1">INDEX(i.meatgrid,$Q213,MG$7)</f>
        <v>1</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750"/>
        <v>1</v>
      </c>
      <c r="MN213" s="9"/>
      <c r="MO213" s="19" t="b">
        <f t="shared" ca="1" si="1751"/>
        <v>0</v>
      </c>
      <c r="MP213" s="19" t="b">
        <f t="shared" ca="1" si="1751"/>
        <v>0</v>
      </c>
      <c r="MQ213" s="19">
        <f t="shared" ca="1" si="1751"/>
        <v>1</v>
      </c>
      <c r="MR213" s="19">
        <f t="shared" ca="1" si="1751"/>
        <v>0.75</v>
      </c>
      <c r="MS213" s="19">
        <f t="shared" ca="1" si="1751"/>
        <v>0.75</v>
      </c>
      <c r="MT213" s="19">
        <f t="shared" ca="1" si="1751"/>
        <v>0.8</v>
      </c>
      <c r="MU213" s="19">
        <f t="shared" ca="1" si="1751"/>
        <v>0.82499999999999996</v>
      </c>
      <c r="MV213" s="19">
        <f t="shared" ca="1" si="1751"/>
        <v>0.875</v>
      </c>
      <c r="MW213" s="19">
        <f t="shared" ca="1" si="1751"/>
        <v>0.9</v>
      </c>
      <c r="MX213" s="19">
        <f t="shared" ca="1" si="1751"/>
        <v>1</v>
      </c>
      <c r="MY213" s="19">
        <f t="shared" ca="1" si="1751"/>
        <v>0.875</v>
      </c>
      <c r="MZ213" s="19" t="b">
        <f t="shared" ca="1" si="1751"/>
        <v>1</v>
      </c>
      <c r="NA213" s="19">
        <f t="shared" ca="1" si="1751"/>
        <v>74.989999999999995</v>
      </c>
      <c r="NB213" s="19" t="str">
        <f t="shared" ca="1" si="1751"/>
        <v>-</v>
      </c>
      <c r="NC213" s="19" t="str">
        <f t="shared" ca="1" si="1751"/>
        <v>-</v>
      </c>
      <c r="ND213" s="19" t="str">
        <f t="shared" ca="1" si="1751"/>
        <v>-</v>
      </c>
      <c r="NE213" s="19" t="str">
        <f t="shared" ca="1" si="1762"/>
        <v>-</v>
      </c>
      <c r="NF213" s="19" t="str">
        <f t="shared" ca="1" si="1762"/>
        <v>-</v>
      </c>
      <c r="NG213" s="19" t="str">
        <f t="shared" ca="1" si="1762"/>
        <v>-</v>
      </c>
      <c r="NH213" s="19" t="str">
        <f t="shared" ca="1" si="1759"/>
        <v>-</v>
      </c>
      <c r="NI213" s="19">
        <f t="shared" ca="1" si="1759"/>
        <v>36.99</v>
      </c>
      <c r="NJ213" s="19">
        <f t="shared" ca="1" si="1759"/>
        <v>36.99</v>
      </c>
      <c r="NK213" s="19" t="str">
        <f t="shared" ca="1" si="1759"/>
        <v>-</v>
      </c>
      <c r="NL213" s="19" t="str">
        <f t="shared" ca="1" si="1759"/>
        <v>-</v>
      </c>
      <c r="NM213" s="19" t="str">
        <f t="shared" ca="1" si="1759"/>
        <v>-</v>
      </c>
      <c r="NN213" s="19" t="str">
        <f t="shared" ca="1" si="1759"/>
        <v>-</v>
      </c>
      <c r="NO213" s="19" t="str">
        <f t="shared" ca="1" si="1759"/>
        <v>-</v>
      </c>
      <c r="NP213" s="19">
        <f t="shared" ca="1" si="1759"/>
        <v>49.99</v>
      </c>
      <c r="NQ213" s="19">
        <f t="shared" ca="1" si="1759"/>
        <v>49.99</v>
      </c>
      <c r="NR213" s="19">
        <f t="shared" ca="1" si="1759"/>
        <v>49.99</v>
      </c>
      <c r="NS213" s="19">
        <f t="shared" ca="1" si="1759"/>
        <v>49.99</v>
      </c>
      <c r="NT213" s="19">
        <f t="shared" ca="1" si="1759"/>
        <v>49.99</v>
      </c>
      <c r="NU213" s="19">
        <f t="shared" ca="1" si="1759"/>
        <v>49.99</v>
      </c>
      <c r="NV213" s="19">
        <f t="shared" ca="1" si="1759"/>
        <v>49.99</v>
      </c>
      <c r="NW213" s="19">
        <f t="shared" ca="1" si="1759"/>
        <v>49.99</v>
      </c>
      <c r="NX213" s="19">
        <f t="shared" ca="1" si="1760"/>
        <v>412.99</v>
      </c>
      <c r="NY213" s="19">
        <f t="shared" ca="1" si="1760"/>
        <v>412.99</v>
      </c>
      <c r="NZ213" s="19" t="str">
        <f t="shared" ca="1" si="1760"/>
        <v>-</v>
      </c>
      <c r="OA213" s="19" t="str">
        <f t="shared" ca="1" si="1760"/>
        <v>-</v>
      </c>
      <c r="OB213" s="19" t="str">
        <f t="shared" ca="1" si="1760"/>
        <v>-</v>
      </c>
      <c r="OC213" s="19" t="str">
        <f t="shared" ca="1" si="1760"/>
        <v>-</v>
      </c>
      <c r="OD213" s="19" t="str">
        <f t="shared" ca="1" si="1760"/>
        <v>-</v>
      </c>
      <c r="OE213" s="19">
        <f t="shared" ca="1" si="1760"/>
        <v>6.8900000000000006</v>
      </c>
      <c r="OF213" s="19">
        <f t="shared" ca="1" si="1760"/>
        <v>6.8900000000000006</v>
      </c>
      <c r="OG213" s="19">
        <f t="shared" ca="1" si="1760"/>
        <v>6.8900000000000006</v>
      </c>
      <c r="OH213" s="19">
        <f t="shared" ca="1" si="1760"/>
        <v>6.8900000000000006</v>
      </c>
      <c r="OI213" s="19">
        <f t="shared" ca="1" si="1760"/>
        <v>6.8900000000000006</v>
      </c>
      <c r="OJ213" s="19">
        <f t="shared" ca="1" si="1760"/>
        <v>6.8900000000000006</v>
      </c>
      <c r="OK213" s="19">
        <f t="shared" ca="1" si="1760"/>
        <v>6.8900000000000006</v>
      </c>
      <c r="OL213" s="19">
        <f t="shared" ca="1" si="1760"/>
        <v>6.8900000000000006</v>
      </c>
      <c r="OM213" s="19">
        <f t="shared" ca="1" si="1760"/>
        <v>346.99</v>
      </c>
      <c r="ON213" s="19">
        <f t="shared" ca="1" si="1761"/>
        <v>346.99</v>
      </c>
      <c r="OO213" s="19" t="str">
        <f t="shared" ca="1" si="1761"/>
        <v>-</v>
      </c>
      <c r="OP213" s="19" t="str">
        <f t="shared" ca="1" si="1761"/>
        <v>-</v>
      </c>
      <c r="OQ213" s="19" t="str">
        <f t="shared" ca="1" si="1761"/>
        <v>-</v>
      </c>
      <c r="OR213" s="19" t="str">
        <f t="shared" ca="1" si="1761"/>
        <v>-</v>
      </c>
      <c r="OS213" s="19" t="str">
        <f t="shared" ca="1" si="1761"/>
        <v>-</v>
      </c>
      <c r="OT213" s="19">
        <f t="shared" ca="1" si="1761"/>
        <v>0</v>
      </c>
      <c r="OU213" s="24">
        <v>0</v>
      </c>
    </row>
    <row r="214" spans="1:411" outlineLevel="1">
      <c r="A214" s="21">
        <f t="shared" si="158"/>
        <v>209</v>
      </c>
      <c r="B214" s="21">
        <f t="shared" si="1753"/>
        <v>19</v>
      </c>
      <c r="C214">
        <v>112</v>
      </c>
      <c r="D214" s="144" t="str">
        <f t="shared" ca="1" si="1697"/>
        <v>GSM</v>
      </c>
      <c r="E214" t="b">
        <v>0</v>
      </c>
      <c r="F214" t="b">
        <v>0</v>
      </c>
      <c r="G214" t="b">
        <f t="shared" si="1764"/>
        <v>0</v>
      </c>
      <c r="H214" s="237">
        <f t="shared" ca="1" si="1755"/>
        <v>2</v>
      </c>
      <c r="I214" s="237">
        <f t="shared" ca="1" si="1755"/>
        <v>1</v>
      </c>
      <c r="J214" s="237" t="str">
        <f t="shared" ca="1" si="1755"/>
        <v/>
      </c>
      <c r="K214" s="237">
        <f t="shared" ca="1" si="1755"/>
        <v>2</v>
      </c>
      <c r="L214" s="237">
        <f t="shared" ca="1" si="1755"/>
        <v>2</v>
      </c>
      <c r="M214" s="237">
        <f t="shared" ca="1" si="1755"/>
        <v>2</v>
      </c>
      <c r="N214" s="237">
        <f t="shared" ca="1" si="1755"/>
        <v>3</v>
      </c>
      <c r="O214" s="237">
        <f t="shared" ca="1" si="1756"/>
        <v>1</v>
      </c>
      <c r="P214" s="237">
        <f t="shared" ca="1" si="1756"/>
        <v>1</v>
      </c>
      <c r="Q214" s="237">
        <f t="shared" ca="1" si="1756"/>
        <v>3</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98"/>
        <v>2</v>
      </c>
      <c r="AH214" s="5">
        <f t="shared" ca="1" si="1698"/>
        <v>0</v>
      </c>
      <c r="AI214" s="5">
        <f t="shared" ca="1" si="1699"/>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00007 DSP_ashley_lw GSM Day204 MWM    No export SR12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700"/>
        <v>0</v>
      </c>
      <c r="AY214" s="5" t="str">
        <f t="shared" ca="1" si="1700"/>
        <v>-</v>
      </c>
      <c r="AZ214" s="5" t="b">
        <f t="shared" ca="1" si="1700"/>
        <v>0</v>
      </c>
      <c r="BA214" s="5" t="b">
        <f t="shared" ca="1" si="1700"/>
        <v>1</v>
      </c>
      <c r="BB214" s="5" t="b">
        <f t="shared" ca="1" si="1700"/>
        <v>1</v>
      </c>
      <c r="BC214" s="144">
        <f t="shared" ca="1" si="1700"/>
        <v>0</v>
      </c>
      <c r="BD214" s="19" t="b">
        <f t="shared" ca="1" si="1701"/>
        <v>1</v>
      </c>
      <c r="BE214" s="9"/>
      <c r="BF214" s="5" t="str">
        <f t="shared" ca="1" si="1702"/>
        <v>-</v>
      </c>
      <c r="BG214" s="19" t="str">
        <f t="shared" ca="1" si="1703"/>
        <v>-</v>
      </c>
      <c r="BH214" s="19" t="str">
        <f t="shared" ca="1" si="1703"/>
        <v>-</v>
      </c>
      <c r="BI214" s="19" t="str">
        <f t="shared" ca="1" si="1703"/>
        <v>-</v>
      </c>
      <c r="BJ214" s="5" t="str">
        <f t="shared" ca="1" si="1704"/>
        <v>-</v>
      </c>
      <c r="BK214" s="19" t="str">
        <f t="shared" ca="1" si="1705"/>
        <v>-</v>
      </c>
      <c r="BL214" s="5" t="str">
        <f t="shared" ca="1" si="1706"/>
        <v>-</v>
      </c>
      <c r="BM214" s="19" t="str">
        <f t="shared" ca="1" si="1707"/>
        <v>-</v>
      </c>
      <c r="BN214" s="19" t="str">
        <f t="shared" ca="1" si="1707"/>
        <v>-</v>
      </c>
      <c r="BO214" s="19" t="str">
        <f t="shared" ca="1" si="1707"/>
        <v>-</v>
      </c>
      <c r="BP214" s="5" t="str">
        <f t="shared" ca="1" si="1708"/>
        <v>-</v>
      </c>
      <c r="BQ214" s="9"/>
      <c r="BR214" s="5" t="b">
        <f t="shared" ca="1" si="1709"/>
        <v>0</v>
      </c>
      <c r="BS214" s="5" t="str">
        <f t="shared" ca="1" si="1710"/>
        <v>-</v>
      </c>
      <c r="BT214" s="5" t="str">
        <f t="shared" ca="1" si="1711"/>
        <v>-</v>
      </c>
      <c r="BU214" s="5" t="str">
        <f t="shared" ca="1" si="1711"/>
        <v>-</v>
      </c>
      <c r="BV214" s="5" t="str">
        <f t="shared" ca="1" si="1711"/>
        <v>-</v>
      </c>
      <c r="BW214" s="5" t="str">
        <f t="shared" ca="1" si="1711"/>
        <v>-</v>
      </c>
      <c r="BX214" s="5" t="str">
        <f t="shared" ca="1" si="1711"/>
        <v>-</v>
      </c>
      <c r="BY214" s="5" t="str">
        <f t="shared" ca="1" si="1711"/>
        <v>-</v>
      </c>
      <c r="BZ214" s="5" t="str">
        <f t="shared" ca="1" si="1711"/>
        <v>-</v>
      </c>
      <c r="CA214" s="5" t="str">
        <f t="shared" ca="1" si="1711"/>
        <v>-</v>
      </c>
      <c r="CB214" s="9"/>
      <c r="CC214" s="237" t="b">
        <f t="shared" ca="1" si="1757"/>
        <v>1</v>
      </c>
      <c r="CD214" s="237" t="b">
        <f t="shared" ca="1" si="1757"/>
        <v>1</v>
      </c>
      <c r="CE214" s="237" t="b">
        <f t="shared" ca="1" si="1757"/>
        <v>1</v>
      </c>
      <c r="CF214" s="12">
        <v>203</v>
      </c>
      <c r="CG214" s="144" t="b">
        <f t="shared" ca="1" si="1765"/>
        <v>0</v>
      </c>
      <c r="CH214" s="12" t="s">
        <v>34</v>
      </c>
      <c r="CI214" s="19" t="str">
        <f t="shared" ca="1" si="1712"/>
        <v>-</v>
      </c>
      <c r="CJ214" s="19" t="str">
        <f t="shared" ca="1" si="1712"/>
        <v>-</v>
      </c>
      <c r="CK214" s="19" t="str">
        <f t="shared" ca="1" si="1712"/>
        <v>-</v>
      </c>
      <c r="CL214" s="19">
        <f t="shared" ca="1" si="1712"/>
        <v>1</v>
      </c>
      <c r="CM214" s="19">
        <f t="shared" ca="1" si="1712"/>
        <v>1</v>
      </c>
      <c r="CN214" s="9"/>
      <c r="CO214" s="444">
        <f t="shared" ca="1" si="1713"/>
        <v>652</v>
      </c>
      <c r="CP214" s="444">
        <f t="shared" ca="1" si="1713"/>
        <v>686</v>
      </c>
      <c r="CQ214" s="444">
        <f t="shared" ca="1" si="1713"/>
        <v>721</v>
      </c>
      <c r="CR214" s="152">
        <f t="shared" ca="1" si="1714"/>
        <v>378</v>
      </c>
      <c r="CS214" s="152">
        <f t="shared" ca="1" si="1714"/>
        <v>413</v>
      </c>
      <c r="CT214" s="152">
        <f t="shared" ca="1" si="1714"/>
        <v>448</v>
      </c>
      <c r="CU214" s="19" t="str">
        <f t="shared" ca="1" si="1715"/>
        <v>-</v>
      </c>
      <c r="CV214" s="19" t="str">
        <f t="shared" ca="1" si="1715"/>
        <v>-</v>
      </c>
      <c r="CW214" s="19" t="str">
        <f t="shared" ca="1" si="1715"/>
        <v>-</v>
      </c>
      <c r="CX214" s="19" t="str">
        <f t="shared" ca="1" si="1715"/>
        <v>-</v>
      </c>
      <c r="CY214" s="19" t="str">
        <f t="shared" ca="1" si="1715"/>
        <v>-</v>
      </c>
      <c r="CZ214" s="19" t="b">
        <f t="shared" ca="1" si="1715"/>
        <v>1</v>
      </c>
      <c r="DA214" s="19">
        <f t="shared" ca="1" si="1715"/>
        <v>0</v>
      </c>
      <c r="DB214" s="19">
        <f t="shared" ca="1" si="1715"/>
        <v>0</v>
      </c>
      <c r="DC214" s="19">
        <f t="shared" ca="1" si="1715"/>
        <v>0</v>
      </c>
      <c r="DD214" s="19">
        <f t="shared" ca="1" si="1715"/>
        <v>0</v>
      </c>
      <c r="DE214" s="19">
        <f t="shared" ca="1" si="1715"/>
        <v>0</v>
      </c>
      <c r="DF214" s="19">
        <f t="shared" ca="1" si="1715"/>
        <v>0</v>
      </c>
      <c r="DG214" s="19">
        <f t="shared" ca="1" si="1715"/>
        <v>0</v>
      </c>
      <c r="DH214" s="19">
        <f t="shared" ca="1" si="1715"/>
        <v>0</v>
      </c>
      <c r="DI214" s="19">
        <f t="shared" ca="1" si="1715"/>
        <v>0</v>
      </c>
      <c r="DJ214" s="19">
        <f t="shared" ca="1" si="1715"/>
        <v>0</v>
      </c>
      <c r="DK214" s="19">
        <f t="shared" ref="DK214:ED230" ca="1" si="1767">OFFSET(DK$5,$B214,0)</f>
        <v>0</v>
      </c>
      <c r="DL214" s="19">
        <f t="shared" ca="1" si="1767"/>
        <v>0</v>
      </c>
      <c r="DM214" s="19">
        <f t="shared" ca="1" si="1767"/>
        <v>1</v>
      </c>
      <c r="DN214" s="19">
        <f t="shared" ca="1" si="1767"/>
        <v>1</v>
      </c>
      <c r="DO214" s="19">
        <f t="shared" ca="1" si="1767"/>
        <v>0</v>
      </c>
      <c r="DP214" s="19" t="str">
        <f t="shared" ca="1" si="1767"/>
        <v>-</v>
      </c>
      <c r="DQ214" s="19" t="str">
        <f t="shared" ca="1" si="1767"/>
        <v>-</v>
      </c>
      <c r="DR214" s="19" t="str">
        <f t="shared" ca="1" si="1767"/>
        <v>-</v>
      </c>
      <c r="DS214" s="19" t="str">
        <f t="shared" ca="1" si="1767"/>
        <v>-</v>
      </c>
      <c r="DT214" s="19" t="str">
        <f t="shared" ca="1" si="1767"/>
        <v>-</v>
      </c>
      <c r="DU214" s="19">
        <f t="shared" ca="1" si="1767"/>
        <v>0</v>
      </c>
      <c r="DV214" s="19" t="str">
        <f t="shared" ca="1" si="1767"/>
        <v>-</v>
      </c>
      <c r="DW214" s="19" t="str">
        <f t="shared" ca="1" si="1767"/>
        <v>-</v>
      </c>
      <c r="DX214" s="19" t="str">
        <f t="shared" ca="1" si="1767"/>
        <v>-</v>
      </c>
      <c r="DY214" s="19" t="str">
        <f t="shared" ca="1" si="1767"/>
        <v>-</v>
      </c>
      <c r="DZ214" s="19" t="str">
        <f t="shared" ca="1" si="1767"/>
        <v>-</v>
      </c>
      <c r="EA214" s="19" t="str">
        <f t="shared" ca="1" si="1767"/>
        <v>-</v>
      </c>
      <c r="EB214" s="19" t="str">
        <f t="shared" ca="1" si="1767"/>
        <v>-</v>
      </c>
      <c r="EC214" s="19" t="str">
        <f t="shared" ca="1" si="1767"/>
        <v>-</v>
      </c>
      <c r="ED214" s="19">
        <f t="shared" ca="1" si="1767"/>
        <v>0</v>
      </c>
      <c r="EE214" s="444">
        <f t="shared" ca="1" si="1717"/>
        <v>0</v>
      </c>
      <c r="EF214" s="444">
        <f t="shared" ca="1" si="1717"/>
        <v>0</v>
      </c>
      <c r="EG214" s="124">
        <f t="shared" ca="1" si="1718"/>
        <v>0</v>
      </c>
      <c r="EH214" s="124">
        <f t="shared" ca="1" si="1718"/>
        <v>0</v>
      </c>
      <c r="EI214" s="124">
        <f t="shared" ca="1" si="1718"/>
        <v>0</v>
      </c>
      <c r="EJ214" s="124">
        <f t="shared" ca="1" si="1718"/>
        <v>0</v>
      </c>
      <c r="EK214" s="124">
        <f t="shared" ca="1" si="1718"/>
        <v>0</v>
      </c>
      <c r="EL214" s="124">
        <f t="shared" ca="1" si="1718"/>
        <v>0</v>
      </c>
      <c r="EM214" s="124">
        <f t="shared" ca="1" si="1718"/>
        <v>0</v>
      </c>
      <c r="EN214" s="124">
        <f t="shared" ca="1" si="1718"/>
        <v>0</v>
      </c>
      <c r="EO214" s="124">
        <f t="shared" ca="1" si="1718"/>
        <v>0</v>
      </c>
      <c r="EP214" s="124">
        <f t="shared" ca="1" si="1718"/>
        <v>0</v>
      </c>
      <c r="EQ214" s="124">
        <f t="shared" ca="1" si="1718"/>
        <v>0</v>
      </c>
      <c r="ER214" s="124">
        <f t="shared" ca="1" si="1718"/>
        <v>0</v>
      </c>
      <c r="ES214" s="124">
        <f t="shared" ca="1" si="1718"/>
        <v>0</v>
      </c>
      <c r="ET214" s="124">
        <f t="shared" ca="1" si="1718"/>
        <v>0</v>
      </c>
      <c r="EU214" s="124">
        <f t="shared" ca="1" si="1718"/>
        <v>0</v>
      </c>
      <c r="EV214" s="124">
        <f t="shared" ca="1" si="1718"/>
        <v>0</v>
      </c>
      <c r="EW214" s="124">
        <f t="shared" ca="1" si="1719"/>
        <v>0</v>
      </c>
      <c r="EX214" s="124">
        <f t="shared" ca="1" si="1719"/>
        <v>0</v>
      </c>
      <c r="EY214" s="554">
        <f t="shared" ca="1" si="1720"/>
        <v>0</v>
      </c>
      <c r="EZ214" s="554">
        <f t="shared" ca="1" si="1720"/>
        <v>0</v>
      </c>
      <c r="FA214" s="554">
        <f t="shared" ca="1" si="1720"/>
        <v>0</v>
      </c>
      <c r="FB214" s="125">
        <f t="shared" ca="1" si="1720"/>
        <v>0</v>
      </c>
      <c r="FC214" s="125">
        <f t="shared" ca="1" si="1720"/>
        <v>0</v>
      </c>
      <c r="FD214" s="125">
        <f t="shared" ca="1" si="1720"/>
        <v>0</v>
      </c>
      <c r="FE214" s="125">
        <f t="shared" ca="1" si="1720"/>
        <v>0</v>
      </c>
      <c r="FF214" s="125">
        <f t="shared" ca="1" si="1720"/>
        <v>0</v>
      </c>
      <c r="FG214" s="125">
        <f t="shared" ca="1" si="1720"/>
        <v>0</v>
      </c>
      <c r="FH214" s="125">
        <f t="shared" ca="1" si="1720"/>
        <v>0</v>
      </c>
      <c r="FI214" s="125">
        <f t="shared" ca="1" si="1720"/>
        <v>0</v>
      </c>
      <c r="FJ214" s="125">
        <f t="shared" ca="1" si="1720"/>
        <v>0</v>
      </c>
      <c r="FK214" s="125">
        <f t="shared" ca="1" si="1720"/>
        <v>0</v>
      </c>
      <c r="FL214" s="125">
        <f t="shared" ca="1" si="1720"/>
        <v>0</v>
      </c>
      <c r="FM214" s="125">
        <f t="shared" ca="1" si="1720"/>
        <v>0</v>
      </c>
      <c r="FN214" s="125">
        <f t="shared" ca="1" si="1720"/>
        <v>0</v>
      </c>
      <c r="FO214" s="124">
        <f t="shared" ca="1" si="1721"/>
        <v>0</v>
      </c>
      <c r="FP214" s="124">
        <f t="shared" ca="1" si="1721"/>
        <v>0</v>
      </c>
      <c r="FQ214" s="124">
        <f t="shared" ca="1" si="1721"/>
        <v>0</v>
      </c>
      <c r="FR214" s="124">
        <f t="shared" ca="1" si="1721"/>
        <v>0</v>
      </c>
      <c r="FS214" s="124">
        <f t="shared" ca="1" si="1721"/>
        <v>0</v>
      </c>
      <c r="FT214" s="124">
        <f t="shared" ca="1" si="1721"/>
        <v>0</v>
      </c>
      <c r="FU214" s="124">
        <f t="shared" ca="1" si="1721"/>
        <v>0</v>
      </c>
      <c r="FV214" s="124">
        <f t="shared" ca="1" si="1721"/>
        <v>0</v>
      </c>
      <c r="FW214" s="124">
        <f t="shared" ca="1" si="1721"/>
        <v>0</v>
      </c>
      <c r="FX214" s="124">
        <f t="shared" ca="1" si="1721"/>
        <v>0</v>
      </c>
      <c r="FY214" s="124">
        <f t="shared" ca="1" si="1721"/>
        <v>0</v>
      </c>
      <c r="FZ214" s="124">
        <f t="shared" ca="1" si="1721"/>
        <v>0</v>
      </c>
      <c r="GA214" s="124">
        <f t="shared" ca="1" si="1721"/>
        <v>0</v>
      </c>
      <c r="GB214" s="124">
        <f t="shared" ca="1" si="1721"/>
        <v>0</v>
      </c>
      <c r="GC214" s="124">
        <f t="shared" ca="1" si="1721"/>
        <v>0</v>
      </c>
      <c r="GD214" s="124">
        <f t="shared" ca="1" si="1721"/>
        <v>0</v>
      </c>
      <c r="GE214" s="124">
        <f t="shared" ca="1" si="1722"/>
        <v>0</v>
      </c>
      <c r="GF214" s="124">
        <f t="shared" ca="1" si="1722"/>
        <v>0</v>
      </c>
      <c r="GG214" s="554">
        <f t="shared" ca="1" si="1723"/>
        <v>0</v>
      </c>
      <c r="GH214" s="554">
        <f t="shared" ca="1" si="1723"/>
        <v>0</v>
      </c>
      <c r="GI214" s="554">
        <f t="shared" ca="1" si="1723"/>
        <v>0</v>
      </c>
      <c r="GJ214" s="125">
        <f t="shared" ca="1" si="1724"/>
        <v>0</v>
      </c>
      <c r="GK214" s="125">
        <f t="shared" ca="1" si="1724"/>
        <v>0</v>
      </c>
      <c r="GL214" s="125">
        <f t="shared" ca="1" si="1724"/>
        <v>0</v>
      </c>
      <c r="GM214" s="125">
        <f t="shared" ca="1" si="1724"/>
        <v>0</v>
      </c>
      <c r="GN214" s="125">
        <f t="shared" ca="1" si="1724"/>
        <v>0</v>
      </c>
      <c r="GO214" s="125">
        <f t="shared" ca="1" si="1724"/>
        <v>0</v>
      </c>
      <c r="GP214" s="125">
        <f t="shared" ca="1" si="1724"/>
        <v>0</v>
      </c>
      <c r="GQ214" s="125">
        <f t="shared" ca="1" si="1724"/>
        <v>0</v>
      </c>
      <c r="GR214" s="125">
        <f t="shared" ca="1" si="1724"/>
        <v>0</v>
      </c>
      <c r="GS214" s="125">
        <f t="shared" ca="1" si="1724"/>
        <v>0</v>
      </c>
      <c r="GT214" s="125">
        <f t="shared" ca="1" si="1724"/>
        <v>0</v>
      </c>
      <c r="GU214" s="125">
        <f t="shared" ca="1" si="1724"/>
        <v>0</v>
      </c>
      <c r="GV214" s="125">
        <f t="shared" ca="1" si="1724"/>
        <v>0</v>
      </c>
      <c r="GW214" s="124">
        <f t="shared" ca="1" si="1725"/>
        <v>0</v>
      </c>
      <c r="GX214" s="124">
        <f t="shared" ca="1" si="1725"/>
        <v>0</v>
      </c>
      <c r="GY214" s="124">
        <f t="shared" ca="1" si="1725"/>
        <v>0</v>
      </c>
      <c r="GZ214" s="124">
        <f t="shared" ca="1" si="1725"/>
        <v>0</v>
      </c>
      <c r="HA214" s="124">
        <f t="shared" ca="1" si="1725"/>
        <v>0</v>
      </c>
      <c r="HB214" s="124">
        <f t="shared" ca="1" si="1725"/>
        <v>0</v>
      </c>
      <c r="HC214" s="124">
        <f t="shared" ca="1" si="1725"/>
        <v>0</v>
      </c>
      <c r="HD214" s="124">
        <f t="shared" ca="1" si="1725"/>
        <v>0</v>
      </c>
      <c r="HE214" s="124">
        <f t="shared" ca="1" si="1725"/>
        <v>0</v>
      </c>
      <c r="HF214" s="124">
        <f t="shared" ca="1" si="1725"/>
        <v>0</v>
      </c>
      <c r="HG214" s="124">
        <f t="shared" ca="1" si="1725"/>
        <v>0</v>
      </c>
      <c r="HH214" s="124">
        <f t="shared" ca="1" si="1725"/>
        <v>0</v>
      </c>
      <c r="HI214" s="124">
        <f t="shared" ca="1" si="1725"/>
        <v>0</v>
      </c>
      <c r="HJ214" s="124">
        <f t="shared" ca="1" si="1725"/>
        <v>0</v>
      </c>
      <c r="HK214" s="124">
        <f t="shared" ca="1" si="1725"/>
        <v>0</v>
      </c>
      <c r="HL214" s="124">
        <f t="shared" ca="1" si="1725"/>
        <v>0</v>
      </c>
      <c r="HM214" s="124">
        <f t="shared" ca="1" si="1726"/>
        <v>0</v>
      </c>
      <c r="HN214" s="124">
        <f t="shared" ca="1" si="1726"/>
        <v>0</v>
      </c>
      <c r="HO214" s="554">
        <f t="shared" ca="1" si="1727"/>
        <v>0</v>
      </c>
      <c r="HP214" s="554">
        <f t="shared" ca="1" si="1727"/>
        <v>0</v>
      </c>
      <c r="HQ214" s="554">
        <f t="shared" ca="1" si="1727"/>
        <v>0</v>
      </c>
      <c r="HR214" s="125">
        <f t="shared" ca="1" si="1728"/>
        <v>0</v>
      </c>
      <c r="HS214" s="125">
        <f t="shared" ca="1" si="1728"/>
        <v>0</v>
      </c>
      <c r="HT214" s="125">
        <f t="shared" ca="1" si="1728"/>
        <v>0</v>
      </c>
      <c r="HU214" s="125">
        <f t="shared" ca="1" si="1728"/>
        <v>0</v>
      </c>
      <c r="HV214" s="125">
        <f t="shared" ca="1" si="1728"/>
        <v>0</v>
      </c>
      <c r="HW214" s="125">
        <f t="shared" ca="1" si="1728"/>
        <v>0</v>
      </c>
      <c r="HX214" s="125">
        <f t="shared" ca="1" si="1728"/>
        <v>0</v>
      </c>
      <c r="HY214" s="125">
        <f t="shared" ca="1" si="1728"/>
        <v>0</v>
      </c>
      <c r="HZ214" s="125">
        <f t="shared" ca="1" si="1728"/>
        <v>0</v>
      </c>
      <c r="IA214" s="125">
        <f t="shared" ca="1" si="1728"/>
        <v>0</v>
      </c>
      <c r="IB214" s="125">
        <f t="shared" ca="1" si="1728"/>
        <v>0</v>
      </c>
      <c r="IC214" s="125">
        <f t="shared" ca="1" si="1728"/>
        <v>0</v>
      </c>
      <c r="ID214" s="125">
        <f t="shared" ca="1" si="1728"/>
        <v>0</v>
      </c>
      <c r="IE214" s="5">
        <f t="shared" ca="1" si="1729"/>
        <v>67</v>
      </c>
      <c r="IF214" s="9"/>
      <c r="IG214" s="5">
        <f t="shared" ca="1" si="1730"/>
        <v>1</v>
      </c>
      <c r="IH214" s="5" t="b">
        <f t="shared" ca="1" si="1730"/>
        <v>0</v>
      </c>
      <c r="II214" s="19">
        <f t="shared" ca="1" si="1731"/>
        <v>0</v>
      </c>
      <c r="IJ214" s="5">
        <f t="shared" ca="1" si="1730"/>
        <v>55</v>
      </c>
      <c r="IK214" s="5" cm="1">
        <f t="array" ref="IK214">INDEX(i.pi_yatf,$X214+1,IK$7)</f>
        <v>1</v>
      </c>
      <c r="IL214" s="19">
        <f t="shared" ca="1" si="1763"/>
        <v>0</v>
      </c>
      <c r="IM214" s="19">
        <f t="shared" ca="1" si="1763"/>
        <v>0</v>
      </c>
      <c r="IN214" s="19">
        <f t="shared" ca="1" si="1763"/>
        <v>0</v>
      </c>
      <c r="IO214" s="19">
        <f t="shared" ca="1" si="1763"/>
        <v>0</v>
      </c>
      <c r="IP214" s="19">
        <f t="shared" ca="1" si="1763"/>
        <v>0</v>
      </c>
      <c r="IQ214" s="19">
        <f t="shared" ca="1" si="1763"/>
        <v>0</v>
      </c>
      <c r="IR214" s="19">
        <f t="shared" ca="1" si="1763"/>
        <v>0</v>
      </c>
      <c r="IS214" s="19">
        <f t="shared" ca="1" si="1763"/>
        <v>0</v>
      </c>
      <c r="IT214" s="19">
        <f t="shared" ca="1" si="1763"/>
        <v>0</v>
      </c>
      <c r="IU214" s="19">
        <f t="shared" ca="1" si="1763"/>
        <v>0</v>
      </c>
      <c r="IV214" s="19">
        <f t="shared" ca="1" si="1763"/>
        <v>0</v>
      </c>
      <c r="IW214" s="19">
        <f t="shared" ca="1" si="1763"/>
        <v>0</v>
      </c>
      <c r="IX214" s="19">
        <f t="shared" ca="1" si="1763"/>
        <v>0</v>
      </c>
      <c r="IY214" s="19">
        <f t="shared" ca="1" si="1763"/>
        <v>0</v>
      </c>
      <c r="IZ214" s="19">
        <f t="shared" ca="1" si="1763"/>
        <v>0</v>
      </c>
      <c r="JA214" s="19">
        <f t="shared" ca="1" si="1763"/>
        <v>0</v>
      </c>
      <c r="JB214" s="19">
        <f t="shared" ca="1" si="1763"/>
        <v>0</v>
      </c>
      <c r="JC214" s="19">
        <f t="shared" ca="1" si="1763"/>
        <v>0</v>
      </c>
      <c r="JD214" s="19">
        <f t="shared" ca="1" si="1763"/>
        <v>0</v>
      </c>
      <c r="JE214" s="19">
        <f t="shared" ca="1" si="1763"/>
        <v>0</v>
      </c>
      <c r="JF214" s="19">
        <f t="shared" ca="1" si="1763"/>
        <v>0</v>
      </c>
      <c r="JG214" s="5">
        <f t="shared" ca="1" si="1733"/>
        <v>1.2500000000000001E-2</v>
      </c>
      <c r="JH214" s="567">
        <f t="shared" ca="1" si="1733"/>
        <v>0</v>
      </c>
      <c r="JI214" s="5">
        <f t="shared" ca="1" si="1733"/>
        <v>6.25E-2</v>
      </c>
      <c r="JJ214" s="5">
        <f t="shared" ca="1" si="1733"/>
        <v>6.25E-2</v>
      </c>
      <c r="JK214" s="5">
        <f t="shared" ca="1" si="1733"/>
        <v>6.25E-2</v>
      </c>
      <c r="JL214" s="19">
        <f t="shared" ca="1" si="1763"/>
        <v>1</v>
      </c>
      <c r="JM214" s="19">
        <f t="shared" ca="1" si="1763"/>
        <v>0</v>
      </c>
      <c r="JN214" s="19">
        <f t="shared" ca="1" si="1763"/>
        <v>1</v>
      </c>
      <c r="JO214" s="9"/>
      <c r="JP214" s="5" t="b">
        <f t="shared" ca="1" si="1734"/>
        <v>0</v>
      </c>
      <c r="JQ214" s="477" t="b">
        <v>1</v>
      </c>
      <c r="JR214" s="477">
        <v>12</v>
      </c>
      <c r="JS214" s="5" t="b">
        <f t="shared" ca="1" si="1735"/>
        <v>0</v>
      </c>
      <c r="JT214" s="5" t="b">
        <f t="shared" ca="1" si="1735"/>
        <v>0</v>
      </c>
      <c r="JU214" s="5" t="b">
        <f t="shared" ca="1" si="1735"/>
        <v>1</v>
      </c>
      <c r="JV214" s="144">
        <f t="shared" ca="1" si="1736"/>
        <v>1</v>
      </c>
      <c r="JW214" s="144">
        <f t="shared" ca="1" si="1736"/>
        <v>1</v>
      </c>
      <c r="JX214" s="5" t="b">
        <f t="shared" ca="1" si="1737"/>
        <v>0</v>
      </c>
      <c r="JY214" s="5" t="b">
        <f t="shared" ca="1" si="1737"/>
        <v>1</v>
      </c>
      <c r="JZ214" s="5" t="b">
        <f t="shared" ca="1" si="1737"/>
        <v>1</v>
      </c>
      <c r="KA214" s="5" t="b">
        <f t="shared" ca="1" si="1737"/>
        <v>0</v>
      </c>
      <c r="KB214" s="5">
        <f t="shared" ca="1" si="1738"/>
        <v>1</v>
      </c>
      <c r="KC214" s="5">
        <f t="shared" ca="1" si="1738"/>
        <v>0</v>
      </c>
      <c r="KD214" s="5" t="b">
        <f t="shared" ca="1" si="1739"/>
        <v>0</v>
      </c>
      <c r="KE214" s="5" t="str" cm="1">
        <f t="array" aca="1" ref="KE214" ca="1">IF(OR(KF214:KM214&lt;&gt;"-"),TRUE,"-")</f>
        <v>-</v>
      </c>
      <c r="KF214" s="19" t="str">
        <f t="shared" ca="1" si="1740"/>
        <v>-</v>
      </c>
      <c r="KG214" s="19" t="str">
        <f t="shared" ca="1" si="1740"/>
        <v>-</v>
      </c>
      <c r="KH214" s="19" t="str">
        <f t="shared" ca="1" si="1740"/>
        <v>-</v>
      </c>
      <c r="KI214" s="19" t="str">
        <f t="shared" ca="1" si="1740"/>
        <v>-</v>
      </c>
      <c r="KJ214" s="19" t="str">
        <f t="shared" ca="1" si="1740"/>
        <v>-</v>
      </c>
      <c r="KK214" s="19" t="str">
        <f t="shared" ca="1" si="1740"/>
        <v>-</v>
      </c>
      <c r="KL214" s="19" t="str">
        <f t="shared" ca="1" si="1740"/>
        <v>-</v>
      </c>
      <c r="KM214" s="19" t="str">
        <f t="shared" ca="1" si="1740"/>
        <v>-</v>
      </c>
      <c r="KN214" s="5" t="b">
        <f t="array" aca="1" ref="KN214" ca="1">IF(OR(KO214:KU214&lt;&gt;"-"),TRUE,"-")</f>
        <v>1</v>
      </c>
      <c r="KO214" s="19">
        <f t="shared" ca="1" si="1741"/>
        <v>0</v>
      </c>
      <c r="KP214" s="19" t="str">
        <f t="shared" ca="1" si="1741"/>
        <v>-</v>
      </c>
      <c r="KQ214" s="19">
        <f t="shared" ca="1" si="1741"/>
        <v>999999</v>
      </c>
      <c r="KR214" s="19">
        <f t="shared" ca="1" si="1741"/>
        <v>999999</v>
      </c>
      <c r="KS214" s="19">
        <f t="shared" ca="1" si="1741"/>
        <v>999999</v>
      </c>
      <c r="KT214" s="19">
        <f t="shared" ca="1" si="1741"/>
        <v>999999</v>
      </c>
      <c r="KU214" s="19">
        <f t="shared" ca="1" si="1741"/>
        <v>999999</v>
      </c>
      <c r="KV214" s="19" t="str">
        <f t="shared" ca="1" si="1741"/>
        <v>-</v>
      </c>
      <c r="KW214" s="19" t="str">
        <f t="shared" ca="1" si="1741"/>
        <v>-</v>
      </c>
      <c r="KX214" s="19" t="str">
        <f t="shared" ca="1" si="1741"/>
        <v>-</v>
      </c>
      <c r="KY214" s="19" t="b">
        <f t="shared" ca="1" si="1742"/>
        <v>1</v>
      </c>
      <c r="KZ214" s="19">
        <f t="shared" ca="1" si="1742"/>
        <v>0</v>
      </c>
      <c r="LA214" s="5" t="str">
        <f t="shared" ca="1" si="1743"/>
        <v>-</v>
      </c>
      <c r="LB214" s="5" t="str">
        <f t="shared" ca="1" si="1743"/>
        <v>-</v>
      </c>
      <c r="LC214" s="5" t="str">
        <f t="shared" ca="1" si="1743"/>
        <v>-</v>
      </c>
      <c r="LD214" s="5" t="str">
        <f t="shared" ca="1" si="1743"/>
        <v>-</v>
      </c>
      <c r="LE214" s="19" t="str">
        <f t="shared" ca="1" si="1744"/>
        <v>-</v>
      </c>
      <c r="LF214" s="19" t="str">
        <f t="shared" ca="1" si="1744"/>
        <v>-</v>
      </c>
      <c r="LG214" s="19" t="str">
        <f t="shared" ca="1" si="1744"/>
        <v>-</v>
      </c>
      <c r="LH214" s="19" t="str">
        <f t="shared" ca="1" si="1744"/>
        <v>-</v>
      </c>
      <c r="LI214" s="19" t="str">
        <f t="shared" ca="1" si="1744"/>
        <v>-</v>
      </c>
      <c r="LJ214" s="19" t="str">
        <f t="shared" ca="1" si="1744"/>
        <v>-</v>
      </c>
      <c r="LK214" s="19" t="str">
        <f t="shared" ca="1" si="1744"/>
        <v>-</v>
      </c>
      <c r="LL214" s="5" t="str">
        <f t="shared" ca="1" si="1745"/>
        <v>-</v>
      </c>
      <c r="LM214" s="5">
        <f t="shared" ca="1" si="1745"/>
        <v>500</v>
      </c>
      <c r="LN214" s="5">
        <f t="shared" ca="1" si="1745"/>
        <v>500</v>
      </c>
      <c r="LO214" s="5" t="str">
        <f t="shared" ca="1" si="1745"/>
        <v>-</v>
      </c>
      <c r="LP214" s="5" t="str" cm="1">
        <f t="array" aca="1" ref="LP214" ca="1">INDEX(i.meatgrid,$Q214,LP$7)</f>
        <v>-</v>
      </c>
      <c r="LQ214" s="5" t="str" cm="1">
        <f t="array" aca="1" ref="LQ214" ca="1">INDEX(i.meatgrid,$Q214,LQ$7)</f>
        <v>-</v>
      </c>
      <c r="LR214" s="5" t="str">
        <f t="shared" ca="1" si="1745"/>
        <v>-</v>
      </c>
      <c r="LS214" s="5">
        <f t="shared" ca="1" si="1746"/>
        <v>1</v>
      </c>
      <c r="LT214" s="9"/>
      <c r="LU214" s="19">
        <f t="shared" ca="1" si="1744"/>
        <v>70</v>
      </c>
      <c r="LV214" s="19">
        <f t="shared" ca="1" si="1747"/>
        <v>50</v>
      </c>
      <c r="LW214" s="19">
        <f t="shared" ca="1" si="1747"/>
        <v>80</v>
      </c>
      <c r="LX214" s="19">
        <f t="shared" ca="1" si="1747"/>
        <v>50</v>
      </c>
      <c r="LY214" s="5" t="b" cm="1">
        <f t="array" aca="1" ref="LY214" ca="1">INDEX(i.meatgrid,$Q214,LY$7)</f>
        <v>1</v>
      </c>
      <c r="LZ214" s="5" t="b" cm="1">
        <f t="array" aca="1" ref="LZ214" ca="1">INDEX(i.meatgrid,$Q214,LZ$7)</f>
        <v>0</v>
      </c>
      <c r="MA214" s="5" t="str" cm="1">
        <f t="array" aca="1" ref="MA214" ca="1">INDEX(i.meatgrid,$Q214,MA$7)</f>
        <v>-</v>
      </c>
      <c r="MB214" s="5" t="str" cm="1">
        <f t="array" aca="1" ref="MB214" ca="1">INDEX(i.meatgrid,$Q214,MB$7)</f>
        <v>-</v>
      </c>
      <c r="MC214" s="5">
        <f t="shared" si="1748"/>
        <v>1</v>
      </c>
      <c r="MD214" s="5">
        <f t="shared" si="1749"/>
        <v>0.75</v>
      </c>
      <c r="ME214" s="5" cm="1">
        <f t="array" aca="1" ref="ME214" ca="1">INDEX(i.meatgrid,$Q214,ME$7)</f>
        <v>1</v>
      </c>
      <c r="MF214" s="5" cm="1">
        <f t="array" aca="1" ref="MF214" ca="1">INDEX(i.meatgrid,$Q214,MF$7)</f>
        <v>1</v>
      </c>
      <c r="MG214" s="5" cm="1">
        <f t="array" aca="1" ref="MG214" ca="1">INDEX(i.meatgrid,$Q214,MG$7)</f>
        <v>1</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750"/>
        <v>1</v>
      </c>
      <c r="MN214" s="9"/>
      <c r="MO214" s="19" t="b">
        <f t="shared" ca="1" si="1751"/>
        <v>0</v>
      </c>
      <c r="MP214" s="19" t="b">
        <f t="shared" ca="1" si="1751"/>
        <v>0</v>
      </c>
      <c r="MQ214" s="19">
        <f t="shared" ca="1" si="1751"/>
        <v>1</v>
      </c>
      <c r="MR214" s="19">
        <f t="shared" ca="1" si="1751"/>
        <v>0.75</v>
      </c>
      <c r="MS214" s="19">
        <f t="shared" ca="1" si="1751"/>
        <v>0.75</v>
      </c>
      <c r="MT214" s="19">
        <f t="shared" ca="1" si="1751"/>
        <v>0.8</v>
      </c>
      <c r="MU214" s="19">
        <f t="shared" ca="1" si="1751"/>
        <v>0.82499999999999996</v>
      </c>
      <c r="MV214" s="19">
        <f t="shared" ca="1" si="1751"/>
        <v>0.875</v>
      </c>
      <c r="MW214" s="19">
        <f t="shared" ca="1" si="1751"/>
        <v>0.9</v>
      </c>
      <c r="MX214" s="19">
        <f t="shared" ca="1" si="1751"/>
        <v>1</v>
      </c>
      <c r="MY214" s="19">
        <f t="shared" ca="1" si="1751"/>
        <v>0.875</v>
      </c>
      <c r="MZ214" s="19" t="b">
        <f t="shared" ca="1" si="1751"/>
        <v>1</v>
      </c>
      <c r="NA214" s="19">
        <f t="shared" ca="1" si="1751"/>
        <v>74.989999999999995</v>
      </c>
      <c r="NB214" s="19" t="str">
        <f t="shared" ca="1" si="1751"/>
        <v>-</v>
      </c>
      <c r="NC214" s="19" t="str">
        <f t="shared" ca="1" si="1751"/>
        <v>-</v>
      </c>
      <c r="ND214" s="19" t="str">
        <f t="shared" ca="1" si="1751"/>
        <v>-</v>
      </c>
      <c r="NE214" s="19" t="str">
        <f t="shared" ca="1" si="1762"/>
        <v>-</v>
      </c>
      <c r="NF214" s="19" t="str">
        <f t="shared" ca="1" si="1762"/>
        <v>-</v>
      </c>
      <c r="NG214" s="19" t="str">
        <f t="shared" ca="1" si="1762"/>
        <v>-</v>
      </c>
      <c r="NH214" s="19" t="str">
        <f t="shared" ca="1" si="1762"/>
        <v>-</v>
      </c>
      <c r="NI214" s="19">
        <f t="shared" ca="1" si="1762"/>
        <v>36.99</v>
      </c>
      <c r="NJ214" s="19">
        <f t="shared" ca="1" si="1762"/>
        <v>36.99</v>
      </c>
      <c r="NK214" s="19" t="str">
        <f t="shared" ca="1" si="1762"/>
        <v>-</v>
      </c>
      <c r="NL214" s="19" t="str">
        <f t="shared" ca="1" si="1762"/>
        <v>-</v>
      </c>
      <c r="NM214" s="19" t="str">
        <f t="shared" ca="1" si="1762"/>
        <v>-</v>
      </c>
      <c r="NN214" s="19" t="str">
        <f t="shared" ca="1" si="1762"/>
        <v>-</v>
      </c>
      <c r="NO214" s="19" t="str">
        <f t="shared" ca="1" si="1762"/>
        <v>-</v>
      </c>
      <c r="NP214" s="19">
        <f t="shared" ca="1" si="1762"/>
        <v>49.99</v>
      </c>
      <c r="NQ214" s="19">
        <f t="shared" ca="1" si="1762"/>
        <v>49.99</v>
      </c>
      <c r="NR214" s="19">
        <f t="shared" ca="1" si="1762"/>
        <v>49.99</v>
      </c>
      <c r="NS214" s="19">
        <f t="shared" ca="1" si="1762"/>
        <v>49.99</v>
      </c>
      <c r="NT214" s="19">
        <f t="shared" ca="1" si="1762"/>
        <v>49.99</v>
      </c>
      <c r="NU214" s="19">
        <f t="shared" ca="1" si="1759"/>
        <v>49.99</v>
      </c>
      <c r="NV214" s="19">
        <f t="shared" ca="1" si="1759"/>
        <v>49.99</v>
      </c>
      <c r="NW214" s="19">
        <f t="shared" ca="1" si="1759"/>
        <v>49.99</v>
      </c>
      <c r="NX214" s="19">
        <f t="shared" ca="1" si="1760"/>
        <v>412.99</v>
      </c>
      <c r="NY214" s="19">
        <f t="shared" ca="1" si="1760"/>
        <v>412.99</v>
      </c>
      <c r="NZ214" s="19" t="str">
        <f t="shared" ca="1" si="1760"/>
        <v>-</v>
      </c>
      <c r="OA214" s="19" t="str">
        <f t="shared" ca="1" si="1760"/>
        <v>-</v>
      </c>
      <c r="OB214" s="19" t="str">
        <f t="shared" ca="1" si="1760"/>
        <v>-</v>
      </c>
      <c r="OC214" s="19" t="str">
        <f t="shared" ca="1" si="1760"/>
        <v>-</v>
      </c>
      <c r="OD214" s="19" t="str">
        <f t="shared" ca="1" si="1760"/>
        <v>-</v>
      </c>
      <c r="OE214" s="19">
        <f t="shared" ca="1" si="1760"/>
        <v>6.8900000000000006</v>
      </c>
      <c r="OF214" s="19">
        <f t="shared" ca="1" si="1760"/>
        <v>6.8900000000000006</v>
      </c>
      <c r="OG214" s="19">
        <f t="shared" ca="1" si="1760"/>
        <v>6.8900000000000006</v>
      </c>
      <c r="OH214" s="19">
        <f t="shared" ca="1" si="1760"/>
        <v>6.8900000000000006</v>
      </c>
      <c r="OI214" s="19">
        <f t="shared" ca="1" si="1760"/>
        <v>6.8900000000000006</v>
      </c>
      <c r="OJ214" s="19">
        <f t="shared" ca="1" si="1760"/>
        <v>6.8900000000000006</v>
      </c>
      <c r="OK214" s="19">
        <f t="shared" ca="1" si="1760"/>
        <v>6.8900000000000006</v>
      </c>
      <c r="OL214" s="19">
        <f t="shared" ca="1" si="1760"/>
        <v>6.8900000000000006</v>
      </c>
      <c r="OM214" s="19">
        <f t="shared" ca="1" si="1760"/>
        <v>346.99</v>
      </c>
      <c r="ON214" s="19">
        <f t="shared" ca="1" si="1761"/>
        <v>346.99</v>
      </c>
      <c r="OO214" s="19" t="str">
        <f t="shared" ca="1" si="1761"/>
        <v>-</v>
      </c>
      <c r="OP214" s="19" t="str">
        <f t="shared" ca="1" si="1761"/>
        <v>-</v>
      </c>
      <c r="OQ214" s="19" t="str">
        <f t="shared" ca="1" si="1761"/>
        <v>-</v>
      </c>
      <c r="OR214" s="19" t="str">
        <f t="shared" ca="1" si="1761"/>
        <v>-</v>
      </c>
      <c r="OS214" s="19" t="str">
        <f t="shared" ca="1" si="1761"/>
        <v>-</v>
      </c>
      <c r="OT214" s="19">
        <f t="shared" ca="1" si="1761"/>
        <v>0</v>
      </c>
      <c r="OU214" s="24">
        <v>0</v>
      </c>
    </row>
    <row r="215" spans="1:411" outlineLevel="1">
      <c r="A215" s="21">
        <f t="shared" si="158"/>
        <v>210</v>
      </c>
      <c r="B215" s="21">
        <f t="shared" si="1753"/>
        <v>19</v>
      </c>
      <c r="C215">
        <v>112</v>
      </c>
      <c r="D215" s="144" t="str">
        <f t="shared" ca="1" si="1697"/>
        <v>GSM</v>
      </c>
      <c r="E215" t="b">
        <v>0</v>
      </c>
      <c r="F215" t="b">
        <v>0</v>
      </c>
      <c r="G215" t="b">
        <f t="shared" si="1764"/>
        <v>0</v>
      </c>
      <c r="H215" s="237">
        <f t="shared" ca="1" si="1755"/>
        <v>2</v>
      </c>
      <c r="I215" s="237">
        <f t="shared" ca="1" si="1755"/>
        <v>1</v>
      </c>
      <c r="J215" s="237" t="str">
        <f t="shared" ca="1" si="1755"/>
        <v/>
      </c>
      <c r="K215" s="237">
        <f t="shared" ca="1" si="1755"/>
        <v>2</v>
      </c>
      <c r="L215" s="237">
        <f t="shared" ca="1" si="1755"/>
        <v>2</v>
      </c>
      <c r="M215" s="237">
        <f t="shared" ca="1" si="1755"/>
        <v>2</v>
      </c>
      <c r="N215" s="237">
        <f t="shared" ca="1" si="1755"/>
        <v>3</v>
      </c>
      <c r="O215" s="237">
        <f t="shared" ca="1" si="1756"/>
        <v>1</v>
      </c>
      <c r="P215" s="237">
        <f t="shared" ca="1" si="1756"/>
        <v>1</v>
      </c>
      <c r="Q215" s="237">
        <f t="shared" ca="1" si="1756"/>
        <v>3</v>
      </c>
      <c r="R215" s="29">
        <v>1</v>
      </c>
      <c r="S215" s="29">
        <v>2</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98"/>
        <v>2</v>
      </c>
      <c r="AH215" s="5">
        <f t="shared" ca="1" si="1698"/>
        <v>0</v>
      </c>
      <c r="AI215" s="5">
        <f t="shared" ca="1" si="1699"/>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00008 DSP_ashley_lw GSM Day204 MWM    No export WP100p MP075p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700"/>
        <v>0</v>
      </c>
      <c r="AY215" s="5" t="str">
        <f t="shared" ca="1" si="1700"/>
        <v>-</v>
      </c>
      <c r="AZ215" s="5" t="b">
        <f t="shared" ca="1" si="1700"/>
        <v>0</v>
      </c>
      <c r="BA215" s="5" t="b">
        <f t="shared" ca="1" si="1700"/>
        <v>1</v>
      </c>
      <c r="BB215" s="5" t="b">
        <f t="shared" ca="1" si="1700"/>
        <v>1</v>
      </c>
      <c r="BC215" s="144">
        <f t="shared" ca="1" si="1700"/>
        <v>0</v>
      </c>
      <c r="BD215" s="19" t="b">
        <f t="shared" ca="1" si="1701"/>
        <v>1</v>
      </c>
      <c r="BE215" s="9"/>
      <c r="BF215" s="5" t="str">
        <f t="shared" ca="1" si="1702"/>
        <v>-</v>
      </c>
      <c r="BG215" s="19" t="str">
        <f t="shared" ca="1" si="1703"/>
        <v>-</v>
      </c>
      <c r="BH215" s="19" t="str">
        <f t="shared" ca="1" si="1703"/>
        <v>-</v>
      </c>
      <c r="BI215" s="19" t="str">
        <f t="shared" ca="1" si="1703"/>
        <v>-</v>
      </c>
      <c r="BJ215" s="5" t="str">
        <f t="shared" ca="1" si="1704"/>
        <v>-</v>
      </c>
      <c r="BK215" s="19" t="str">
        <f t="shared" ca="1" si="1705"/>
        <v>-</v>
      </c>
      <c r="BL215" s="5" t="str">
        <f t="shared" ca="1" si="1706"/>
        <v>-</v>
      </c>
      <c r="BM215" s="19" t="str">
        <f t="shared" ca="1" si="1707"/>
        <v>-</v>
      </c>
      <c r="BN215" s="19" t="str">
        <f t="shared" ca="1" si="1707"/>
        <v>-</v>
      </c>
      <c r="BO215" s="19" t="str">
        <f t="shared" ca="1" si="1707"/>
        <v>-</v>
      </c>
      <c r="BP215" s="5" t="str">
        <f t="shared" ca="1" si="1708"/>
        <v>-</v>
      </c>
      <c r="BQ215" s="9"/>
      <c r="BR215" s="5" t="b">
        <f t="shared" ca="1" si="1709"/>
        <v>0</v>
      </c>
      <c r="BS215" s="5" t="str">
        <f t="shared" ca="1" si="1710"/>
        <v>-</v>
      </c>
      <c r="BT215" s="5" t="str">
        <f t="shared" ca="1" si="1711"/>
        <v>-</v>
      </c>
      <c r="BU215" s="5" t="str">
        <f t="shared" ca="1" si="1711"/>
        <v>-</v>
      </c>
      <c r="BV215" s="5" t="str">
        <f t="shared" ca="1" si="1711"/>
        <v>-</v>
      </c>
      <c r="BW215" s="5" t="str">
        <f t="shared" ca="1" si="1711"/>
        <v>-</v>
      </c>
      <c r="BX215" s="5" t="str">
        <f t="shared" ca="1" si="1711"/>
        <v>-</v>
      </c>
      <c r="BY215" s="5" t="str">
        <f t="shared" ca="1" si="1711"/>
        <v>-</v>
      </c>
      <c r="BZ215" s="5" t="str">
        <f t="shared" ca="1" si="1711"/>
        <v>-</v>
      </c>
      <c r="CA215" s="5" t="str">
        <f t="shared" ca="1" si="1711"/>
        <v>-</v>
      </c>
      <c r="CB215" s="9"/>
      <c r="CC215" s="237" t="b">
        <f t="shared" ca="1" si="1757"/>
        <v>1</v>
      </c>
      <c r="CD215" s="237" t="b">
        <f t="shared" ca="1" si="1757"/>
        <v>1</v>
      </c>
      <c r="CE215" s="237" t="b">
        <f t="shared" ca="1" si="1757"/>
        <v>1</v>
      </c>
      <c r="CF215" s="12">
        <v>203</v>
      </c>
      <c r="CG215" s="144" t="b">
        <f t="shared" ca="1" si="1765"/>
        <v>0</v>
      </c>
      <c r="CH215" s="12" t="s">
        <v>34</v>
      </c>
      <c r="CI215" s="19" t="str">
        <f t="shared" ca="1" si="1712"/>
        <v>-</v>
      </c>
      <c r="CJ215" s="19" t="str">
        <f t="shared" ca="1" si="1712"/>
        <v>-</v>
      </c>
      <c r="CK215" s="19" t="str">
        <f t="shared" ca="1" si="1712"/>
        <v>-</v>
      </c>
      <c r="CL215" s="19">
        <f t="shared" ca="1" si="1712"/>
        <v>1</v>
      </c>
      <c r="CM215" s="19">
        <f t="shared" ca="1" si="1712"/>
        <v>1</v>
      </c>
      <c r="CN215" s="9"/>
      <c r="CO215" s="444">
        <f t="shared" ca="1" si="1713"/>
        <v>652</v>
      </c>
      <c r="CP215" s="444">
        <f t="shared" ca="1" si="1713"/>
        <v>686</v>
      </c>
      <c r="CQ215" s="444">
        <f t="shared" ca="1" si="1713"/>
        <v>721</v>
      </c>
      <c r="CR215" s="152">
        <f t="shared" ca="1" si="1714"/>
        <v>378</v>
      </c>
      <c r="CS215" s="152">
        <f t="shared" ca="1" si="1714"/>
        <v>413</v>
      </c>
      <c r="CT215" s="152">
        <f t="shared" ca="1" si="1714"/>
        <v>448</v>
      </c>
      <c r="CU215" s="19" t="str">
        <f t="shared" ca="1" si="1715"/>
        <v>-</v>
      </c>
      <c r="CV215" s="19" t="str">
        <f t="shared" ca="1" si="1715"/>
        <v>-</v>
      </c>
      <c r="CW215" s="19" t="str">
        <f t="shared" ca="1" si="1715"/>
        <v>-</v>
      </c>
      <c r="CX215" s="19" t="str">
        <f t="shared" ca="1" si="1715"/>
        <v>-</v>
      </c>
      <c r="CY215" s="19" t="str">
        <f t="shared" ca="1" si="1715"/>
        <v>-</v>
      </c>
      <c r="CZ215" s="19" t="b">
        <f t="shared" ca="1" si="1715"/>
        <v>1</v>
      </c>
      <c r="DA215" s="19">
        <f t="shared" ca="1" si="1715"/>
        <v>0</v>
      </c>
      <c r="DB215" s="19">
        <f t="shared" ca="1" si="1715"/>
        <v>0</v>
      </c>
      <c r="DC215" s="19">
        <f t="shared" ca="1" si="1715"/>
        <v>0</v>
      </c>
      <c r="DD215" s="19">
        <f t="shared" ca="1" si="1715"/>
        <v>0</v>
      </c>
      <c r="DE215" s="19">
        <f t="shared" ca="1" si="1715"/>
        <v>0</v>
      </c>
      <c r="DF215" s="19">
        <f t="shared" ca="1" si="1715"/>
        <v>0</v>
      </c>
      <c r="DG215" s="19">
        <f t="shared" ca="1" si="1715"/>
        <v>0</v>
      </c>
      <c r="DH215" s="19">
        <f t="shared" ca="1" si="1715"/>
        <v>0</v>
      </c>
      <c r="DI215" s="19">
        <f t="shared" ca="1" si="1715"/>
        <v>0</v>
      </c>
      <c r="DJ215" s="19">
        <f t="shared" ca="1" si="1715"/>
        <v>0</v>
      </c>
      <c r="DK215" s="19">
        <f t="shared" ca="1" si="1767"/>
        <v>0</v>
      </c>
      <c r="DL215" s="19">
        <f t="shared" ca="1" si="1767"/>
        <v>0</v>
      </c>
      <c r="DM215" s="19">
        <f t="shared" ca="1" si="1767"/>
        <v>1</v>
      </c>
      <c r="DN215" s="19">
        <f t="shared" ca="1" si="1767"/>
        <v>1</v>
      </c>
      <c r="DO215" s="19">
        <f t="shared" ca="1" si="1767"/>
        <v>0</v>
      </c>
      <c r="DP215" s="19" t="str">
        <f t="shared" ca="1" si="1767"/>
        <v>-</v>
      </c>
      <c r="DQ215" s="19" t="str">
        <f t="shared" ca="1" si="1767"/>
        <v>-</v>
      </c>
      <c r="DR215" s="19" t="str">
        <f t="shared" ca="1" si="1767"/>
        <v>-</v>
      </c>
      <c r="DS215" s="19" t="str">
        <f t="shared" ca="1" si="1767"/>
        <v>-</v>
      </c>
      <c r="DT215" s="19" t="str">
        <f t="shared" ca="1" si="1767"/>
        <v>-</v>
      </c>
      <c r="DU215" s="19">
        <f t="shared" ca="1" si="1767"/>
        <v>0</v>
      </c>
      <c r="DV215" s="19" t="str">
        <f t="shared" ca="1" si="1767"/>
        <v>-</v>
      </c>
      <c r="DW215" s="19" t="str">
        <f t="shared" ca="1" si="1767"/>
        <v>-</v>
      </c>
      <c r="DX215" s="19" t="str">
        <f t="shared" ca="1" si="1767"/>
        <v>-</v>
      </c>
      <c r="DY215" s="19" t="str">
        <f t="shared" ca="1" si="1767"/>
        <v>-</v>
      </c>
      <c r="DZ215" s="19" t="str">
        <f t="shared" ca="1" si="1767"/>
        <v>-</v>
      </c>
      <c r="EA215" s="19" t="str">
        <f t="shared" ca="1" si="1767"/>
        <v>-</v>
      </c>
      <c r="EB215" s="19" t="str">
        <f t="shared" ca="1" si="1767"/>
        <v>-</v>
      </c>
      <c r="EC215" s="19" t="str">
        <f t="shared" ca="1" si="1767"/>
        <v>-</v>
      </c>
      <c r="ED215" s="19">
        <f t="shared" ca="1" si="1767"/>
        <v>0</v>
      </c>
      <c r="EE215" s="444">
        <f t="shared" ca="1" si="1717"/>
        <v>0</v>
      </c>
      <c r="EF215" s="444">
        <f t="shared" ca="1" si="1717"/>
        <v>0</v>
      </c>
      <c r="EG215" s="124">
        <f t="shared" ca="1" si="1718"/>
        <v>0</v>
      </c>
      <c r="EH215" s="124">
        <f t="shared" ca="1" si="1718"/>
        <v>0</v>
      </c>
      <c r="EI215" s="124">
        <f t="shared" ca="1" si="1718"/>
        <v>0</v>
      </c>
      <c r="EJ215" s="124">
        <f t="shared" ca="1" si="1718"/>
        <v>0</v>
      </c>
      <c r="EK215" s="124">
        <f t="shared" ca="1" si="1718"/>
        <v>0</v>
      </c>
      <c r="EL215" s="124">
        <f t="shared" ca="1" si="1718"/>
        <v>0</v>
      </c>
      <c r="EM215" s="124">
        <f t="shared" ca="1" si="1718"/>
        <v>0</v>
      </c>
      <c r="EN215" s="124">
        <f t="shared" ca="1" si="1718"/>
        <v>0</v>
      </c>
      <c r="EO215" s="124">
        <f t="shared" ca="1" si="1718"/>
        <v>0</v>
      </c>
      <c r="EP215" s="124">
        <f t="shared" ca="1" si="1718"/>
        <v>0</v>
      </c>
      <c r="EQ215" s="124">
        <f t="shared" ca="1" si="1718"/>
        <v>0</v>
      </c>
      <c r="ER215" s="124">
        <f t="shared" ca="1" si="1718"/>
        <v>0</v>
      </c>
      <c r="ES215" s="124">
        <f t="shared" ca="1" si="1718"/>
        <v>0</v>
      </c>
      <c r="ET215" s="124">
        <f t="shared" ca="1" si="1718"/>
        <v>0</v>
      </c>
      <c r="EU215" s="124">
        <f t="shared" ca="1" si="1718"/>
        <v>0</v>
      </c>
      <c r="EV215" s="124">
        <f t="shared" ca="1" si="1718"/>
        <v>0</v>
      </c>
      <c r="EW215" s="124">
        <f t="shared" ca="1" si="1719"/>
        <v>0</v>
      </c>
      <c r="EX215" s="124">
        <f t="shared" ca="1" si="1719"/>
        <v>0</v>
      </c>
      <c r="EY215" s="554">
        <f t="shared" ca="1" si="1720"/>
        <v>0</v>
      </c>
      <c r="EZ215" s="554">
        <f t="shared" ca="1" si="1720"/>
        <v>0</v>
      </c>
      <c r="FA215" s="554">
        <f t="shared" ca="1" si="1720"/>
        <v>0</v>
      </c>
      <c r="FB215" s="125">
        <f t="shared" ca="1" si="1720"/>
        <v>0</v>
      </c>
      <c r="FC215" s="125">
        <f t="shared" ca="1" si="1720"/>
        <v>0</v>
      </c>
      <c r="FD215" s="125">
        <f t="shared" ca="1" si="1720"/>
        <v>0</v>
      </c>
      <c r="FE215" s="125">
        <f t="shared" ca="1" si="1720"/>
        <v>0</v>
      </c>
      <c r="FF215" s="125">
        <f t="shared" ca="1" si="1720"/>
        <v>0</v>
      </c>
      <c r="FG215" s="125">
        <f t="shared" ca="1" si="1720"/>
        <v>0</v>
      </c>
      <c r="FH215" s="125">
        <f t="shared" ca="1" si="1720"/>
        <v>0</v>
      </c>
      <c r="FI215" s="125">
        <f t="shared" ca="1" si="1720"/>
        <v>0</v>
      </c>
      <c r="FJ215" s="125">
        <f t="shared" ca="1" si="1720"/>
        <v>0</v>
      </c>
      <c r="FK215" s="125">
        <f t="shared" ca="1" si="1720"/>
        <v>0</v>
      </c>
      <c r="FL215" s="125">
        <f t="shared" ca="1" si="1720"/>
        <v>0</v>
      </c>
      <c r="FM215" s="125">
        <f t="shared" ca="1" si="1720"/>
        <v>0</v>
      </c>
      <c r="FN215" s="125">
        <f t="shared" ca="1" si="1720"/>
        <v>0</v>
      </c>
      <c r="FO215" s="124">
        <f t="shared" ca="1" si="1721"/>
        <v>0</v>
      </c>
      <c r="FP215" s="124">
        <f t="shared" ca="1" si="1721"/>
        <v>0</v>
      </c>
      <c r="FQ215" s="124">
        <f t="shared" ca="1" si="1721"/>
        <v>0</v>
      </c>
      <c r="FR215" s="124">
        <f t="shared" ca="1" si="1721"/>
        <v>0</v>
      </c>
      <c r="FS215" s="124">
        <f t="shared" ca="1" si="1721"/>
        <v>0</v>
      </c>
      <c r="FT215" s="124">
        <f t="shared" ca="1" si="1721"/>
        <v>0</v>
      </c>
      <c r="FU215" s="124">
        <f t="shared" ca="1" si="1721"/>
        <v>0</v>
      </c>
      <c r="FV215" s="124">
        <f t="shared" ca="1" si="1721"/>
        <v>0</v>
      </c>
      <c r="FW215" s="124">
        <f t="shared" ca="1" si="1721"/>
        <v>0</v>
      </c>
      <c r="FX215" s="124">
        <f t="shared" ca="1" si="1721"/>
        <v>0</v>
      </c>
      <c r="FY215" s="124">
        <f t="shared" ca="1" si="1721"/>
        <v>0</v>
      </c>
      <c r="FZ215" s="124">
        <f t="shared" ca="1" si="1721"/>
        <v>0</v>
      </c>
      <c r="GA215" s="124">
        <f t="shared" ca="1" si="1721"/>
        <v>0</v>
      </c>
      <c r="GB215" s="124">
        <f t="shared" ca="1" si="1721"/>
        <v>0</v>
      </c>
      <c r="GC215" s="124">
        <f t="shared" ca="1" si="1721"/>
        <v>0</v>
      </c>
      <c r="GD215" s="124">
        <f t="shared" ca="1" si="1721"/>
        <v>0</v>
      </c>
      <c r="GE215" s="124">
        <f t="shared" ca="1" si="1722"/>
        <v>0</v>
      </c>
      <c r="GF215" s="124">
        <f t="shared" ca="1" si="1722"/>
        <v>0</v>
      </c>
      <c r="GG215" s="554">
        <f t="shared" ca="1" si="1723"/>
        <v>0</v>
      </c>
      <c r="GH215" s="554">
        <f t="shared" ca="1" si="1723"/>
        <v>0</v>
      </c>
      <c r="GI215" s="554">
        <f t="shared" ca="1" si="1723"/>
        <v>0</v>
      </c>
      <c r="GJ215" s="125">
        <f t="shared" ca="1" si="1724"/>
        <v>0</v>
      </c>
      <c r="GK215" s="125">
        <f t="shared" ca="1" si="1724"/>
        <v>0</v>
      </c>
      <c r="GL215" s="125">
        <f t="shared" ca="1" si="1724"/>
        <v>0</v>
      </c>
      <c r="GM215" s="125">
        <f t="shared" ca="1" si="1724"/>
        <v>0</v>
      </c>
      <c r="GN215" s="125">
        <f t="shared" ca="1" si="1724"/>
        <v>0</v>
      </c>
      <c r="GO215" s="125">
        <f t="shared" ca="1" si="1724"/>
        <v>0</v>
      </c>
      <c r="GP215" s="125">
        <f t="shared" ca="1" si="1724"/>
        <v>0</v>
      </c>
      <c r="GQ215" s="125">
        <f t="shared" ca="1" si="1724"/>
        <v>0</v>
      </c>
      <c r="GR215" s="125">
        <f t="shared" ca="1" si="1724"/>
        <v>0</v>
      </c>
      <c r="GS215" s="125">
        <f t="shared" ca="1" si="1724"/>
        <v>0</v>
      </c>
      <c r="GT215" s="125">
        <f t="shared" ca="1" si="1724"/>
        <v>0</v>
      </c>
      <c r="GU215" s="125">
        <f t="shared" ca="1" si="1724"/>
        <v>0</v>
      </c>
      <c r="GV215" s="125">
        <f t="shared" ca="1" si="1724"/>
        <v>0</v>
      </c>
      <c r="GW215" s="124">
        <f t="shared" ca="1" si="1725"/>
        <v>0</v>
      </c>
      <c r="GX215" s="124">
        <f t="shared" ca="1" si="1725"/>
        <v>0</v>
      </c>
      <c r="GY215" s="124">
        <f t="shared" ca="1" si="1725"/>
        <v>0</v>
      </c>
      <c r="GZ215" s="124">
        <f t="shared" ca="1" si="1725"/>
        <v>0</v>
      </c>
      <c r="HA215" s="124">
        <f t="shared" ca="1" si="1725"/>
        <v>0</v>
      </c>
      <c r="HB215" s="124">
        <f t="shared" ca="1" si="1725"/>
        <v>0</v>
      </c>
      <c r="HC215" s="124">
        <f t="shared" ca="1" si="1725"/>
        <v>0</v>
      </c>
      <c r="HD215" s="124">
        <f t="shared" ca="1" si="1725"/>
        <v>0</v>
      </c>
      <c r="HE215" s="124">
        <f t="shared" ca="1" si="1725"/>
        <v>0</v>
      </c>
      <c r="HF215" s="124">
        <f t="shared" ca="1" si="1725"/>
        <v>0</v>
      </c>
      <c r="HG215" s="124">
        <f t="shared" ca="1" si="1725"/>
        <v>0</v>
      </c>
      <c r="HH215" s="124">
        <f t="shared" ca="1" si="1725"/>
        <v>0</v>
      </c>
      <c r="HI215" s="124">
        <f t="shared" ca="1" si="1725"/>
        <v>0</v>
      </c>
      <c r="HJ215" s="124">
        <f t="shared" ca="1" si="1725"/>
        <v>0</v>
      </c>
      <c r="HK215" s="124">
        <f t="shared" ca="1" si="1725"/>
        <v>0</v>
      </c>
      <c r="HL215" s="124">
        <f t="shared" ca="1" si="1725"/>
        <v>0</v>
      </c>
      <c r="HM215" s="124">
        <f t="shared" ca="1" si="1726"/>
        <v>0</v>
      </c>
      <c r="HN215" s="124">
        <f t="shared" ca="1" si="1726"/>
        <v>0</v>
      </c>
      <c r="HO215" s="554">
        <f t="shared" ca="1" si="1727"/>
        <v>0</v>
      </c>
      <c r="HP215" s="554">
        <f t="shared" ca="1" si="1727"/>
        <v>0</v>
      </c>
      <c r="HQ215" s="554">
        <f t="shared" ca="1" si="1727"/>
        <v>0</v>
      </c>
      <c r="HR215" s="125">
        <f t="shared" ca="1" si="1728"/>
        <v>0</v>
      </c>
      <c r="HS215" s="125">
        <f t="shared" ca="1" si="1728"/>
        <v>0</v>
      </c>
      <c r="HT215" s="125">
        <f t="shared" ca="1" si="1728"/>
        <v>0</v>
      </c>
      <c r="HU215" s="125">
        <f t="shared" ca="1" si="1728"/>
        <v>0</v>
      </c>
      <c r="HV215" s="125">
        <f t="shared" ca="1" si="1728"/>
        <v>0</v>
      </c>
      <c r="HW215" s="125">
        <f t="shared" ca="1" si="1728"/>
        <v>0</v>
      </c>
      <c r="HX215" s="125">
        <f t="shared" ca="1" si="1728"/>
        <v>0</v>
      </c>
      <c r="HY215" s="125">
        <f t="shared" ca="1" si="1728"/>
        <v>0</v>
      </c>
      <c r="HZ215" s="125">
        <f t="shared" ca="1" si="1728"/>
        <v>0</v>
      </c>
      <c r="IA215" s="125">
        <f t="shared" ca="1" si="1728"/>
        <v>0</v>
      </c>
      <c r="IB215" s="125">
        <f t="shared" ca="1" si="1728"/>
        <v>0</v>
      </c>
      <c r="IC215" s="125">
        <f t="shared" ca="1" si="1728"/>
        <v>0</v>
      </c>
      <c r="ID215" s="125">
        <f t="shared" ca="1" si="1728"/>
        <v>0</v>
      </c>
      <c r="IE215" s="5">
        <f t="shared" ca="1" si="1729"/>
        <v>67</v>
      </c>
      <c r="IF215" s="9"/>
      <c r="IG215" s="5">
        <f t="shared" ca="1" si="1730"/>
        <v>1</v>
      </c>
      <c r="IH215" s="5" t="b">
        <f t="shared" ca="1" si="1730"/>
        <v>0</v>
      </c>
      <c r="II215" s="19">
        <f t="shared" ca="1" si="1731"/>
        <v>0</v>
      </c>
      <c r="IJ215" s="5">
        <f t="shared" ca="1" si="1730"/>
        <v>55</v>
      </c>
      <c r="IK215" s="5" cm="1">
        <f t="array" ref="IK215">INDEX(i.pi_yatf,$X215+1,IK$7)</f>
        <v>1</v>
      </c>
      <c r="IL215" s="19">
        <f t="shared" ca="1" si="1763"/>
        <v>0</v>
      </c>
      <c r="IM215" s="19">
        <f t="shared" ca="1" si="1763"/>
        <v>0</v>
      </c>
      <c r="IN215" s="19">
        <f t="shared" ca="1" si="1763"/>
        <v>0</v>
      </c>
      <c r="IO215" s="19">
        <f t="shared" ca="1" si="1763"/>
        <v>0</v>
      </c>
      <c r="IP215" s="19">
        <f t="shared" ca="1" si="1763"/>
        <v>0</v>
      </c>
      <c r="IQ215" s="19">
        <f t="shared" ca="1" si="1763"/>
        <v>0</v>
      </c>
      <c r="IR215" s="19">
        <f t="shared" ca="1" si="1763"/>
        <v>0</v>
      </c>
      <c r="IS215" s="19">
        <f t="shared" ca="1" si="1763"/>
        <v>0</v>
      </c>
      <c r="IT215" s="19">
        <f t="shared" ca="1" si="1763"/>
        <v>0</v>
      </c>
      <c r="IU215" s="19">
        <f t="shared" ca="1" si="1763"/>
        <v>0</v>
      </c>
      <c r="IV215" s="19">
        <f t="shared" ca="1" si="1763"/>
        <v>0</v>
      </c>
      <c r="IW215" s="19">
        <f t="shared" ca="1" si="1763"/>
        <v>0</v>
      </c>
      <c r="IX215" s="19">
        <f t="shared" ca="1" si="1763"/>
        <v>0</v>
      </c>
      <c r="IY215" s="19">
        <f t="shared" ca="1" si="1763"/>
        <v>0</v>
      </c>
      <c r="IZ215" s="19">
        <f t="shared" ca="1" si="1763"/>
        <v>0</v>
      </c>
      <c r="JA215" s="19">
        <f t="shared" ca="1" si="1763"/>
        <v>0</v>
      </c>
      <c r="JB215" s="19">
        <f t="shared" ca="1" si="1763"/>
        <v>0</v>
      </c>
      <c r="JC215" s="19">
        <f t="shared" ca="1" si="1763"/>
        <v>0</v>
      </c>
      <c r="JD215" s="19">
        <f t="shared" ca="1" si="1763"/>
        <v>0</v>
      </c>
      <c r="JE215" s="19">
        <f t="shared" ca="1" si="1763"/>
        <v>0</v>
      </c>
      <c r="JF215" s="19">
        <f t="shared" ca="1" si="1763"/>
        <v>0</v>
      </c>
      <c r="JG215" s="5">
        <f t="shared" ca="1" si="1733"/>
        <v>1.2500000000000001E-2</v>
      </c>
      <c r="JH215" s="567">
        <f t="shared" ca="1" si="1733"/>
        <v>0</v>
      </c>
      <c r="JI215" s="5">
        <f t="shared" ca="1" si="1733"/>
        <v>6.25E-2</v>
      </c>
      <c r="JJ215" s="5">
        <f t="shared" ca="1" si="1733"/>
        <v>6.25E-2</v>
      </c>
      <c r="JK215" s="5">
        <f t="shared" ca="1" si="1733"/>
        <v>6.25E-2</v>
      </c>
      <c r="JL215" s="19">
        <f t="shared" ca="1" si="1763"/>
        <v>1</v>
      </c>
      <c r="JM215" s="19">
        <f t="shared" ca="1" si="1763"/>
        <v>0</v>
      </c>
      <c r="JN215" s="19">
        <f t="shared" ca="1" si="1763"/>
        <v>1</v>
      </c>
      <c r="JO215" s="9"/>
      <c r="JP215" s="5" t="b">
        <f t="shared" ca="1" si="1734"/>
        <v>0</v>
      </c>
      <c r="JQ215" s="477" t="b">
        <v>0</v>
      </c>
      <c r="JR215" s="477">
        <v>12</v>
      </c>
      <c r="JS215" s="5" t="b">
        <f t="shared" ca="1" si="1735"/>
        <v>0</v>
      </c>
      <c r="JT215" s="5" t="b">
        <f t="shared" ca="1" si="1735"/>
        <v>0</v>
      </c>
      <c r="JU215" s="5" t="b">
        <f t="shared" ca="1" si="1735"/>
        <v>1</v>
      </c>
      <c r="JV215" s="144">
        <f t="shared" ca="1" si="1736"/>
        <v>1</v>
      </c>
      <c r="JW215" s="144">
        <f t="shared" ca="1" si="1736"/>
        <v>1</v>
      </c>
      <c r="JX215" s="5" t="b">
        <f t="shared" ca="1" si="1737"/>
        <v>0</v>
      </c>
      <c r="JY215" s="5" t="b">
        <f t="shared" ca="1" si="1737"/>
        <v>1</v>
      </c>
      <c r="JZ215" s="5" t="b">
        <f t="shared" ca="1" si="1737"/>
        <v>1</v>
      </c>
      <c r="KA215" s="5" t="b">
        <f t="shared" ca="1" si="1737"/>
        <v>0</v>
      </c>
      <c r="KB215" s="5">
        <f t="shared" ca="1" si="1738"/>
        <v>1</v>
      </c>
      <c r="KC215" s="5">
        <f t="shared" ca="1" si="1738"/>
        <v>0</v>
      </c>
      <c r="KD215" s="5" t="b">
        <f t="shared" ca="1" si="1739"/>
        <v>0</v>
      </c>
      <c r="KE215" s="5" t="str" cm="1">
        <f t="array" aca="1" ref="KE215" ca="1">IF(OR(KF215:KM215&lt;&gt;"-"),TRUE,"-")</f>
        <v>-</v>
      </c>
      <c r="KF215" s="19" t="str">
        <f t="shared" ca="1" si="1740"/>
        <v>-</v>
      </c>
      <c r="KG215" s="19" t="str">
        <f t="shared" ca="1" si="1740"/>
        <v>-</v>
      </c>
      <c r="KH215" s="19" t="str">
        <f t="shared" ca="1" si="1740"/>
        <v>-</v>
      </c>
      <c r="KI215" s="19" t="str">
        <f t="shared" ca="1" si="1740"/>
        <v>-</v>
      </c>
      <c r="KJ215" s="19" t="str">
        <f t="shared" ca="1" si="1740"/>
        <v>-</v>
      </c>
      <c r="KK215" s="19" t="str">
        <f t="shared" ca="1" si="1740"/>
        <v>-</v>
      </c>
      <c r="KL215" s="19" t="str">
        <f t="shared" ca="1" si="1740"/>
        <v>-</v>
      </c>
      <c r="KM215" s="19" t="str">
        <f t="shared" ca="1" si="1740"/>
        <v>-</v>
      </c>
      <c r="KN215" s="5" t="b">
        <f t="array" aca="1" ref="KN215" ca="1">IF(OR(KO215:KU215&lt;&gt;"-"),TRUE,"-")</f>
        <v>1</v>
      </c>
      <c r="KO215" s="19">
        <f t="shared" ca="1" si="1741"/>
        <v>0</v>
      </c>
      <c r="KP215" s="19" t="str">
        <f t="shared" ca="1" si="1741"/>
        <v>-</v>
      </c>
      <c r="KQ215" s="19">
        <f t="shared" ca="1" si="1741"/>
        <v>999999</v>
      </c>
      <c r="KR215" s="19">
        <f t="shared" ca="1" si="1741"/>
        <v>999999</v>
      </c>
      <c r="KS215" s="19">
        <f t="shared" ca="1" si="1741"/>
        <v>999999</v>
      </c>
      <c r="KT215" s="19">
        <f t="shared" ca="1" si="1741"/>
        <v>999999</v>
      </c>
      <c r="KU215" s="19">
        <f t="shared" ca="1" si="1741"/>
        <v>999999</v>
      </c>
      <c r="KV215" s="19" t="str">
        <f t="shared" ca="1" si="1741"/>
        <v>-</v>
      </c>
      <c r="KW215" s="19" t="str">
        <f t="shared" ca="1" si="1741"/>
        <v>-</v>
      </c>
      <c r="KX215" s="19" t="str">
        <f t="shared" ca="1" si="1741"/>
        <v>-</v>
      </c>
      <c r="KY215" s="19" t="b">
        <f t="shared" ca="1" si="1742"/>
        <v>1</v>
      </c>
      <c r="KZ215" s="19">
        <f t="shared" ca="1" si="1742"/>
        <v>0</v>
      </c>
      <c r="LA215" s="5" t="str">
        <f t="shared" ca="1" si="1743"/>
        <v>-</v>
      </c>
      <c r="LB215" s="5" t="str">
        <f t="shared" ca="1" si="1743"/>
        <v>-</v>
      </c>
      <c r="LC215" s="5" t="str">
        <f t="shared" ca="1" si="1743"/>
        <v>-</v>
      </c>
      <c r="LD215" s="5" t="str">
        <f t="shared" ca="1" si="1743"/>
        <v>-</v>
      </c>
      <c r="LE215" s="19" t="str">
        <f t="shared" ca="1" si="1744"/>
        <v>-</v>
      </c>
      <c r="LF215" s="19" t="str">
        <f t="shared" ca="1" si="1744"/>
        <v>-</v>
      </c>
      <c r="LG215" s="19" t="str">
        <f t="shared" ca="1" si="1744"/>
        <v>-</v>
      </c>
      <c r="LH215" s="19" t="str">
        <f t="shared" ca="1" si="1744"/>
        <v>-</v>
      </c>
      <c r="LI215" s="19" t="str">
        <f t="shared" ca="1" si="1744"/>
        <v>-</v>
      </c>
      <c r="LJ215" s="19" t="str">
        <f t="shared" ca="1" si="1744"/>
        <v>-</v>
      </c>
      <c r="LK215" s="19" t="str">
        <f t="shared" ca="1" si="1744"/>
        <v>-</v>
      </c>
      <c r="LL215" s="5" t="str">
        <f t="shared" ca="1" si="1745"/>
        <v>-</v>
      </c>
      <c r="LM215" s="5">
        <f t="shared" ca="1" si="1745"/>
        <v>500</v>
      </c>
      <c r="LN215" s="5">
        <f t="shared" ca="1" si="1745"/>
        <v>500</v>
      </c>
      <c r="LO215" s="5" t="str">
        <f t="shared" ca="1" si="1745"/>
        <v>-</v>
      </c>
      <c r="LP215" s="5" t="str" cm="1">
        <f t="array" aca="1" ref="LP215" ca="1">INDEX(i.meatgrid,$Q215,LP$7)</f>
        <v>-</v>
      </c>
      <c r="LQ215" s="5" t="str" cm="1">
        <f t="array" aca="1" ref="LQ215" ca="1">INDEX(i.meatgrid,$Q215,LQ$7)</f>
        <v>-</v>
      </c>
      <c r="LR215" s="5" t="str">
        <f t="shared" ca="1" si="1745"/>
        <v>-</v>
      </c>
      <c r="LS215" s="5">
        <f t="shared" ca="1" si="1746"/>
        <v>1</v>
      </c>
      <c r="LT215" s="9"/>
      <c r="LU215" s="19">
        <f t="shared" ca="1" si="1744"/>
        <v>70</v>
      </c>
      <c r="LV215" s="19">
        <f t="shared" ca="1" si="1747"/>
        <v>50</v>
      </c>
      <c r="LW215" s="19">
        <f t="shared" ca="1" si="1747"/>
        <v>80</v>
      </c>
      <c r="LX215" s="19">
        <f t="shared" ca="1" si="1747"/>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748"/>
        <v>1</v>
      </c>
      <c r="MD215" s="5">
        <f t="shared" si="1749"/>
        <v>0.75</v>
      </c>
      <c r="ME215" s="5" cm="1">
        <f t="array" aca="1" ref="ME215" ca="1">INDEX(i.meatgrid,$Q215,ME$7)</f>
        <v>1</v>
      </c>
      <c r="MF215" s="5" cm="1">
        <f t="array" aca="1" ref="MF215" ca="1">INDEX(i.meatgrid,$Q215,MF$7)</f>
        <v>1</v>
      </c>
      <c r="MG215" s="5" cm="1">
        <f t="array" aca="1" ref="MG215" ca="1">INDEX(i.meatgrid,$Q215,MG$7)</f>
        <v>1</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750"/>
        <v>1</v>
      </c>
      <c r="MN215" s="9"/>
      <c r="MO215" s="19" t="b">
        <f t="shared" ca="1" si="1751"/>
        <v>0</v>
      </c>
      <c r="MP215" s="19" t="b">
        <f t="shared" ca="1" si="1751"/>
        <v>0</v>
      </c>
      <c r="MQ215" s="19">
        <f t="shared" ca="1" si="1751"/>
        <v>1</v>
      </c>
      <c r="MR215" s="19">
        <f t="shared" ca="1" si="1751"/>
        <v>0.75</v>
      </c>
      <c r="MS215" s="19">
        <f t="shared" ca="1" si="1751"/>
        <v>0.75</v>
      </c>
      <c r="MT215" s="19">
        <f t="shared" ca="1" si="1751"/>
        <v>0.8</v>
      </c>
      <c r="MU215" s="19">
        <f t="shared" ca="1" si="1751"/>
        <v>0.82499999999999996</v>
      </c>
      <c r="MV215" s="19">
        <f t="shared" ca="1" si="1751"/>
        <v>0.875</v>
      </c>
      <c r="MW215" s="19">
        <f t="shared" ca="1" si="1751"/>
        <v>0.9</v>
      </c>
      <c r="MX215" s="19">
        <f t="shared" ca="1" si="1751"/>
        <v>1</v>
      </c>
      <c r="MY215" s="19">
        <f t="shared" ca="1" si="1751"/>
        <v>0.875</v>
      </c>
      <c r="MZ215" s="19" t="b">
        <f t="shared" ca="1" si="1751"/>
        <v>1</v>
      </c>
      <c r="NA215" s="19">
        <f t="shared" ca="1" si="1751"/>
        <v>74.989999999999995</v>
      </c>
      <c r="NB215" s="19" t="str">
        <f t="shared" ca="1" si="1751"/>
        <v>-</v>
      </c>
      <c r="NC215" s="19" t="str">
        <f t="shared" ca="1" si="1751"/>
        <v>-</v>
      </c>
      <c r="ND215" s="19" t="str">
        <f t="shared" ca="1" si="1751"/>
        <v>-</v>
      </c>
      <c r="NE215" s="19" t="str">
        <f t="shared" ca="1" si="1762"/>
        <v>-</v>
      </c>
      <c r="NF215" s="19" t="str">
        <f t="shared" ca="1" si="1762"/>
        <v>-</v>
      </c>
      <c r="NG215" s="19" t="str">
        <f t="shared" ca="1" si="1762"/>
        <v>-</v>
      </c>
      <c r="NH215" s="19" t="str">
        <f t="shared" ca="1" si="1762"/>
        <v>-</v>
      </c>
      <c r="NI215" s="19">
        <f t="shared" ca="1" si="1762"/>
        <v>36.99</v>
      </c>
      <c r="NJ215" s="19">
        <f t="shared" ca="1" si="1762"/>
        <v>36.99</v>
      </c>
      <c r="NK215" s="19" t="str">
        <f t="shared" ca="1" si="1762"/>
        <v>-</v>
      </c>
      <c r="NL215" s="19" t="str">
        <f t="shared" ca="1" si="1762"/>
        <v>-</v>
      </c>
      <c r="NM215" s="19" t="str">
        <f t="shared" ca="1" si="1762"/>
        <v>-</v>
      </c>
      <c r="NN215" s="19" t="str">
        <f t="shared" ca="1" si="1762"/>
        <v>-</v>
      </c>
      <c r="NO215" s="19" t="str">
        <f t="shared" ca="1" si="1762"/>
        <v>-</v>
      </c>
      <c r="NP215" s="19">
        <f t="shared" ca="1" si="1762"/>
        <v>49.99</v>
      </c>
      <c r="NQ215" s="19">
        <f t="shared" ca="1" si="1762"/>
        <v>49.99</v>
      </c>
      <c r="NR215" s="19">
        <f t="shared" ca="1" si="1762"/>
        <v>49.99</v>
      </c>
      <c r="NS215" s="19">
        <f t="shared" ca="1" si="1762"/>
        <v>49.99</v>
      </c>
      <c r="NT215" s="19">
        <f t="shared" ca="1" si="1762"/>
        <v>49.99</v>
      </c>
      <c r="NU215" s="19">
        <f t="shared" ca="1" si="1759"/>
        <v>49.99</v>
      </c>
      <c r="NV215" s="19">
        <f t="shared" ca="1" si="1759"/>
        <v>49.99</v>
      </c>
      <c r="NW215" s="19">
        <f t="shared" ca="1" si="1759"/>
        <v>49.99</v>
      </c>
      <c r="NX215" s="19">
        <f t="shared" ca="1" si="1760"/>
        <v>412.99</v>
      </c>
      <c r="NY215" s="19">
        <f t="shared" ca="1" si="1760"/>
        <v>412.99</v>
      </c>
      <c r="NZ215" s="19" t="str">
        <f t="shared" ca="1" si="1760"/>
        <v>-</v>
      </c>
      <c r="OA215" s="19" t="str">
        <f t="shared" ca="1" si="1760"/>
        <v>-</v>
      </c>
      <c r="OB215" s="19" t="str">
        <f t="shared" ca="1" si="1760"/>
        <v>-</v>
      </c>
      <c r="OC215" s="19" t="str">
        <f t="shared" ca="1" si="1760"/>
        <v>-</v>
      </c>
      <c r="OD215" s="19" t="str">
        <f t="shared" ca="1" si="1760"/>
        <v>-</v>
      </c>
      <c r="OE215" s="19">
        <f t="shared" ca="1" si="1760"/>
        <v>6.8900000000000006</v>
      </c>
      <c r="OF215" s="19">
        <f t="shared" ca="1" si="1760"/>
        <v>6.8900000000000006</v>
      </c>
      <c r="OG215" s="19">
        <f t="shared" ca="1" si="1760"/>
        <v>6.8900000000000006</v>
      </c>
      <c r="OH215" s="19">
        <f t="shared" ca="1" si="1760"/>
        <v>6.8900000000000006</v>
      </c>
      <c r="OI215" s="19">
        <f t="shared" ca="1" si="1760"/>
        <v>6.8900000000000006</v>
      </c>
      <c r="OJ215" s="19">
        <f t="shared" ca="1" si="1760"/>
        <v>6.8900000000000006</v>
      </c>
      <c r="OK215" s="19">
        <f t="shared" ca="1" si="1760"/>
        <v>6.8900000000000006</v>
      </c>
      <c r="OL215" s="19">
        <f t="shared" ca="1" si="1760"/>
        <v>6.8900000000000006</v>
      </c>
      <c r="OM215" s="19">
        <f t="shared" ca="1" si="1760"/>
        <v>346.99</v>
      </c>
      <c r="ON215" s="19">
        <f t="shared" ca="1" si="1761"/>
        <v>346.99</v>
      </c>
      <c r="OO215" s="19" t="str">
        <f t="shared" ca="1" si="1761"/>
        <v>-</v>
      </c>
      <c r="OP215" s="19" t="str">
        <f t="shared" ca="1" si="1761"/>
        <v>-</v>
      </c>
      <c r="OQ215" s="19" t="str">
        <f t="shared" ca="1" si="1761"/>
        <v>-</v>
      </c>
      <c r="OR215" s="19" t="str">
        <f t="shared" ca="1" si="1761"/>
        <v>-</v>
      </c>
      <c r="OS215" s="19" t="str">
        <f t="shared" ca="1" si="1761"/>
        <v>-</v>
      </c>
      <c r="OT215" s="19">
        <f t="shared" ca="1" si="1761"/>
        <v>0</v>
      </c>
      <c r="OU215" s="24">
        <v>0</v>
      </c>
    </row>
    <row r="216" spans="1:411" outlineLevel="1">
      <c r="A216" s="21">
        <f t="shared" si="158"/>
        <v>211</v>
      </c>
      <c r="B216" s="21">
        <f>$A$14</f>
        <v>9</v>
      </c>
      <c r="C216">
        <v>112</v>
      </c>
      <c r="D216" s="144" t="str">
        <f t="shared" si="1697"/>
        <v>GSM</v>
      </c>
      <c r="E216" t="b">
        <v>0</v>
      </c>
      <c r="F216" t="b">
        <v>0</v>
      </c>
      <c r="G216" t="b">
        <f>E216</f>
        <v>0</v>
      </c>
      <c r="H216" s="29">
        <v>2</v>
      </c>
      <c r="I216" s="29">
        <v>1</v>
      </c>
      <c r="J216" s="29" t="str">
        <f>""</f>
        <v/>
      </c>
      <c r="K216" s="29">
        <f>d.Region</f>
        <v>2</v>
      </c>
      <c r="L216" s="29">
        <v>2</v>
      </c>
      <c r="M216" s="29">
        <v>2</v>
      </c>
      <c r="N216" s="29">
        <v>3</v>
      </c>
      <c r="O216" s="29">
        <v>1</v>
      </c>
      <c r="P216" s="29">
        <v>1</v>
      </c>
      <c r="Q216" s="29">
        <v>5</v>
      </c>
      <c r="R216" s="29">
        <v>1</v>
      </c>
      <c r="S216" s="29">
        <v>1</v>
      </c>
      <c r="T216" s="29">
        <v>1</v>
      </c>
      <c r="U216" s="218"/>
      <c r="V216" s="218"/>
      <c r="W216" s="29">
        <v>0</v>
      </c>
      <c r="X216" s="218"/>
      <c r="Y216" s="218"/>
      <c r="Z216" s="218"/>
      <c r="AA216" s="218"/>
      <c r="AB216" s="218"/>
      <c r="AC216" s="218"/>
      <c r="AD216" s="218"/>
      <c r="AE216" s="218"/>
      <c r="AF216" s="144">
        <f>INDEX(CHOOSE($N216,DataAutumn!i.AdultDrys,DataWinter!i.AdultDrys,DataSpring!i.AdultDrys),1,$M216)</f>
        <v>3</v>
      </c>
      <c r="AG216" s="5">
        <f t="shared" si="1698"/>
        <v>2</v>
      </c>
      <c r="AH216" s="5">
        <f t="shared" si="1698"/>
        <v>0</v>
      </c>
      <c r="AI216" s="5">
        <f t="shared" si="1699"/>
        <v>1</v>
      </c>
      <c r="AJ216" s="218"/>
      <c r="AK216" s="218"/>
      <c r="AL216" s="365"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00009 DSP_ashley_lw GSM Day204 MWM    Air SR12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si="1700"/>
        <v>0</v>
      </c>
      <c r="AY216" s="5" t="str">
        <f t="shared" si="1700"/>
        <v>-</v>
      </c>
      <c r="AZ216" s="5" t="b">
        <f t="shared" si="1700"/>
        <v>0</v>
      </c>
      <c r="BA216" s="5" t="b">
        <f t="shared" si="1700"/>
        <v>1</v>
      </c>
      <c r="BB216" s="5" t="b">
        <f t="shared" si="1700"/>
        <v>1</v>
      </c>
      <c r="BC216" s="144">
        <f t="shared" si="1700"/>
        <v>0</v>
      </c>
      <c r="BD216" s="19" t="b">
        <f t="shared" ca="1" si="1701"/>
        <v>1</v>
      </c>
      <c r="BE216" s="9"/>
      <c r="BF216" s="5" t="str">
        <f t="shared" ca="1" si="1702"/>
        <v>-</v>
      </c>
      <c r="BG216" s="19" t="str">
        <f t="shared" ca="1" si="1703"/>
        <v>-</v>
      </c>
      <c r="BH216" s="19" t="str">
        <f t="shared" ca="1" si="1703"/>
        <v>-</v>
      </c>
      <c r="BI216" s="19" t="str">
        <f t="shared" ca="1" si="1703"/>
        <v>-</v>
      </c>
      <c r="BJ216" s="5" t="str">
        <f t="shared" ca="1" si="1704"/>
        <v>-</v>
      </c>
      <c r="BK216" s="19" t="str">
        <f t="shared" ca="1" si="1705"/>
        <v>-</v>
      </c>
      <c r="BL216" s="5" t="str">
        <f t="shared" ca="1" si="1706"/>
        <v>-</v>
      </c>
      <c r="BM216" s="19" t="str">
        <f t="shared" ca="1" si="1707"/>
        <v>-</v>
      </c>
      <c r="BN216" s="19" t="str">
        <f t="shared" ca="1" si="1707"/>
        <v>-</v>
      </c>
      <c r="BO216" s="19" t="str">
        <f t="shared" ca="1" si="1707"/>
        <v>-</v>
      </c>
      <c r="BP216" s="5" t="str">
        <f t="shared" ca="1" si="1708"/>
        <v>-</v>
      </c>
      <c r="BQ216" s="9"/>
      <c r="BR216" s="5" t="b">
        <f t="shared" si="1709"/>
        <v>0</v>
      </c>
      <c r="BS216" s="5" t="str">
        <f t="shared" ca="1" si="1710"/>
        <v>-</v>
      </c>
      <c r="BT216" s="5" t="str">
        <f t="shared" ca="1" si="1711"/>
        <v>-</v>
      </c>
      <c r="BU216" s="5" t="str">
        <f t="shared" ca="1" si="1711"/>
        <v>-</v>
      </c>
      <c r="BV216" s="5" t="str">
        <f t="shared" ca="1" si="1711"/>
        <v>-</v>
      </c>
      <c r="BW216" s="5" t="str">
        <f t="shared" ca="1" si="1711"/>
        <v>-</v>
      </c>
      <c r="BX216" s="5" t="str">
        <f t="shared" ca="1" si="1711"/>
        <v>-</v>
      </c>
      <c r="BY216" s="5" t="str">
        <f t="shared" ca="1" si="1711"/>
        <v>-</v>
      </c>
      <c r="BZ216" s="5" t="str">
        <f t="shared" ca="1" si="1711"/>
        <v>-</v>
      </c>
      <c r="CA216" s="5" t="str">
        <f t="shared" ca="1" si="1711"/>
        <v>-</v>
      </c>
      <c r="CB216" s="9"/>
      <c r="CC216" s="12" t="b">
        <v>1</v>
      </c>
      <c r="CD216" s="12" t="b">
        <v>1</v>
      </c>
      <c r="CE216" s="12" t="b">
        <v>1</v>
      </c>
      <c r="CF216" s="12">
        <v>203</v>
      </c>
      <c r="CG216" s="144" t="b">
        <f>NOT(CE216)</f>
        <v>0</v>
      </c>
      <c r="CH216" s="12" t="s">
        <v>34</v>
      </c>
      <c r="CI216" s="19" t="str">
        <f t="shared" ca="1" si="1712"/>
        <v>-</v>
      </c>
      <c r="CJ216" s="19" t="str">
        <f t="shared" ca="1" si="1712"/>
        <v>-</v>
      </c>
      <c r="CK216" s="19" t="str">
        <f t="shared" ca="1" si="1712"/>
        <v>-</v>
      </c>
      <c r="CL216" s="19">
        <f t="shared" ca="1" si="1712"/>
        <v>1</v>
      </c>
      <c r="CM216" s="19">
        <f t="shared" ca="1" si="1712"/>
        <v>1</v>
      </c>
      <c r="CN216" s="9"/>
      <c r="CO216" s="444">
        <f t="shared" si="1713"/>
        <v>652</v>
      </c>
      <c r="CP216" s="444">
        <f t="shared" si="1713"/>
        <v>686</v>
      </c>
      <c r="CQ216" s="444">
        <f t="shared" si="1713"/>
        <v>721</v>
      </c>
      <c r="CR216" s="152">
        <f t="shared" si="1714"/>
        <v>378</v>
      </c>
      <c r="CS216" s="152">
        <f t="shared" si="1714"/>
        <v>413</v>
      </c>
      <c r="CT216" s="152">
        <f t="shared" si="1714"/>
        <v>448</v>
      </c>
      <c r="CU216" s="19" t="str">
        <f t="shared" ca="1" si="1715"/>
        <v>-</v>
      </c>
      <c r="CV216" s="19" t="str">
        <f t="shared" ca="1" si="1715"/>
        <v>-</v>
      </c>
      <c r="CW216" s="19" t="str">
        <f t="shared" ca="1" si="1715"/>
        <v>-</v>
      </c>
      <c r="CX216" s="19" t="str">
        <f t="shared" ca="1" si="1715"/>
        <v>-</v>
      </c>
      <c r="CY216" s="19" t="str">
        <f t="shared" ca="1" si="1715"/>
        <v>-</v>
      </c>
      <c r="CZ216" s="19" t="b">
        <f ca="1">OFFSET(CZ$5,$B216,0)</f>
        <v>1</v>
      </c>
      <c r="DA216" s="19">
        <f t="shared" ca="1" si="1715"/>
        <v>0</v>
      </c>
      <c r="DB216" s="19">
        <f t="shared" ca="1" si="1715"/>
        <v>0</v>
      </c>
      <c r="DC216" s="19">
        <f t="shared" ca="1" si="1715"/>
        <v>0</v>
      </c>
      <c r="DD216" s="19">
        <f t="shared" ca="1" si="1715"/>
        <v>0</v>
      </c>
      <c r="DE216" s="19">
        <f t="shared" ca="1" si="1715"/>
        <v>0</v>
      </c>
      <c r="DF216" s="19">
        <f t="shared" ca="1" si="1715"/>
        <v>0</v>
      </c>
      <c r="DG216" s="19">
        <f t="shared" ca="1" si="1715"/>
        <v>0</v>
      </c>
      <c r="DH216" s="19">
        <f t="shared" ca="1" si="1715"/>
        <v>0</v>
      </c>
      <c r="DI216" s="19">
        <f t="shared" ca="1" si="1715"/>
        <v>0</v>
      </c>
      <c r="DJ216" s="19">
        <f t="shared" ca="1" si="1715"/>
        <v>0</v>
      </c>
      <c r="DK216" s="19">
        <f t="shared" ca="1" si="1767"/>
        <v>0</v>
      </c>
      <c r="DL216" s="19">
        <f t="shared" ca="1" si="1767"/>
        <v>0</v>
      </c>
      <c r="DM216" s="19">
        <f t="shared" ca="1" si="1767"/>
        <v>1</v>
      </c>
      <c r="DN216" s="19">
        <f t="shared" ca="1" si="1767"/>
        <v>1</v>
      </c>
      <c r="DO216" s="19">
        <f t="shared" ca="1" si="1767"/>
        <v>0</v>
      </c>
      <c r="DP216" s="19" t="str">
        <f t="shared" ca="1" si="1767"/>
        <v>-</v>
      </c>
      <c r="DQ216" s="19" t="str">
        <f t="shared" ca="1" si="1767"/>
        <v>-</v>
      </c>
      <c r="DR216" s="19" t="str">
        <f t="shared" ca="1" si="1767"/>
        <v>-</v>
      </c>
      <c r="DS216" s="19" t="str">
        <f t="shared" ca="1" si="1767"/>
        <v>-</v>
      </c>
      <c r="DT216" s="19" t="str">
        <f t="shared" ca="1" si="1767"/>
        <v>-</v>
      </c>
      <c r="DU216" s="19">
        <f t="shared" ca="1" si="1767"/>
        <v>0</v>
      </c>
      <c r="DV216" s="19" t="str">
        <f t="shared" ca="1" si="1767"/>
        <v>-</v>
      </c>
      <c r="DW216" s="19" t="str">
        <f t="shared" ca="1" si="1767"/>
        <v>-</v>
      </c>
      <c r="DX216" s="19" t="str">
        <f t="shared" ca="1" si="1767"/>
        <v>-</v>
      </c>
      <c r="DY216" s="19" t="str">
        <f t="shared" ca="1" si="1767"/>
        <v>-</v>
      </c>
      <c r="DZ216" s="19" t="str">
        <f t="shared" ca="1" si="1767"/>
        <v>-</v>
      </c>
      <c r="EA216" s="19" t="str">
        <f t="shared" ca="1" si="1767"/>
        <v>-</v>
      </c>
      <c r="EB216" s="19" t="str">
        <f t="shared" ca="1" si="1767"/>
        <v>-</v>
      </c>
      <c r="EC216" s="19" t="str">
        <f t="shared" ca="1" si="1767"/>
        <v>-</v>
      </c>
      <c r="ED216" s="19">
        <f t="shared" ca="1" si="1767"/>
        <v>0</v>
      </c>
      <c r="EE216" s="444">
        <f t="shared" si="1717"/>
        <v>0</v>
      </c>
      <c r="EF216" s="444">
        <f t="shared" si="1717"/>
        <v>0</v>
      </c>
      <c r="EG216" s="124">
        <f t="shared" si="1718"/>
        <v>0</v>
      </c>
      <c r="EH216" s="124">
        <f t="shared" si="1718"/>
        <v>0</v>
      </c>
      <c r="EI216" s="124">
        <f t="shared" si="1718"/>
        <v>0</v>
      </c>
      <c r="EJ216" s="124">
        <f t="shared" si="1718"/>
        <v>0</v>
      </c>
      <c r="EK216" s="124">
        <f t="shared" si="1718"/>
        <v>0</v>
      </c>
      <c r="EL216" s="124">
        <f t="shared" si="1718"/>
        <v>0</v>
      </c>
      <c r="EM216" s="124">
        <f t="shared" si="1718"/>
        <v>0</v>
      </c>
      <c r="EN216" s="124">
        <f t="shared" si="1718"/>
        <v>0</v>
      </c>
      <c r="EO216" s="124">
        <f t="shared" si="1718"/>
        <v>0</v>
      </c>
      <c r="EP216" s="124">
        <f t="shared" si="1718"/>
        <v>0</v>
      </c>
      <c r="EQ216" s="124">
        <f t="shared" si="1718"/>
        <v>0</v>
      </c>
      <c r="ER216" s="124">
        <f t="shared" si="1718"/>
        <v>0</v>
      </c>
      <c r="ES216" s="124">
        <f t="shared" si="1718"/>
        <v>0</v>
      </c>
      <c r="ET216" s="124">
        <f t="shared" si="1718"/>
        <v>0</v>
      </c>
      <c r="EU216" s="124">
        <f t="shared" si="1718"/>
        <v>0</v>
      </c>
      <c r="EV216" s="124">
        <f t="shared" ref="EV216:EV220" si="1768">IF(AND($K216=EV$9,$N216=EV$11,$AB216=EV$8,$AI216=EV$12,$Y216&lt;&gt;0),INDEX(i.FS_Strategy,$Y216,$AB216),0)</f>
        <v>0</v>
      </c>
      <c r="EW216" s="124">
        <f t="shared" si="1719"/>
        <v>0</v>
      </c>
      <c r="EX216" s="124">
        <f t="shared" si="1719"/>
        <v>0</v>
      </c>
      <c r="EY216" s="554">
        <f t="shared" si="1720"/>
        <v>0</v>
      </c>
      <c r="EZ216" s="554">
        <f t="shared" si="1720"/>
        <v>0</v>
      </c>
      <c r="FA216" s="554">
        <f t="shared" si="1720"/>
        <v>0</v>
      </c>
      <c r="FB216" s="125">
        <f t="shared" si="1720"/>
        <v>0</v>
      </c>
      <c r="FC216" s="125">
        <f t="shared" si="1720"/>
        <v>0</v>
      </c>
      <c r="FD216" s="125">
        <f t="shared" si="1720"/>
        <v>0</v>
      </c>
      <c r="FE216" s="125">
        <f t="shared" si="1720"/>
        <v>0</v>
      </c>
      <c r="FF216" s="125">
        <f t="shared" si="1720"/>
        <v>0</v>
      </c>
      <c r="FG216" s="125">
        <f t="shared" si="1720"/>
        <v>0</v>
      </c>
      <c r="FH216" s="125">
        <f t="shared" si="1720"/>
        <v>0</v>
      </c>
      <c r="FI216" s="125">
        <f t="shared" si="1720"/>
        <v>0</v>
      </c>
      <c r="FJ216" s="125">
        <f t="shared" si="1720"/>
        <v>0</v>
      </c>
      <c r="FK216" s="125">
        <f t="shared" si="1720"/>
        <v>0</v>
      </c>
      <c r="FL216" s="125">
        <f t="shared" si="1720"/>
        <v>0</v>
      </c>
      <c r="FM216" s="125">
        <f t="shared" si="1720"/>
        <v>0</v>
      </c>
      <c r="FN216" s="125">
        <f t="shared" ref="FN216:FN220" si="1769">IF(AND($K216=FN$9,$N216=FN$11,$AB216=FN$8,$AI216=FN$12,$Z216&lt;&gt;0),INDEX(i.FS_Strategy,$Z216,$AB216),0)</f>
        <v>0</v>
      </c>
      <c r="FO216" s="124">
        <f t="shared" si="1721"/>
        <v>0</v>
      </c>
      <c r="FP216" s="124">
        <f t="shared" si="1721"/>
        <v>0</v>
      </c>
      <c r="FQ216" s="124">
        <f t="shared" si="1721"/>
        <v>0</v>
      </c>
      <c r="FR216" s="124">
        <f t="shared" si="1721"/>
        <v>0</v>
      </c>
      <c r="FS216" s="124">
        <f t="shared" si="1721"/>
        <v>0</v>
      </c>
      <c r="FT216" s="124">
        <f t="shared" si="1721"/>
        <v>0</v>
      </c>
      <c r="FU216" s="124">
        <f t="shared" si="1721"/>
        <v>0</v>
      </c>
      <c r="FV216" s="124">
        <f t="shared" si="1721"/>
        <v>0</v>
      </c>
      <c r="FW216" s="124">
        <f t="shared" si="1721"/>
        <v>0</v>
      </c>
      <c r="FX216" s="124">
        <f t="shared" si="1721"/>
        <v>0</v>
      </c>
      <c r="FY216" s="124">
        <f t="shared" si="1721"/>
        <v>0</v>
      </c>
      <c r="FZ216" s="124">
        <f t="shared" si="1721"/>
        <v>0</v>
      </c>
      <c r="GA216" s="124">
        <f t="shared" si="1721"/>
        <v>0</v>
      </c>
      <c r="GB216" s="124">
        <f t="shared" si="1721"/>
        <v>0</v>
      </c>
      <c r="GC216" s="124">
        <f t="shared" si="1721"/>
        <v>0</v>
      </c>
      <c r="GD216" s="124">
        <f t="shared" ref="GD216:GD220" si="1770">IF(AND($K216=GD$9,$N216=GD$11,$AB216=GD$8,$AI216=GD$12),INDEX(i.FS_Strategy,$AC216+1,$AB216),0)</f>
        <v>0</v>
      </c>
      <c r="GE216" s="124">
        <f t="shared" si="1722"/>
        <v>0</v>
      </c>
      <c r="GF216" s="124">
        <f t="shared" si="1722"/>
        <v>0</v>
      </c>
      <c r="GG216" s="554">
        <f t="shared" si="1723"/>
        <v>0</v>
      </c>
      <c r="GH216" s="554">
        <f t="shared" si="1723"/>
        <v>0</v>
      </c>
      <c r="GI216" s="554">
        <f t="shared" si="1723"/>
        <v>0</v>
      </c>
      <c r="GJ216" s="125">
        <f t="shared" si="1724"/>
        <v>0</v>
      </c>
      <c r="GK216" s="125">
        <f t="shared" si="1724"/>
        <v>0</v>
      </c>
      <c r="GL216" s="125">
        <f t="shared" si="1724"/>
        <v>0</v>
      </c>
      <c r="GM216" s="125">
        <f t="shared" si="1724"/>
        <v>0</v>
      </c>
      <c r="GN216" s="125">
        <f t="shared" si="1724"/>
        <v>0</v>
      </c>
      <c r="GO216" s="125">
        <f t="shared" si="1724"/>
        <v>0</v>
      </c>
      <c r="GP216" s="125">
        <f t="shared" si="1724"/>
        <v>0</v>
      </c>
      <c r="GQ216" s="125">
        <f t="shared" si="1724"/>
        <v>0</v>
      </c>
      <c r="GR216" s="125">
        <f t="shared" si="1724"/>
        <v>0</v>
      </c>
      <c r="GS216" s="125">
        <f t="shared" si="1724"/>
        <v>0</v>
      </c>
      <c r="GT216" s="125">
        <f t="shared" si="1724"/>
        <v>0</v>
      </c>
      <c r="GU216" s="125">
        <f t="shared" si="1724"/>
        <v>0</v>
      </c>
      <c r="GV216" s="125">
        <f t="shared" si="1724"/>
        <v>0</v>
      </c>
      <c r="GW216" s="124">
        <f t="shared" si="1725"/>
        <v>0</v>
      </c>
      <c r="GX216" s="124">
        <f t="shared" si="1725"/>
        <v>0</v>
      </c>
      <c r="GY216" s="124">
        <f t="shared" si="1725"/>
        <v>0</v>
      </c>
      <c r="GZ216" s="124">
        <f t="shared" si="1725"/>
        <v>0</v>
      </c>
      <c r="HA216" s="124">
        <f t="shared" si="1725"/>
        <v>0</v>
      </c>
      <c r="HB216" s="124">
        <f t="shared" si="1725"/>
        <v>0</v>
      </c>
      <c r="HC216" s="124">
        <f t="shared" si="1725"/>
        <v>0</v>
      </c>
      <c r="HD216" s="124">
        <f t="shared" si="1725"/>
        <v>0</v>
      </c>
      <c r="HE216" s="124">
        <f t="shared" si="1725"/>
        <v>0</v>
      </c>
      <c r="HF216" s="124">
        <f t="shared" si="1725"/>
        <v>0</v>
      </c>
      <c r="HG216" s="124">
        <f t="shared" si="1725"/>
        <v>0</v>
      </c>
      <c r="HH216" s="124">
        <f t="shared" si="1725"/>
        <v>0</v>
      </c>
      <c r="HI216" s="124">
        <f t="shared" si="1725"/>
        <v>0</v>
      </c>
      <c r="HJ216" s="124">
        <f t="shared" si="1725"/>
        <v>0</v>
      </c>
      <c r="HK216" s="124">
        <f t="shared" si="1725"/>
        <v>0</v>
      </c>
      <c r="HL216" s="124">
        <f t="shared" ref="HL216:HL220" si="1771">IF(AND($K216=HL$9,$N216=HL$11,$AB216=HL$8,$AI216=HL$12),INDEX(i.FS_Strategy,$AC216+1,$AB216),0)</f>
        <v>0</v>
      </c>
      <c r="HM216" s="124">
        <f t="shared" si="1726"/>
        <v>0</v>
      </c>
      <c r="HN216" s="124">
        <f t="shared" si="1726"/>
        <v>0</v>
      </c>
      <c r="HO216" s="554">
        <f t="shared" si="1727"/>
        <v>0</v>
      </c>
      <c r="HP216" s="554">
        <f t="shared" si="1727"/>
        <v>0</v>
      </c>
      <c r="HQ216" s="554">
        <f t="shared" si="1727"/>
        <v>0</v>
      </c>
      <c r="HR216" s="125">
        <f t="shared" si="1728"/>
        <v>0</v>
      </c>
      <c r="HS216" s="125">
        <f t="shared" si="1728"/>
        <v>0</v>
      </c>
      <c r="HT216" s="125">
        <f t="shared" si="1728"/>
        <v>0</v>
      </c>
      <c r="HU216" s="125">
        <f t="shared" si="1728"/>
        <v>0</v>
      </c>
      <c r="HV216" s="125">
        <f t="shared" si="1728"/>
        <v>0</v>
      </c>
      <c r="HW216" s="125">
        <f t="shared" si="1728"/>
        <v>0</v>
      </c>
      <c r="HX216" s="125">
        <f t="shared" si="1728"/>
        <v>0</v>
      </c>
      <c r="HY216" s="125">
        <f t="shared" si="1728"/>
        <v>0</v>
      </c>
      <c r="HZ216" s="125">
        <f t="shared" si="1728"/>
        <v>0</v>
      </c>
      <c r="IA216" s="125">
        <f t="shared" si="1728"/>
        <v>0</v>
      </c>
      <c r="IB216" s="125">
        <f t="shared" si="1728"/>
        <v>0</v>
      </c>
      <c r="IC216" s="125">
        <f t="shared" si="1728"/>
        <v>0</v>
      </c>
      <c r="ID216" s="125">
        <f t="shared" si="1728"/>
        <v>0</v>
      </c>
      <c r="IE216" s="5">
        <f t="shared" si="1729"/>
        <v>67</v>
      </c>
      <c r="IF216" s="9"/>
      <c r="IG216" s="5">
        <f t="shared" si="1730"/>
        <v>1</v>
      </c>
      <c r="IH216" s="5" t="b">
        <f t="shared" si="1730"/>
        <v>0</v>
      </c>
      <c r="II216" s="19">
        <f t="shared" ca="1" si="1731"/>
        <v>0</v>
      </c>
      <c r="IJ216" s="5">
        <f t="shared" si="1730"/>
        <v>55</v>
      </c>
      <c r="IK216" s="5" cm="1">
        <f t="array" ref="IK216">INDEX(i.pi_yatf,$X216+1,IK$7)</f>
        <v>1</v>
      </c>
      <c r="IL216" s="19">
        <f t="shared" ca="1" si="1763"/>
        <v>0</v>
      </c>
      <c r="IM216" s="19">
        <f t="shared" ca="1" si="1763"/>
        <v>0</v>
      </c>
      <c r="IN216" s="19">
        <f t="shared" ca="1" si="1763"/>
        <v>0</v>
      </c>
      <c r="IO216" s="19">
        <f t="shared" ca="1" si="1763"/>
        <v>0</v>
      </c>
      <c r="IP216" s="19">
        <f t="shared" ca="1" si="1763"/>
        <v>0</v>
      </c>
      <c r="IQ216" s="19">
        <f t="shared" ca="1" si="1763"/>
        <v>0</v>
      </c>
      <c r="IR216" s="19">
        <f t="shared" ca="1" si="1763"/>
        <v>0</v>
      </c>
      <c r="IS216" s="19">
        <f t="shared" ca="1" si="1763"/>
        <v>0</v>
      </c>
      <c r="IT216" s="19">
        <f t="shared" ca="1" si="1763"/>
        <v>0</v>
      </c>
      <c r="IU216" s="19">
        <f t="shared" ca="1" si="1763"/>
        <v>0</v>
      </c>
      <c r="IV216" s="19">
        <f t="shared" ca="1" si="1763"/>
        <v>0</v>
      </c>
      <c r="IW216" s="19">
        <f t="shared" ca="1" si="1763"/>
        <v>0</v>
      </c>
      <c r="IX216" s="19">
        <f t="shared" ca="1" si="1763"/>
        <v>0</v>
      </c>
      <c r="IY216" s="19">
        <f t="shared" ca="1" si="1763"/>
        <v>0</v>
      </c>
      <c r="IZ216" s="19">
        <f t="shared" ca="1" si="1763"/>
        <v>0</v>
      </c>
      <c r="JA216" s="19">
        <f t="shared" ca="1" si="1763"/>
        <v>0</v>
      </c>
      <c r="JB216" s="19">
        <f t="shared" ca="1" si="1763"/>
        <v>0</v>
      </c>
      <c r="JC216" s="19">
        <f t="shared" ca="1" si="1763"/>
        <v>0</v>
      </c>
      <c r="JD216" s="19">
        <f t="shared" ca="1" si="1763"/>
        <v>0</v>
      </c>
      <c r="JE216" s="19">
        <f t="shared" ca="1" si="1763"/>
        <v>0</v>
      </c>
      <c r="JF216" s="19">
        <f t="shared" ca="1" si="1763"/>
        <v>0</v>
      </c>
      <c r="JG216" s="5">
        <f t="shared" si="1733"/>
        <v>1.2500000000000001E-2</v>
      </c>
      <c r="JH216" s="567">
        <f t="shared" si="1733"/>
        <v>0</v>
      </c>
      <c r="JI216" s="5">
        <f t="shared" si="1733"/>
        <v>6.25E-2</v>
      </c>
      <c r="JJ216" s="5">
        <f t="shared" si="1733"/>
        <v>6.25E-2</v>
      </c>
      <c r="JK216" s="5">
        <f t="shared" si="1733"/>
        <v>6.25E-2</v>
      </c>
      <c r="JL216" s="19">
        <f t="shared" ca="1" si="1763"/>
        <v>1</v>
      </c>
      <c r="JM216" s="19">
        <f t="shared" ca="1" si="1763"/>
        <v>0</v>
      </c>
      <c r="JN216" s="19">
        <f t="shared" ca="1" si="1763"/>
        <v>1</v>
      </c>
      <c r="JO216" s="9"/>
      <c r="JP216" s="5" t="b">
        <f t="shared" ca="1" si="1734"/>
        <v>0</v>
      </c>
      <c r="JQ216" s="477" t="b">
        <v>1</v>
      </c>
      <c r="JR216" s="477">
        <v>12</v>
      </c>
      <c r="JS216" s="5" t="b">
        <f t="shared" si="1735"/>
        <v>0</v>
      </c>
      <c r="JT216" s="5" t="b">
        <f t="shared" si="1735"/>
        <v>0</v>
      </c>
      <c r="JU216" s="5" t="b">
        <f t="shared" si="1735"/>
        <v>1</v>
      </c>
      <c r="JV216" s="144">
        <f t="shared" si="1736"/>
        <v>1</v>
      </c>
      <c r="JW216" s="144">
        <f t="shared" si="1736"/>
        <v>1</v>
      </c>
      <c r="JX216" s="5" t="b">
        <f t="shared" si="1737"/>
        <v>0</v>
      </c>
      <c r="JY216" s="5" t="b">
        <f t="shared" si="1737"/>
        <v>1</v>
      </c>
      <c r="JZ216" s="5" t="b">
        <f t="shared" si="1737"/>
        <v>1</v>
      </c>
      <c r="KA216" s="5" t="b">
        <f t="shared" si="1737"/>
        <v>0</v>
      </c>
      <c r="KB216" s="5">
        <f t="shared" si="1738"/>
        <v>1</v>
      </c>
      <c r="KC216" s="5">
        <f t="shared" si="1738"/>
        <v>0</v>
      </c>
      <c r="KD216" s="5" t="b">
        <f t="shared" si="1739"/>
        <v>0</v>
      </c>
      <c r="KE216" s="5" t="str" cm="1">
        <f t="array" aca="1" ref="KE216" ca="1">IF(OR(KF216:KM216&lt;&gt;"-"),TRUE,"-")</f>
        <v>-</v>
      </c>
      <c r="KF216" s="19" t="str">
        <f t="shared" ca="1" si="1740"/>
        <v>-</v>
      </c>
      <c r="KG216" s="19" t="str">
        <f t="shared" ca="1" si="1740"/>
        <v>-</v>
      </c>
      <c r="KH216" s="19" t="str">
        <f t="shared" ca="1" si="1740"/>
        <v>-</v>
      </c>
      <c r="KI216" s="19" t="str">
        <f t="shared" ca="1" si="1740"/>
        <v>-</v>
      </c>
      <c r="KJ216" s="19" t="str">
        <f t="shared" ca="1" si="1740"/>
        <v>-</v>
      </c>
      <c r="KK216" s="19" t="str">
        <f t="shared" ca="1" si="1740"/>
        <v>-</v>
      </c>
      <c r="KL216" s="19" t="str">
        <f t="shared" ca="1" si="1740"/>
        <v>-</v>
      </c>
      <c r="KM216" s="19" t="str">
        <f t="shared" ca="1" si="1740"/>
        <v>-</v>
      </c>
      <c r="KN216" s="5" t="b">
        <f t="array" aca="1" ref="KN216" ca="1">IF(OR(KO216:KU216&lt;&gt;"-"),TRUE,"-")</f>
        <v>1</v>
      </c>
      <c r="KO216" s="19">
        <f t="shared" ca="1" si="1741"/>
        <v>0</v>
      </c>
      <c r="KP216" s="19" t="str">
        <f t="shared" ca="1" si="1741"/>
        <v>-</v>
      </c>
      <c r="KQ216" s="19">
        <f t="shared" ca="1" si="1741"/>
        <v>999999</v>
      </c>
      <c r="KR216" s="19">
        <f t="shared" ca="1" si="1741"/>
        <v>999999</v>
      </c>
      <c r="KS216" s="19">
        <f t="shared" ca="1" si="1741"/>
        <v>999999</v>
      </c>
      <c r="KT216" s="19">
        <f t="shared" ca="1" si="1741"/>
        <v>999999</v>
      </c>
      <c r="KU216" s="19">
        <f t="shared" ca="1" si="1741"/>
        <v>999999</v>
      </c>
      <c r="KV216" s="19" t="str">
        <f t="shared" ca="1" si="1741"/>
        <v>-</v>
      </c>
      <c r="KW216" s="19" t="str">
        <f ca="1">OFFSET(KW$5,$B216,0)</f>
        <v>-</v>
      </c>
      <c r="KX216" s="19" t="str">
        <f ca="1">OFFSET(KX$5,$B216,0)</f>
        <v>-</v>
      </c>
      <c r="KY216" s="19" t="b">
        <f t="shared" ca="1" si="1742"/>
        <v>1</v>
      </c>
      <c r="KZ216" s="19">
        <f t="shared" ca="1" si="1742"/>
        <v>0</v>
      </c>
      <c r="LA216" s="5" t="str">
        <f t="shared" si="1743"/>
        <v>-</v>
      </c>
      <c r="LB216" s="5" t="str">
        <f t="shared" si="1743"/>
        <v>-</v>
      </c>
      <c r="LC216" s="5" t="str">
        <f t="shared" si="1743"/>
        <v>-</v>
      </c>
      <c r="LD216" s="5" t="str">
        <f t="shared" si="1743"/>
        <v>-</v>
      </c>
      <c r="LE216" s="19" t="str">
        <f t="shared" ca="1" si="1744"/>
        <v>-</v>
      </c>
      <c r="LF216" s="19" t="str">
        <f t="shared" ca="1" si="1744"/>
        <v>-</v>
      </c>
      <c r="LG216" s="19" t="str">
        <f t="shared" ca="1" si="1744"/>
        <v>-</v>
      </c>
      <c r="LH216" s="19" t="str">
        <f t="shared" ca="1" si="1744"/>
        <v>-</v>
      </c>
      <c r="LI216" s="19" t="str">
        <f t="shared" ca="1" si="1744"/>
        <v>-</v>
      </c>
      <c r="LJ216" s="19" t="str">
        <f t="shared" ca="1" si="1744"/>
        <v>-</v>
      </c>
      <c r="LK216" s="19" t="str">
        <f t="shared" ca="1" si="1744"/>
        <v>-</v>
      </c>
      <c r="LL216" s="5" t="str">
        <f t="shared" si="1745"/>
        <v>-</v>
      </c>
      <c r="LM216" s="5">
        <f t="shared" si="1745"/>
        <v>500</v>
      </c>
      <c r="LN216" s="5">
        <f t="shared" si="1745"/>
        <v>500</v>
      </c>
      <c r="LO216" s="5" t="str">
        <f t="shared" si="1745"/>
        <v>-</v>
      </c>
      <c r="LP216" s="5" t="str" cm="1">
        <f t="array" ref="LP216">INDEX(i.meatgrid,$Q216,LP$7)</f>
        <v>-</v>
      </c>
      <c r="LQ216" s="5" t="str" cm="1">
        <f t="array" ref="LQ216">INDEX(i.meatgrid,$Q216,LQ$7)</f>
        <v>-</v>
      </c>
      <c r="LR216" s="5" t="str">
        <f t="shared" si="1745"/>
        <v>-</v>
      </c>
      <c r="LS216" s="5">
        <f t="shared" si="1746"/>
        <v>1</v>
      </c>
      <c r="LT216" s="9"/>
      <c r="LU216" s="19">
        <f t="shared" ca="1" si="1744"/>
        <v>70</v>
      </c>
      <c r="LV216" s="19">
        <f t="shared" ca="1" si="1747"/>
        <v>50</v>
      </c>
      <c r="LW216" s="19">
        <f t="shared" ca="1" si="1747"/>
        <v>80</v>
      </c>
      <c r="LX216" s="19">
        <f t="shared" ca="1" si="1747"/>
        <v>50</v>
      </c>
      <c r="LY216" s="5" t="b" cm="1">
        <f t="array" ref="LY216">INDEX(i.meatgrid,$Q216,LY$7)</f>
        <v>0</v>
      </c>
      <c r="LZ216" s="5" t="b" cm="1">
        <f t="array" ref="LZ216">INDEX(i.meatgrid,$Q216,LZ$7)</f>
        <v>0</v>
      </c>
      <c r="MA216" s="5" t="str" cm="1">
        <f t="array" ref="MA216">INDEX(i.meatgrid,$Q216,MA$7)</f>
        <v>-</v>
      </c>
      <c r="MB216" s="5" cm="1">
        <f t="array" ref="MB216">INDEX(i.meatgrid,$Q216,MB$7)</f>
        <v>40</v>
      </c>
      <c r="MC216" s="5">
        <f t="shared" si="1748"/>
        <v>1</v>
      </c>
      <c r="MD216" s="5">
        <f t="shared" si="1749"/>
        <v>1</v>
      </c>
      <c r="ME216" s="5" cm="1">
        <f t="array" ref="ME216">INDEX(i.meatgrid,$Q216,ME$7)</f>
        <v>1</v>
      </c>
      <c r="MF216" s="5" cm="1">
        <f t="array" ref="MF216">INDEX(i.meatgrid,$Q216,MF$7)</f>
        <v>0</v>
      </c>
      <c r="MG216" s="5" cm="1">
        <f t="array" ref="MG216">INDEX(i.meatgrid,$Q216,MG$7)</f>
        <v>0</v>
      </c>
      <c r="MH216" s="5" cm="1">
        <f t="array" ref="MH216">INDEX(i.meatgrid,$Q216,MH$7)</f>
        <v>0</v>
      </c>
      <c r="MI216" s="5" cm="1">
        <f t="array" ref="MI216">INDEX(i.meatgrid,$Q216,MI$7)</f>
        <v>0</v>
      </c>
      <c r="MJ216" s="5" cm="1">
        <f t="array" ref="MJ216">INDEX(i.meatgrid,$Q216,MJ$7)</f>
        <v>1</v>
      </c>
      <c r="MK216" s="5" cm="1">
        <f t="array" ref="MK216">INDEX(i.meatgrid,$Q216,MK$7)</f>
        <v>1</v>
      </c>
      <c r="ML216" s="5" cm="1">
        <f t="array" ref="ML216">INDEX(i.meatgrid,$Q216,ML$7)</f>
        <v>1</v>
      </c>
      <c r="MM216" s="5">
        <f t="shared" si="1750"/>
        <v>1</v>
      </c>
      <c r="MN216" s="9"/>
      <c r="MO216" s="19" t="b">
        <f t="shared" ca="1" si="1751"/>
        <v>0</v>
      </c>
      <c r="MP216" s="19" t="b">
        <f t="shared" ca="1" si="1751"/>
        <v>0</v>
      </c>
      <c r="MQ216" s="19">
        <f t="shared" ca="1" si="1751"/>
        <v>1</v>
      </c>
      <c r="MR216" s="19">
        <f t="shared" ca="1" si="1751"/>
        <v>0.75</v>
      </c>
      <c r="MS216" s="19">
        <f t="shared" ca="1" si="1751"/>
        <v>0.75</v>
      </c>
      <c r="MT216" s="19">
        <f t="shared" ca="1" si="1751"/>
        <v>0.8</v>
      </c>
      <c r="MU216" s="19">
        <f t="shared" ca="1" si="1751"/>
        <v>0.82499999999999996</v>
      </c>
      <c r="MV216" s="19">
        <f t="shared" ca="1" si="1751"/>
        <v>0.875</v>
      </c>
      <c r="MW216" s="19">
        <f t="shared" ca="1" si="1751"/>
        <v>0.9</v>
      </c>
      <c r="MX216" s="19">
        <f t="shared" ca="1" si="1751"/>
        <v>1</v>
      </c>
      <c r="MY216" s="19">
        <f t="shared" ca="1" si="1751"/>
        <v>0.875</v>
      </c>
      <c r="MZ216" s="19" t="b">
        <f t="shared" ca="1" si="1751"/>
        <v>1</v>
      </c>
      <c r="NA216" s="19">
        <f t="shared" ca="1" si="1751"/>
        <v>74.989999999999995</v>
      </c>
      <c r="NB216" s="19" t="str">
        <f t="shared" ca="1" si="1751"/>
        <v>-</v>
      </c>
      <c r="NC216" s="19" t="str">
        <f t="shared" ca="1" si="1751"/>
        <v>-</v>
      </c>
      <c r="ND216" s="19" t="str">
        <f t="shared" ref="ND216:ND220" ca="1" si="1772">OFFSET(ND$5,$B216,0)</f>
        <v>-</v>
      </c>
      <c r="NE216" s="19" t="str">
        <f t="shared" ca="1" si="1762"/>
        <v>-</v>
      </c>
      <c r="NF216" s="19" t="str">
        <f t="shared" ca="1" si="1762"/>
        <v>-</v>
      </c>
      <c r="NG216" s="19" t="str">
        <f t="shared" ca="1" si="1762"/>
        <v>-</v>
      </c>
      <c r="NH216" s="19" t="str">
        <f t="shared" ca="1" si="1762"/>
        <v>-</v>
      </c>
      <c r="NI216" s="19">
        <f t="shared" ca="1" si="1762"/>
        <v>36.99</v>
      </c>
      <c r="NJ216" s="19">
        <f t="shared" ca="1" si="1762"/>
        <v>36.99</v>
      </c>
      <c r="NK216" s="19" t="str">
        <f t="shared" ca="1" si="1762"/>
        <v>-</v>
      </c>
      <c r="NL216" s="19" t="str">
        <f t="shared" ca="1" si="1762"/>
        <v>-</v>
      </c>
      <c r="NM216" s="19" t="str">
        <f t="shared" ca="1" si="1762"/>
        <v>-</v>
      </c>
      <c r="NN216" s="19" t="str">
        <f t="shared" ca="1" si="1762"/>
        <v>-</v>
      </c>
      <c r="NO216" s="19" t="str">
        <f t="shared" ca="1" si="1762"/>
        <v>-</v>
      </c>
      <c r="NP216" s="19">
        <f t="shared" ca="1" si="1762"/>
        <v>49.99</v>
      </c>
      <c r="NQ216" s="19">
        <f t="shared" ca="1" si="1762"/>
        <v>49.99</v>
      </c>
      <c r="NR216" s="19">
        <f t="shared" ca="1" si="1762"/>
        <v>49.99</v>
      </c>
      <c r="NS216" s="19">
        <f t="shared" ca="1" si="1762"/>
        <v>49.99</v>
      </c>
      <c r="NT216" s="19">
        <f t="shared" ca="1" si="1762"/>
        <v>49.99</v>
      </c>
      <c r="NU216" s="19">
        <f t="shared" ca="1" si="1759"/>
        <v>49.99</v>
      </c>
      <c r="NV216" s="19">
        <f t="shared" ca="1" si="1759"/>
        <v>49.99</v>
      </c>
      <c r="NW216" s="19">
        <f t="shared" ca="1" si="1759"/>
        <v>49.99</v>
      </c>
      <c r="NX216" s="19">
        <f t="shared" ca="1" si="1760"/>
        <v>412.99</v>
      </c>
      <c r="NY216" s="19">
        <f t="shared" ca="1" si="1760"/>
        <v>412.99</v>
      </c>
      <c r="NZ216" s="19" t="str">
        <f t="shared" ca="1" si="1760"/>
        <v>-</v>
      </c>
      <c r="OA216" s="19" t="str">
        <f t="shared" ca="1" si="1760"/>
        <v>-</v>
      </c>
      <c r="OB216" s="19" t="str">
        <f t="shared" ca="1" si="1760"/>
        <v>-</v>
      </c>
      <c r="OC216" s="19" t="str">
        <f t="shared" ca="1" si="1760"/>
        <v>-</v>
      </c>
      <c r="OD216" s="19" t="str">
        <f t="shared" ca="1" si="1760"/>
        <v>-</v>
      </c>
      <c r="OE216" s="19">
        <f t="shared" ca="1" si="1760"/>
        <v>6.8900000000000006</v>
      </c>
      <c r="OF216" s="19">
        <f t="shared" ca="1" si="1760"/>
        <v>6.8900000000000006</v>
      </c>
      <c r="OG216" s="19">
        <f t="shared" ca="1" si="1760"/>
        <v>6.8900000000000006</v>
      </c>
      <c r="OH216" s="19">
        <f t="shared" ca="1" si="1760"/>
        <v>6.8900000000000006</v>
      </c>
      <c r="OI216" s="19">
        <f t="shared" ca="1" si="1760"/>
        <v>6.8900000000000006</v>
      </c>
      <c r="OJ216" s="19">
        <f t="shared" ca="1" si="1760"/>
        <v>6.8900000000000006</v>
      </c>
      <c r="OK216" s="19">
        <f t="shared" ca="1" si="1760"/>
        <v>6.8900000000000006</v>
      </c>
      <c r="OL216" s="19">
        <f t="shared" ca="1" si="1760"/>
        <v>6.8900000000000006</v>
      </c>
      <c r="OM216" s="19">
        <f t="shared" ca="1" si="1760"/>
        <v>346.99</v>
      </c>
      <c r="ON216" s="19">
        <f t="shared" ca="1" si="1761"/>
        <v>346.99</v>
      </c>
      <c r="OO216" s="19" t="str">
        <f t="shared" ca="1" si="1761"/>
        <v>-</v>
      </c>
      <c r="OP216" s="19" t="str">
        <f t="shared" ca="1" si="1761"/>
        <v>-</v>
      </c>
      <c r="OQ216" s="19" t="str">
        <f t="shared" ca="1" si="1761"/>
        <v>-</v>
      </c>
      <c r="OR216" s="19" t="str">
        <f t="shared" ca="1" si="1761"/>
        <v>-</v>
      </c>
      <c r="OS216" s="19" t="str">
        <f t="shared" ca="1" si="1761"/>
        <v>-</v>
      </c>
      <c r="OT216" s="19">
        <f t="shared" ca="1" si="1761"/>
        <v>0</v>
      </c>
      <c r="OU216" s="24">
        <v>0</v>
      </c>
    </row>
    <row r="217" spans="1:411" outlineLevel="1">
      <c r="A217" s="21">
        <f t="shared" si="158"/>
        <v>212</v>
      </c>
      <c r="B217" s="21">
        <f t="shared" si="1753"/>
        <v>19</v>
      </c>
      <c r="C217">
        <v>11112</v>
      </c>
      <c r="D217" s="144" t="str">
        <f t="shared" ca="1" si="1697"/>
        <v>GSM</v>
      </c>
      <c r="E217" t="b">
        <v>1</v>
      </c>
      <c r="F217" t="b">
        <v>0</v>
      </c>
      <c r="G217" t="b">
        <f t="shared" ref="G217:G219" si="1773">E217</f>
        <v>1</v>
      </c>
      <c r="H217" s="237">
        <f t="shared" ca="1" si="1755"/>
        <v>2</v>
      </c>
      <c r="I217" s="237">
        <f t="shared" ca="1" si="1755"/>
        <v>1</v>
      </c>
      <c r="J217" s="237" t="str">
        <f t="shared" ca="1" si="1755"/>
        <v/>
      </c>
      <c r="K217" s="237">
        <f t="shared" ca="1" si="1755"/>
        <v>2</v>
      </c>
      <c r="L217" s="237">
        <f t="shared" ca="1" si="1755"/>
        <v>2</v>
      </c>
      <c r="M217" s="237">
        <f t="shared" ca="1" si="1755"/>
        <v>2</v>
      </c>
      <c r="N217" s="237">
        <f t="shared" ca="1" si="1755"/>
        <v>3</v>
      </c>
      <c r="O217" s="237">
        <f t="shared" ca="1" si="1756"/>
        <v>1</v>
      </c>
      <c r="P217" s="237">
        <f t="shared" ca="1" si="1756"/>
        <v>1</v>
      </c>
      <c r="Q217" s="237">
        <f t="shared" ca="1" si="1756"/>
        <v>5</v>
      </c>
      <c r="R217" s="29">
        <v>1</v>
      </c>
      <c r="S217" s="29">
        <v>1</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98"/>
        <v>2</v>
      </c>
      <c r="AH217" s="5">
        <f t="shared" ca="1" si="1698"/>
        <v>0</v>
      </c>
      <c r="AI217" s="5">
        <f t="shared" ca="1" si="1699"/>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00010 DSP_ashley_lw GSM Day204 MWM    Air WP100p MP100p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700"/>
        <v>0</v>
      </c>
      <c r="AY217" s="5" t="str">
        <f t="shared" ca="1" si="1700"/>
        <v>-</v>
      </c>
      <c r="AZ217" s="5" t="b">
        <f t="shared" ca="1" si="1700"/>
        <v>0</v>
      </c>
      <c r="BA217" s="5" t="b">
        <f t="shared" ca="1" si="1700"/>
        <v>1</v>
      </c>
      <c r="BB217" s="5" t="b">
        <f t="shared" ca="1" si="1700"/>
        <v>1</v>
      </c>
      <c r="BC217" s="144">
        <f t="shared" ca="1" si="1700"/>
        <v>0</v>
      </c>
      <c r="BD217" s="19" t="b">
        <f t="shared" ca="1" si="1701"/>
        <v>1</v>
      </c>
      <c r="BE217" s="9"/>
      <c r="BF217" s="5" t="str">
        <f t="shared" ca="1" si="1702"/>
        <v>-</v>
      </c>
      <c r="BG217" s="19" t="str">
        <f t="shared" ca="1" si="1703"/>
        <v>-</v>
      </c>
      <c r="BH217" s="19" t="str">
        <f t="shared" ca="1" si="1703"/>
        <v>-</v>
      </c>
      <c r="BI217" s="19" t="str">
        <f t="shared" ca="1" si="1703"/>
        <v>-</v>
      </c>
      <c r="BJ217" s="5" t="str">
        <f t="shared" ca="1" si="1704"/>
        <v>-</v>
      </c>
      <c r="BK217" s="19" t="str">
        <f t="shared" ca="1" si="1705"/>
        <v>-</v>
      </c>
      <c r="BL217" s="5" t="str">
        <f t="shared" ca="1" si="1706"/>
        <v>-</v>
      </c>
      <c r="BM217" s="19" t="str">
        <f t="shared" ca="1" si="1707"/>
        <v>-</v>
      </c>
      <c r="BN217" s="19" t="str">
        <f t="shared" ca="1" si="1707"/>
        <v>-</v>
      </c>
      <c r="BO217" s="19" t="str">
        <f t="shared" ca="1" si="1707"/>
        <v>-</v>
      </c>
      <c r="BP217" s="5" t="str">
        <f t="shared" ca="1" si="1708"/>
        <v>-</v>
      </c>
      <c r="BQ217" s="9"/>
      <c r="BR217" s="5" t="b">
        <f t="shared" ca="1" si="1709"/>
        <v>0</v>
      </c>
      <c r="BS217" s="5" t="str">
        <f t="shared" ca="1" si="1710"/>
        <v>-</v>
      </c>
      <c r="BT217" s="5" t="str">
        <f t="shared" ca="1" si="1711"/>
        <v>-</v>
      </c>
      <c r="BU217" s="5" t="str">
        <f t="shared" ca="1" si="1711"/>
        <v>-</v>
      </c>
      <c r="BV217" s="5" t="str">
        <f t="shared" ca="1" si="1711"/>
        <v>-</v>
      </c>
      <c r="BW217" s="5" t="str">
        <f t="shared" ca="1" si="1711"/>
        <v>-</v>
      </c>
      <c r="BX217" s="5" t="str">
        <f t="shared" ca="1" si="1711"/>
        <v>-</v>
      </c>
      <c r="BY217" s="5" t="str">
        <f t="shared" ca="1" si="1711"/>
        <v>-</v>
      </c>
      <c r="BZ217" s="5" t="str">
        <f t="shared" ca="1" si="1711"/>
        <v>-</v>
      </c>
      <c r="CA217" s="5" t="str">
        <f t="shared" ca="1" si="1711"/>
        <v>-</v>
      </c>
      <c r="CB217" s="9"/>
      <c r="CC217" s="237" t="b">
        <f t="shared" ca="1" si="1757"/>
        <v>1</v>
      </c>
      <c r="CD217" s="237" t="b">
        <f t="shared" ca="1" si="1757"/>
        <v>1</v>
      </c>
      <c r="CE217" s="237" t="b">
        <f t="shared" ca="1" si="1757"/>
        <v>1</v>
      </c>
      <c r="CF217" s="12">
        <v>203</v>
      </c>
      <c r="CG217" s="144" t="b">
        <f t="shared" ref="CG217:CG219" ca="1" si="1774">NOT(CE217)</f>
        <v>0</v>
      </c>
      <c r="CH217" s="12" t="s">
        <v>34</v>
      </c>
      <c r="CI217" s="19" t="str">
        <f t="shared" ca="1" si="1712"/>
        <v>-</v>
      </c>
      <c r="CJ217" s="19" t="str">
        <f t="shared" ca="1" si="1712"/>
        <v>-</v>
      </c>
      <c r="CK217" s="19" t="str">
        <f t="shared" ca="1" si="1712"/>
        <v>-</v>
      </c>
      <c r="CL217" s="19">
        <f t="shared" ca="1" si="1712"/>
        <v>1</v>
      </c>
      <c r="CM217" s="19">
        <f t="shared" ca="1" si="1712"/>
        <v>1</v>
      </c>
      <c r="CN217" s="9"/>
      <c r="CO217" s="444">
        <f t="shared" ca="1" si="1713"/>
        <v>652</v>
      </c>
      <c r="CP217" s="444">
        <f t="shared" ca="1" si="1713"/>
        <v>686</v>
      </c>
      <c r="CQ217" s="444">
        <f t="shared" ca="1" si="1713"/>
        <v>721</v>
      </c>
      <c r="CR217" s="152">
        <f t="shared" ca="1" si="1714"/>
        <v>378</v>
      </c>
      <c r="CS217" s="152">
        <f t="shared" ca="1" si="1714"/>
        <v>413</v>
      </c>
      <c r="CT217" s="152">
        <f t="shared" ca="1" si="1714"/>
        <v>448</v>
      </c>
      <c r="CU217" s="19" t="str">
        <f t="shared" ca="1" si="1715"/>
        <v>-</v>
      </c>
      <c r="CV217" s="19" t="str">
        <f t="shared" ca="1" si="1715"/>
        <v>-</v>
      </c>
      <c r="CW217" s="19" t="str">
        <f t="shared" ca="1" si="1715"/>
        <v>-</v>
      </c>
      <c r="CX217" s="19" t="str">
        <f t="shared" ca="1" si="1715"/>
        <v>-</v>
      </c>
      <c r="CY217" s="19" t="str">
        <f t="shared" ref="CY217:DJ221" ca="1" si="1775">OFFSET(CY$5,$B217,0)</f>
        <v>-</v>
      </c>
      <c r="CZ217" s="19" t="b">
        <f t="shared" ca="1" si="1775"/>
        <v>1</v>
      </c>
      <c r="DA217" s="19">
        <f t="shared" ca="1" si="1775"/>
        <v>0</v>
      </c>
      <c r="DB217" s="19">
        <f t="shared" ca="1" si="1775"/>
        <v>0</v>
      </c>
      <c r="DC217" s="19">
        <f t="shared" ca="1" si="1775"/>
        <v>0</v>
      </c>
      <c r="DD217" s="19">
        <f t="shared" ca="1" si="1775"/>
        <v>0</v>
      </c>
      <c r="DE217" s="19">
        <f t="shared" ca="1" si="1775"/>
        <v>0</v>
      </c>
      <c r="DF217" s="19">
        <f t="shared" ca="1" si="1775"/>
        <v>0</v>
      </c>
      <c r="DG217" s="19">
        <f t="shared" ca="1" si="1775"/>
        <v>0</v>
      </c>
      <c r="DH217" s="19">
        <f t="shared" ca="1" si="1775"/>
        <v>0</v>
      </c>
      <c r="DI217" s="19">
        <f t="shared" ca="1" si="1775"/>
        <v>0</v>
      </c>
      <c r="DJ217" s="19">
        <f t="shared" ca="1" si="1775"/>
        <v>0</v>
      </c>
      <c r="DK217" s="19">
        <f t="shared" ca="1" si="1767"/>
        <v>0</v>
      </c>
      <c r="DL217" s="19">
        <f t="shared" ca="1" si="1767"/>
        <v>0</v>
      </c>
      <c r="DM217" s="19">
        <f t="shared" ca="1" si="1767"/>
        <v>1</v>
      </c>
      <c r="DN217" s="19">
        <f t="shared" ca="1" si="1767"/>
        <v>1</v>
      </c>
      <c r="DO217" s="19">
        <f t="shared" ca="1" si="1767"/>
        <v>0</v>
      </c>
      <c r="DP217" s="19" t="str">
        <f t="shared" ca="1" si="1767"/>
        <v>-</v>
      </c>
      <c r="DQ217" s="19" t="str">
        <f t="shared" ca="1" si="1767"/>
        <v>-</v>
      </c>
      <c r="DR217" s="19" t="str">
        <f t="shared" ca="1" si="1767"/>
        <v>-</v>
      </c>
      <c r="DS217" s="19" t="str">
        <f t="shared" ca="1" si="1767"/>
        <v>-</v>
      </c>
      <c r="DT217" s="19" t="str">
        <f t="shared" ca="1" si="1767"/>
        <v>-</v>
      </c>
      <c r="DU217" s="19">
        <f t="shared" ca="1" si="1767"/>
        <v>0</v>
      </c>
      <c r="DV217" s="19" t="str">
        <f t="shared" ca="1" si="1767"/>
        <v>-</v>
      </c>
      <c r="DW217" s="19" t="str">
        <f t="shared" ca="1" si="1767"/>
        <v>-</v>
      </c>
      <c r="DX217" s="19" t="str">
        <f t="shared" ca="1" si="1767"/>
        <v>-</v>
      </c>
      <c r="DY217" s="19" t="str">
        <f t="shared" ca="1" si="1767"/>
        <v>-</v>
      </c>
      <c r="DZ217" s="19" t="str">
        <f t="shared" ca="1" si="1766"/>
        <v>-</v>
      </c>
      <c r="EA217" s="19" t="str">
        <f t="shared" ca="1" si="1766"/>
        <v>-</v>
      </c>
      <c r="EB217" s="19" t="str">
        <f t="shared" ca="1" si="1766"/>
        <v>-</v>
      </c>
      <c r="EC217" s="19" t="str">
        <f t="shared" ca="1" si="1766"/>
        <v>-</v>
      </c>
      <c r="ED217" s="19">
        <f t="shared" ca="1" si="1766"/>
        <v>0</v>
      </c>
      <c r="EE217" s="444">
        <f t="shared" ca="1" si="1717"/>
        <v>0</v>
      </c>
      <c r="EF217" s="444">
        <f t="shared" ca="1" si="1717"/>
        <v>0</v>
      </c>
      <c r="EG217" s="124">
        <f t="shared" ref="EG217:EV236" ca="1" si="1776">IF(AND($K217=EG$9,$N217=EG$11,$AB217=EG$8,$AI217=EG$12,$Y217&lt;&gt;0),INDEX(i.FS_Strategy,$Y217,$AB217),0)</f>
        <v>0</v>
      </c>
      <c r="EH217" s="124">
        <f t="shared" ca="1" si="1776"/>
        <v>0</v>
      </c>
      <c r="EI217" s="124">
        <f t="shared" ca="1" si="1776"/>
        <v>0</v>
      </c>
      <c r="EJ217" s="124">
        <f t="shared" ca="1" si="1776"/>
        <v>0</v>
      </c>
      <c r="EK217" s="124">
        <f t="shared" ca="1" si="1776"/>
        <v>0</v>
      </c>
      <c r="EL217" s="124">
        <f t="shared" ca="1" si="1776"/>
        <v>0</v>
      </c>
      <c r="EM217" s="124">
        <f t="shared" ca="1" si="1776"/>
        <v>0</v>
      </c>
      <c r="EN217" s="124">
        <f t="shared" ca="1" si="1776"/>
        <v>0</v>
      </c>
      <c r="EO217" s="124">
        <f t="shared" ca="1" si="1776"/>
        <v>0</v>
      </c>
      <c r="EP217" s="124">
        <f t="shared" ca="1" si="1776"/>
        <v>0</v>
      </c>
      <c r="EQ217" s="124">
        <f t="shared" ca="1" si="1776"/>
        <v>0</v>
      </c>
      <c r="ER217" s="124">
        <f t="shared" ca="1" si="1776"/>
        <v>0</v>
      </c>
      <c r="ES217" s="124">
        <f t="shared" ca="1" si="1776"/>
        <v>0</v>
      </c>
      <c r="ET217" s="124">
        <f t="shared" ca="1" si="1776"/>
        <v>0</v>
      </c>
      <c r="EU217" s="124">
        <f t="shared" ca="1" si="1776"/>
        <v>0</v>
      </c>
      <c r="EV217" s="124">
        <f t="shared" ca="1" si="1776"/>
        <v>0</v>
      </c>
      <c r="EW217" s="124">
        <f t="shared" ca="1" si="1719"/>
        <v>0</v>
      </c>
      <c r="EX217" s="124">
        <f t="shared" ca="1" si="1719"/>
        <v>0</v>
      </c>
      <c r="EY217" s="554">
        <f t="shared" ref="EY217:FN236" ca="1" si="1777">IF(AND($K217=EY$9,$N217=EY$11,$AB217=EY$8,$AI217=EY$12,$Z217&lt;&gt;0),INDEX(i.FS_Strategy,$Z217,$AB217),0)</f>
        <v>0</v>
      </c>
      <c r="EZ217" s="554">
        <f t="shared" ca="1" si="1777"/>
        <v>0</v>
      </c>
      <c r="FA217" s="554">
        <f t="shared" ca="1" si="1777"/>
        <v>0</v>
      </c>
      <c r="FB217" s="125">
        <f t="shared" ca="1" si="1777"/>
        <v>0</v>
      </c>
      <c r="FC217" s="125">
        <f t="shared" ca="1" si="1777"/>
        <v>0</v>
      </c>
      <c r="FD217" s="125">
        <f t="shared" ca="1" si="1777"/>
        <v>0</v>
      </c>
      <c r="FE217" s="125">
        <f t="shared" ca="1" si="1777"/>
        <v>0</v>
      </c>
      <c r="FF217" s="125">
        <f t="shared" ca="1" si="1777"/>
        <v>0</v>
      </c>
      <c r="FG217" s="125">
        <f t="shared" ca="1" si="1777"/>
        <v>0</v>
      </c>
      <c r="FH217" s="125">
        <f t="shared" ca="1" si="1777"/>
        <v>0</v>
      </c>
      <c r="FI217" s="125">
        <f t="shared" ca="1" si="1777"/>
        <v>0</v>
      </c>
      <c r="FJ217" s="125">
        <f t="shared" ca="1" si="1777"/>
        <v>0</v>
      </c>
      <c r="FK217" s="125">
        <f t="shared" ca="1" si="1777"/>
        <v>0</v>
      </c>
      <c r="FL217" s="125">
        <f t="shared" ca="1" si="1777"/>
        <v>0</v>
      </c>
      <c r="FM217" s="125">
        <f t="shared" ca="1" si="1777"/>
        <v>0</v>
      </c>
      <c r="FN217" s="125">
        <f t="shared" ca="1" si="1777"/>
        <v>0</v>
      </c>
      <c r="FO217" s="124">
        <f t="shared" ref="FO217:GD236" ca="1" si="1778">IF(AND($K217=FO$9,$N217=FO$11,$AB217=FO$8,$AI217=FO$12),INDEX(i.FS_Strategy,$AC217+1,$AB217),0)</f>
        <v>0</v>
      </c>
      <c r="FP217" s="124">
        <f t="shared" ca="1" si="1778"/>
        <v>0</v>
      </c>
      <c r="FQ217" s="124">
        <f t="shared" ca="1" si="1778"/>
        <v>0</v>
      </c>
      <c r="FR217" s="124">
        <f t="shared" ca="1" si="1778"/>
        <v>0</v>
      </c>
      <c r="FS217" s="124">
        <f t="shared" ca="1" si="1778"/>
        <v>0</v>
      </c>
      <c r="FT217" s="124">
        <f t="shared" ca="1" si="1778"/>
        <v>0</v>
      </c>
      <c r="FU217" s="124">
        <f t="shared" ca="1" si="1778"/>
        <v>0</v>
      </c>
      <c r="FV217" s="124">
        <f t="shared" ca="1" si="1778"/>
        <v>0</v>
      </c>
      <c r="FW217" s="124">
        <f t="shared" ca="1" si="1778"/>
        <v>0</v>
      </c>
      <c r="FX217" s="124">
        <f t="shared" ca="1" si="1778"/>
        <v>0</v>
      </c>
      <c r="FY217" s="124">
        <f t="shared" ca="1" si="1778"/>
        <v>0</v>
      </c>
      <c r="FZ217" s="124">
        <f t="shared" ca="1" si="1778"/>
        <v>0</v>
      </c>
      <c r="GA217" s="124">
        <f t="shared" ca="1" si="1778"/>
        <v>0</v>
      </c>
      <c r="GB217" s="124">
        <f t="shared" ca="1" si="1778"/>
        <v>0</v>
      </c>
      <c r="GC217" s="124">
        <f t="shared" ca="1" si="1778"/>
        <v>0</v>
      </c>
      <c r="GD217" s="124">
        <f t="shared" ca="1" si="1778"/>
        <v>0</v>
      </c>
      <c r="GE217" s="124">
        <f t="shared" ca="1" si="1722"/>
        <v>0</v>
      </c>
      <c r="GF217" s="124">
        <f t="shared" ca="1" si="1722"/>
        <v>0</v>
      </c>
      <c r="GG217" s="554">
        <f t="shared" ca="1" si="1723"/>
        <v>0</v>
      </c>
      <c r="GH217" s="554">
        <f t="shared" ca="1" si="1723"/>
        <v>0</v>
      </c>
      <c r="GI217" s="554">
        <f t="shared" ca="1" si="1723"/>
        <v>0</v>
      </c>
      <c r="GJ217" s="125">
        <f t="shared" ca="1" si="1724"/>
        <v>0</v>
      </c>
      <c r="GK217" s="125">
        <f t="shared" ca="1" si="1724"/>
        <v>0</v>
      </c>
      <c r="GL217" s="125">
        <f t="shared" ca="1" si="1724"/>
        <v>0</v>
      </c>
      <c r="GM217" s="125">
        <f t="shared" ca="1" si="1724"/>
        <v>0</v>
      </c>
      <c r="GN217" s="125">
        <f t="shared" ca="1" si="1724"/>
        <v>0</v>
      </c>
      <c r="GO217" s="125">
        <f t="shared" ca="1" si="1724"/>
        <v>0</v>
      </c>
      <c r="GP217" s="125">
        <f t="shared" ca="1" si="1724"/>
        <v>0</v>
      </c>
      <c r="GQ217" s="125">
        <f t="shared" ca="1" si="1724"/>
        <v>0</v>
      </c>
      <c r="GR217" s="125">
        <f t="shared" ca="1" si="1724"/>
        <v>0</v>
      </c>
      <c r="GS217" s="125">
        <f t="shared" ca="1" si="1724"/>
        <v>0</v>
      </c>
      <c r="GT217" s="125">
        <f t="shared" ca="1" si="1724"/>
        <v>0</v>
      </c>
      <c r="GU217" s="125">
        <f t="shared" ca="1" si="1724"/>
        <v>0</v>
      </c>
      <c r="GV217" s="125">
        <f t="shared" ca="1" si="1724"/>
        <v>0</v>
      </c>
      <c r="GW217" s="124">
        <f t="shared" ref="GW217:HL236" ca="1" si="1779">IF(AND($K217=GW$9,$N217=GW$11,$AB217=GW$8,$AI217=GW$12),INDEX(i.FS_Strategy,$AC217+1,$AB217),0)</f>
        <v>0</v>
      </c>
      <c r="GX217" s="124">
        <f t="shared" ca="1" si="1779"/>
        <v>0</v>
      </c>
      <c r="GY217" s="124">
        <f t="shared" ca="1" si="1779"/>
        <v>0</v>
      </c>
      <c r="GZ217" s="124">
        <f t="shared" ca="1" si="1779"/>
        <v>0</v>
      </c>
      <c r="HA217" s="124">
        <f t="shared" ca="1" si="1779"/>
        <v>0</v>
      </c>
      <c r="HB217" s="124">
        <f t="shared" ca="1" si="1779"/>
        <v>0</v>
      </c>
      <c r="HC217" s="124">
        <f t="shared" ca="1" si="1779"/>
        <v>0</v>
      </c>
      <c r="HD217" s="124">
        <f t="shared" ca="1" si="1779"/>
        <v>0</v>
      </c>
      <c r="HE217" s="124">
        <f t="shared" ca="1" si="1779"/>
        <v>0</v>
      </c>
      <c r="HF217" s="124">
        <f t="shared" ca="1" si="1779"/>
        <v>0</v>
      </c>
      <c r="HG217" s="124">
        <f t="shared" ca="1" si="1779"/>
        <v>0</v>
      </c>
      <c r="HH217" s="124">
        <f t="shared" ca="1" si="1779"/>
        <v>0</v>
      </c>
      <c r="HI217" s="124">
        <f t="shared" ca="1" si="1779"/>
        <v>0</v>
      </c>
      <c r="HJ217" s="124">
        <f t="shared" ca="1" si="1779"/>
        <v>0</v>
      </c>
      <c r="HK217" s="124">
        <f t="shared" ca="1" si="1779"/>
        <v>0</v>
      </c>
      <c r="HL217" s="124">
        <f t="shared" ca="1" si="1779"/>
        <v>0</v>
      </c>
      <c r="HM217" s="124">
        <f t="shared" ca="1" si="1726"/>
        <v>0</v>
      </c>
      <c r="HN217" s="124">
        <f t="shared" ca="1" si="1726"/>
        <v>0</v>
      </c>
      <c r="HO217" s="554">
        <f t="shared" ca="1" si="1727"/>
        <v>0</v>
      </c>
      <c r="HP217" s="554">
        <f t="shared" ca="1" si="1727"/>
        <v>0</v>
      </c>
      <c r="HQ217" s="554">
        <f t="shared" ca="1" si="1727"/>
        <v>0</v>
      </c>
      <c r="HR217" s="125">
        <f t="shared" ca="1" si="1728"/>
        <v>0</v>
      </c>
      <c r="HS217" s="125">
        <f t="shared" ca="1" si="1728"/>
        <v>0</v>
      </c>
      <c r="HT217" s="125">
        <f t="shared" ca="1" si="1728"/>
        <v>0</v>
      </c>
      <c r="HU217" s="125">
        <f t="shared" ca="1" si="1728"/>
        <v>0</v>
      </c>
      <c r="HV217" s="125">
        <f t="shared" ca="1" si="1728"/>
        <v>0</v>
      </c>
      <c r="HW217" s="125">
        <f t="shared" ca="1" si="1728"/>
        <v>0</v>
      </c>
      <c r="HX217" s="125">
        <f t="shared" ca="1" si="1728"/>
        <v>0</v>
      </c>
      <c r="HY217" s="125">
        <f t="shared" ca="1" si="1728"/>
        <v>0</v>
      </c>
      <c r="HZ217" s="125">
        <f t="shared" ca="1" si="1728"/>
        <v>0</v>
      </c>
      <c r="IA217" s="125">
        <f t="shared" ca="1" si="1728"/>
        <v>0</v>
      </c>
      <c r="IB217" s="125">
        <f t="shared" ca="1" si="1728"/>
        <v>0</v>
      </c>
      <c r="IC217" s="125">
        <f t="shared" ca="1" si="1728"/>
        <v>0</v>
      </c>
      <c r="ID217" s="125">
        <f t="shared" ca="1" si="1728"/>
        <v>0</v>
      </c>
      <c r="IE217" s="5">
        <f t="shared" ca="1" si="1729"/>
        <v>67</v>
      </c>
      <c r="IF217" s="9"/>
      <c r="IG217" s="5">
        <f t="shared" ca="1" si="1730"/>
        <v>1</v>
      </c>
      <c r="IH217" s="5" t="b">
        <f t="shared" ca="1" si="1730"/>
        <v>0</v>
      </c>
      <c r="II217" s="19">
        <f t="shared" ca="1" si="1731"/>
        <v>0</v>
      </c>
      <c r="IJ217" s="5">
        <f t="shared" ca="1" si="1730"/>
        <v>55</v>
      </c>
      <c r="IK217" s="5" cm="1">
        <f t="array" ref="IK217">INDEX(i.pi_yatf,$X217+1,IK$7)</f>
        <v>1</v>
      </c>
      <c r="IL217" s="19">
        <f t="shared" ca="1" si="1763"/>
        <v>0</v>
      </c>
      <c r="IM217" s="19">
        <f t="shared" ca="1" si="1763"/>
        <v>0</v>
      </c>
      <c r="IN217" s="19">
        <f t="shared" ca="1" si="1763"/>
        <v>0</v>
      </c>
      <c r="IO217" s="19">
        <f t="shared" ca="1" si="1763"/>
        <v>0</v>
      </c>
      <c r="IP217" s="19">
        <f t="shared" ca="1" si="1763"/>
        <v>0</v>
      </c>
      <c r="IQ217" s="19">
        <f t="shared" ca="1" si="1763"/>
        <v>0</v>
      </c>
      <c r="IR217" s="19">
        <f t="shared" ca="1" si="1763"/>
        <v>0</v>
      </c>
      <c r="IS217" s="19">
        <f t="shared" ca="1" si="1763"/>
        <v>0</v>
      </c>
      <c r="IT217" s="19">
        <f t="shared" ca="1" si="1763"/>
        <v>0</v>
      </c>
      <c r="IU217" s="19">
        <f t="shared" ca="1" si="1763"/>
        <v>0</v>
      </c>
      <c r="IV217" s="19">
        <f t="shared" ca="1" si="1763"/>
        <v>0</v>
      </c>
      <c r="IW217" s="19">
        <f t="shared" ca="1" si="1763"/>
        <v>0</v>
      </c>
      <c r="IX217" s="19">
        <f t="shared" ca="1" si="1763"/>
        <v>0</v>
      </c>
      <c r="IY217" s="19">
        <f t="shared" ca="1" si="1763"/>
        <v>0</v>
      </c>
      <c r="IZ217" s="19">
        <f t="shared" ca="1" si="1763"/>
        <v>0</v>
      </c>
      <c r="JA217" s="19">
        <f t="shared" ca="1" si="1763"/>
        <v>0</v>
      </c>
      <c r="JB217" s="19">
        <f t="shared" ca="1" si="1763"/>
        <v>0</v>
      </c>
      <c r="JC217" s="19">
        <f t="shared" ca="1" si="1763"/>
        <v>0</v>
      </c>
      <c r="JD217" s="19">
        <f t="shared" ca="1" si="1763"/>
        <v>0</v>
      </c>
      <c r="JE217" s="19">
        <f t="shared" ca="1" si="1763"/>
        <v>0</v>
      </c>
      <c r="JF217" s="19">
        <f t="shared" ca="1" si="1763"/>
        <v>0</v>
      </c>
      <c r="JG217" s="5">
        <f t="shared" ca="1" si="1733"/>
        <v>1.2500000000000001E-2</v>
      </c>
      <c r="JH217" s="567">
        <f t="shared" ca="1" si="1733"/>
        <v>0</v>
      </c>
      <c r="JI217" s="5">
        <f t="shared" ca="1" si="1733"/>
        <v>6.25E-2</v>
      </c>
      <c r="JJ217" s="5">
        <f t="shared" ca="1" si="1733"/>
        <v>6.25E-2</v>
      </c>
      <c r="JK217" s="5">
        <f t="shared" ca="1" si="1733"/>
        <v>6.25E-2</v>
      </c>
      <c r="JL217" s="19">
        <f t="shared" ca="1" si="1763"/>
        <v>1</v>
      </c>
      <c r="JM217" s="19">
        <f t="shared" ca="1" si="1763"/>
        <v>0</v>
      </c>
      <c r="JN217" s="19">
        <f t="shared" ca="1" si="1763"/>
        <v>1</v>
      </c>
      <c r="JO217" s="9"/>
      <c r="JP217" s="5" t="b">
        <f t="shared" ca="1" si="1734"/>
        <v>0</v>
      </c>
      <c r="JQ217" s="477" t="b">
        <v>0</v>
      </c>
      <c r="JR217" s="477">
        <v>12</v>
      </c>
      <c r="JS217" s="5" t="b">
        <f t="shared" ca="1" si="1735"/>
        <v>0</v>
      </c>
      <c r="JT217" s="5" t="b">
        <f t="shared" ca="1" si="1735"/>
        <v>0</v>
      </c>
      <c r="JU217" s="5" t="b">
        <f t="shared" ca="1" si="1735"/>
        <v>1</v>
      </c>
      <c r="JV217" s="144">
        <f t="shared" ca="1" si="1736"/>
        <v>1</v>
      </c>
      <c r="JW217" s="144">
        <f t="shared" ca="1" si="1736"/>
        <v>1</v>
      </c>
      <c r="JX217" s="5" t="b">
        <f t="shared" ca="1" si="1737"/>
        <v>0</v>
      </c>
      <c r="JY217" s="5" t="b">
        <f t="shared" ca="1" si="1737"/>
        <v>1</v>
      </c>
      <c r="JZ217" s="5" t="b">
        <f t="shared" ca="1" si="1737"/>
        <v>1</v>
      </c>
      <c r="KA217" s="5" t="b">
        <f t="shared" ca="1" si="1737"/>
        <v>0</v>
      </c>
      <c r="KB217" s="5">
        <f t="shared" ca="1" si="1738"/>
        <v>1</v>
      </c>
      <c r="KC217" s="5">
        <f t="shared" ca="1" si="1738"/>
        <v>0</v>
      </c>
      <c r="KD217" s="5" t="b">
        <f t="shared" ca="1" si="1739"/>
        <v>0</v>
      </c>
      <c r="KE217" s="5" t="str" cm="1">
        <f t="array" aca="1" ref="KE217" ca="1">IF(OR(KF217:KM217&lt;&gt;"-"),TRUE,"-")</f>
        <v>-</v>
      </c>
      <c r="KF217" s="19" t="str">
        <f t="shared" ca="1" si="1740"/>
        <v>-</v>
      </c>
      <c r="KG217" s="19" t="str">
        <f t="shared" ca="1" si="1740"/>
        <v>-</v>
      </c>
      <c r="KH217" s="19" t="str">
        <f t="shared" ca="1" si="1740"/>
        <v>-</v>
      </c>
      <c r="KI217" s="19" t="str">
        <f t="shared" ca="1" si="1740"/>
        <v>-</v>
      </c>
      <c r="KJ217" s="19" t="str">
        <f t="shared" ca="1" si="1740"/>
        <v>-</v>
      </c>
      <c r="KK217" s="19" t="str">
        <f t="shared" ca="1" si="1740"/>
        <v>-</v>
      </c>
      <c r="KL217" s="19" t="str">
        <f t="shared" ca="1" si="1740"/>
        <v>-</v>
      </c>
      <c r="KM217" s="19" t="str">
        <f t="shared" ca="1" si="1740"/>
        <v>-</v>
      </c>
      <c r="KN217" s="5" t="b">
        <f t="array" aca="1" ref="KN217" ca="1">IF(OR(KO217:KU217&lt;&gt;"-"),TRUE,"-")</f>
        <v>1</v>
      </c>
      <c r="KO217" s="19">
        <f t="shared" ca="1" si="1741"/>
        <v>0</v>
      </c>
      <c r="KP217" s="19" t="str">
        <f t="shared" ca="1" si="1741"/>
        <v>-</v>
      </c>
      <c r="KQ217" s="19">
        <f t="shared" ca="1" si="1741"/>
        <v>999999</v>
      </c>
      <c r="KR217" s="19">
        <f t="shared" ca="1" si="1741"/>
        <v>999999</v>
      </c>
      <c r="KS217" s="19">
        <f t="shared" ca="1" si="1741"/>
        <v>999999</v>
      </c>
      <c r="KT217" s="19">
        <f t="shared" ca="1" si="1741"/>
        <v>999999</v>
      </c>
      <c r="KU217" s="19">
        <f t="shared" ca="1" si="1741"/>
        <v>999999</v>
      </c>
      <c r="KV217" s="19" t="str">
        <f t="shared" ca="1" si="1741"/>
        <v>-</v>
      </c>
      <c r="KW217" s="19" t="str">
        <f t="shared" ca="1" si="1741"/>
        <v>-</v>
      </c>
      <c r="KX217" s="19" t="str">
        <f t="shared" ca="1" si="1741"/>
        <v>-</v>
      </c>
      <c r="KY217" s="19" t="b">
        <f t="shared" ca="1" si="1742"/>
        <v>1</v>
      </c>
      <c r="KZ217" s="19">
        <f t="shared" ca="1" si="1742"/>
        <v>0</v>
      </c>
      <c r="LA217" s="5" t="str">
        <f t="shared" ca="1" si="1743"/>
        <v>-</v>
      </c>
      <c r="LB217" s="5" t="str">
        <f t="shared" ca="1" si="1743"/>
        <v>-</v>
      </c>
      <c r="LC217" s="5" t="str">
        <f t="shared" ca="1" si="1743"/>
        <v>-</v>
      </c>
      <c r="LD217" s="5" t="str">
        <f t="shared" ca="1" si="1743"/>
        <v>-</v>
      </c>
      <c r="LE217" s="19" t="str">
        <f t="shared" ca="1" si="1744"/>
        <v>-</v>
      </c>
      <c r="LF217" s="19" t="str">
        <f t="shared" ca="1" si="1744"/>
        <v>-</v>
      </c>
      <c r="LG217" s="19" t="str">
        <f t="shared" ca="1" si="1744"/>
        <v>-</v>
      </c>
      <c r="LH217" s="19" t="str">
        <f t="shared" ca="1" si="1744"/>
        <v>-</v>
      </c>
      <c r="LI217" s="19" t="str">
        <f t="shared" ca="1" si="1744"/>
        <v>-</v>
      </c>
      <c r="LJ217" s="19" t="str">
        <f t="shared" ca="1" si="1744"/>
        <v>-</v>
      </c>
      <c r="LK217" s="19" t="str">
        <f t="shared" ca="1" si="1744"/>
        <v>-</v>
      </c>
      <c r="LL217" s="5" t="str">
        <f t="shared" ca="1" si="1745"/>
        <v>-</v>
      </c>
      <c r="LM217" s="5">
        <f t="shared" ca="1" si="1745"/>
        <v>500</v>
      </c>
      <c r="LN217" s="5">
        <f t="shared" ca="1" si="1745"/>
        <v>500</v>
      </c>
      <c r="LO217" s="5" t="str">
        <f t="shared" ca="1" si="1745"/>
        <v>-</v>
      </c>
      <c r="LP217" s="5" t="str" cm="1">
        <f t="array" aca="1" ref="LP217" ca="1">INDEX(i.meatgrid,$Q217,LP$7)</f>
        <v>-</v>
      </c>
      <c r="LQ217" s="5" t="str" cm="1">
        <f t="array" aca="1" ref="LQ217" ca="1">INDEX(i.meatgrid,$Q217,LQ$7)</f>
        <v>-</v>
      </c>
      <c r="LR217" s="5" t="str">
        <f t="shared" ca="1" si="1745"/>
        <v>-</v>
      </c>
      <c r="LS217" s="5">
        <f t="shared" ca="1" si="1746"/>
        <v>1</v>
      </c>
      <c r="LT217" s="9"/>
      <c r="LU217" s="19">
        <f t="shared" ca="1" si="1744"/>
        <v>70</v>
      </c>
      <c r="LV217" s="19">
        <f t="shared" ca="1" si="1747"/>
        <v>50</v>
      </c>
      <c r="LW217" s="19">
        <f t="shared" ca="1" si="1747"/>
        <v>80</v>
      </c>
      <c r="LX217" s="19">
        <f t="shared" ca="1" si="1747"/>
        <v>50</v>
      </c>
      <c r="LY217" s="5" t="b" cm="1">
        <f t="array" aca="1" ref="LY217" ca="1">INDEX(i.meatgrid,$Q217,LY$7)</f>
        <v>0</v>
      </c>
      <c r="LZ217" s="5" t="b" cm="1">
        <f t="array" aca="1" ref="LZ217" ca="1">INDEX(i.meatgrid,$Q217,LZ$7)</f>
        <v>0</v>
      </c>
      <c r="MA217" s="5" t="str" cm="1">
        <f t="array" aca="1" ref="MA217" ca="1">INDEX(i.meatgrid,$Q217,MA$7)</f>
        <v>-</v>
      </c>
      <c r="MB217" s="5" cm="1">
        <f t="array" aca="1" ref="MB217" ca="1">INDEX(i.meatgrid,$Q217,MB$7)</f>
        <v>40</v>
      </c>
      <c r="MC217" s="5">
        <f t="shared" si="1748"/>
        <v>1</v>
      </c>
      <c r="MD217" s="5">
        <f t="shared" si="1749"/>
        <v>1</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750"/>
        <v>1</v>
      </c>
      <c r="MN217" s="9"/>
      <c r="MO217" s="19" t="b">
        <f t="shared" ref="MO217:ND236" ca="1" si="1780">OFFSET(MO$5,$B217,0)</f>
        <v>0</v>
      </c>
      <c r="MP217" s="19" t="b">
        <f t="shared" ca="1" si="1780"/>
        <v>0</v>
      </c>
      <c r="MQ217" s="19">
        <f t="shared" ca="1" si="1780"/>
        <v>1</v>
      </c>
      <c r="MR217" s="19">
        <f t="shared" ca="1" si="1780"/>
        <v>0.75</v>
      </c>
      <c r="MS217" s="19">
        <f t="shared" ca="1" si="1780"/>
        <v>0.75</v>
      </c>
      <c r="MT217" s="19">
        <f t="shared" ca="1" si="1780"/>
        <v>0.8</v>
      </c>
      <c r="MU217" s="19">
        <f t="shared" ca="1" si="1780"/>
        <v>0.82499999999999996</v>
      </c>
      <c r="MV217" s="19">
        <f t="shared" ca="1" si="1780"/>
        <v>0.875</v>
      </c>
      <c r="MW217" s="19">
        <f t="shared" ca="1" si="1780"/>
        <v>0.9</v>
      </c>
      <c r="MX217" s="19">
        <f t="shared" ca="1" si="1780"/>
        <v>1</v>
      </c>
      <c r="MY217" s="19">
        <f t="shared" ca="1" si="1780"/>
        <v>0.875</v>
      </c>
      <c r="MZ217" s="19" t="b">
        <f t="shared" ca="1" si="1780"/>
        <v>1</v>
      </c>
      <c r="NA217" s="19">
        <f t="shared" ca="1" si="1780"/>
        <v>74.989999999999995</v>
      </c>
      <c r="NB217" s="19" t="str">
        <f t="shared" ca="1" si="1780"/>
        <v>-</v>
      </c>
      <c r="NC217" s="19" t="str">
        <f t="shared" ca="1" si="1780"/>
        <v>-</v>
      </c>
      <c r="ND217" s="19" t="str">
        <f t="shared" ca="1" si="1780"/>
        <v>-</v>
      </c>
      <c r="NE217" s="19" t="str">
        <f t="shared" ca="1" si="1762"/>
        <v>-</v>
      </c>
      <c r="NF217" s="19" t="str">
        <f t="shared" ca="1" si="1762"/>
        <v>-</v>
      </c>
      <c r="NG217" s="19" t="str">
        <f t="shared" ca="1" si="1762"/>
        <v>-</v>
      </c>
      <c r="NH217" s="19" t="str">
        <f t="shared" ca="1" si="1759"/>
        <v>-</v>
      </c>
      <c r="NI217" s="19">
        <f t="shared" ca="1" si="1759"/>
        <v>36.99</v>
      </c>
      <c r="NJ217" s="19">
        <f t="shared" ca="1" si="1759"/>
        <v>36.99</v>
      </c>
      <c r="NK217" s="19" t="str">
        <f t="shared" ca="1" si="1759"/>
        <v>-</v>
      </c>
      <c r="NL217" s="19" t="str">
        <f t="shared" ca="1" si="1759"/>
        <v>-</v>
      </c>
      <c r="NM217" s="19" t="str">
        <f t="shared" ca="1" si="1759"/>
        <v>-</v>
      </c>
      <c r="NN217" s="19" t="str">
        <f t="shared" ca="1" si="1759"/>
        <v>-</v>
      </c>
      <c r="NO217" s="19" t="str">
        <f t="shared" ca="1" si="1759"/>
        <v>-</v>
      </c>
      <c r="NP217" s="19">
        <f t="shared" ca="1" si="1759"/>
        <v>49.99</v>
      </c>
      <c r="NQ217" s="19">
        <f t="shared" ca="1" si="1759"/>
        <v>49.99</v>
      </c>
      <c r="NR217" s="19">
        <f t="shared" ca="1" si="1759"/>
        <v>49.99</v>
      </c>
      <c r="NS217" s="19">
        <f t="shared" ca="1" si="1759"/>
        <v>49.99</v>
      </c>
      <c r="NT217" s="19">
        <f t="shared" ca="1" si="1759"/>
        <v>49.99</v>
      </c>
      <c r="NU217" s="19">
        <f t="shared" ca="1" si="1759"/>
        <v>49.99</v>
      </c>
      <c r="NV217" s="19">
        <f t="shared" ca="1" si="1759"/>
        <v>49.99</v>
      </c>
      <c r="NW217" s="19">
        <f t="shared" ca="1" si="1759"/>
        <v>49.99</v>
      </c>
      <c r="NX217" s="19">
        <f t="shared" ca="1" si="1760"/>
        <v>412.99</v>
      </c>
      <c r="NY217" s="19">
        <f t="shared" ca="1" si="1760"/>
        <v>412.99</v>
      </c>
      <c r="NZ217" s="19" t="str">
        <f t="shared" ca="1" si="1760"/>
        <v>-</v>
      </c>
      <c r="OA217" s="19" t="str">
        <f t="shared" ca="1" si="1760"/>
        <v>-</v>
      </c>
      <c r="OB217" s="19" t="str">
        <f t="shared" ca="1" si="1760"/>
        <v>-</v>
      </c>
      <c r="OC217" s="19" t="str">
        <f t="shared" ca="1" si="1760"/>
        <v>-</v>
      </c>
      <c r="OD217" s="19" t="str">
        <f t="shared" ca="1" si="1760"/>
        <v>-</v>
      </c>
      <c r="OE217" s="19">
        <f t="shared" ca="1" si="1760"/>
        <v>6.8900000000000006</v>
      </c>
      <c r="OF217" s="19">
        <f t="shared" ca="1" si="1760"/>
        <v>6.8900000000000006</v>
      </c>
      <c r="OG217" s="19">
        <f t="shared" ca="1" si="1760"/>
        <v>6.8900000000000006</v>
      </c>
      <c r="OH217" s="19">
        <f t="shared" ca="1" si="1760"/>
        <v>6.8900000000000006</v>
      </c>
      <c r="OI217" s="19">
        <f t="shared" ca="1" si="1760"/>
        <v>6.8900000000000006</v>
      </c>
      <c r="OJ217" s="19">
        <f t="shared" ca="1" si="1760"/>
        <v>6.8900000000000006</v>
      </c>
      <c r="OK217" s="19">
        <f t="shared" ca="1" si="1760"/>
        <v>6.8900000000000006</v>
      </c>
      <c r="OL217" s="19">
        <f t="shared" ca="1" si="1760"/>
        <v>6.8900000000000006</v>
      </c>
      <c r="OM217" s="19">
        <f t="shared" ca="1" si="1760"/>
        <v>346.99</v>
      </c>
      <c r="ON217" s="19">
        <f t="shared" ca="1" si="1761"/>
        <v>346.99</v>
      </c>
      <c r="OO217" s="19" t="str">
        <f t="shared" ca="1" si="1761"/>
        <v>-</v>
      </c>
      <c r="OP217" s="19" t="str">
        <f t="shared" ca="1" si="1761"/>
        <v>-</v>
      </c>
      <c r="OQ217" s="19" t="str">
        <f t="shared" ca="1" si="1761"/>
        <v>-</v>
      </c>
      <c r="OR217" s="19" t="str">
        <f t="shared" ca="1" si="1761"/>
        <v>-</v>
      </c>
      <c r="OS217" s="19" t="str">
        <f t="shared" ca="1" si="1761"/>
        <v>-</v>
      </c>
      <c r="OT217" s="19">
        <f t="shared" ca="1" si="1761"/>
        <v>0</v>
      </c>
      <c r="OU217" s="24">
        <v>0</v>
      </c>
    </row>
    <row r="218" spans="1:411" outlineLevel="1">
      <c r="A218" s="21">
        <f t="shared" si="158"/>
        <v>213</v>
      </c>
      <c r="B218" s="21">
        <f t="shared" si="1753"/>
        <v>19</v>
      </c>
      <c r="C218">
        <v>112</v>
      </c>
      <c r="D218" s="144" t="str">
        <f t="shared" ca="1" si="1697"/>
        <v>GSM</v>
      </c>
      <c r="E218" t="b">
        <v>0</v>
      </c>
      <c r="F218" t="b">
        <v>0</v>
      </c>
      <c r="G218" t="b">
        <f t="shared" si="1773"/>
        <v>0</v>
      </c>
      <c r="H218" s="237">
        <f t="shared" ca="1" si="1755"/>
        <v>2</v>
      </c>
      <c r="I218" s="237">
        <f t="shared" ca="1" si="1755"/>
        <v>1</v>
      </c>
      <c r="J218" s="237" t="str">
        <f t="shared" ca="1" si="1755"/>
        <v/>
      </c>
      <c r="K218" s="237">
        <f t="shared" ca="1" si="1755"/>
        <v>2</v>
      </c>
      <c r="L218" s="237">
        <f t="shared" ca="1" si="1755"/>
        <v>2</v>
      </c>
      <c r="M218" s="237">
        <f t="shared" ca="1" si="1755"/>
        <v>2</v>
      </c>
      <c r="N218" s="237">
        <f t="shared" ca="1" si="1755"/>
        <v>3</v>
      </c>
      <c r="O218" s="237">
        <f t="shared" ca="1" si="1756"/>
        <v>1</v>
      </c>
      <c r="P218" s="237">
        <f t="shared" ca="1" si="1756"/>
        <v>1</v>
      </c>
      <c r="Q218" s="237">
        <f t="shared" ca="1" si="1756"/>
        <v>5</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98"/>
        <v>2</v>
      </c>
      <c r="AH218" s="5">
        <f t="shared" ca="1" si="1698"/>
        <v>0</v>
      </c>
      <c r="AI218" s="5">
        <f t="shared" ca="1" si="1699"/>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00011 DSP_ashley_lw GSM Day204 MWM    Air SR12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700"/>
        <v>0</v>
      </c>
      <c r="AY218" s="5" t="str">
        <f t="shared" ca="1" si="1700"/>
        <v>-</v>
      </c>
      <c r="AZ218" s="5" t="b">
        <f t="shared" ca="1" si="1700"/>
        <v>0</v>
      </c>
      <c r="BA218" s="5" t="b">
        <f t="shared" ca="1" si="1700"/>
        <v>1</v>
      </c>
      <c r="BB218" s="5" t="b">
        <f t="shared" ca="1" si="1700"/>
        <v>1</v>
      </c>
      <c r="BC218" s="144">
        <f t="shared" ca="1" si="1700"/>
        <v>0</v>
      </c>
      <c r="BD218" s="19" t="b">
        <f t="shared" ca="1" si="1701"/>
        <v>1</v>
      </c>
      <c r="BE218" s="9"/>
      <c r="BF218" s="5" t="str">
        <f t="shared" ca="1" si="1702"/>
        <v>-</v>
      </c>
      <c r="BG218" s="19" t="str">
        <f t="shared" ca="1" si="1703"/>
        <v>-</v>
      </c>
      <c r="BH218" s="19" t="str">
        <f t="shared" ca="1" si="1703"/>
        <v>-</v>
      </c>
      <c r="BI218" s="19" t="str">
        <f t="shared" ca="1" si="1703"/>
        <v>-</v>
      </c>
      <c r="BJ218" s="5" t="str">
        <f t="shared" ca="1" si="1704"/>
        <v>-</v>
      </c>
      <c r="BK218" s="19" t="str">
        <f t="shared" ca="1" si="1705"/>
        <v>-</v>
      </c>
      <c r="BL218" s="5" t="str">
        <f t="shared" ca="1" si="1706"/>
        <v>-</v>
      </c>
      <c r="BM218" s="19" t="str">
        <f t="shared" ca="1" si="1707"/>
        <v>-</v>
      </c>
      <c r="BN218" s="19" t="str">
        <f t="shared" ca="1" si="1707"/>
        <v>-</v>
      </c>
      <c r="BO218" s="19" t="str">
        <f t="shared" ca="1" si="1707"/>
        <v>-</v>
      </c>
      <c r="BP218" s="5" t="str">
        <f t="shared" ca="1" si="1708"/>
        <v>-</v>
      </c>
      <c r="BQ218" s="9"/>
      <c r="BR218" s="5" t="b">
        <f t="shared" ca="1" si="1709"/>
        <v>0</v>
      </c>
      <c r="BS218" s="5" t="str">
        <f t="shared" ca="1" si="1710"/>
        <v>-</v>
      </c>
      <c r="BT218" s="5" t="str">
        <f t="shared" ca="1" si="1711"/>
        <v>-</v>
      </c>
      <c r="BU218" s="5" t="str">
        <f t="shared" ca="1" si="1711"/>
        <v>-</v>
      </c>
      <c r="BV218" s="5" t="str">
        <f t="shared" ca="1" si="1711"/>
        <v>-</v>
      </c>
      <c r="BW218" s="5" t="str">
        <f t="shared" ca="1" si="1711"/>
        <v>-</v>
      </c>
      <c r="BX218" s="5" t="str">
        <f t="shared" ca="1" si="1711"/>
        <v>-</v>
      </c>
      <c r="BY218" s="5" t="str">
        <f t="shared" ca="1" si="1711"/>
        <v>-</v>
      </c>
      <c r="BZ218" s="5" t="str">
        <f t="shared" ca="1" si="1711"/>
        <v>-</v>
      </c>
      <c r="CA218" s="5" t="str">
        <f t="shared" ca="1" si="1711"/>
        <v>-</v>
      </c>
      <c r="CB218" s="9"/>
      <c r="CC218" s="237" t="b">
        <f t="shared" ca="1" si="1757"/>
        <v>1</v>
      </c>
      <c r="CD218" s="237" t="b">
        <f t="shared" ca="1" si="1757"/>
        <v>1</v>
      </c>
      <c r="CE218" s="237" t="b">
        <f t="shared" ca="1" si="1757"/>
        <v>1</v>
      </c>
      <c r="CF218" s="12">
        <v>203</v>
      </c>
      <c r="CG218" s="144" t="b">
        <f t="shared" ca="1" si="1774"/>
        <v>0</v>
      </c>
      <c r="CH218" s="12" t="s">
        <v>34</v>
      </c>
      <c r="CI218" s="19" t="str">
        <f t="shared" ca="1" si="1712"/>
        <v>-</v>
      </c>
      <c r="CJ218" s="19" t="str">
        <f t="shared" ca="1" si="1712"/>
        <v>-</v>
      </c>
      <c r="CK218" s="19" t="str">
        <f t="shared" ca="1" si="1712"/>
        <v>-</v>
      </c>
      <c r="CL218" s="19">
        <f t="shared" ca="1" si="1712"/>
        <v>1</v>
      </c>
      <c r="CM218" s="19">
        <f t="shared" ca="1" si="1712"/>
        <v>1</v>
      </c>
      <c r="CN218" s="9"/>
      <c r="CO218" s="444">
        <f t="shared" ca="1" si="1713"/>
        <v>652</v>
      </c>
      <c r="CP218" s="444">
        <f t="shared" ca="1" si="1713"/>
        <v>686</v>
      </c>
      <c r="CQ218" s="444">
        <f t="shared" ca="1" si="1713"/>
        <v>721</v>
      </c>
      <c r="CR218" s="152">
        <f t="shared" ca="1" si="1714"/>
        <v>378</v>
      </c>
      <c r="CS218" s="152">
        <f t="shared" ca="1" si="1714"/>
        <v>413</v>
      </c>
      <c r="CT218" s="152">
        <f t="shared" ca="1" si="1714"/>
        <v>448</v>
      </c>
      <c r="CU218" s="19" t="str">
        <f t="shared" ref="CU218:DJ238" ca="1" si="1781">OFFSET(CU$5,$B218,0)</f>
        <v>-</v>
      </c>
      <c r="CV218" s="19" t="str">
        <f t="shared" ca="1" si="1781"/>
        <v>-</v>
      </c>
      <c r="CW218" s="19" t="str">
        <f t="shared" ca="1" si="1781"/>
        <v>-</v>
      </c>
      <c r="CX218" s="19" t="str">
        <f t="shared" ca="1" si="1781"/>
        <v>-</v>
      </c>
      <c r="CY218" s="19" t="str">
        <f t="shared" ca="1" si="1781"/>
        <v>-</v>
      </c>
      <c r="CZ218" s="19" t="b">
        <f t="shared" ca="1" si="1781"/>
        <v>1</v>
      </c>
      <c r="DA218" s="19">
        <f t="shared" ca="1" si="1781"/>
        <v>0</v>
      </c>
      <c r="DB218" s="19">
        <f t="shared" ca="1" si="1781"/>
        <v>0</v>
      </c>
      <c r="DC218" s="19">
        <f t="shared" ca="1" si="1781"/>
        <v>0</v>
      </c>
      <c r="DD218" s="19">
        <f t="shared" ca="1" si="1781"/>
        <v>0</v>
      </c>
      <c r="DE218" s="19">
        <f t="shared" ca="1" si="1781"/>
        <v>0</v>
      </c>
      <c r="DF218" s="19">
        <f t="shared" ca="1" si="1781"/>
        <v>0</v>
      </c>
      <c r="DG218" s="19">
        <f t="shared" ca="1" si="1781"/>
        <v>0</v>
      </c>
      <c r="DH218" s="19">
        <f t="shared" ca="1" si="1781"/>
        <v>0</v>
      </c>
      <c r="DI218" s="19">
        <f t="shared" ca="1" si="1781"/>
        <v>0</v>
      </c>
      <c r="DJ218" s="19">
        <f t="shared" ca="1" si="1781"/>
        <v>0</v>
      </c>
      <c r="DK218" s="19">
        <f t="shared" ca="1" si="1767"/>
        <v>0</v>
      </c>
      <c r="DL218" s="19">
        <f t="shared" ca="1" si="1767"/>
        <v>0</v>
      </c>
      <c r="DM218" s="19">
        <f t="shared" ca="1" si="1767"/>
        <v>1</v>
      </c>
      <c r="DN218" s="19">
        <f t="shared" ca="1" si="1767"/>
        <v>1</v>
      </c>
      <c r="DO218" s="19">
        <f t="shared" ca="1" si="1767"/>
        <v>0</v>
      </c>
      <c r="DP218" s="19" t="str">
        <f t="shared" ca="1" si="1767"/>
        <v>-</v>
      </c>
      <c r="DQ218" s="19" t="str">
        <f t="shared" ca="1" si="1767"/>
        <v>-</v>
      </c>
      <c r="DR218" s="19" t="str">
        <f t="shared" ca="1" si="1767"/>
        <v>-</v>
      </c>
      <c r="DS218" s="19" t="str">
        <f t="shared" ca="1" si="1767"/>
        <v>-</v>
      </c>
      <c r="DT218" s="19" t="str">
        <f t="shared" ca="1" si="1767"/>
        <v>-</v>
      </c>
      <c r="DU218" s="19">
        <f t="shared" ca="1" si="1767"/>
        <v>0</v>
      </c>
      <c r="DV218" s="19" t="str">
        <f t="shared" ca="1" si="1767"/>
        <v>-</v>
      </c>
      <c r="DW218" s="19" t="str">
        <f t="shared" ca="1" si="1767"/>
        <v>-</v>
      </c>
      <c r="DX218" s="19" t="str">
        <f t="shared" ca="1" si="1767"/>
        <v>-</v>
      </c>
      <c r="DY218" s="19" t="str">
        <f t="shared" ca="1" si="1767"/>
        <v>-</v>
      </c>
      <c r="DZ218" s="19" t="str">
        <f t="shared" ca="1" si="1767"/>
        <v>-</v>
      </c>
      <c r="EA218" s="19" t="str">
        <f t="shared" ca="1" si="1767"/>
        <v>-</v>
      </c>
      <c r="EB218" s="19" t="str">
        <f t="shared" ca="1" si="1767"/>
        <v>-</v>
      </c>
      <c r="EC218" s="19" t="str">
        <f t="shared" ca="1" si="1767"/>
        <v>-</v>
      </c>
      <c r="ED218" s="19">
        <f t="shared" ca="1" si="1767"/>
        <v>0</v>
      </c>
      <c r="EE218" s="444">
        <f t="shared" ca="1" si="1717"/>
        <v>0</v>
      </c>
      <c r="EF218" s="444">
        <f t="shared" ca="1" si="1717"/>
        <v>0</v>
      </c>
      <c r="EG218" s="124">
        <f t="shared" ca="1" si="1776"/>
        <v>0</v>
      </c>
      <c r="EH218" s="124">
        <f t="shared" ca="1" si="1776"/>
        <v>0</v>
      </c>
      <c r="EI218" s="124">
        <f t="shared" ca="1" si="1776"/>
        <v>0</v>
      </c>
      <c r="EJ218" s="124">
        <f t="shared" ca="1" si="1776"/>
        <v>0</v>
      </c>
      <c r="EK218" s="124">
        <f t="shared" ca="1" si="1776"/>
        <v>0</v>
      </c>
      <c r="EL218" s="124">
        <f t="shared" ca="1" si="1776"/>
        <v>0</v>
      </c>
      <c r="EM218" s="124">
        <f t="shared" ca="1" si="1776"/>
        <v>0</v>
      </c>
      <c r="EN218" s="124">
        <f t="shared" ca="1" si="1776"/>
        <v>0</v>
      </c>
      <c r="EO218" s="124">
        <f t="shared" ca="1" si="1776"/>
        <v>0</v>
      </c>
      <c r="EP218" s="124">
        <f t="shared" ca="1" si="1776"/>
        <v>0</v>
      </c>
      <c r="EQ218" s="124">
        <f t="shared" ca="1" si="1776"/>
        <v>0</v>
      </c>
      <c r="ER218" s="124">
        <f t="shared" ca="1" si="1776"/>
        <v>0</v>
      </c>
      <c r="ES218" s="124">
        <f t="shared" ca="1" si="1776"/>
        <v>0</v>
      </c>
      <c r="ET218" s="124">
        <f t="shared" ca="1" si="1776"/>
        <v>0</v>
      </c>
      <c r="EU218" s="124">
        <f t="shared" ca="1" si="1776"/>
        <v>0</v>
      </c>
      <c r="EV218" s="124">
        <f t="shared" ca="1" si="1776"/>
        <v>0</v>
      </c>
      <c r="EW218" s="124">
        <f t="shared" ca="1" si="1719"/>
        <v>0</v>
      </c>
      <c r="EX218" s="124">
        <f t="shared" ca="1" si="1719"/>
        <v>0</v>
      </c>
      <c r="EY218" s="554">
        <f t="shared" ca="1" si="1777"/>
        <v>0</v>
      </c>
      <c r="EZ218" s="554">
        <f t="shared" ca="1" si="1777"/>
        <v>0</v>
      </c>
      <c r="FA218" s="554">
        <f t="shared" ca="1" si="1777"/>
        <v>0</v>
      </c>
      <c r="FB218" s="125">
        <f t="shared" ca="1" si="1777"/>
        <v>0</v>
      </c>
      <c r="FC218" s="125">
        <f t="shared" ca="1" si="1777"/>
        <v>0</v>
      </c>
      <c r="FD218" s="125">
        <f t="shared" ca="1" si="1777"/>
        <v>0</v>
      </c>
      <c r="FE218" s="125">
        <f t="shared" ca="1" si="1777"/>
        <v>0</v>
      </c>
      <c r="FF218" s="125">
        <f t="shared" ca="1" si="1777"/>
        <v>0</v>
      </c>
      <c r="FG218" s="125">
        <f t="shared" ca="1" si="1777"/>
        <v>0</v>
      </c>
      <c r="FH218" s="125">
        <f t="shared" ca="1" si="1777"/>
        <v>0</v>
      </c>
      <c r="FI218" s="125">
        <f t="shared" ca="1" si="1777"/>
        <v>0</v>
      </c>
      <c r="FJ218" s="125">
        <f t="shared" ca="1" si="1777"/>
        <v>0</v>
      </c>
      <c r="FK218" s="125">
        <f t="shared" ca="1" si="1777"/>
        <v>0</v>
      </c>
      <c r="FL218" s="125">
        <f t="shared" ca="1" si="1777"/>
        <v>0</v>
      </c>
      <c r="FM218" s="125">
        <f t="shared" ca="1" si="1777"/>
        <v>0</v>
      </c>
      <c r="FN218" s="125">
        <f t="shared" ca="1" si="1777"/>
        <v>0</v>
      </c>
      <c r="FO218" s="124">
        <f t="shared" ca="1" si="1778"/>
        <v>0</v>
      </c>
      <c r="FP218" s="124">
        <f t="shared" ca="1" si="1778"/>
        <v>0</v>
      </c>
      <c r="FQ218" s="124">
        <f t="shared" ca="1" si="1778"/>
        <v>0</v>
      </c>
      <c r="FR218" s="124">
        <f t="shared" ca="1" si="1778"/>
        <v>0</v>
      </c>
      <c r="FS218" s="124">
        <f t="shared" ca="1" si="1778"/>
        <v>0</v>
      </c>
      <c r="FT218" s="124">
        <f t="shared" ca="1" si="1778"/>
        <v>0</v>
      </c>
      <c r="FU218" s="124">
        <f t="shared" ca="1" si="1778"/>
        <v>0</v>
      </c>
      <c r="FV218" s="124">
        <f t="shared" ca="1" si="1778"/>
        <v>0</v>
      </c>
      <c r="FW218" s="124">
        <f t="shared" ca="1" si="1778"/>
        <v>0</v>
      </c>
      <c r="FX218" s="124">
        <f t="shared" ca="1" si="1778"/>
        <v>0</v>
      </c>
      <c r="FY218" s="124">
        <f t="shared" ca="1" si="1778"/>
        <v>0</v>
      </c>
      <c r="FZ218" s="124">
        <f t="shared" ca="1" si="1778"/>
        <v>0</v>
      </c>
      <c r="GA218" s="124">
        <f t="shared" ca="1" si="1778"/>
        <v>0</v>
      </c>
      <c r="GB218" s="124">
        <f t="shared" ca="1" si="1778"/>
        <v>0</v>
      </c>
      <c r="GC218" s="124">
        <f t="shared" ca="1" si="1778"/>
        <v>0</v>
      </c>
      <c r="GD218" s="124">
        <f t="shared" ca="1" si="1778"/>
        <v>0</v>
      </c>
      <c r="GE218" s="124">
        <f t="shared" ca="1" si="1722"/>
        <v>0</v>
      </c>
      <c r="GF218" s="124">
        <f t="shared" ca="1" si="1722"/>
        <v>0</v>
      </c>
      <c r="GG218" s="554">
        <f t="shared" ca="1" si="1723"/>
        <v>0</v>
      </c>
      <c r="GH218" s="554">
        <f t="shared" ca="1" si="1723"/>
        <v>0</v>
      </c>
      <c r="GI218" s="554">
        <f t="shared" ca="1" si="1723"/>
        <v>0</v>
      </c>
      <c r="GJ218" s="125">
        <f t="shared" ca="1" si="1724"/>
        <v>0</v>
      </c>
      <c r="GK218" s="125">
        <f t="shared" ca="1" si="1724"/>
        <v>0</v>
      </c>
      <c r="GL218" s="125">
        <f t="shared" ca="1" si="1724"/>
        <v>0</v>
      </c>
      <c r="GM218" s="125">
        <f t="shared" ca="1" si="1724"/>
        <v>0</v>
      </c>
      <c r="GN218" s="125">
        <f t="shared" ca="1" si="1724"/>
        <v>0</v>
      </c>
      <c r="GO218" s="125">
        <f t="shared" ca="1" si="1724"/>
        <v>0</v>
      </c>
      <c r="GP218" s="125">
        <f t="shared" ca="1" si="1724"/>
        <v>0</v>
      </c>
      <c r="GQ218" s="125">
        <f t="shared" ca="1" si="1724"/>
        <v>0</v>
      </c>
      <c r="GR218" s="125">
        <f t="shared" ca="1" si="1724"/>
        <v>0</v>
      </c>
      <c r="GS218" s="125">
        <f t="shared" ca="1" si="1724"/>
        <v>0</v>
      </c>
      <c r="GT218" s="125">
        <f t="shared" ca="1" si="1724"/>
        <v>0</v>
      </c>
      <c r="GU218" s="125">
        <f t="shared" ca="1" si="1724"/>
        <v>0</v>
      </c>
      <c r="GV218" s="125">
        <f t="shared" ca="1" si="1724"/>
        <v>0</v>
      </c>
      <c r="GW218" s="124">
        <f t="shared" ca="1" si="1779"/>
        <v>0</v>
      </c>
      <c r="GX218" s="124">
        <f t="shared" ca="1" si="1779"/>
        <v>0</v>
      </c>
      <c r="GY218" s="124">
        <f t="shared" ca="1" si="1779"/>
        <v>0</v>
      </c>
      <c r="GZ218" s="124">
        <f t="shared" ca="1" si="1779"/>
        <v>0</v>
      </c>
      <c r="HA218" s="124">
        <f t="shared" ca="1" si="1779"/>
        <v>0</v>
      </c>
      <c r="HB218" s="124">
        <f t="shared" ca="1" si="1779"/>
        <v>0</v>
      </c>
      <c r="HC218" s="124">
        <f t="shared" ca="1" si="1779"/>
        <v>0</v>
      </c>
      <c r="HD218" s="124">
        <f t="shared" ca="1" si="1779"/>
        <v>0</v>
      </c>
      <c r="HE218" s="124">
        <f t="shared" ca="1" si="1779"/>
        <v>0</v>
      </c>
      <c r="HF218" s="124">
        <f t="shared" ca="1" si="1779"/>
        <v>0</v>
      </c>
      <c r="HG218" s="124">
        <f t="shared" ca="1" si="1779"/>
        <v>0</v>
      </c>
      <c r="HH218" s="124">
        <f t="shared" ca="1" si="1779"/>
        <v>0</v>
      </c>
      <c r="HI218" s="124">
        <f t="shared" ca="1" si="1779"/>
        <v>0</v>
      </c>
      <c r="HJ218" s="124">
        <f t="shared" ca="1" si="1779"/>
        <v>0</v>
      </c>
      <c r="HK218" s="124">
        <f t="shared" ca="1" si="1779"/>
        <v>0</v>
      </c>
      <c r="HL218" s="124">
        <f t="shared" ca="1" si="1779"/>
        <v>0</v>
      </c>
      <c r="HM218" s="124">
        <f t="shared" ca="1" si="1726"/>
        <v>0</v>
      </c>
      <c r="HN218" s="124">
        <f t="shared" ca="1" si="1726"/>
        <v>0</v>
      </c>
      <c r="HO218" s="554">
        <f t="shared" ca="1" si="1727"/>
        <v>0</v>
      </c>
      <c r="HP218" s="554">
        <f t="shared" ca="1" si="1727"/>
        <v>0</v>
      </c>
      <c r="HQ218" s="554">
        <f t="shared" ca="1" si="1727"/>
        <v>0</v>
      </c>
      <c r="HR218" s="125">
        <f t="shared" ca="1" si="1728"/>
        <v>0</v>
      </c>
      <c r="HS218" s="125">
        <f t="shared" ca="1" si="1728"/>
        <v>0</v>
      </c>
      <c r="HT218" s="125">
        <f t="shared" ca="1" si="1728"/>
        <v>0</v>
      </c>
      <c r="HU218" s="125">
        <f t="shared" ca="1" si="1728"/>
        <v>0</v>
      </c>
      <c r="HV218" s="125">
        <f t="shared" ca="1" si="1728"/>
        <v>0</v>
      </c>
      <c r="HW218" s="125">
        <f t="shared" ca="1" si="1728"/>
        <v>0</v>
      </c>
      <c r="HX218" s="125">
        <f t="shared" ca="1" si="1728"/>
        <v>0</v>
      </c>
      <c r="HY218" s="125">
        <f t="shared" ca="1" si="1728"/>
        <v>0</v>
      </c>
      <c r="HZ218" s="125">
        <f t="shared" ca="1" si="1728"/>
        <v>0</v>
      </c>
      <c r="IA218" s="125">
        <f t="shared" ca="1" si="1728"/>
        <v>0</v>
      </c>
      <c r="IB218" s="125">
        <f t="shared" ca="1" si="1728"/>
        <v>0</v>
      </c>
      <c r="IC218" s="125">
        <f t="shared" ca="1" si="1728"/>
        <v>0</v>
      </c>
      <c r="ID218" s="125">
        <f t="shared" ca="1" si="1728"/>
        <v>0</v>
      </c>
      <c r="IE218" s="5">
        <f t="shared" ca="1" si="1729"/>
        <v>67</v>
      </c>
      <c r="IF218" s="9"/>
      <c r="IG218" s="5">
        <f t="shared" ca="1" si="1730"/>
        <v>1</v>
      </c>
      <c r="IH218" s="5" t="b">
        <f t="shared" ca="1" si="1730"/>
        <v>0</v>
      </c>
      <c r="II218" s="19">
        <f t="shared" ca="1" si="1731"/>
        <v>0</v>
      </c>
      <c r="IJ218" s="5">
        <f t="shared" ca="1" si="1730"/>
        <v>55</v>
      </c>
      <c r="IK218" s="5" cm="1">
        <f t="array" ref="IK218">INDEX(i.pi_yatf,$X218+1,IK$7)</f>
        <v>1</v>
      </c>
      <c r="IL218" s="19">
        <f t="shared" ca="1" si="1763"/>
        <v>0</v>
      </c>
      <c r="IM218" s="19">
        <f t="shared" ca="1" si="1763"/>
        <v>0</v>
      </c>
      <c r="IN218" s="19">
        <f t="shared" ca="1" si="1763"/>
        <v>0</v>
      </c>
      <c r="IO218" s="19">
        <f t="shared" ca="1" si="1763"/>
        <v>0</v>
      </c>
      <c r="IP218" s="19">
        <f t="shared" ca="1" si="1763"/>
        <v>0</v>
      </c>
      <c r="IQ218" s="19">
        <f t="shared" ca="1" si="1763"/>
        <v>0</v>
      </c>
      <c r="IR218" s="19">
        <f t="shared" ca="1" si="1763"/>
        <v>0</v>
      </c>
      <c r="IS218" s="19">
        <f t="shared" ca="1" si="1763"/>
        <v>0</v>
      </c>
      <c r="IT218" s="19">
        <f t="shared" ca="1" si="1763"/>
        <v>0</v>
      </c>
      <c r="IU218" s="19">
        <f t="shared" ca="1" si="1763"/>
        <v>0</v>
      </c>
      <c r="IV218" s="19">
        <f t="shared" ca="1" si="1763"/>
        <v>0</v>
      </c>
      <c r="IW218" s="19">
        <f t="shared" ca="1" si="1763"/>
        <v>0</v>
      </c>
      <c r="IX218" s="19">
        <f t="shared" ca="1" si="1763"/>
        <v>0</v>
      </c>
      <c r="IY218" s="19">
        <f t="shared" ca="1" si="1763"/>
        <v>0</v>
      </c>
      <c r="IZ218" s="19">
        <f t="shared" ca="1" si="1763"/>
        <v>0</v>
      </c>
      <c r="JA218" s="19">
        <f t="shared" ca="1" si="1763"/>
        <v>0</v>
      </c>
      <c r="JB218" s="19">
        <f t="shared" ca="1" si="1763"/>
        <v>0</v>
      </c>
      <c r="JC218" s="19">
        <f t="shared" ca="1" si="1763"/>
        <v>0</v>
      </c>
      <c r="JD218" s="19">
        <f t="shared" ca="1" si="1763"/>
        <v>0</v>
      </c>
      <c r="JE218" s="19">
        <f t="shared" ca="1" si="1763"/>
        <v>0</v>
      </c>
      <c r="JF218" s="19">
        <f t="shared" ca="1" si="1763"/>
        <v>0</v>
      </c>
      <c r="JG218" s="5">
        <f t="shared" ca="1" si="1733"/>
        <v>1.2500000000000001E-2</v>
      </c>
      <c r="JH218" s="567">
        <f t="shared" ca="1" si="1733"/>
        <v>0</v>
      </c>
      <c r="JI218" s="5">
        <f t="shared" ca="1" si="1733"/>
        <v>6.25E-2</v>
      </c>
      <c r="JJ218" s="5">
        <f t="shared" ca="1" si="1733"/>
        <v>6.25E-2</v>
      </c>
      <c r="JK218" s="5">
        <f t="shared" ca="1" si="1733"/>
        <v>6.25E-2</v>
      </c>
      <c r="JL218" s="19">
        <f t="shared" ca="1" si="1763"/>
        <v>1</v>
      </c>
      <c r="JM218" s="19">
        <f t="shared" ca="1" si="1763"/>
        <v>0</v>
      </c>
      <c r="JN218" s="19">
        <f t="shared" ca="1" si="1763"/>
        <v>1</v>
      </c>
      <c r="JO218" s="9"/>
      <c r="JP218" s="5" t="b">
        <f t="shared" ca="1" si="1734"/>
        <v>0</v>
      </c>
      <c r="JQ218" s="477" t="b">
        <v>1</v>
      </c>
      <c r="JR218" s="477">
        <v>12</v>
      </c>
      <c r="JS218" s="5" t="b">
        <f t="shared" ca="1" si="1735"/>
        <v>0</v>
      </c>
      <c r="JT218" s="5" t="b">
        <f t="shared" ca="1" si="1735"/>
        <v>0</v>
      </c>
      <c r="JU218" s="5" t="b">
        <f t="shared" ca="1" si="1735"/>
        <v>1</v>
      </c>
      <c r="JV218" s="144">
        <f t="shared" ca="1" si="1736"/>
        <v>1</v>
      </c>
      <c r="JW218" s="144">
        <f t="shared" ca="1" si="1736"/>
        <v>1</v>
      </c>
      <c r="JX218" s="5" t="b">
        <f t="shared" ca="1" si="1737"/>
        <v>0</v>
      </c>
      <c r="JY218" s="5" t="b">
        <f t="shared" ca="1" si="1737"/>
        <v>1</v>
      </c>
      <c r="JZ218" s="5" t="b">
        <f t="shared" ca="1" si="1737"/>
        <v>1</v>
      </c>
      <c r="KA218" s="5" t="b">
        <f t="shared" ca="1" si="1737"/>
        <v>0</v>
      </c>
      <c r="KB218" s="5">
        <f t="shared" ca="1" si="1738"/>
        <v>1</v>
      </c>
      <c r="KC218" s="5">
        <f t="shared" ca="1" si="1738"/>
        <v>0</v>
      </c>
      <c r="KD218" s="5" t="b">
        <f t="shared" ca="1" si="1739"/>
        <v>0</v>
      </c>
      <c r="KE218" s="5" t="str" cm="1">
        <f t="array" aca="1" ref="KE218" ca="1">IF(OR(KF218:KM218&lt;&gt;"-"),TRUE,"-")</f>
        <v>-</v>
      </c>
      <c r="KF218" s="19" t="str">
        <f t="shared" ca="1" si="1740"/>
        <v>-</v>
      </c>
      <c r="KG218" s="19" t="str">
        <f t="shared" ca="1" si="1740"/>
        <v>-</v>
      </c>
      <c r="KH218" s="19" t="str">
        <f t="shared" ca="1" si="1740"/>
        <v>-</v>
      </c>
      <c r="KI218" s="19" t="str">
        <f t="shared" ca="1" si="1740"/>
        <v>-</v>
      </c>
      <c r="KJ218" s="19" t="str">
        <f t="shared" ca="1" si="1740"/>
        <v>-</v>
      </c>
      <c r="KK218" s="19" t="str">
        <f t="shared" ca="1" si="1740"/>
        <v>-</v>
      </c>
      <c r="KL218" s="19" t="str">
        <f t="shared" ca="1" si="1740"/>
        <v>-</v>
      </c>
      <c r="KM218" s="19" t="str">
        <f t="shared" ca="1" si="1740"/>
        <v>-</v>
      </c>
      <c r="KN218" s="5" t="b">
        <f t="array" aca="1" ref="KN218" ca="1">IF(OR(KO218:KU218&lt;&gt;"-"),TRUE,"-")</f>
        <v>1</v>
      </c>
      <c r="KO218" s="19">
        <f t="shared" ca="1" si="1741"/>
        <v>0</v>
      </c>
      <c r="KP218" s="19" t="str">
        <f t="shared" ca="1" si="1741"/>
        <v>-</v>
      </c>
      <c r="KQ218" s="19">
        <f t="shared" ca="1" si="1741"/>
        <v>999999</v>
      </c>
      <c r="KR218" s="19">
        <f t="shared" ca="1" si="1741"/>
        <v>999999</v>
      </c>
      <c r="KS218" s="19">
        <f t="shared" ca="1" si="1741"/>
        <v>999999</v>
      </c>
      <c r="KT218" s="19">
        <f t="shared" ca="1" si="1741"/>
        <v>999999</v>
      </c>
      <c r="KU218" s="19">
        <f t="shared" ca="1" si="1741"/>
        <v>999999</v>
      </c>
      <c r="KV218" s="19" t="str">
        <f t="shared" ca="1" si="1741"/>
        <v>-</v>
      </c>
      <c r="KW218" s="19" t="str">
        <f t="shared" ca="1" si="1741"/>
        <v>-</v>
      </c>
      <c r="KX218" s="19" t="str">
        <f t="shared" ca="1" si="1741"/>
        <v>-</v>
      </c>
      <c r="KY218" s="19" t="b">
        <f t="shared" ca="1" si="1742"/>
        <v>1</v>
      </c>
      <c r="KZ218" s="19">
        <f t="shared" ca="1" si="1742"/>
        <v>0</v>
      </c>
      <c r="LA218" s="5" t="str">
        <f t="shared" ca="1" si="1743"/>
        <v>-</v>
      </c>
      <c r="LB218" s="5" t="str">
        <f t="shared" ca="1" si="1743"/>
        <v>-</v>
      </c>
      <c r="LC218" s="5" t="str">
        <f t="shared" ca="1" si="1743"/>
        <v>-</v>
      </c>
      <c r="LD218" s="5" t="str">
        <f t="shared" ca="1" si="1743"/>
        <v>-</v>
      </c>
      <c r="LE218" s="19" t="str">
        <f t="shared" ca="1" si="1744"/>
        <v>-</v>
      </c>
      <c r="LF218" s="19" t="str">
        <f t="shared" ca="1" si="1744"/>
        <v>-</v>
      </c>
      <c r="LG218" s="19" t="str">
        <f t="shared" ca="1" si="1744"/>
        <v>-</v>
      </c>
      <c r="LH218" s="19" t="str">
        <f t="shared" ca="1" si="1744"/>
        <v>-</v>
      </c>
      <c r="LI218" s="19" t="str">
        <f t="shared" ca="1" si="1744"/>
        <v>-</v>
      </c>
      <c r="LJ218" s="19" t="str">
        <f t="shared" ca="1" si="1744"/>
        <v>-</v>
      </c>
      <c r="LK218" s="19" t="str">
        <f t="shared" ca="1" si="1744"/>
        <v>-</v>
      </c>
      <c r="LL218" s="5" t="str">
        <f t="shared" ca="1" si="1745"/>
        <v>-</v>
      </c>
      <c r="LM218" s="5">
        <f t="shared" ca="1" si="1745"/>
        <v>500</v>
      </c>
      <c r="LN218" s="5">
        <f t="shared" ca="1" si="1745"/>
        <v>500</v>
      </c>
      <c r="LO218" s="5" t="str">
        <f t="shared" ca="1" si="1745"/>
        <v>-</v>
      </c>
      <c r="LP218" s="5" t="str" cm="1">
        <f t="array" aca="1" ref="LP218" ca="1">INDEX(i.meatgrid,$Q218,LP$7)</f>
        <v>-</v>
      </c>
      <c r="LQ218" s="5" t="str" cm="1">
        <f t="array" aca="1" ref="LQ218" ca="1">INDEX(i.meatgrid,$Q218,LQ$7)</f>
        <v>-</v>
      </c>
      <c r="LR218" s="5" t="str">
        <f t="shared" ca="1" si="1745"/>
        <v>-</v>
      </c>
      <c r="LS218" s="5">
        <f t="shared" ca="1" si="1746"/>
        <v>1</v>
      </c>
      <c r="LT218" s="9"/>
      <c r="LU218" s="19">
        <f t="shared" ca="1" si="1744"/>
        <v>70</v>
      </c>
      <c r="LV218" s="19">
        <f t="shared" ca="1" si="1747"/>
        <v>50</v>
      </c>
      <c r="LW218" s="19">
        <f t="shared" ca="1" si="1747"/>
        <v>80</v>
      </c>
      <c r="LX218" s="19">
        <f t="shared" ca="1" si="1747"/>
        <v>50</v>
      </c>
      <c r="LY218" s="5" t="b" cm="1">
        <f t="array" aca="1" ref="LY218" ca="1">INDEX(i.meatgrid,$Q218,LY$7)</f>
        <v>0</v>
      </c>
      <c r="LZ218" s="5" t="b" cm="1">
        <f t="array" aca="1" ref="LZ218" ca="1">INDEX(i.meatgrid,$Q218,LZ$7)</f>
        <v>0</v>
      </c>
      <c r="MA218" s="5" t="str" cm="1">
        <f t="array" aca="1" ref="MA218" ca="1">INDEX(i.meatgrid,$Q218,MA$7)</f>
        <v>-</v>
      </c>
      <c r="MB218" s="5" cm="1">
        <f t="array" aca="1" ref="MB218" ca="1">INDEX(i.meatgrid,$Q218,MB$7)</f>
        <v>40</v>
      </c>
      <c r="MC218" s="5">
        <f t="shared" si="1748"/>
        <v>1</v>
      </c>
      <c r="MD218" s="5">
        <f t="shared" si="1749"/>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750"/>
        <v>1</v>
      </c>
      <c r="MN218" s="9"/>
      <c r="MO218" s="19" t="b">
        <f t="shared" ca="1" si="1780"/>
        <v>0</v>
      </c>
      <c r="MP218" s="19" t="b">
        <f t="shared" ca="1" si="1780"/>
        <v>0</v>
      </c>
      <c r="MQ218" s="19">
        <f t="shared" ca="1" si="1780"/>
        <v>1</v>
      </c>
      <c r="MR218" s="19">
        <f t="shared" ca="1" si="1780"/>
        <v>0.75</v>
      </c>
      <c r="MS218" s="19">
        <f t="shared" ca="1" si="1780"/>
        <v>0.75</v>
      </c>
      <c r="MT218" s="19">
        <f t="shared" ca="1" si="1780"/>
        <v>0.8</v>
      </c>
      <c r="MU218" s="19">
        <f t="shared" ca="1" si="1780"/>
        <v>0.82499999999999996</v>
      </c>
      <c r="MV218" s="19">
        <f t="shared" ca="1" si="1780"/>
        <v>0.875</v>
      </c>
      <c r="MW218" s="19">
        <f t="shared" ca="1" si="1780"/>
        <v>0.9</v>
      </c>
      <c r="MX218" s="19">
        <f t="shared" ca="1" si="1780"/>
        <v>1</v>
      </c>
      <c r="MY218" s="19">
        <f t="shared" ca="1" si="1780"/>
        <v>0.875</v>
      </c>
      <c r="MZ218" s="19" t="b">
        <f t="shared" ca="1" si="1780"/>
        <v>1</v>
      </c>
      <c r="NA218" s="19">
        <f t="shared" ca="1" si="1780"/>
        <v>74.989999999999995</v>
      </c>
      <c r="NB218" s="19" t="str">
        <f t="shared" ca="1" si="1780"/>
        <v>-</v>
      </c>
      <c r="NC218" s="19" t="str">
        <f t="shared" ca="1" si="1780"/>
        <v>-</v>
      </c>
      <c r="ND218" s="19" t="str">
        <f t="shared" ca="1" si="1780"/>
        <v>-</v>
      </c>
      <c r="NE218" s="19" t="str">
        <f t="shared" ca="1" si="1762"/>
        <v>-</v>
      </c>
      <c r="NF218" s="19" t="str">
        <f t="shared" ca="1" si="1762"/>
        <v>-</v>
      </c>
      <c r="NG218" s="19" t="str">
        <f t="shared" ca="1" si="1762"/>
        <v>-</v>
      </c>
      <c r="NH218" s="19" t="str">
        <f t="shared" ca="1" si="1762"/>
        <v>-</v>
      </c>
      <c r="NI218" s="19">
        <f t="shared" ca="1" si="1762"/>
        <v>36.99</v>
      </c>
      <c r="NJ218" s="19">
        <f t="shared" ca="1" si="1762"/>
        <v>36.99</v>
      </c>
      <c r="NK218" s="19" t="str">
        <f t="shared" ca="1" si="1762"/>
        <v>-</v>
      </c>
      <c r="NL218" s="19" t="str">
        <f t="shared" ca="1" si="1762"/>
        <v>-</v>
      </c>
      <c r="NM218" s="19" t="str">
        <f t="shared" ca="1" si="1762"/>
        <v>-</v>
      </c>
      <c r="NN218" s="19" t="str">
        <f t="shared" ca="1" si="1762"/>
        <v>-</v>
      </c>
      <c r="NO218" s="19" t="str">
        <f t="shared" ca="1" si="1762"/>
        <v>-</v>
      </c>
      <c r="NP218" s="19">
        <f t="shared" ca="1" si="1762"/>
        <v>49.99</v>
      </c>
      <c r="NQ218" s="19">
        <f t="shared" ca="1" si="1762"/>
        <v>49.99</v>
      </c>
      <c r="NR218" s="19">
        <f t="shared" ca="1" si="1762"/>
        <v>49.99</v>
      </c>
      <c r="NS218" s="19">
        <f t="shared" ca="1" si="1762"/>
        <v>49.99</v>
      </c>
      <c r="NT218" s="19">
        <f t="shared" ca="1" si="1762"/>
        <v>49.99</v>
      </c>
      <c r="NU218" s="19">
        <f t="shared" ca="1" si="1759"/>
        <v>49.99</v>
      </c>
      <c r="NV218" s="19">
        <f t="shared" ca="1" si="1759"/>
        <v>49.99</v>
      </c>
      <c r="NW218" s="19">
        <f t="shared" ca="1" si="1759"/>
        <v>49.99</v>
      </c>
      <c r="NX218" s="19">
        <f t="shared" ca="1" si="1760"/>
        <v>412.99</v>
      </c>
      <c r="NY218" s="19">
        <f t="shared" ca="1" si="1760"/>
        <v>412.99</v>
      </c>
      <c r="NZ218" s="19" t="str">
        <f t="shared" ca="1" si="1760"/>
        <v>-</v>
      </c>
      <c r="OA218" s="19" t="str">
        <f t="shared" ca="1" si="1760"/>
        <v>-</v>
      </c>
      <c r="OB218" s="19" t="str">
        <f t="shared" ca="1" si="1760"/>
        <v>-</v>
      </c>
      <c r="OC218" s="19" t="str">
        <f t="shared" ca="1" si="1760"/>
        <v>-</v>
      </c>
      <c r="OD218" s="19" t="str">
        <f t="shared" ca="1" si="1760"/>
        <v>-</v>
      </c>
      <c r="OE218" s="19">
        <f t="shared" ca="1" si="1760"/>
        <v>6.8900000000000006</v>
      </c>
      <c r="OF218" s="19">
        <f t="shared" ca="1" si="1760"/>
        <v>6.8900000000000006</v>
      </c>
      <c r="OG218" s="19">
        <f t="shared" ca="1" si="1760"/>
        <v>6.8900000000000006</v>
      </c>
      <c r="OH218" s="19">
        <f t="shared" ca="1" si="1760"/>
        <v>6.8900000000000006</v>
      </c>
      <c r="OI218" s="19">
        <f t="shared" ca="1" si="1760"/>
        <v>6.8900000000000006</v>
      </c>
      <c r="OJ218" s="19">
        <f t="shared" ca="1" si="1760"/>
        <v>6.8900000000000006</v>
      </c>
      <c r="OK218" s="19">
        <f t="shared" ca="1" si="1760"/>
        <v>6.8900000000000006</v>
      </c>
      <c r="OL218" s="19">
        <f t="shared" ca="1" si="1760"/>
        <v>6.8900000000000006</v>
      </c>
      <c r="OM218" s="19">
        <f t="shared" ca="1" si="1760"/>
        <v>346.99</v>
      </c>
      <c r="ON218" s="19">
        <f t="shared" ca="1" si="1761"/>
        <v>346.99</v>
      </c>
      <c r="OO218" s="19" t="str">
        <f t="shared" ca="1" si="1761"/>
        <v>-</v>
      </c>
      <c r="OP218" s="19" t="str">
        <f t="shared" ca="1" si="1761"/>
        <v>-</v>
      </c>
      <c r="OQ218" s="19" t="str">
        <f t="shared" ca="1" si="1761"/>
        <v>-</v>
      </c>
      <c r="OR218" s="19" t="str">
        <f t="shared" ca="1" si="1761"/>
        <v>-</v>
      </c>
      <c r="OS218" s="19" t="str">
        <f t="shared" ca="1" si="1761"/>
        <v>-</v>
      </c>
      <c r="OT218" s="19">
        <f t="shared" ca="1" si="1761"/>
        <v>0</v>
      </c>
      <c r="OU218" s="24">
        <v>0</v>
      </c>
    </row>
    <row r="219" spans="1:411" outlineLevel="1">
      <c r="A219" s="21">
        <f t="shared" si="158"/>
        <v>214</v>
      </c>
      <c r="B219" s="21">
        <f t="shared" si="1753"/>
        <v>19</v>
      </c>
      <c r="C219">
        <v>112</v>
      </c>
      <c r="D219" s="144" t="str">
        <f t="shared" ca="1" si="1697"/>
        <v>GSM</v>
      </c>
      <c r="E219" t="b">
        <v>0</v>
      </c>
      <c r="F219" t="b">
        <v>0</v>
      </c>
      <c r="G219" t="b">
        <f t="shared" si="1773"/>
        <v>0</v>
      </c>
      <c r="H219" s="237">
        <f t="shared" ca="1" si="1755"/>
        <v>2</v>
      </c>
      <c r="I219" s="237">
        <f t="shared" ca="1" si="1755"/>
        <v>1</v>
      </c>
      <c r="J219" s="237" t="str">
        <f t="shared" ca="1" si="1755"/>
        <v/>
      </c>
      <c r="K219" s="237">
        <f t="shared" ca="1" si="1755"/>
        <v>2</v>
      </c>
      <c r="L219" s="237">
        <f t="shared" ca="1" si="1755"/>
        <v>2</v>
      </c>
      <c r="M219" s="237">
        <f t="shared" ca="1" si="1755"/>
        <v>2</v>
      </c>
      <c r="N219" s="237">
        <f t="shared" ca="1" si="1755"/>
        <v>3</v>
      </c>
      <c r="O219" s="237">
        <f t="shared" ca="1" si="1756"/>
        <v>1</v>
      </c>
      <c r="P219" s="237">
        <f t="shared" ca="1" si="1756"/>
        <v>1</v>
      </c>
      <c r="Q219" s="237">
        <f t="shared" ca="1" si="1756"/>
        <v>5</v>
      </c>
      <c r="R219" s="29">
        <v>1</v>
      </c>
      <c r="S219" s="29">
        <v>2</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698"/>
        <v>2</v>
      </c>
      <c r="AH219" s="5">
        <f t="shared" ca="1" si="1698"/>
        <v>0</v>
      </c>
      <c r="AI219" s="5">
        <f t="shared" ca="1" si="1699"/>
        <v>1</v>
      </c>
      <c r="AJ219" s="218"/>
      <c r="AK219" s="218"/>
      <c r="AL219" s="366"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00012 DSP_ashley_lw GSM Day204 MWM    Air WP100p MP075p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ca="1" si="1700"/>
        <v>0</v>
      </c>
      <c r="AY219" s="5" t="str">
        <f t="shared" ca="1" si="1700"/>
        <v>-</v>
      </c>
      <c r="AZ219" s="5" t="b">
        <f t="shared" ca="1" si="1700"/>
        <v>0</v>
      </c>
      <c r="BA219" s="5" t="b">
        <f t="shared" ca="1" si="1700"/>
        <v>1</v>
      </c>
      <c r="BB219" s="5" t="b">
        <f t="shared" ca="1" si="1700"/>
        <v>1</v>
      </c>
      <c r="BC219" s="144">
        <f t="shared" ca="1" si="1700"/>
        <v>0</v>
      </c>
      <c r="BD219" s="19" t="b">
        <f t="shared" ca="1" si="1701"/>
        <v>1</v>
      </c>
      <c r="BE219" s="9"/>
      <c r="BF219" s="5" t="str">
        <f t="shared" ca="1" si="1702"/>
        <v>-</v>
      </c>
      <c r="BG219" s="19" t="str">
        <f t="shared" ca="1" si="1703"/>
        <v>-</v>
      </c>
      <c r="BH219" s="19" t="str">
        <f t="shared" ca="1" si="1703"/>
        <v>-</v>
      </c>
      <c r="BI219" s="19" t="str">
        <f t="shared" ca="1" si="1703"/>
        <v>-</v>
      </c>
      <c r="BJ219" s="5" t="str">
        <f t="shared" ca="1" si="1704"/>
        <v>-</v>
      </c>
      <c r="BK219" s="19" t="str">
        <f t="shared" ca="1" si="1705"/>
        <v>-</v>
      </c>
      <c r="BL219" s="5" t="str">
        <f t="shared" ca="1" si="1706"/>
        <v>-</v>
      </c>
      <c r="BM219" s="19" t="str">
        <f t="shared" ca="1" si="1707"/>
        <v>-</v>
      </c>
      <c r="BN219" s="19" t="str">
        <f t="shared" ca="1" si="1707"/>
        <v>-</v>
      </c>
      <c r="BO219" s="19" t="str">
        <f t="shared" ca="1" si="1707"/>
        <v>-</v>
      </c>
      <c r="BP219" s="5" t="str">
        <f t="shared" ca="1" si="1708"/>
        <v>-</v>
      </c>
      <c r="BQ219" s="9"/>
      <c r="BR219" s="5" t="b">
        <f t="shared" ca="1" si="1709"/>
        <v>0</v>
      </c>
      <c r="BS219" s="5" t="str">
        <f t="shared" ca="1" si="1710"/>
        <v>-</v>
      </c>
      <c r="BT219" s="5" t="str">
        <f t="shared" ca="1" si="1711"/>
        <v>-</v>
      </c>
      <c r="BU219" s="5" t="str">
        <f t="shared" ca="1" si="1711"/>
        <v>-</v>
      </c>
      <c r="BV219" s="5" t="str">
        <f t="shared" ca="1" si="1711"/>
        <v>-</v>
      </c>
      <c r="BW219" s="5" t="str">
        <f t="shared" ca="1" si="1711"/>
        <v>-</v>
      </c>
      <c r="BX219" s="5" t="str">
        <f t="shared" ca="1" si="1711"/>
        <v>-</v>
      </c>
      <c r="BY219" s="5" t="str">
        <f t="shared" ca="1" si="1711"/>
        <v>-</v>
      </c>
      <c r="BZ219" s="5" t="str">
        <f t="shared" ca="1" si="1711"/>
        <v>-</v>
      </c>
      <c r="CA219" s="5" t="str">
        <f t="shared" ca="1" si="1711"/>
        <v>-</v>
      </c>
      <c r="CB219" s="9"/>
      <c r="CC219" s="237" t="b">
        <f t="shared" ca="1" si="1757"/>
        <v>1</v>
      </c>
      <c r="CD219" s="237" t="b">
        <f t="shared" ca="1" si="1757"/>
        <v>1</v>
      </c>
      <c r="CE219" s="237" t="b">
        <f t="shared" ca="1" si="1757"/>
        <v>1</v>
      </c>
      <c r="CF219" s="12">
        <v>203</v>
      </c>
      <c r="CG219" s="144" t="b">
        <f t="shared" ca="1" si="1774"/>
        <v>0</v>
      </c>
      <c r="CH219" s="12" t="s">
        <v>34</v>
      </c>
      <c r="CI219" s="19" t="str">
        <f t="shared" ca="1" si="1712"/>
        <v>-</v>
      </c>
      <c r="CJ219" s="19" t="str">
        <f t="shared" ca="1" si="1712"/>
        <v>-</v>
      </c>
      <c r="CK219" s="19" t="str">
        <f t="shared" ca="1" si="1712"/>
        <v>-</v>
      </c>
      <c r="CL219" s="19">
        <f t="shared" ca="1" si="1712"/>
        <v>1</v>
      </c>
      <c r="CM219" s="19">
        <f t="shared" ca="1" si="1712"/>
        <v>1</v>
      </c>
      <c r="CN219" s="9"/>
      <c r="CO219" s="444">
        <f t="shared" ca="1" si="1713"/>
        <v>652</v>
      </c>
      <c r="CP219" s="444">
        <f t="shared" ca="1" si="1713"/>
        <v>686</v>
      </c>
      <c r="CQ219" s="444">
        <f t="shared" ca="1" si="1713"/>
        <v>721</v>
      </c>
      <c r="CR219" s="152">
        <f t="shared" ca="1" si="1714"/>
        <v>378</v>
      </c>
      <c r="CS219" s="152">
        <f t="shared" ca="1" si="1714"/>
        <v>413</v>
      </c>
      <c r="CT219" s="152">
        <f t="shared" ca="1" si="1714"/>
        <v>448</v>
      </c>
      <c r="CU219" s="19" t="str">
        <f t="shared" ca="1" si="1781"/>
        <v>-</v>
      </c>
      <c r="CV219" s="19" t="str">
        <f t="shared" ca="1" si="1781"/>
        <v>-</v>
      </c>
      <c r="CW219" s="19" t="str">
        <f t="shared" ca="1" si="1781"/>
        <v>-</v>
      </c>
      <c r="CX219" s="19" t="str">
        <f t="shared" ca="1" si="1781"/>
        <v>-</v>
      </c>
      <c r="CY219" s="19" t="str">
        <f t="shared" ca="1" si="1781"/>
        <v>-</v>
      </c>
      <c r="CZ219" s="19" t="b">
        <f t="shared" ca="1" si="1781"/>
        <v>1</v>
      </c>
      <c r="DA219" s="19">
        <f t="shared" ca="1" si="1781"/>
        <v>0</v>
      </c>
      <c r="DB219" s="19">
        <f t="shared" ca="1" si="1781"/>
        <v>0</v>
      </c>
      <c r="DC219" s="19">
        <f t="shared" ca="1" si="1781"/>
        <v>0</v>
      </c>
      <c r="DD219" s="19">
        <f t="shared" ca="1" si="1781"/>
        <v>0</v>
      </c>
      <c r="DE219" s="19">
        <f t="shared" ca="1" si="1781"/>
        <v>0</v>
      </c>
      <c r="DF219" s="19">
        <f t="shared" ca="1" si="1781"/>
        <v>0</v>
      </c>
      <c r="DG219" s="19">
        <f t="shared" ca="1" si="1781"/>
        <v>0</v>
      </c>
      <c r="DH219" s="19">
        <f t="shared" ca="1" si="1781"/>
        <v>0</v>
      </c>
      <c r="DI219" s="19">
        <f t="shared" ca="1" si="1781"/>
        <v>0</v>
      </c>
      <c r="DJ219" s="19">
        <f t="shared" ca="1" si="1781"/>
        <v>0</v>
      </c>
      <c r="DK219" s="19">
        <f t="shared" ca="1" si="1767"/>
        <v>0</v>
      </c>
      <c r="DL219" s="19">
        <f t="shared" ca="1" si="1767"/>
        <v>0</v>
      </c>
      <c r="DM219" s="19">
        <f t="shared" ca="1" si="1767"/>
        <v>1</v>
      </c>
      <c r="DN219" s="19">
        <f t="shared" ca="1" si="1767"/>
        <v>1</v>
      </c>
      <c r="DO219" s="19">
        <f t="shared" ca="1" si="1767"/>
        <v>0</v>
      </c>
      <c r="DP219" s="19" t="str">
        <f t="shared" ca="1" si="1767"/>
        <v>-</v>
      </c>
      <c r="DQ219" s="19" t="str">
        <f t="shared" ca="1" si="1767"/>
        <v>-</v>
      </c>
      <c r="DR219" s="19" t="str">
        <f t="shared" ca="1" si="1767"/>
        <v>-</v>
      </c>
      <c r="DS219" s="19" t="str">
        <f t="shared" ca="1" si="1767"/>
        <v>-</v>
      </c>
      <c r="DT219" s="19" t="str">
        <f t="shared" ca="1" si="1767"/>
        <v>-</v>
      </c>
      <c r="DU219" s="19">
        <f t="shared" ca="1" si="1767"/>
        <v>0</v>
      </c>
      <c r="DV219" s="19" t="str">
        <f t="shared" ca="1" si="1767"/>
        <v>-</v>
      </c>
      <c r="DW219" s="19" t="str">
        <f t="shared" ca="1" si="1767"/>
        <v>-</v>
      </c>
      <c r="DX219" s="19" t="str">
        <f t="shared" ca="1" si="1767"/>
        <v>-</v>
      </c>
      <c r="DY219" s="19" t="str">
        <f t="shared" ca="1" si="1767"/>
        <v>-</v>
      </c>
      <c r="DZ219" s="19" t="str">
        <f t="shared" ca="1" si="1767"/>
        <v>-</v>
      </c>
      <c r="EA219" s="19" t="str">
        <f t="shared" ca="1" si="1767"/>
        <v>-</v>
      </c>
      <c r="EB219" s="19" t="str">
        <f t="shared" ca="1" si="1767"/>
        <v>-</v>
      </c>
      <c r="EC219" s="19" t="str">
        <f t="shared" ca="1" si="1767"/>
        <v>-</v>
      </c>
      <c r="ED219" s="19">
        <f t="shared" ca="1" si="1767"/>
        <v>0</v>
      </c>
      <c r="EE219" s="444">
        <f t="shared" ca="1" si="1717"/>
        <v>0</v>
      </c>
      <c r="EF219" s="444">
        <f t="shared" ca="1" si="1717"/>
        <v>0</v>
      </c>
      <c r="EG219" s="124">
        <f t="shared" ca="1" si="1776"/>
        <v>0</v>
      </c>
      <c r="EH219" s="124">
        <f t="shared" ca="1" si="1776"/>
        <v>0</v>
      </c>
      <c r="EI219" s="124">
        <f t="shared" ca="1" si="1776"/>
        <v>0</v>
      </c>
      <c r="EJ219" s="124">
        <f t="shared" ca="1" si="1776"/>
        <v>0</v>
      </c>
      <c r="EK219" s="124">
        <f t="shared" ca="1" si="1776"/>
        <v>0</v>
      </c>
      <c r="EL219" s="124">
        <f t="shared" ca="1" si="1776"/>
        <v>0</v>
      </c>
      <c r="EM219" s="124">
        <f t="shared" ca="1" si="1776"/>
        <v>0</v>
      </c>
      <c r="EN219" s="124">
        <f t="shared" ca="1" si="1776"/>
        <v>0</v>
      </c>
      <c r="EO219" s="124">
        <f t="shared" ca="1" si="1776"/>
        <v>0</v>
      </c>
      <c r="EP219" s="124">
        <f t="shared" ca="1" si="1776"/>
        <v>0</v>
      </c>
      <c r="EQ219" s="124">
        <f t="shared" ca="1" si="1776"/>
        <v>0</v>
      </c>
      <c r="ER219" s="124">
        <f t="shared" ca="1" si="1776"/>
        <v>0</v>
      </c>
      <c r="ES219" s="124">
        <f t="shared" ca="1" si="1776"/>
        <v>0</v>
      </c>
      <c r="ET219" s="124">
        <f t="shared" ca="1" si="1776"/>
        <v>0</v>
      </c>
      <c r="EU219" s="124">
        <f t="shared" ca="1" si="1776"/>
        <v>0</v>
      </c>
      <c r="EV219" s="124">
        <f t="shared" ca="1" si="1776"/>
        <v>0</v>
      </c>
      <c r="EW219" s="124">
        <f t="shared" ca="1" si="1719"/>
        <v>0</v>
      </c>
      <c r="EX219" s="124">
        <f t="shared" ca="1" si="1719"/>
        <v>0</v>
      </c>
      <c r="EY219" s="554">
        <f t="shared" ca="1" si="1777"/>
        <v>0</v>
      </c>
      <c r="EZ219" s="554">
        <f t="shared" ca="1" si="1777"/>
        <v>0</v>
      </c>
      <c r="FA219" s="554">
        <f t="shared" ca="1" si="1777"/>
        <v>0</v>
      </c>
      <c r="FB219" s="125">
        <f t="shared" ca="1" si="1777"/>
        <v>0</v>
      </c>
      <c r="FC219" s="125">
        <f t="shared" ca="1" si="1777"/>
        <v>0</v>
      </c>
      <c r="FD219" s="125">
        <f t="shared" ca="1" si="1777"/>
        <v>0</v>
      </c>
      <c r="FE219" s="125">
        <f t="shared" ca="1" si="1777"/>
        <v>0</v>
      </c>
      <c r="FF219" s="125">
        <f t="shared" ca="1" si="1777"/>
        <v>0</v>
      </c>
      <c r="FG219" s="125">
        <f t="shared" ca="1" si="1777"/>
        <v>0</v>
      </c>
      <c r="FH219" s="125">
        <f t="shared" ca="1" si="1777"/>
        <v>0</v>
      </c>
      <c r="FI219" s="125">
        <f t="shared" ca="1" si="1777"/>
        <v>0</v>
      </c>
      <c r="FJ219" s="125">
        <f t="shared" ca="1" si="1777"/>
        <v>0</v>
      </c>
      <c r="FK219" s="125">
        <f t="shared" ca="1" si="1777"/>
        <v>0</v>
      </c>
      <c r="FL219" s="125">
        <f t="shared" ca="1" si="1777"/>
        <v>0</v>
      </c>
      <c r="FM219" s="125">
        <f t="shared" ca="1" si="1777"/>
        <v>0</v>
      </c>
      <c r="FN219" s="125">
        <f t="shared" ca="1" si="1777"/>
        <v>0</v>
      </c>
      <c r="FO219" s="124">
        <f t="shared" ca="1" si="1778"/>
        <v>0</v>
      </c>
      <c r="FP219" s="124">
        <f t="shared" ca="1" si="1778"/>
        <v>0</v>
      </c>
      <c r="FQ219" s="124">
        <f t="shared" ca="1" si="1778"/>
        <v>0</v>
      </c>
      <c r="FR219" s="124">
        <f t="shared" ca="1" si="1778"/>
        <v>0</v>
      </c>
      <c r="FS219" s="124">
        <f t="shared" ca="1" si="1778"/>
        <v>0</v>
      </c>
      <c r="FT219" s="124">
        <f t="shared" ca="1" si="1778"/>
        <v>0</v>
      </c>
      <c r="FU219" s="124">
        <f t="shared" ca="1" si="1778"/>
        <v>0</v>
      </c>
      <c r="FV219" s="124">
        <f t="shared" ca="1" si="1778"/>
        <v>0</v>
      </c>
      <c r="FW219" s="124">
        <f t="shared" ca="1" si="1778"/>
        <v>0</v>
      </c>
      <c r="FX219" s="124">
        <f t="shared" ca="1" si="1778"/>
        <v>0</v>
      </c>
      <c r="FY219" s="124">
        <f t="shared" ca="1" si="1778"/>
        <v>0</v>
      </c>
      <c r="FZ219" s="124">
        <f t="shared" ca="1" si="1778"/>
        <v>0</v>
      </c>
      <c r="GA219" s="124">
        <f t="shared" ca="1" si="1778"/>
        <v>0</v>
      </c>
      <c r="GB219" s="124">
        <f t="shared" ca="1" si="1778"/>
        <v>0</v>
      </c>
      <c r="GC219" s="124">
        <f t="shared" ca="1" si="1778"/>
        <v>0</v>
      </c>
      <c r="GD219" s="124">
        <f t="shared" ca="1" si="1778"/>
        <v>0</v>
      </c>
      <c r="GE219" s="124">
        <f t="shared" ca="1" si="1722"/>
        <v>0</v>
      </c>
      <c r="GF219" s="124">
        <f t="shared" ca="1" si="1722"/>
        <v>0</v>
      </c>
      <c r="GG219" s="554">
        <f t="shared" ca="1" si="1723"/>
        <v>0</v>
      </c>
      <c r="GH219" s="554">
        <f t="shared" ca="1" si="1723"/>
        <v>0</v>
      </c>
      <c r="GI219" s="554">
        <f t="shared" ca="1" si="1723"/>
        <v>0</v>
      </c>
      <c r="GJ219" s="125">
        <f t="shared" ca="1" si="1724"/>
        <v>0</v>
      </c>
      <c r="GK219" s="125">
        <f t="shared" ca="1" si="1724"/>
        <v>0</v>
      </c>
      <c r="GL219" s="125">
        <f t="shared" ca="1" si="1724"/>
        <v>0</v>
      </c>
      <c r="GM219" s="125">
        <f t="shared" ca="1" si="1724"/>
        <v>0</v>
      </c>
      <c r="GN219" s="125">
        <f t="shared" ca="1" si="1724"/>
        <v>0</v>
      </c>
      <c r="GO219" s="125">
        <f t="shared" ca="1" si="1724"/>
        <v>0</v>
      </c>
      <c r="GP219" s="125">
        <f t="shared" ca="1" si="1724"/>
        <v>0</v>
      </c>
      <c r="GQ219" s="125">
        <f t="shared" ca="1" si="1724"/>
        <v>0</v>
      </c>
      <c r="GR219" s="125">
        <f t="shared" ca="1" si="1724"/>
        <v>0</v>
      </c>
      <c r="GS219" s="125">
        <f t="shared" ca="1" si="1724"/>
        <v>0</v>
      </c>
      <c r="GT219" s="125">
        <f t="shared" ca="1" si="1724"/>
        <v>0</v>
      </c>
      <c r="GU219" s="125">
        <f t="shared" ca="1" si="1724"/>
        <v>0</v>
      </c>
      <c r="GV219" s="125">
        <f t="shared" ca="1" si="1724"/>
        <v>0</v>
      </c>
      <c r="GW219" s="124">
        <f t="shared" ca="1" si="1779"/>
        <v>0</v>
      </c>
      <c r="GX219" s="124">
        <f t="shared" ca="1" si="1779"/>
        <v>0</v>
      </c>
      <c r="GY219" s="124">
        <f t="shared" ca="1" si="1779"/>
        <v>0</v>
      </c>
      <c r="GZ219" s="124">
        <f t="shared" ca="1" si="1779"/>
        <v>0</v>
      </c>
      <c r="HA219" s="124">
        <f t="shared" ca="1" si="1779"/>
        <v>0</v>
      </c>
      <c r="HB219" s="124">
        <f t="shared" ca="1" si="1779"/>
        <v>0</v>
      </c>
      <c r="HC219" s="124">
        <f t="shared" ca="1" si="1779"/>
        <v>0</v>
      </c>
      <c r="HD219" s="124">
        <f t="shared" ca="1" si="1779"/>
        <v>0</v>
      </c>
      <c r="HE219" s="124">
        <f t="shared" ca="1" si="1779"/>
        <v>0</v>
      </c>
      <c r="HF219" s="124">
        <f t="shared" ca="1" si="1779"/>
        <v>0</v>
      </c>
      <c r="HG219" s="124">
        <f t="shared" ca="1" si="1779"/>
        <v>0</v>
      </c>
      <c r="HH219" s="124">
        <f t="shared" ca="1" si="1779"/>
        <v>0</v>
      </c>
      <c r="HI219" s="124">
        <f t="shared" ca="1" si="1779"/>
        <v>0</v>
      </c>
      <c r="HJ219" s="124">
        <f t="shared" ca="1" si="1779"/>
        <v>0</v>
      </c>
      <c r="HK219" s="124">
        <f t="shared" ca="1" si="1779"/>
        <v>0</v>
      </c>
      <c r="HL219" s="124">
        <f t="shared" ca="1" si="1779"/>
        <v>0</v>
      </c>
      <c r="HM219" s="124">
        <f t="shared" ca="1" si="1726"/>
        <v>0</v>
      </c>
      <c r="HN219" s="124">
        <f t="shared" ca="1" si="1726"/>
        <v>0</v>
      </c>
      <c r="HO219" s="554">
        <f t="shared" ca="1" si="1727"/>
        <v>0</v>
      </c>
      <c r="HP219" s="554">
        <f t="shared" ca="1" si="1727"/>
        <v>0</v>
      </c>
      <c r="HQ219" s="554">
        <f t="shared" ca="1" si="1727"/>
        <v>0</v>
      </c>
      <c r="HR219" s="125">
        <f t="shared" ca="1" si="1728"/>
        <v>0</v>
      </c>
      <c r="HS219" s="125">
        <f t="shared" ca="1" si="1728"/>
        <v>0</v>
      </c>
      <c r="HT219" s="125">
        <f t="shared" ca="1" si="1728"/>
        <v>0</v>
      </c>
      <c r="HU219" s="125">
        <f t="shared" ca="1" si="1728"/>
        <v>0</v>
      </c>
      <c r="HV219" s="125">
        <f t="shared" ca="1" si="1728"/>
        <v>0</v>
      </c>
      <c r="HW219" s="125">
        <f t="shared" ca="1" si="1728"/>
        <v>0</v>
      </c>
      <c r="HX219" s="125">
        <f t="shared" ca="1" si="1728"/>
        <v>0</v>
      </c>
      <c r="HY219" s="125">
        <f t="shared" ca="1" si="1728"/>
        <v>0</v>
      </c>
      <c r="HZ219" s="125">
        <f t="shared" ca="1" si="1728"/>
        <v>0</v>
      </c>
      <c r="IA219" s="125">
        <f t="shared" ca="1" si="1728"/>
        <v>0</v>
      </c>
      <c r="IB219" s="125">
        <f t="shared" ca="1" si="1728"/>
        <v>0</v>
      </c>
      <c r="IC219" s="125">
        <f t="shared" ca="1" si="1728"/>
        <v>0</v>
      </c>
      <c r="ID219" s="125">
        <f t="shared" ca="1" si="1728"/>
        <v>0</v>
      </c>
      <c r="IE219" s="5">
        <f t="shared" ca="1" si="1729"/>
        <v>67</v>
      </c>
      <c r="IF219" s="9"/>
      <c r="IG219" s="5">
        <f t="shared" ca="1" si="1730"/>
        <v>1</v>
      </c>
      <c r="IH219" s="5" t="b">
        <f t="shared" ca="1" si="1730"/>
        <v>0</v>
      </c>
      <c r="II219" s="19">
        <f t="shared" ca="1" si="1731"/>
        <v>0</v>
      </c>
      <c r="IJ219" s="5">
        <f t="shared" ca="1" si="1730"/>
        <v>55</v>
      </c>
      <c r="IK219" s="5" cm="1">
        <f t="array" ref="IK219">INDEX(i.pi_yatf,$X219+1,IK$7)</f>
        <v>1</v>
      </c>
      <c r="IL219" s="19">
        <f t="shared" ca="1" si="1763"/>
        <v>0</v>
      </c>
      <c r="IM219" s="19">
        <f t="shared" ca="1" si="1763"/>
        <v>0</v>
      </c>
      <c r="IN219" s="19">
        <f t="shared" ca="1" si="1763"/>
        <v>0</v>
      </c>
      <c r="IO219" s="19">
        <f t="shared" ca="1" si="1763"/>
        <v>0</v>
      </c>
      <c r="IP219" s="19">
        <f t="shared" ca="1" si="1763"/>
        <v>0</v>
      </c>
      <c r="IQ219" s="19">
        <f t="shared" ca="1" si="1763"/>
        <v>0</v>
      </c>
      <c r="IR219" s="19">
        <f t="shared" ca="1" si="1763"/>
        <v>0</v>
      </c>
      <c r="IS219" s="19">
        <f t="shared" ca="1" si="1763"/>
        <v>0</v>
      </c>
      <c r="IT219" s="19">
        <f t="shared" ca="1" si="1763"/>
        <v>0</v>
      </c>
      <c r="IU219" s="19">
        <f t="shared" ca="1" si="1763"/>
        <v>0</v>
      </c>
      <c r="IV219" s="19">
        <f t="shared" ca="1" si="1763"/>
        <v>0</v>
      </c>
      <c r="IW219" s="19">
        <f t="shared" ca="1" si="1763"/>
        <v>0</v>
      </c>
      <c r="IX219" s="19">
        <f t="shared" ca="1" si="1763"/>
        <v>0</v>
      </c>
      <c r="IY219" s="19">
        <f t="shared" ca="1" si="1763"/>
        <v>0</v>
      </c>
      <c r="IZ219" s="19">
        <f t="shared" ca="1" si="1763"/>
        <v>0</v>
      </c>
      <c r="JA219" s="19">
        <f t="shared" ca="1" si="1763"/>
        <v>0</v>
      </c>
      <c r="JB219" s="19">
        <f t="shared" ca="1" si="1763"/>
        <v>0</v>
      </c>
      <c r="JC219" s="19">
        <f t="shared" ca="1" si="1763"/>
        <v>0</v>
      </c>
      <c r="JD219" s="19">
        <f t="shared" ca="1" si="1763"/>
        <v>0</v>
      </c>
      <c r="JE219" s="19">
        <f t="shared" ca="1" si="1763"/>
        <v>0</v>
      </c>
      <c r="JF219" s="19">
        <f t="shared" ca="1" si="1763"/>
        <v>0</v>
      </c>
      <c r="JG219" s="5">
        <f t="shared" ca="1" si="1733"/>
        <v>1.2500000000000001E-2</v>
      </c>
      <c r="JH219" s="567">
        <f t="shared" ca="1" si="1733"/>
        <v>0</v>
      </c>
      <c r="JI219" s="5">
        <f t="shared" ca="1" si="1733"/>
        <v>6.25E-2</v>
      </c>
      <c r="JJ219" s="5">
        <f t="shared" ca="1" si="1733"/>
        <v>6.25E-2</v>
      </c>
      <c r="JK219" s="5">
        <f t="shared" ca="1" si="1733"/>
        <v>6.25E-2</v>
      </c>
      <c r="JL219" s="19">
        <f t="shared" ca="1" si="1763"/>
        <v>1</v>
      </c>
      <c r="JM219" s="19">
        <f t="shared" ca="1" si="1763"/>
        <v>0</v>
      </c>
      <c r="JN219" s="19">
        <f t="shared" ca="1" si="1763"/>
        <v>1</v>
      </c>
      <c r="JO219" s="9"/>
      <c r="JP219" s="5" t="b">
        <f t="shared" ca="1" si="1734"/>
        <v>0</v>
      </c>
      <c r="JQ219" s="477" t="b">
        <v>0</v>
      </c>
      <c r="JR219" s="477">
        <v>12</v>
      </c>
      <c r="JS219" s="5" t="b">
        <f t="shared" ca="1" si="1735"/>
        <v>0</v>
      </c>
      <c r="JT219" s="5" t="b">
        <f t="shared" ca="1" si="1735"/>
        <v>0</v>
      </c>
      <c r="JU219" s="5" t="b">
        <f t="shared" ca="1" si="1735"/>
        <v>1</v>
      </c>
      <c r="JV219" s="144">
        <f t="shared" ca="1" si="1736"/>
        <v>1</v>
      </c>
      <c r="JW219" s="144">
        <f t="shared" ca="1" si="1736"/>
        <v>1</v>
      </c>
      <c r="JX219" s="5" t="b">
        <f t="shared" ca="1" si="1737"/>
        <v>0</v>
      </c>
      <c r="JY219" s="5" t="b">
        <f t="shared" ca="1" si="1737"/>
        <v>1</v>
      </c>
      <c r="JZ219" s="5" t="b">
        <f t="shared" ca="1" si="1737"/>
        <v>1</v>
      </c>
      <c r="KA219" s="5" t="b">
        <f t="shared" ca="1" si="1737"/>
        <v>0</v>
      </c>
      <c r="KB219" s="5">
        <f t="shared" ca="1" si="1738"/>
        <v>1</v>
      </c>
      <c r="KC219" s="5">
        <f t="shared" ca="1" si="1738"/>
        <v>0</v>
      </c>
      <c r="KD219" s="5" t="b">
        <f t="shared" ca="1" si="1739"/>
        <v>0</v>
      </c>
      <c r="KE219" s="5" t="str" cm="1">
        <f t="array" aca="1" ref="KE219" ca="1">IF(OR(KF219:KM219&lt;&gt;"-"),TRUE,"-")</f>
        <v>-</v>
      </c>
      <c r="KF219" s="19" t="str">
        <f t="shared" ca="1" si="1740"/>
        <v>-</v>
      </c>
      <c r="KG219" s="19" t="str">
        <f t="shared" ca="1" si="1740"/>
        <v>-</v>
      </c>
      <c r="KH219" s="19" t="str">
        <f t="shared" ca="1" si="1740"/>
        <v>-</v>
      </c>
      <c r="KI219" s="19" t="str">
        <f t="shared" ca="1" si="1740"/>
        <v>-</v>
      </c>
      <c r="KJ219" s="19" t="str">
        <f t="shared" ca="1" si="1740"/>
        <v>-</v>
      </c>
      <c r="KK219" s="19" t="str">
        <f t="shared" ca="1" si="1740"/>
        <v>-</v>
      </c>
      <c r="KL219" s="19" t="str">
        <f t="shared" ca="1" si="1740"/>
        <v>-</v>
      </c>
      <c r="KM219" s="19" t="str">
        <f t="shared" ca="1" si="1740"/>
        <v>-</v>
      </c>
      <c r="KN219" s="5" t="b">
        <f t="array" aca="1" ref="KN219" ca="1">IF(OR(KO219:KU219&lt;&gt;"-"),TRUE,"-")</f>
        <v>1</v>
      </c>
      <c r="KO219" s="19">
        <f t="shared" ca="1" si="1741"/>
        <v>0</v>
      </c>
      <c r="KP219" s="19" t="str">
        <f t="shared" ca="1" si="1741"/>
        <v>-</v>
      </c>
      <c r="KQ219" s="19">
        <f t="shared" ca="1" si="1741"/>
        <v>999999</v>
      </c>
      <c r="KR219" s="19">
        <f t="shared" ca="1" si="1741"/>
        <v>999999</v>
      </c>
      <c r="KS219" s="19">
        <f t="shared" ca="1" si="1741"/>
        <v>999999</v>
      </c>
      <c r="KT219" s="19">
        <f t="shared" ca="1" si="1741"/>
        <v>999999</v>
      </c>
      <c r="KU219" s="19">
        <f t="shared" ca="1" si="1741"/>
        <v>999999</v>
      </c>
      <c r="KV219" s="19" t="str">
        <f t="shared" ca="1" si="1741"/>
        <v>-</v>
      </c>
      <c r="KW219" s="19" t="str">
        <f t="shared" ca="1" si="1741"/>
        <v>-</v>
      </c>
      <c r="KX219" s="19" t="str">
        <f t="shared" ca="1" si="1741"/>
        <v>-</v>
      </c>
      <c r="KY219" s="19" t="b">
        <f t="shared" ca="1" si="1742"/>
        <v>1</v>
      </c>
      <c r="KZ219" s="19">
        <f t="shared" ca="1" si="1742"/>
        <v>0</v>
      </c>
      <c r="LA219" s="5" t="str">
        <f t="shared" ca="1" si="1743"/>
        <v>-</v>
      </c>
      <c r="LB219" s="5" t="str">
        <f t="shared" ca="1" si="1743"/>
        <v>-</v>
      </c>
      <c r="LC219" s="5" t="str">
        <f t="shared" ca="1" si="1743"/>
        <v>-</v>
      </c>
      <c r="LD219" s="5" t="str">
        <f t="shared" ca="1" si="1743"/>
        <v>-</v>
      </c>
      <c r="LE219" s="19" t="str">
        <f t="shared" ca="1" si="1744"/>
        <v>-</v>
      </c>
      <c r="LF219" s="19" t="str">
        <f t="shared" ca="1" si="1744"/>
        <v>-</v>
      </c>
      <c r="LG219" s="19" t="str">
        <f t="shared" ca="1" si="1744"/>
        <v>-</v>
      </c>
      <c r="LH219" s="19" t="str">
        <f t="shared" ca="1" si="1744"/>
        <v>-</v>
      </c>
      <c r="LI219" s="19" t="str">
        <f t="shared" ca="1" si="1744"/>
        <v>-</v>
      </c>
      <c r="LJ219" s="19" t="str">
        <f t="shared" ca="1" si="1744"/>
        <v>-</v>
      </c>
      <c r="LK219" s="19" t="str">
        <f t="shared" ca="1" si="1744"/>
        <v>-</v>
      </c>
      <c r="LL219" s="5" t="str">
        <f t="shared" ca="1" si="1745"/>
        <v>-</v>
      </c>
      <c r="LM219" s="5">
        <f t="shared" ca="1" si="1745"/>
        <v>500</v>
      </c>
      <c r="LN219" s="5">
        <f t="shared" ca="1" si="1745"/>
        <v>500</v>
      </c>
      <c r="LO219" s="5" t="str">
        <f t="shared" ca="1" si="1745"/>
        <v>-</v>
      </c>
      <c r="LP219" s="5" t="str" cm="1">
        <f t="array" aca="1" ref="LP219" ca="1">INDEX(i.meatgrid,$Q219,LP$7)</f>
        <v>-</v>
      </c>
      <c r="LQ219" s="5" t="str" cm="1">
        <f t="array" aca="1" ref="LQ219" ca="1">INDEX(i.meatgrid,$Q219,LQ$7)</f>
        <v>-</v>
      </c>
      <c r="LR219" s="5" t="str">
        <f t="shared" ca="1" si="1745"/>
        <v>-</v>
      </c>
      <c r="LS219" s="5">
        <f t="shared" ca="1" si="1746"/>
        <v>1</v>
      </c>
      <c r="LT219" s="9"/>
      <c r="LU219" s="19">
        <f t="shared" ca="1" si="1744"/>
        <v>70</v>
      </c>
      <c r="LV219" s="19">
        <f t="shared" ca="1" si="1747"/>
        <v>50</v>
      </c>
      <c r="LW219" s="19">
        <f t="shared" ca="1" si="1747"/>
        <v>80</v>
      </c>
      <c r="LX219" s="19">
        <f t="shared" ca="1" si="1747"/>
        <v>50</v>
      </c>
      <c r="LY219" s="5" t="b" cm="1">
        <f t="array" aca="1" ref="LY219" ca="1">INDEX(i.meatgrid,$Q219,LY$7)</f>
        <v>0</v>
      </c>
      <c r="LZ219" s="5" t="b" cm="1">
        <f t="array" aca="1" ref="LZ219" ca="1">INDEX(i.meatgrid,$Q219,LZ$7)</f>
        <v>0</v>
      </c>
      <c r="MA219" s="5" t="str" cm="1">
        <f t="array" aca="1" ref="MA219" ca="1">INDEX(i.meatgrid,$Q219,MA$7)</f>
        <v>-</v>
      </c>
      <c r="MB219" s="5" cm="1">
        <f t="array" aca="1" ref="MB219" ca="1">INDEX(i.meatgrid,$Q219,MB$7)</f>
        <v>40</v>
      </c>
      <c r="MC219" s="5">
        <f t="shared" si="1748"/>
        <v>1</v>
      </c>
      <c r="MD219" s="5">
        <f t="shared" si="1749"/>
        <v>0.75</v>
      </c>
      <c r="ME219" s="5" cm="1">
        <f t="array" aca="1" ref="ME219" ca="1">INDEX(i.meatgrid,$Q219,ME$7)</f>
        <v>1</v>
      </c>
      <c r="MF219" s="5" cm="1">
        <f t="array" aca="1" ref="MF219" ca="1">INDEX(i.meatgrid,$Q219,MF$7)</f>
        <v>0</v>
      </c>
      <c r="MG219" s="5" cm="1">
        <f t="array" aca="1" ref="MG219" ca="1">INDEX(i.meatgrid,$Q219,MG$7)</f>
        <v>0</v>
      </c>
      <c r="MH219" s="5" cm="1">
        <f t="array" aca="1" ref="MH219" ca="1">INDEX(i.meatgrid,$Q219,MH$7)</f>
        <v>0</v>
      </c>
      <c r="MI219" s="5" cm="1">
        <f t="array" aca="1" ref="MI219" ca="1">INDEX(i.meatgrid,$Q219,MI$7)</f>
        <v>0</v>
      </c>
      <c r="MJ219" s="5" cm="1">
        <f t="array" aca="1" ref="MJ219" ca="1">INDEX(i.meatgrid,$Q219,MJ$7)</f>
        <v>1</v>
      </c>
      <c r="MK219" s="5" cm="1">
        <f t="array" aca="1" ref="MK219" ca="1">INDEX(i.meatgrid,$Q219,MK$7)</f>
        <v>1</v>
      </c>
      <c r="ML219" s="5" cm="1">
        <f t="array" aca="1" ref="ML219" ca="1">INDEX(i.meatgrid,$Q219,ML$7)</f>
        <v>1</v>
      </c>
      <c r="MM219" s="5">
        <f t="shared" si="1750"/>
        <v>1</v>
      </c>
      <c r="MN219" s="9"/>
      <c r="MO219" s="19" t="b">
        <f t="shared" ca="1" si="1780"/>
        <v>0</v>
      </c>
      <c r="MP219" s="19" t="b">
        <f t="shared" ca="1" si="1780"/>
        <v>0</v>
      </c>
      <c r="MQ219" s="19">
        <f t="shared" ca="1" si="1780"/>
        <v>1</v>
      </c>
      <c r="MR219" s="19">
        <f t="shared" ca="1" si="1780"/>
        <v>0.75</v>
      </c>
      <c r="MS219" s="19">
        <f t="shared" ca="1" si="1780"/>
        <v>0.75</v>
      </c>
      <c r="MT219" s="19">
        <f t="shared" ca="1" si="1780"/>
        <v>0.8</v>
      </c>
      <c r="MU219" s="19">
        <f t="shared" ca="1" si="1780"/>
        <v>0.82499999999999996</v>
      </c>
      <c r="MV219" s="19">
        <f t="shared" ca="1" si="1780"/>
        <v>0.875</v>
      </c>
      <c r="MW219" s="19">
        <f t="shared" ca="1" si="1780"/>
        <v>0.9</v>
      </c>
      <c r="MX219" s="19">
        <f t="shared" ca="1" si="1780"/>
        <v>1</v>
      </c>
      <c r="MY219" s="19">
        <f t="shared" ca="1" si="1780"/>
        <v>0.875</v>
      </c>
      <c r="MZ219" s="19" t="b">
        <f t="shared" ca="1" si="1780"/>
        <v>1</v>
      </c>
      <c r="NA219" s="19">
        <f t="shared" ca="1" si="1780"/>
        <v>74.989999999999995</v>
      </c>
      <c r="NB219" s="19" t="str">
        <f t="shared" ca="1" si="1780"/>
        <v>-</v>
      </c>
      <c r="NC219" s="19" t="str">
        <f t="shared" ca="1" si="1780"/>
        <v>-</v>
      </c>
      <c r="ND219" s="19" t="str">
        <f t="shared" ca="1" si="1780"/>
        <v>-</v>
      </c>
      <c r="NE219" s="19" t="str">
        <f t="shared" ca="1" si="1762"/>
        <v>-</v>
      </c>
      <c r="NF219" s="19" t="str">
        <f t="shared" ca="1" si="1762"/>
        <v>-</v>
      </c>
      <c r="NG219" s="19" t="str">
        <f t="shared" ca="1" si="1762"/>
        <v>-</v>
      </c>
      <c r="NH219" s="19" t="str">
        <f t="shared" ca="1" si="1762"/>
        <v>-</v>
      </c>
      <c r="NI219" s="19">
        <f t="shared" ca="1" si="1762"/>
        <v>36.99</v>
      </c>
      <c r="NJ219" s="19">
        <f t="shared" ca="1" si="1762"/>
        <v>36.99</v>
      </c>
      <c r="NK219" s="19" t="str">
        <f t="shared" ca="1" si="1762"/>
        <v>-</v>
      </c>
      <c r="NL219" s="19" t="str">
        <f t="shared" ca="1" si="1762"/>
        <v>-</v>
      </c>
      <c r="NM219" s="19" t="str">
        <f t="shared" ca="1" si="1762"/>
        <v>-</v>
      </c>
      <c r="NN219" s="19" t="str">
        <f t="shared" ca="1" si="1762"/>
        <v>-</v>
      </c>
      <c r="NO219" s="19" t="str">
        <f t="shared" ca="1" si="1762"/>
        <v>-</v>
      </c>
      <c r="NP219" s="19">
        <f t="shared" ca="1" si="1762"/>
        <v>49.99</v>
      </c>
      <c r="NQ219" s="19">
        <f t="shared" ca="1" si="1762"/>
        <v>49.99</v>
      </c>
      <c r="NR219" s="19">
        <f t="shared" ca="1" si="1762"/>
        <v>49.99</v>
      </c>
      <c r="NS219" s="19">
        <f t="shared" ca="1" si="1762"/>
        <v>49.99</v>
      </c>
      <c r="NT219" s="19">
        <f t="shared" ca="1" si="1762"/>
        <v>49.99</v>
      </c>
      <c r="NU219" s="19">
        <f t="shared" ca="1" si="1759"/>
        <v>49.99</v>
      </c>
      <c r="NV219" s="19">
        <f t="shared" ca="1" si="1759"/>
        <v>49.99</v>
      </c>
      <c r="NW219" s="19">
        <f t="shared" ca="1" si="1759"/>
        <v>49.99</v>
      </c>
      <c r="NX219" s="19">
        <f t="shared" ca="1" si="1760"/>
        <v>412.99</v>
      </c>
      <c r="NY219" s="19">
        <f t="shared" ca="1" si="1760"/>
        <v>412.99</v>
      </c>
      <c r="NZ219" s="19" t="str">
        <f t="shared" ca="1" si="1760"/>
        <v>-</v>
      </c>
      <c r="OA219" s="19" t="str">
        <f t="shared" ca="1" si="1760"/>
        <v>-</v>
      </c>
      <c r="OB219" s="19" t="str">
        <f t="shared" ca="1" si="1760"/>
        <v>-</v>
      </c>
      <c r="OC219" s="19" t="str">
        <f t="shared" ca="1" si="1760"/>
        <v>-</v>
      </c>
      <c r="OD219" s="19" t="str">
        <f t="shared" ca="1" si="1760"/>
        <v>-</v>
      </c>
      <c r="OE219" s="19">
        <f t="shared" ca="1" si="1760"/>
        <v>6.8900000000000006</v>
      </c>
      <c r="OF219" s="19">
        <f t="shared" ca="1" si="1760"/>
        <v>6.8900000000000006</v>
      </c>
      <c r="OG219" s="19">
        <f t="shared" ca="1" si="1760"/>
        <v>6.8900000000000006</v>
      </c>
      <c r="OH219" s="19">
        <f t="shared" ca="1" si="1760"/>
        <v>6.8900000000000006</v>
      </c>
      <c r="OI219" s="19">
        <f t="shared" ca="1" si="1760"/>
        <v>6.8900000000000006</v>
      </c>
      <c r="OJ219" s="19">
        <f t="shared" ca="1" si="1760"/>
        <v>6.8900000000000006</v>
      </c>
      <c r="OK219" s="19">
        <f t="shared" ca="1" si="1760"/>
        <v>6.8900000000000006</v>
      </c>
      <c r="OL219" s="19">
        <f t="shared" ca="1" si="1760"/>
        <v>6.8900000000000006</v>
      </c>
      <c r="OM219" s="19">
        <f t="shared" ca="1" si="1760"/>
        <v>346.99</v>
      </c>
      <c r="ON219" s="19">
        <f t="shared" ca="1" si="1761"/>
        <v>346.99</v>
      </c>
      <c r="OO219" s="19" t="str">
        <f t="shared" ca="1" si="1761"/>
        <v>-</v>
      </c>
      <c r="OP219" s="19" t="str">
        <f t="shared" ca="1" si="1761"/>
        <v>-</v>
      </c>
      <c r="OQ219" s="19" t="str">
        <f t="shared" ca="1" si="1761"/>
        <v>-</v>
      </c>
      <c r="OR219" s="19" t="str">
        <f t="shared" ca="1" si="1761"/>
        <v>-</v>
      </c>
      <c r="OS219" s="19" t="str">
        <f t="shared" ca="1" si="1761"/>
        <v>-</v>
      </c>
      <c r="OT219" s="19">
        <f t="shared" ca="1" si="1761"/>
        <v>0</v>
      </c>
      <c r="OU219" s="24">
        <v>0</v>
      </c>
    </row>
    <row r="220" spans="1:411" outlineLevel="1">
      <c r="A220" s="21">
        <f t="shared" si="158"/>
        <v>215</v>
      </c>
      <c r="B220" s="21">
        <f>$A$14</f>
        <v>9</v>
      </c>
      <c r="C220">
        <v>112</v>
      </c>
      <c r="D220" s="144" t="str">
        <f t="shared" si="1697"/>
        <v>GSM</v>
      </c>
      <c r="E220" t="b">
        <v>0</v>
      </c>
      <c r="F220" t="b">
        <v>0</v>
      </c>
      <c r="G220" t="b">
        <f>E220</f>
        <v>0</v>
      </c>
      <c r="H220" s="29">
        <v>2</v>
      </c>
      <c r="I220" s="29">
        <v>1</v>
      </c>
      <c r="J220" s="29" t="str">
        <f>""</f>
        <v/>
      </c>
      <c r="K220" s="29">
        <f>d.Region</f>
        <v>2</v>
      </c>
      <c r="L220" s="29">
        <v>2</v>
      </c>
      <c r="M220" s="29">
        <v>2</v>
      </c>
      <c r="N220" s="29">
        <v>3</v>
      </c>
      <c r="O220" s="29">
        <v>1</v>
      </c>
      <c r="P220" s="29">
        <v>1</v>
      </c>
      <c r="Q220" s="29">
        <v>4</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si="1698"/>
        <v>2</v>
      </c>
      <c r="AH220" s="5">
        <f t="shared" si="1698"/>
        <v>0</v>
      </c>
      <c r="AI220" s="5">
        <f t="shared" si="1699"/>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00013 DSP_ashley_lw GSM Day204 MWM    Prime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si="1700"/>
        <v>0</v>
      </c>
      <c r="AY220" s="5" t="str">
        <f t="shared" si="1700"/>
        <v>-</v>
      </c>
      <c r="AZ220" s="5" t="b">
        <f t="shared" si="1700"/>
        <v>0</v>
      </c>
      <c r="BA220" s="5" t="b">
        <f t="shared" si="1700"/>
        <v>1</v>
      </c>
      <c r="BB220" s="5" t="b">
        <f t="shared" si="1700"/>
        <v>1</v>
      </c>
      <c r="BC220" s="144">
        <f t="shared" si="1700"/>
        <v>0</v>
      </c>
      <c r="BD220" s="19" t="b">
        <f t="shared" ca="1" si="1701"/>
        <v>1</v>
      </c>
      <c r="BE220" s="9"/>
      <c r="BF220" s="5" t="str">
        <f t="shared" ca="1" si="1702"/>
        <v>-</v>
      </c>
      <c r="BG220" s="19" t="str">
        <f t="shared" ca="1" si="1703"/>
        <v>-</v>
      </c>
      <c r="BH220" s="19" t="str">
        <f t="shared" ca="1" si="1703"/>
        <v>-</v>
      </c>
      <c r="BI220" s="19" t="str">
        <f t="shared" ca="1" si="1703"/>
        <v>-</v>
      </c>
      <c r="BJ220" s="5" t="str">
        <f t="shared" ca="1" si="1704"/>
        <v>-</v>
      </c>
      <c r="BK220" s="19" t="str">
        <f t="shared" ca="1" si="1705"/>
        <v>-</v>
      </c>
      <c r="BL220" s="5" t="str">
        <f t="shared" ca="1" si="1706"/>
        <v>-</v>
      </c>
      <c r="BM220" s="19" t="str">
        <f t="shared" ca="1" si="1707"/>
        <v>-</v>
      </c>
      <c r="BN220" s="19" t="str">
        <f t="shared" ca="1" si="1707"/>
        <v>-</v>
      </c>
      <c r="BO220" s="19" t="str">
        <f t="shared" ca="1" si="1707"/>
        <v>-</v>
      </c>
      <c r="BP220" s="5" t="str">
        <f t="shared" ca="1" si="1708"/>
        <v>-</v>
      </c>
      <c r="BQ220" s="9"/>
      <c r="BR220" s="5" t="b">
        <f t="shared" si="1709"/>
        <v>0</v>
      </c>
      <c r="BS220" s="5" t="str">
        <f t="shared" ca="1" si="1710"/>
        <v>-</v>
      </c>
      <c r="BT220" s="5" t="str">
        <f t="shared" ca="1" si="1711"/>
        <v>-</v>
      </c>
      <c r="BU220" s="5" t="str">
        <f t="shared" ca="1" si="1711"/>
        <v>-</v>
      </c>
      <c r="BV220" s="5" t="str">
        <f t="shared" ca="1" si="1711"/>
        <v>-</v>
      </c>
      <c r="BW220" s="5" t="str">
        <f t="shared" ca="1" si="1711"/>
        <v>-</v>
      </c>
      <c r="BX220" s="5" t="str">
        <f t="shared" ca="1" si="1711"/>
        <v>-</v>
      </c>
      <c r="BY220" s="5" t="str">
        <f t="shared" ca="1" si="1711"/>
        <v>-</v>
      </c>
      <c r="BZ220" s="5" t="str">
        <f t="shared" ca="1" si="1711"/>
        <v>-</v>
      </c>
      <c r="CA220" s="5" t="str">
        <f t="shared" ca="1" si="1711"/>
        <v>-</v>
      </c>
      <c r="CB220" s="9"/>
      <c r="CC220" s="12" t="b">
        <v>1</v>
      </c>
      <c r="CD220" s="12" t="b">
        <v>1</v>
      </c>
      <c r="CE220" s="12" t="b">
        <v>1</v>
      </c>
      <c r="CF220" s="12">
        <v>203</v>
      </c>
      <c r="CG220" s="144" t="b">
        <f>NOT(CE220)</f>
        <v>0</v>
      </c>
      <c r="CH220" s="12" t="s">
        <v>34</v>
      </c>
      <c r="CI220" s="19" t="str">
        <f t="shared" ca="1" si="1712"/>
        <v>-</v>
      </c>
      <c r="CJ220" s="19" t="str">
        <f t="shared" ca="1" si="1712"/>
        <v>-</v>
      </c>
      <c r="CK220" s="19" t="str">
        <f t="shared" ca="1" si="1712"/>
        <v>-</v>
      </c>
      <c r="CL220" s="19">
        <f t="shared" ca="1" si="1712"/>
        <v>1</v>
      </c>
      <c r="CM220" s="19">
        <f t="shared" ca="1" si="1712"/>
        <v>1</v>
      </c>
      <c r="CN220" s="9"/>
      <c r="CO220" s="444">
        <f t="shared" si="1713"/>
        <v>652</v>
      </c>
      <c r="CP220" s="444">
        <f t="shared" si="1713"/>
        <v>686</v>
      </c>
      <c r="CQ220" s="444">
        <f t="shared" si="1713"/>
        <v>721</v>
      </c>
      <c r="CR220" s="152">
        <f t="shared" si="1714"/>
        <v>378</v>
      </c>
      <c r="CS220" s="152">
        <f t="shared" si="1714"/>
        <v>413</v>
      </c>
      <c r="CT220" s="152">
        <f t="shared" si="1714"/>
        <v>448</v>
      </c>
      <c r="CU220" s="19" t="str">
        <f t="shared" ca="1" si="1781"/>
        <v>-</v>
      </c>
      <c r="CV220" s="19" t="str">
        <f t="shared" ca="1" si="1781"/>
        <v>-</v>
      </c>
      <c r="CW220" s="19" t="str">
        <f t="shared" ca="1" si="1781"/>
        <v>-</v>
      </c>
      <c r="CX220" s="19" t="str">
        <f t="shared" ca="1" si="1781"/>
        <v>-</v>
      </c>
      <c r="CY220" s="19" t="str">
        <f t="shared" ca="1" si="1781"/>
        <v>-</v>
      </c>
      <c r="CZ220" s="19" t="b">
        <f ca="1">OFFSET(CZ$5,$B220,0)</f>
        <v>1</v>
      </c>
      <c r="DA220" s="19">
        <f t="shared" ca="1" si="1781"/>
        <v>0</v>
      </c>
      <c r="DB220" s="19">
        <f t="shared" ca="1" si="1781"/>
        <v>0</v>
      </c>
      <c r="DC220" s="19">
        <f t="shared" ca="1" si="1781"/>
        <v>0</v>
      </c>
      <c r="DD220" s="19">
        <f t="shared" ca="1" si="1781"/>
        <v>0</v>
      </c>
      <c r="DE220" s="19">
        <f t="shared" ca="1" si="1781"/>
        <v>0</v>
      </c>
      <c r="DF220" s="19">
        <f t="shared" ca="1" si="1781"/>
        <v>0</v>
      </c>
      <c r="DG220" s="19">
        <f t="shared" ca="1" si="1781"/>
        <v>0</v>
      </c>
      <c r="DH220" s="19">
        <f t="shared" ca="1" si="1781"/>
        <v>0</v>
      </c>
      <c r="DI220" s="19">
        <f t="shared" ca="1" si="1781"/>
        <v>0</v>
      </c>
      <c r="DJ220" s="19">
        <f t="shared" ca="1" si="1781"/>
        <v>0</v>
      </c>
      <c r="DK220" s="19">
        <f t="shared" ca="1" si="1767"/>
        <v>0</v>
      </c>
      <c r="DL220" s="19">
        <f t="shared" ca="1" si="1767"/>
        <v>0</v>
      </c>
      <c r="DM220" s="19">
        <f t="shared" ca="1" si="1767"/>
        <v>1</v>
      </c>
      <c r="DN220" s="19">
        <f t="shared" ca="1" si="1767"/>
        <v>1</v>
      </c>
      <c r="DO220" s="19">
        <f t="shared" ca="1" si="1767"/>
        <v>0</v>
      </c>
      <c r="DP220" s="19" t="str">
        <f t="shared" ca="1" si="1767"/>
        <v>-</v>
      </c>
      <c r="DQ220" s="19" t="str">
        <f t="shared" ca="1" si="1767"/>
        <v>-</v>
      </c>
      <c r="DR220" s="19" t="str">
        <f t="shared" ca="1" si="1767"/>
        <v>-</v>
      </c>
      <c r="DS220" s="19" t="str">
        <f t="shared" ca="1" si="1767"/>
        <v>-</v>
      </c>
      <c r="DT220" s="19" t="str">
        <f t="shared" ca="1" si="1767"/>
        <v>-</v>
      </c>
      <c r="DU220" s="19">
        <f t="shared" ca="1" si="1767"/>
        <v>0</v>
      </c>
      <c r="DV220" s="19" t="str">
        <f t="shared" ca="1" si="1767"/>
        <v>-</v>
      </c>
      <c r="DW220" s="19" t="str">
        <f t="shared" ca="1" si="1767"/>
        <v>-</v>
      </c>
      <c r="DX220" s="19" t="str">
        <f t="shared" ca="1" si="1767"/>
        <v>-</v>
      </c>
      <c r="DY220" s="19" t="str">
        <f t="shared" ca="1" si="1767"/>
        <v>-</v>
      </c>
      <c r="DZ220" s="19" t="str">
        <f t="shared" ca="1" si="1767"/>
        <v>-</v>
      </c>
      <c r="EA220" s="19" t="str">
        <f t="shared" ca="1" si="1767"/>
        <v>-</v>
      </c>
      <c r="EB220" s="19" t="str">
        <f t="shared" ca="1" si="1767"/>
        <v>-</v>
      </c>
      <c r="EC220" s="19" t="str">
        <f t="shared" ca="1" si="1767"/>
        <v>-</v>
      </c>
      <c r="ED220" s="19">
        <f t="shared" ca="1" si="1767"/>
        <v>0</v>
      </c>
      <c r="EE220" s="444">
        <f t="shared" si="1717"/>
        <v>0</v>
      </c>
      <c r="EF220" s="444">
        <f t="shared" si="1717"/>
        <v>0</v>
      </c>
      <c r="EG220" s="124">
        <f t="shared" si="1776"/>
        <v>0</v>
      </c>
      <c r="EH220" s="124">
        <f t="shared" si="1776"/>
        <v>0</v>
      </c>
      <c r="EI220" s="124">
        <f t="shared" si="1776"/>
        <v>0</v>
      </c>
      <c r="EJ220" s="124">
        <f t="shared" si="1776"/>
        <v>0</v>
      </c>
      <c r="EK220" s="124">
        <f t="shared" si="1776"/>
        <v>0</v>
      </c>
      <c r="EL220" s="124">
        <f t="shared" si="1776"/>
        <v>0</v>
      </c>
      <c r="EM220" s="124">
        <f t="shared" si="1776"/>
        <v>0</v>
      </c>
      <c r="EN220" s="124">
        <f t="shared" si="1776"/>
        <v>0</v>
      </c>
      <c r="EO220" s="124">
        <f t="shared" si="1776"/>
        <v>0</v>
      </c>
      <c r="EP220" s="124">
        <f t="shared" si="1776"/>
        <v>0</v>
      </c>
      <c r="EQ220" s="124">
        <f t="shared" si="1776"/>
        <v>0</v>
      </c>
      <c r="ER220" s="124">
        <f t="shared" si="1776"/>
        <v>0</v>
      </c>
      <c r="ES220" s="124">
        <f t="shared" si="1776"/>
        <v>0</v>
      </c>
      <c r="ET220" s="124">
        <f t="shared" si="1776"/>
        <v>0</v>
      </c>
      <c r="EU220" s="124">
        <f t="shared" si="1776"/>
        <v>0</v>
      </c>
      <c r="EV220" s="124">
        <f t="shared" si="1768"/>
        <v>0</v>
      </c>
      <c r="EW220" s="124">
        <f t="shared" si="1719"/>
        <v>0</v>
      </c>
      <c r="EX220" s="124">
        <f t="shared" si="1719"/>
        <v>0</v>
      </c>
      <c r="EY220" s="554">
        <f t="shared" si="1777"/>
        <v>0</v>
      </c>
      <c r="EZ220" s="554">
        <f t="shared" si="1777"/>
        <v>0</v>
      </c>
      <c r="FA220" s="554">
        <f t="shared" si="1777"/>
        <v>0</v>
      </c>
      <c r="FB220" s="125">
        <f t="shared" si="1777"/>
        <v>0</v>
      </c>
      <c r="FC220" s="125">
        <f t="shared" si="1777"/>
        <v>0</v>
      </c>
      <c r="FD220" s="125">
        <f t="shared" si="1777"/>
        <v>0</v>
      </c>
      <c r="FE220" s="125">
        <f t="shared" si="1777"/>
        <v>0</v>
      </c>
      <c r="FF220" s="125">
        <f t="shared" si="1777"/>
        <v>0</v>
      </c>
      <c r="FG220" s="125">
        <f t="shared" si="1777"/>
        <v>0</v>
      </c>
      <c r="FH220" s="125">
        <f t="shared" si="1777"/>
        <v>0</v>
      </c>
      <c r="FI220" s="125">
        <f t="shared" si="1777"/>
        <v>0</v>
      </c>
      <c r="FJ220" s="125">
        <f t="shared" si="1777"/>
        <v>0</v>
      </c>
      <c r="FK220" s="125">
        <f t="shared" si="1777"/>
        <v>0</v>
      </c>
      <c r="FL220" s="125">
        <f t="shared" si="1777"/>
        <v>0</v>
      </c>
      <c r="FM220" s="125">
        <f t="shared" si="1777"/>
        <v>0</v>
      </c>
      <c r="FN220" s="125">
        <f t="shared" si="1769"/>
        <v>0</v>
      </c>
      <c r="FO220" s="124">
        <f t="shared" si="1778"/>
        <v>0</v>
      </c>
      <c r="FP220" s="124">
        <f t="shared" si="1778"/>
        <v>0</v>
      </c>
      <c r="FQ220" s="124">
        <f t="shared" si="1778"/>
        <v>0</v>
      </c>
      <c r="FR220" s="124">
        <f t="shared" si="1778"/>
        <v>0</v>
      </c>
      <c r="FS220" s="124">
        <f t="shared" si="1778"/>
        <v>0</v>
      </c>
      <c r="FT220" s="124">
        <f t="shared" si="1778"/>
        <v>0</v>
      </c>
      <c r="FU220" s="124">
        <f t="shared" si="1778"/>
        <v>0</v>
      </c>
      <c r="FV220" s="124">
        <f t="shared" si="1778"/>
        <v>0</v>
      </c>
      <c r="FW220" s="124">
        <f t="shared" si="1778"/>
        <v>0</v>
      </c>
      <c r="FX220" s="124">
        <f t="shared" si="1778"/>
        <v>0</v>
      </c>
      <c r="FY220" s="124">
        <f t="shared" si="1778"/>
        <v>0</v>
      </c>
      <c r="FZ220" s="124">
        <f t="shared" si="1778"/>
        <v>0</v>
      </c>
      <c r="GA220" s="124">
        <f t="shared" si="1778"/>
        <v>0</v>
      </c>
      <c r="GB220" s="124">
        <f t="shared" si="1778"/>
        <v>0</v>
      </c>
      <c r="GC220" s="124">
        <f t="shared" si="1778"/>
        <v>0</v>
      </c>
      <c r="GD220" s="124">
        <f t="shared" si="1770"/>
        <v>0</v>
      </c>
      <c r="GE220" s="124">
        <f t="shared" si="1722"/>
        <v>0</v>
      </c>
      <c r="GF220" s="124">
        <f t="shared" si="1722"/>
        <v>0</v>
      </c>
      <c r="GG220" s="554">
        <f t="shared" si="1723"/>
        <v>0</v>
      </c>
      <c r="GH220" s="554">
        <f t="shared" si="1723"/>
        <v>0</v>
      </c>
      <c r="GI220" s="554">
        <f t="shared" si="1723"/>
        <v>0</v>
      </c>
      <c r="GJ220" s="125">
        <f t="shared" si="1724"/>
        <v>0</v>
      </c>
      <c r="GK220" s="125">
        <f t="shared" si="1724"/>
        <v>0</v>
      </c>
      <c r="GL220" s="125">
        <f t="shared" si="1724"/>
        <v>0</v>
      </c>
      <c r="GM220" s="125">
        <f t="shared" si="1724"/>
        <v>0</v>
      </c>
      <c r="GN220" s="125">
        <f t="shared" si="1724"/>
        <v>0</v>
      </c>
      <c r="GO220" s="125">
        <f t="shared" si="1724"/>
        <v>0</v>
      </c>
      <c r="GP220" s="125">
        <f t="shared" si="1724"/>
        <v>0</v>
      </c>
      <c r="GQ220" s="125">
        <f t="shared" si="1724"/>
        <v>0</v>
      </c>
      <c r="GR220" s="125">
        <f t="shared" ref="GR220:GV228" si="1782">IF(AND($K220=GR$9,$N220=GR$11,$AB220=GR$8),INDEX(i.FS_Strategy,$AE220+1,$AB220),0)</f>
        <v>0</v>
      </c>
      <c r="GS220" s="125">
        <f t="shared" si="1782"/>
        <v>0</v>
      </c>
      <c r="GT220" s="125">
        <f t="shared" si="1782"/>
        <v>0</v>
      </c>
      <c r="GU220" s="125">
        <f t="shared" si="1782"/>
        <v>0</v>
      </c>
      <c r="GV220" s="125">
        <f t="shared" si="1782"/>
        <v>0</v>
      </c>
      <c r="GW220" s="124">
        <f t="shared" si="1779"/>
        <v>0</v>
      </c>
      <c r="GX220" s="124">
        <f t="shared" si="1779"/>
        <v>0</v>
      </c>
      <c r="GY220" s="124">
        <f t="shared" si="1779"/>
        <v>0</v>
      </c>
      <c r="GZ220" s="124">
        <f t="shared" si="1779"/>
        <v>0</v>
      </c>
      <c r="HA220" s="124">
        <f t="shared" si="1779"/>
        <v>0</v>
      </c>
      <c r="HB220" s="124">
        <f t="shared" si="1779"/>
        <v>0</v>
      </c>
      <c r="HC220" s="124">
        <f t="shared" si="1779"/>
        <v>0</v>
      </c>
      <c r="HD220" s="124">
        <f t="shared" si="1779"/>
        <v>0</v>
      </c>
      <c r="HE220" s="124">
        <f t="shared" si="1779"/>
        <v>0</v>
      </c>
      <c r="HF220" s="124">
        <f t="shared" si="1779"/>
        <v>0</v>
      </c>
      <c r="HG220" s="124">
        <f t="shared" si="1779"/>
        <v>0</v>
      </c>
      <c r="HH220" s="124">
        <f t="shared" si="1779"/>
        <v>0</v>
      </c>
      <c r="HI220" s="124">
        <f t="shared" si="1779"/>
        <v>0</v>
      </c>
      <c r="HJ220" s="124">
        <f t="shared" si="1779"/>
        <v>0</v>
      </c>
      <c r="HK220" s="124">
        <f t="shared" si="1779"/>
        <v>0</v>
      </c>
      <c r="HL220" s="124">
        <f t="shared" si="1771"/>
        <v>0</v>
      </c>
      <c r="HM220" s="124">
        <f t="shared" si="1726"/>
        <v>0</v>
      </c>
      <c r="HN220" s="124">
        <f t="shared" si="1726"/>
        <v>0</v>
      </c>
      <c r="HO220" s="554">
        <f t="shared" si="1727"/>
        <v>0</v>
      </c>
      <c r="HP220" s="554">
        <f t="shared" si="1727"/>
        <v>0</v>
      </c>
      <c r="HQ220" s="554">
        <f t="shared" si="1727"/>
        <v>0</v>
      </c>
      <c r="HR220" s="125">
        <f t="shared" si="1728"/>
        <v>0</v>
      </c>
      <c r="HS220" s="125">
        <f t="shared" si="1728"/>
        <v>0</v>
      </c>
      <c r="HT220" s="125">
        <f t="shared" si="1728"/>
        <v>0</v>
      </c>
      <c r="HU220" s="125">
        <f t="shared" si="1728"/>
        <v>0</v>
      </c>
      <c r="HV220" s="125">
        <f t="shared" si="1728"/>
        <v>0</v>
      </c>
      <c r="HW220" s="125">
        <f t="shared" si="1728"/>
        <v>0</v>
      </c>
      <c r="HX220" s="125">
        <f t="shared" si="1728"/>
        <v>0</v>
      </c>
      <c r="HY220" s="125">
        <f t="shared" si="1728"/>
        <v>0</v>
      </c>
      <c r="HZ220" s="125">
        <f t="shared" ref="HZ220:ID228" si="1783">IF(AND($K220=HZ$9,$N220=HZ$11,$AB220=HZ$8),INDEX(i.FS_Strategy,$AE220+1,$AB220),0)</f>
        <v>0</v>
      </c>
      <c r="IA220" s="125">
        <f t="shared" si="1783"/>
        <v>0</v>
      </c>
      <c r="IB220" s="125">
        <f t="shared" si="1783"/>
        <v>0</v>
      </c>
      <c r="IC220" s="125">
        <f t="shared" si="1783"/>
        <v>0</v>
      </c>
      <c r="ID220" s="125">
        <f t="shared" si="1783"/>
        <v>0</v>
      </c>
      <c r="IE220" s="5">
        <f t="shared" si="1729"/>
        <v>67</v>
      </c>
      <c r="IF220" s="9"/>
      <c r="IG220" s="5">
        <f t="shared" si="1730"/>
        <v>1</v>
      </c>
      <c r="IH220" s="5" t="b">
        <f t="shared" si="1730"/>
        <v>0</v>
      </c>
      <c r="II220" s="19">
        <f t="shared" ca="1" si="1731"/>
        <v>0</v>
      </c>
      <c r="IJ220" s="5">
        <f t="shared" si="1730"/>
        <v>55</v>
      </c>
      <c r="IK220" s="5" cm="1">
        <f t="array" ref="IK220">INDEX(i.pi_yatf,$X220+1,IK$7)</f>
        <v>1</v>
      </c>
      <c r="IL220" s="19">
        <f t="shared" ca="1" si="1763"/>
        <v>0</v>
      </c>
      <c r="IM220" s="19">
        <f t="shared" ca="1" si="1763"/>
        <v>0</v>
      </c>
      <c r="IN220" s="19">
        <f t="shared" ca="1" si="1763"/>
        <v>0</v>
      </c>
      <c r="IO220" s="19">
        <f t="shared" ca="1" si="1763"/>
        <v>0</v>
      </c>
      <c r="IP220" s="19">
        <f t="shared" ca="1" si="1763"/>
        <v>0</v>
      </c>
      <c r="IQ220" s="19">
        <f t="shared" ca="1" si="1763"/>
        <v>0</v>
      </c>
      <c r="IR220" s="19">
        <f t="shared" ca="1" si="1763"/>
        <v>0</v>
      </c>
      <c r="IS220" s="19">
        <f t="shared" ca="1" si="1763"/>
        <v>0</v>
      </c>
      <c r="IT220" s="19">
        <f t="shared" ca="1" si="1763"/>
        <v>0</v>
      </c>
      <c r="IU220" s="19">
        <f t="shared" ca="1" si="1763"/>
        <v>0</v>
      </c>
      <c r="IV220" s="19">
        <f t="shared" ca="1" si="1763"/>
        <v>0</v>
      </c>
      <c r="IW220" s="19">
        <f t="shared" ca="1" si="1763"/>
        <v>0</v>
      </c>
      <c r="IX220" s="19">
        <f t="shared" ca="1" si="1763"/>
        <v>0</v>
      </c>
      <c r="IY220" s="19">
        <f t="shared" ca="1" si="1763"/>
        <v>0</v>
      </c>
      <c r="IZ220" s="19">
        <f t="shared" ca="1" si="1763"/>
        <v>0</v>
      </c>
      <c r="JA220" s="19">
        <f t="shared" ca="1" si="1763"/>
        <v>0</v>
      </c>
      <c r="JB220" s="19">
        <f t="shared" ca="1" si="1763"/>
        <v>0</v>
      </c>
      <c r="JC220" s="19">
        <f t="shared" ca="1" si="1763"/>
        <v>0</v>
      </c>
      <c r="JD220" s="19">
        <f t="shared" ca="1" si="1763"/>
        <v>0</v>
      </c>
      <c r="JE220" s="19">
        <f t="shared" ca="1" si="1763"/>
        <v>0</v>
      </c>
      <c r="JF220" s="19">
        <f t="shared" ca="1" si="1763"/>
        <v>0</v>
      </c>
      <c r="JG220" s="5">
        <f t="shared" si="1733"/>
        <v>1.2500000000000001E-2</v>
      </c>
      <c r="JH220" s="567">
        <f t="shared" si="1733"/>
        <v>0</v>
      </c>
      <c r="JI220" s="5">
        <f t="shared" si="1733"/>
        <v>6.25E-2</v>
      </c>
      <c r="JJ220" s="5">
        <f t="shared" si="1733"/>
        <v>6.25E-2</v>
      </c>
      <c r="JK220" s="5">
        <f t="shared" si="1733"/>
        <v>6.25E-2</v>
      </c>
      <c r="JL220" s="19">
        <f t="shared" ca="1" si="1763"/>
        <v>1</v>
      </c>
      <c r="JM220" s="19">
        <f t="shared" ca="1" si="1763"/>
        <v>0</v>
      </c>
      <c r="JN220" s="19">
        <f t="shared" ca="1" si="1763"/>
        <v>1</v>
      </c>
      <c r="JO220" s="9"/>
      <c r="JP220" s="5" t="b">
        <f t="shared" ca="1" si="1734"/>
        <v>0</v>
      </c>
      <c r="JQ220" s="477" t="b">
        <v>1</v>
      </c>
      <c r="JR220" s="477">
        <v>12</v>
      </c>
      <c r="JS220" s="5" t="b">
        <f t="shared" si="1735"/>
        <v>0</v>
      </c>
      <c r="JT220" s="5" t="b">
        <f t="shared" si="1735"/>
        <v>0</v>
      </c>
      <c r="JU220" s="5" t="b">
        <f t="shared" si="1735"/>
        <v>1</v>
      </c>
      <c r="JV220" s="144">
        <f t="shared" si="1736"/>
        <v>1</v>
      </c>
      <c r="JW220" s="144">
        <f t="shared" si="1736"/>
        <v>1</v>
      </c>
      <c r="JX220" s="5" t="b">
        <f t="shared" si="1737"/>
        <v>0</v>
      </c>
      <c r="JY220" s="5" t="b">
        <f t="shared" si="1737"/>
        <v>1</v>
      </c>
      <c r="JZ220" s="5" t="b">
        <f t="shared" si="1737"/>
        <v>1</v>
      </c>
      <c r="KA220" s="5" t="b">
        <f t="shared" si="1737"/>
        <v>0</v>
      </c>
      <c r="KB220" s="5">
        <f t="shared" si="1738"/>
        <v>1</v>
      </c>
      <c r="KC220" s="5">
        <f t="shared" si="1738"/>
        <v>0</v>
      </c>
      <c r="KD220" s="5" t="b">
        <f t="shared" si="1739"/>
        <v>0</v>
      </c>
      <c r="KE220" s="5" t="str" cm="1">
        <f t="array" aca="1" ref="KE220" ca="1">IF(OR(KF220:KM220&lt;&gt;"-"),TRUE,"-")</f>
        <v>-</v>
      </c>
      <c r="KF220" s="19" t="str">
        <f t="shared" ca="1" si="1740"/>
        <v>-</v>
      </c>
      <c r="KG220" s="19" t="str">
        <f t="shared" ca="1" si="1740"/>
        <v>-</v>
      </c>
      <c r="KH220" s="19" t="str">
        <f t="shared" ca="1" si="1740"/>
        <v>-</v>
      </c>
      <c r="KI220" s="19" t="str">
        <f t="shared" ca="1" si="1740"/>
        <v>-</v>
      </c>
      <c r="KJ220" s="19" t="str">
        <f t="shared" ca="1" si="1740"/>
        <v>-</v>
      </c>
      <c r="KK220" s="19" t="str">
        <f t="shared" ca="1" si="1740"/>
        <v>-</v>
      </c>
      <c r="KL220" s="19" t="str">
        <f t="shared" ca="1" si="1740"/>
        <v>-</v>
      </c>
      <c r="KM220" s="19" t="str">
        <f t="shared" ca="1" si="1740"/>
        <v>-</v>
      </c>
      <c r="KN220" s="5" t="b">
        <f t="array" aca="1" ref="KN220" ca="1">IF(OR(KO220:KU220&lt;&gt;"-"),TRUE,"-")</f>
        <v>1</v>
      </c>
      <c r="KO220" s="19">
        <f t="shared" ca="1" si="1741"/>
        <v>0</v>
      </c>
      <c r="KP220" s="19" t="str">
        <f t="shared" ca="1" si="1741"/>
        <v>-</v>
      </c>
      <c r="KQ220" s="19">
        <f t="shared" ca="1" si="1741"/>
        <v>999999</v>
      </c>
      <c r="KR220" s="19">
        <f t="shared" ca="1" si="1741"/>
        <v>999999</v>
      </c>
      <c r="KS220" s="19">
        <f t="shared" ca="1" si="1741"/>
        <v>999999</v>
      </c>
      <c r="KT220" s="19">
        <f t="shared" ca="1" si="1741"/>
        <v>999999</v>
      </c>
      <c r="KU220" s="19">
        <f t="shared" ca="1" si="1741"/>
        <v>999999</v>
      </c>
      <c r="KV220" s="19" t="str">
        <f t="shared" ca="1" si="1741"/>
        <v>-</v>
      </c>
      <c r="KW220" s="19" t="str">
        <f ca="1">OFFSET(KW$5,$B220,0)</f>
        <v>-</v>
      </c>
      <c r="KX220" s="19" t="str">
        <f ca="1">OFFSET(KX$5,$B220,0)</f>
        <v>-</v>
      </c>
      <c r="KY220" s="19" t="b">
        <f t="shared" ca="1" si="1742"/>
        <v>1</v>
      </c>
      <c r="KZ220" s="19">
        <f t="shared" ca="1" si="1742"/>
        <v>0</v>
      </c>
      <c r="LA220" s="5" t="str">
        <f t="shared" si="1743"/>
        <v>-</v>
      </c>
      <c r="LB220" s="5" t="str">
        <f t="shared" si="1743"/>
        <v>-</v>
      </c>
      <c r="LC220" s="5" t="str">
        <f t="shared" si="1743"/>
        <v>-</v>
      </c>
      <c r="LD220" s="5" t="str">
        <f t="shared" si="1743"/>
        <v>-</v>
      </c>
      <c r="LE220" s="19" t="str">
        <f t="shared" ca="1" si="1744"/>
        <v>-</v>
      </c>
      <c r="LF220" s="19" t="str">
        <f t="shared" ca="1" si="1744"/>
        <v>-</v>
      </c>
      <c r="LG220" s="19" t="str">
        <f t="shared" ca="1" si="1744"/>
        <v>-</v>
      </c>
      <c r="LH220" s="19" t="str">
        <f t="shared" ca="1" si="1744"/>
        <v>-</v>
      </c>
      <c r="LI220" s="19" t="str">
        <f t="shared" ca="1" si="1744"/>
        <v>-</v>
      </c>
      <c r="LJ220" s="19" t="str">
        <f t="shared" ca="1" si="1744"/>
        <v>-</v>
      </c>
      <c r="LK220" s="19" t="str">
        <f t="shared" ca="1" si="1744"/>
        <v>-</v>
      </c>
      <c r="LL220" s="5" t="str">
        <f t="shared" si="1745"/>
        <v>-</v>
      </c>
      <c r="LM220" s="5">
        <f t="shared" si="1745"/>
        <v>500</v>
      </c>
      <c r="LN220" s="5">
        <f t="shared" si="1745"/>
        <v>500</v>
      </c>
      <c r="LO220" s="5" t="str">
        <f t="shared" si="1745"/>
        <v>-</v>
      </c>
      <c r="LP220" s="5" t="str" cm="1">
        <f t="array" ref="LP220">INDEX(i.meatgrid,$Q220,LP$7)</f>
        <v>-</v>
      </c>
      <c r="LQ220" s="5" t="str" cm="1">
        <f t="array" ref="LQ220">INDEX(i.meatgrid,$Q220,LQ$7)</f>
        <v>-</v>
      </c>
      <c r="LR220" s="5" t="str">
        <f t="shared" si="1745"/>
        <v>-</v>
      </c>
      <c r="LS220" s="5">
        <f t="shared" si="1746"/>
        <v>1</v>
      </c>
      <c r="LT220" s="9"/>
      <c r="LU220" s="19">
        <f t="shared" ca="1" si="1744"/>
        <v>70</v>
      </c>
      <c r="LV220" s="19">
        <f t="shared" ca="1" si="1747"/>
        <v>50</v>
      </c>
      <c r="LW220" s="19">
        <f t="shared" ca="1" si="1747"/>
        <v>80</v>
      </c>
      <c r="LX220" s="19">
        <f t="shared" ca="1" si="1747"/>
        <v>50</v>
      </c>
      <c r="LY220" s="5" t="b" cm="1">
        <f t="array" ref="LY220">INDEX(i.meatgrid,$Q220,LY$7)</f>
        <v>0</v>
      </c>
      <c r="LZ220" s="5" t="b" cm="1">
        <f t="array" ref="LZ220">INDEX(i.meatgrid,$Q220,LZ$7)</f>
        <v>0</v>
      </c>
      <c r="MA220" s="5" cm="1">
        <f t="array" ref="MA220">INDEX(i.meatgrid,$Q220,MA$7)</f>
        <v>40</v>
      </c>
      <c r="MB220" s="5" t="str" cm="1">
        <f t="array" ref="MB220">INDEX(i.meatgrid,$Q220,MB$7)</f>
        <v>-</v>
      </c>
      <c r="MC220" s="5">
        <f t="shared" si="1748"/>
        <v>1</v>
      </c>
      <c r="MD220" s="5">
        <f t="shared" si="1749"/>
        <v>1</v>
      </c>
      <c r="ME220" s="5" cm="1">
        <f t="array" ref="ME220">INDEX(i.meatgrid,$Q220,ME$7)</f>
        <v>1</v>
      </c>
      <c r="MF220" s="5" cm="1">
        <f t="array" ref="MF220">INDEX(i.meatgrid,$Q220,MF$7)</f>
        <v>0</v>
      </c>
      <c r="MG220" s="5" cm="1">
        <f t="array" ref="MG220">INDEX(i.meatgrid,$Q220,MG$7)</f>
        <v>0</v>
      </c>
      <c r="MH220" s="5" cm="1">
        <f t="array" ref="MH220">INDEX(i.meatgrid,$Q220,MH$7)</f>
        <v>0</v>
      </c>
      <c r="MI220" s="5" cm="1">
        <f t="array" ref="MI220">INDEX(i.meatgrid,$Q220,MI$7)</f>
        <v>0</v>
      </c>
      <c r="MJ220" s="5" cm="1">
        <f t="array" ref="MJ220">INDEX(i.meatgrid,$Q220,MJ$7)</f>
        <v>1</v>
      </c>
      <c r="MK220" s="5" cm="1">
        <f t="array" ref="MK220">INDEX(i.meatgrid,$Q220,MK$7)</f>
        <v>1</v>
      </c>
      <c r="ML220" s="5" cm="1">
        <f t="array" ref="ML220">INDEX(i.meatgrid,$Q220,ML$7)</f>
        <v>1</v>
      </c>
      <c r="MM220" s="5">
        <f t="shared" si="1750"/>
        <v>1</v>
      </c>
      <c r="MN220" s="9"/>
      <c r="MO220" s="19" t="b">
        <f t="shared" ca="1" si="1780"/>
        <v>0</v>
      </c>
      <c r="MP220" s="19" t="b">
        <f t="shared" ca="1" si="1780"/>
        <v>0</v>
      </c>
      <c r="MQ220" s="19">
        <f t="shared" ca="1" si="1780"/>
        <v>1</v>
      </c>
      <c r="MR220" s="19">
        <f t="shared" ca="1" si="1780"/>
        <v>0.75</v>
      </c>
      <c r="MS220" s="19">
        <f t="shared" ca="1" si="1780"/>
        <v>0.75</v>
      </c>
      <c r="MT220" s="19">
        <f t="shared" ca="1" si="1780"/>
        <v>0.8</v>
      </c>
      <c r="MU220" s="19">
        <f t="shared" ca="1" si="1780"/>
        <v>0.82499999999999996</v>
      </c>
      <c r="MV220" s="19">
        <f t="shared" ca="1" si="1780"/>
        <v>0.875</v>
      </c>
      <c r="MW220" s="19">
        <f t="shared" ca="1" si="1780"/>
        <v>0.9</v>
      </c>
      <c r="MX220" s="19">
        <f t="shared" ca="1" si="1780"/>
        <v>1</v>
      </c>
      <c r="MY220" s="19">
        <f t="shared" ca="1" si="1780"/>
        <v>0.875</v>
      </c>
      <c r="MZ220" s="19" t="b">
        <f t="shared" ca="1" si="1780"/>
        <v>1</v>
      </c>
      <c r="NA220" s="19">
        <f t="shared" ca="1" si="1780"/>
        <v>74.989999999999995</v>
      </c>
      <c r="NB220" s="19" t="str">
        <f t="shared" ca="1" si="1780"/>
        <v>-</v>
      </c>
      <c r="NC220" s="19" t="str">
        <f t="shared" ca="1" si="1780"/>
        <v>-</v>
      </c>
      <c r="ND220" s="19" t="str">
        <f t="shared" ca="1" si="1772"/>
        <v>-</v>
      </c>
      <c r="NE220" s="19" t="str">
        <f t="shared" ca="1" si="1762"/>
        <v>-</v>
      </c>
      <c r="NF220" s="19" t="str">
        <f t="shared" ca="1" si="1762"/>
        <v>-</v>
      </c>
      <c r="NG220" s="19" t="str">
        <f t="shared" ca="1" si="1762"/>
        <v>-</v>
      </c>
      <c r="NH220" s="19" t="str">
        <f t="shared" ca="1" si="1762"/>
        <v>-</v>
      </c>
      <c r="NI220" s="19">
        <f t="shared" ca="1" si="1762"/>
        <v>36.99</v>
      </c>
      <c r="NJ220" s="19">
        <f t="shared" ca="1" si="1762"/>
        <v>36.99</v>
      </c>
      <c r="NK220" s="19" t="str">
        <f t="shared" ca="1" si="1762"/>
        <v>-</v>
      </c>
      <c r="NL220" s="19" t="str">
        <f t="shared" ca="1" si="1762"/>
        <v>-</v>
      </c>
      <c r="NM220" s="19" t="str">
        <f t="shared" ca="1" si="1762"/>
        <v>-</v>
      </c>
      <c r="NN220" s="19" t="str">
        <f t="shared" ca="1" si="1762"/>
        <v>-</v>
      </c>
      <c r="NO220" s="19" t="str">
        <f t="shared" ca="1" si="1762"/>
        <v>-</v>
      </c>
      <c r="NP220" s="19">
        <f t="shared" ca="1" si="1762"/>
        <v>49.99</v>
      </c>
      <c r="NQ220" s="19">
        <f t="shared" ca="1" si="1762"/>
        <v>49.99</v>
      </c>
      <c r="NR220" s="19">
        <f t="shared" ca="1" si="1762"/>
        <v>49.99</v>
      </c>
      <c r="NS220" s="19">
        <f t="shared" ca="1" si="1762"/>
        <v>49.99</v>
      </c>
      <c r="NT220" s="19">
        <f t="shared" ca="1" si="1762"/>
        <v>49.99</v>
      </c>
      <c r="NU220" s="19">
        <f t="shared" ca="1" si="1759"/>
        <v>49.99</v>
      </c>
      <c r="NV220" s="19">
        <f t="shared" ca="1" si="1759"/>
        <v>49.99</v>
      </c>
      <c r="NW220" s="19">
        <f t="shared" ca="1" si="1759"/>
        <v>49.99</v>
      </c>
      <c r="NX220" s="19">
        <f t="shared" ca="1" si="1760"/>
        <v>412.99</v>
      </c>
      <c r="NY220" s="19">
        <f t="shared" ca="1" si="1760"/>
        <v>412.99</v>
      </c>
      <c r="NZ220" s="19" t="str">
        <f t="shared" ca="1" si="1760"/>
        <v>-</v>
      </c>
      <c r="OA220" s="19" t="str">
        <f t="shared" ca="1" si="1760"/>
        <v>-</v>
      </c>
      <c r="OB220" s="19" t="str">
        <f t="shared" ca="1" si="1760"/>
        <v>-</v>
      </c>
      <c r="OC220" s="19" t="str">
        <f t="shared" ca="1" si="1760"/>
        <v>-</v>
      </c>
      <c r="OD220" s="19" t="str">
        <f t="shared" ca="1" si="1760"/>
        <v>-</v>
      </c>
      <c r="OE220" s="19">
        <f t="shared" ca="1" si="1760"/>
        <v>6.8900000000000006</v>
      </c>
      <c r="OF220" s="19">
        <f t="shared" ca="1" si="1760"/>
        <v>6.8900000000000006</v>
      </c>
      <c r="OG220" s="19">
        <f t="shared" ca="1" si="1760"/>
        <v>6.8900000000000006</v>
      </c>
      <c r="OH220" s="19">
        <f t="shared" ca="1" si="1760"/>
        <v>6.8900000000000006</v>
      </c>
      <c r="OI220" s="19">
        <f t="shared" ca="1" si="1760"/>
        <v>6.8900000000000006</v>
      </c>
      <c r="OJ220" s="19">
        <f t="shared" ca="1" si="1760"/>
        <v>6.8900000000000006</v>
      </c>
      <c r="OK220" s="19">
        <f t="shared" ca="1" si="1760"/>
        <v>6.8900000000000006</v>
      </c>
      <c r="OL220" s="19">
        <f t="shared" ca="1" si="1760"/>
        <v>6.8900000000000006</v>
      </c>
      <c r="OM220" s="19">
        <f t="shared" ca="1" si="1760"/>
        <v>346.99</v>
      </c>
      <c r="ON220" s="19">
        <f t="shared" ca="1" si="1761"/>
        <v>346.99</v>
      </c>
      <c r="OO220" s="19" t="str">
        <f t="shared" ca="1" si="1761"/>
        <v>-</v>
      </c>
      <c r="OP220" s="19" t="str">
        <f t="shared" ca="1" si="1761"/>
        <v>-</v>
      </c>
      <c r="OQ220" s="19" t="str">
        <f t="shared" ca="1" si="1761"/>
        <v>-</v>
      </c>
      <c r="OR220" s="19" t="str">
        <f t="shared" ca="1" si="1761"/>
        <v>-</v>
      </c>
      <c r="OS220" s="19" t="str">
        <f t="shared" ca="1" si="1761"/>
        <v>-</v>
      </c>
      <c r="OT220" s="19">
        <f t="shared" ca="1" si="1761"/>
        <v>0</v>
      </c>
      <c r="OU220" s="24">
        <v>0</v>
      </c>
    </row>
    <row r="221" spans="1:411" outlineLevel="1">
      <c r="A221" s="21">
        <f t="shared" si="158"/>
        <v>216</v>
      </c>
      <c r="B221" s="21">
        <f t="shared" si="1753"/>
        <v>19</v>
      </c>
      <c r="C221">
        <v>112</v>
      </c>
      <c r="D221" s="144" t="str">
        <f t="shared" ca="1" si="1697"/>
        <v>GSM</v>
      </c>
      <c r="E221" t="b">
        <v>1</v>
      </c>
      <c r="F221" t="b">
        <v>0</v>
      </c>
      <c r="G221" t="b">
        <f t="shared" ref="G221:G223" si="1784">E221</f>
        <v>1</v>
      </c>
      <c r="H221" s="237">
        <f t="shared" ca="1" si="1755"/>
        <v>2</v>
      </c>
      <c r="I221" s="237">
        <f t="shared" ca="1" si="1755"/>
        <v>1</v>
      </c>
      <c r="J221" s="237" t="str">
        <f t="shared" ca="1" si="1755"/>
        <v/>
      </c>
      <c r="K221" s="237">
        <f t="shared" ca="1" si="1755"/>
        <v>2</v>
      </c>
      <c r="L221" s="237">
        <f t="shared" ca="1" si="1755"/>
        <v>2</v>
      </c>
      <c r="M221" s="237">
        <f t="shared" ca="1" si="1755"/>
        <v>2</v>
      </c>
      <c r="N221" s="237">
        <f t="shared" ca="1" si="1755"/>
        <v>3</v>
      </c>
      <c r="O221" s="237">
        <f t="shared" ca="1" si="1756"/>
        <v>1</v>
      </c>
      <c r="P221" s="237">
        <f t="shared" ca="1" si="1756"/>
        <v>1</v>
      </c>
      <c r="Q221" s="237">
        <f t="shared" ca="1" si="1756"/>
        <v>4</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698"/>
        <v>2</v>
      </c>
      <c r="AH221" s="5">
        <f t="shared" ca="1" si="1698"/>
        <v>0</v>
      </c>
      <c r="AI221" s="5">
        <f t="shared" ca="1" si="1699"/>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00014 DSP_ashley_lw GSM Day204 MWM    Prime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700"/>
        <v>0</v>
      </c>
      <c r="AY221" s="5" t="str">
        <f t="shared" ca="1" si="1700"/>
        <v>-</v>
      </c>
      <c r="AZ221" s="5" t="b">
        <f t="shared" ca="1" si="1700"/>
        <v>0</v>
      </c>
      <c r="BA221" s="5" t="b">
        <f t="shared" ca="1" si="1700"/>
        <v>1</v>
      </c>
      <c r="BB221" s="5" t="b">
        <f t="shared" ca="1" si="1700"/>
        <v>1</v>
      </c>
      <c r="BC221" s="144">
        <f t="shared" ca="1" si="1700"/>
        <v>0</v>
      </c>
      <c r="BD221" s="19" t="b">
        <f t="shared" ca="1" si="1701"/>
        <v>1</v>
      </c>
      <c r="BE221" s="9"/>
      <c r="BF221" s="5" t="str">
        <f t="shared" ca="1" si="1702"/>
        <v>-</v>
      </c>
      <c r="BG221" s="19" t="str">
        <f t="shared" ca="1" si="1703"/>
        <v>-</v>
      </c>
      <c r="BH221" s="19" t="str">
        <f t="shared" ca="1" si="1703"/>
        <v>-</v>
      </c>
      <c r="BI221" s="19" t="str">
        <f t="shared" ca="1" si="1703"/>
        <v>-</v>
      </c>
      <c r="BJ221" s="5" t="str">
        <f t="shared" ca="1" si="1704"/>
        <v>-</v>
      </c>
      <c r="BK221" s="19" t="str">
        <f t="shared" ca="1" si="1705"/>
        <v>-</v>
      </c>
      <c r="BL221" s="5" t="str">
        <f t="shared" ca="1" si="1706"/>
        <v>-</v>
      </c>
      <c r="BM221" s="19" t="str">
        <f t="shared" ca="1" si="1707"/>
        <v>-</v>
      </c>
      <c r="BN221" s="19" t="str">
        <f t="shared" ca="1" si="1707"/>
        <v>-</v>
      </c>
      <c r="BO221" s="19" t="str">
        <f t="shared" ca="1" si="1707"/>
        <v>-</v>
      </c>
      <c r="BP221" s="5" t="str">
        <f t="shared" ca="1" si="1708"/>
        <v>-</v>
      </c>
      <c r="BQ221" s="9"/>
      <c r="BR221" s="5" t="b">
        <f t="shared" ca="1" si="1709"/>
        <v>0</v>
      </c>
      <c r="BS221" s="5" t="str">
        <f t="shared" ca="1" si="1710"/>
        <v>-</v>
      </c>
      <c r="BT221" s="5" t="str">
        <f t="shared" ca="1" si="1711"/>
        <v>-</v>
      </c>
      <c r="BU221" s="5" t="str">
        <f t="shared" ca="1" si="1711"/>
        <v>-</v>
      </c>
      <c r="BV221" s="5" t="str">
        <f t="shared" ca="1" si="1711"/>
        <v>-</v>
      </c>
      <c r="BW221" s="5" t="str">
        <f t="shared" ca="1" si="1711"/>
        <v>-</v>
      </c>
      <c r="BX221" s="5" t="str">
        <f t="shared" ca="1" si="1711"/>
        <v>-</v>
      </c>
      <c r="BY221" s="5" t="str">
        <f t="shared" ca="1" si="1711"/>
        <v>-</v>
      </c>
      <c r="BZ221" s="5" t="str">
        <f t="shared" ca="1" si="1711"/>
        <v>-</v>
      </c>
      <c r="CA221" s="5" t="str">
        <f t="shared" ca="1" si="1711"/>
        <v>-</v>
      </c>
      <c r="CB221" s="9"/>
      <c r="CC221" s="237" t="b">
        <f t="shared" ca="1" si="1757"/>
        <v>1</v>
      </c>
      <c r="CD221" s="237" t="b">
        <f t="shared" ca="1" si="1757"/>
        <v>1</v>
      </c>
      <c r="CE221" s="237" t="b">
        <f t="shared" ca="1" si="1757"/>
        <v>1</v>
      </c>
      <c r="CF221" s="12">
        <v>203</v>
      </c>
      <c r="CG221" s="144" t="b">
        <f t="shared" ref="CG221:CG223" ca="1" si="1785">NOT(CE221)</f>
        <v>0</v>
      </c>
      <c r="CH221" s="12" t="s">
        <v>34</v>
      </c>
      <c r="CI221" s="19" t="str">
        <f t="shared" ca="1" si="1712"/>
        <v>-</v>
      </c>
      <c r="CJ221" s="19" t="str">
        <f t="shared" ca="1" si="1712"/>
        <v>-</v>
      </c>
      <c r="CK221" s="19" t="str">
        <f t="shared" ca="1" si="1712"/>
        <v>-</v>
      </c>
      <c r="CL221" s="19">
        <f t="shared" ca="1" si="1712"/>
        <v>1</v>
      </c>
      <c r="CM221" s="19">
        <f t="shared" ca="1" si="1712"/>
        <v>1</v>
      </c>
      <c r="CN221" s="9"/>
      <c r="CO221" s="444">
        <f t="shared" ca="1" si="1713"/>
        <v>652</v>
      </c>
      <c r="CP221" s="444">
        <f t="shared" ca="1" si="1713"/>
        <v>686</v>
      </c>
      <c r="CQ221" s="444">
        <f t="shared" ca="1" si="1713"/>
        <v>721</v>
      </c>
      <c r="CR221" s="152">
        <f t="shared" ca="1" si="1714"/>
        <v>378</v>
      </c>
      <c r="CS221" s="152">
        <f t="shared" ca="1" si="1714"/>
        <v>413</v>
      </c>
      <c r="CT221" s="152">
        <f t="shared" ca="1" si="1714"/>
        <v>448</v>
      </c>
      <c r="CU221" s="19" t="str">
        <f t="shared" ca="1" si="1781"/>
        <v>-</v>
      </c>
      <c r="CV221" s="19" t="str">
        <f t="shared" ca="1" si="1781"/>
        <v>-</v>
      </c>
      <c r="CW221" s="19" t="str">
        <f t="shared" ca="1" si="1781"/>
        <v>-</v>
      </c>
      <c r="CX221" s="19" t="str">
        <f t="shared" ca="1" si="1781"/>
        <v>-</v>
      </c>
      <c r="CY221" s="19" t="str">
        <f t="shared" ca="1" si="1775"/>
        <v>-</v>
      </c>
      <c r="CZ221" s="19" t="b">
        <f t="shared" ca="1" si="1775"/>
        <v>1</v>
      </c>
      <c r="DA221" s="19">
        <f t="shared" ca="1" si="1775"/>
        <v>0</v>
      </c>
      <c r="DB221" s="19">
        <f t="shared" ca="1" si="1775"/>
        <v>0</v>
      </c>
      <c r="DC221" s="19">
        <f t="shared" ca="1" si="1775"/>
        <v>0</v>
      </c>
      <c r="DD221" s="19">
        <f t="shared" ca="1" si="1775"/>
        <v>0</v>
      </c>
      <c r="DE221" s="19">
        <f t="shared" ca="1" si="1775"/>
        <v>0</v>
      </c>
      <c r="DF221" s="19">
        <f t="shared" ca="1" si="1775"/>
        <v>0</v>
      </c>
      <c r="DG221" s="19">
        <f t="shared" ca="1" si="1775"/>
        <v>0</v>
      </c>
      <c r="DH221" s="19">
        <f t="shared" ca="1" si="1775"/>
        <v>0</v>
      </c>
      <c r="DI221" s="19">
        <f t="shared" ca="1" si="1775"/>
        <v>0</v>
      </c>
      <c r="DJ221" s="19">
        <f t="shared" ca="1" si="1775"/>
        <v>0</v>
      </c>
      <c r="DK221" s="19">
        <f t="shared" ca="1" si="1767"/>
        <v>0</v>
      </c>
      <c r="DL221" s="19">
        <f t="shared" ca="1" si="1767"/>
        <v>0</v>
      </c>
      <c r="DM221" s="19">
        <f t="shared" ca="1" si="1767"/>
        <v>1</v>
      </c>
      <c r="DN221" s="19">
        <f t="shared" ca="1" si="1767"/>
        <v>1</v>
      </c>
      <c r="DO221" s="19">
        <f t="shared" ca="1" si="1767"/>
        <v>0</v>
      </c>
      <c r="DP221" s="19" t="str">
        <f t="shared" ca="1" si="1767"/>
        <v>-</v>
      </c>
      <c r="DQ221" s="19" t="str">
        <f t="shared" ca="1" si="1767"/>
        <v>-</v>
      </c>
      <c r="DR221" s="19" t="str">
        <f t="shared" ca="1" si="1767"/>
        <v>-</v>
      </c>
      <c r="DS221" s="19" t="str">
        <f t="shared" ca="1" si="1767"/>
        <v>-</v>
      </c>
      <c r="DT221" s="19" t="str">
        <f t="shared" ca="1" si="1767"/>
        <v>-</v>
      </c>
      <c r="DU221" s="19">
        <f t="shared" ca="1" si="1767"/>
        <v>0</v>
      </c>
      <c r="DV221" s="19" t="str">
        <f t="shared" ca="1" si="1767"/>
        <v>-</v>
      </c>
      <c r="DW221" s="19" t="str">
        <f t="shared" ca="1" si="1767"/>
        <v>-</v>
      </c>
      <c r="DX221" s="19" t="str">
        <f t="shared" ca="1" si="1767"/>
        <v>-</v>
      </c>
      <c r="DY221" s="19" t="str">
        <f t="shared" ca="1" si="1767"/>
        <v>-</v>
      </c>
      <c r="DZ221" s="19" t="str">
        <f t="shared" ca="1" si="1767"/>
        <v>-</v>
      </c>
      <c r="EA221" s="19" t="str">
        <f t="shared" ca="1" si="1767"/>
        <v>-</v>
      </c>
      <c r="EB221" s="19" t="str">
        <f t="shared" ca="1" si="1767"/>
        <v>-</v>
      </c>
      <c r="EC221" s="19" t="str">
        <f t="shared" ca="1" si="1767"/>
        <v>-</v>
      </c>
      <c r="ED221" s="19">
        <f t="shared" ca="1" si="1767"/>
        <v>0</v>
      </c>
      <c r="EE221" s="444">
        <f t="shared" ca="1" si="1717"/>
        <v>0</v>
      </c>
      <c r="EF221" s="444">
        <f t="shared" ca="1" si="1717"/>
        <v>0</v>
      </c>
      <c r="EG221" s="124">
        <f t="shared" ca="1" si="1776"/>
        <v>0</v>
      </c>
      <c r="EH221" s="124">
        <f t="shared" ca="1" si="1776"/>
        <v>0</v>
      </c>
      <c r="EI221" s="124">
        <f t="shared" ca="1" si="1776"/>
        <v>0</v>
      </c>
      <c r="EJ221" s="124">
        <f t="shared" ca="1" si="1776"/>
        <v>0</v>
      </c>
      <c r="EK221" s="124">
        <f t="shared" ca="1" si="1776"/>
        <v>0</v>
      </c>
      <c r="EL221" s="124">
        <f t="shared" ca="1" si="1776"/>
        <v>0</v>
      </c>
      <c r="EM221" s="124">
        <f t="shared" ca="1" si="1776"/>
        <v>0</v>
      </c>
      <c r="EN221" s="124">
        <f t="shared" ca="1" si="1776"/>
        <v>0</v>
      </c>
      <c r="EO221" s="124">
        <f t="shared" ca="1" si="1776"/>
        <v>0</v>
      </c>
      <c r="EP221" s="124">
        <f t="shared" ca="1" si="1776"/>
        <v>0</v>
      </c>
      <c r="EQ221" s="124">
        <f t="shared" ca="1" si="1776"/>
        <v>0</v>
      </c>
      <c r="ER221" s="124">
        <f t="shared" ca="1" si="1776"/>
        <v>0</v>
      </c>
      <c r="ES221" s="124">
        <f t="shared" ca="1" si="1776"/>
        <v>0</v>
      </c>
      <c r="ET221" s="124">
        <f t="shared" ca="1" si="1776"/>
        <v>0</v>
      </c>
      <c r="EU221" s="124">
        <f t="shared" ca="1" si="1776"/>
        <v>0</v>
      </c>
      <c r="EV221" s="124">
        <f t="shared" ca="1" si="1776"/>
        <v>0</v>
      </c>
      <c r="EW221" s="124">
        <f t="shared" ca="1" si="1719"/>
        <v>0</v>
      </c>
      <c r="EX221" s="124">
        <f t="shared" ca="1" si="1719"/>
        <v>0</v>
      </c>
      <c r="EY221" s="554">
        <f t="shared" ca="1" si="1777"/>
        <v>0</v>
      </c>
      <c r="EZ221" s="554">
        <f t="shared" ca="1" si="1777"/>
        <v>0</v>
      </c>
      <c r="FA221" s="554">
        <f t="shared" ca="1" si="1777"/>
        <v>0</v>
      </c>
      <c r="FB221" s="125">
        <f t="shared" ca="1" si="1777"/>
        <v>0</v>
      </c>
      <c r="FC221" s="125">
        <f t="shared" ca="1" si="1777"/>
        <v>0</v>
      </c>
      <c r="FD221" s="125">
        <f t="shared" ca="1" si="1777"/>
        <v>0</v>
      </c>
      <c r="FE221" s="125">
        <f t="shared" ca="1" si="1777"/>
        <v>0</v>
      </c>
      <c r="FF221" s="125">
        <f t="shared" ca="1" si="1777"/>
        <v>0</v>
      </c>
      <c r="FG221" s="125">
        <f t="shared" ca="1" si="1777"/>
        <v>0</v>
      </c>
      <c r="FH221" s="125">
        <f t="shared" ca="1" si="1777"/>
        <v>0</v>
      </c>
      <c r="FI221" s="125">
        <f t="shared" ca="1" si="1777"/>
        <v>0</v>
      </c>
      <c r="FJ221" s="125">
        <f t="shared" ca="1" si="1777"/>
        <v>0</v>
      </c>
      <c r="FK221" s="125">
        <f t="shared" ca="1" si="1777"/>
        <v>0</v>
      </c>
      <c r="FL221" s="125">
        <f t="shared" ca="1" si="1777"/>
        <v>0</v>
      </c>
      <c r="FM221" s="125">
        <f t="shared" ca="1" si="1777"/>
        <v>0</v>
      </c>
      <c r="FN221" s="125">
        <f t="shared" ca="1" si="1777"/>
        <v>0</v>
      </c>
      <c r="FO221" s="124">
        <f t="shared" ca="1" si="1778"/>
        <v>0</v>
      </c>
      <c r="FP221" s="124">
        <f t="shared" ca="1" si="1778"/>
        <v>0</v>
      </c>
      <c r="FQ221" s="124">
        <f t="shared" ca="1" si="1778"/>
        <v>0</v>
      </c>
      <c r="FR221" s="124">
        <f t="shared" ca="1" si="1778"/>
        <v>0</v>
      </c>
      <c r="FS221" s="124">
        <f t="shared" ca="1" si="1778"/>
        <v>0</v>
      </c>
      <c r="FT221" s="124">
        <f t="shared" ca="1" si="1778"/>
        <v>0</v>
      </c>
      <c r="FU221" s="124">
        <f t="shared" ca="1" si="1778"/>
        <v>0</v>
      </c>
      <c r="FV221" s="124">
        <f t="shared" ca="1" si="1778"/>
        <v>0</v>
      </c>
      <c r="FW221" s="124">
        <f t="shared" ca="1" si="1778"/>
        <v>0</v>
      </c>
      <c r="FX221" s="124">
        <f t="shared" ca="1" si="1778"/>
        <v>0</v>
      </c>
      <c r="FY221" s="124">
        <f t="shared" ca="1" si="1778"/>
        <v>0</v>
      </c>
      <c r="FZ221" s="124">
        <f t="shared" ca="1" si="1778"/>
        <v>0</v>
      </c>
      <c r="GA221" s="124">
        <f t="shared" ca="1" si="1778"/>
        <v>0</v>
      </c>
      <c r="GB221" s="124">
        <f t="shared" ca="1" si="1778"/>
        <v>0</v>
      </c>
      <c r="GC221" s="124">
        <f t="shared" ca="1" si="1778"/>
        <v>0</v>
      </c>
      <c r="GD221" s="124">
        <f t="shared" ca="1" si="1778"/>
        <v>0</v>
      </c>
      <c r="GE221" s="124">
        <f t="shared" ca="1" si="1722"/>
        <v>0</v>
      </c>
      <c r="GF221" s="124">
        <f t="shared" ca="1" si="1722"/>
        <v>0</v>
      </c>
      <c r="GG221" s="554">
        <f t="shared" ca="1" si="1723"/>
        <v>0</v>
      </c>
      <c r="GH221" s="554">
        <f t="shared" ca="1" si="1723"/>
        <v>0</v>
      </c>
      <c r="GI221" s="554">
        <f t="shared" ca="1" si="1723"/>
        <v>0</v>
      </c>
      <c r="GJ221" s="125">
        <f t="shared" ref="GJ221:GV239" ca="1" si="1786">IF(AND($K221=GJ$9,$N221=GJ$11,$AB221=GJ$8),INDEX(i.FS_Strategy,$AE221+1,$AB221),0)</f>
        <v>0</v>
      </c>
      <c r="GK221" s="125">
        <f t="shared" ca="1" si="1786"/>
        <v>0</v>
      </c>
      <c r="GL221" s="125">
        <f t="shared" ca="1" si="1786"/>
        <v>0</v>
      </c>
      <c r="GM221" s="125">
        <f t="shared" ca="1" si="1786"/>
        <v>0</v>
      </c>
      <c r="GN221" s="125">
        <f t="shared" ca="1" si="1786"/>
        <v>0</v>
      </c>
      <c r="GO221" s="125">
        <f t="shared" ca="1" si="1786"/>
        <v>0</v>
      </c>
      <c r="GP221" s="125">
        <f t="shared" ca="1" si="1786"/>
        <v>0</v>
      </c>
      <c r="GQ221" s="125">
        <f t="shared" ca="1" si="1786"/>
        <v>0</v>
      </c>
      <c r="GR221" s="125">
        <f t="shared" ca="1" si="1786"/>
        <v>0</v>
      </c>
      <c r="GS221" s="125">
        <f t="shared" ca="1" si="1786"/>
        <v>0</v>
      </c>
      <c r="GT221" s="125">
        <f t="shared" ca="1" si="1786"/>
        <v>0</v>
      </c>
      <c r="GU221" s="125">
        <f t="shared" ca="1" si="1786"/>
        <v>0</v>
      </c>
      <c r="GV221" s="125">
        <f t="shared" ca="1" si="1786"/>
        <v>0</v>
      </c>
      <c r="GW221" s="124">
        <f t="shared" ca="1" si="1779"/>
        <v>0</v>
      </c>
      <c r="GX221" s="124">
        <f t="shared" ca="1" si="1779"/>
        <v>0</v>
      </c>
      <c r="GY221" s="124">
        <f t="shared" ca="1" si="1779"/>
        <v>0</v>
      </c>
      <c r="GZ221" s="124">
        <f t="shared" ca="1" si="1779"/>
        <v>0</v>
      </c>
      <c r="HA221" s="124">
        <f t="shared" ca="1" si="1779"/>
        <v>0</v>
      </c>
      <c r="HB221" s="124">
        <f t="shared" ca="1" si="1779"/>
        <v>0</v>
      </c>
      <c r="HC221" s="124">
        <f t="shared" ca="1" si="1779"/>
        <v>0</v>
      </c>
      <c r="HD221" s="124">
        <f t="shared" ca="1" si="1779"/>
        <v>0</v>
      </c>
      <c r="HE221" s="124">
        <f t="shared" ca="1" si="1779"/>
        <v>0</v>
      </c>
      <c r="HF221" s="124">
        <f t="shared" ca="1" si="1779"/>
        <v>0</v>
      </c>
      <c r="HG221" s="124">
        <f t="shared" ca="1" si="1779"/>
        <v>0</v>
      </c>
      <c r="HH221" s="124">
        <f t="shared" ca="1" si="1779"/>
        <v>0</v>
      </c>
      <c r="HI221" s="124">
        <f t="shared" ca="1" si="1779"/>
        <v>0</v>
      </c>
      <c r="HJ221" s="124">
        <f t="shared" ca="1" si="1779"/>
        <v>0</v>
      </c>
      <c r="HK221" s="124">
        <f t="shared" ca="1" si="1779"/>
        <v>0</v>
      </c>
      <c r="HL221" s="124">
        <f t="shared" ca="1" si="1779"/>
        <v>0</v>
      </c>
      <c r="HM221" s="124">
        <f t="shared" ca="1" si="1726"/>
        <v>0</v>
      </c>
      <c r="HN221" s="124">
        <f t="shared" ca="1" si="1726"/>
        <v>0</v>
      </c>
      <c r="HO221" s="554">
        <f t="shared" ca="1" si="1727"/>
        <v>0</v>
      </c>
      <c r="HP221" s="554">
        <f t="shared" ca="1" si="1727"/>
        <v>0</v>
      </c>
      <c r="HQ221" s="554">
        <f t="shared" ca="1" si="1727"/>
        <v>0</v>
      </c>
      <c r="HR221" s="125">
        <f t="shared" ref="HR221:ID239" ca="1" si="1787">IF(AND($K221=HR$9,$N221=HR$11,$AB221=HR$8),INDEX(i.FS_Strategy,$AE221+1,$AB221),0)</f>
        <v>0</v>
      </c>
      <c r="HS221" s="125">
        <f t="shared" ca="1" si="1787"/>
        <v>0</v>
      </c>
      <c r="HT221" s="125">
        <f t="shared" ca="1" si="1787"/>
        <v>0</v>
      </c>
      <c r="HU221" s="125">
        <f t="shared" ca="1" si="1787"/>
        <v>0</v>
      </c>
      <c r="HV221" s="125">
        <f t="shared" ca="1" si="1787"/>
        <v>0</v>
      </c>
      <c r="HW221" s="125">
        <f t="shared" ca="1" si="1787"/>
        <v>0</v>
      </c>
      <c r="HX221" s="125">
        <f t="shared" ca="1" si="1787"/>
        <v>0</v>
      </c>
      <c r="HY221" s="125">
        <f t="shared" ca="1" si="1787"/>
        <v>0</v>
      </c>
      <c r="HZ221" s="125">
        <f t="shared" ca="1" si="1787"/>
        <v>0</v>
      </c>
      <c r="IA221" s="125">
        <f t="shared" ca="1" si="1787"/>
        <v>0</v>
      </c>
      <c r="IB221" s="125">
        <f t="shared" ca="1" si="1787"/>
        <v>0</v>
      </c>
      <c r="IC221" s="125">
        <f t="shared" ca="1" si="1787"/>
        <v>0</v>
      </c>
      <c r="ID221" s="125">
        <f t="shared" ca="1" si="1787"/>
        <v>0</v>
      </c>
      <c r="IE221" s="5">
        <f t="shared" ca="1" si="1729"/>
        <v>67</v>
      </c>
      <c r="IF221" s="9"/>
      <c r="IG221" s="5">
        <f t="shared" ca="1" si="1730"/>
        <v>1</v>
      </c>
      <c r="IH221" s="5" t="b">
        <f t="shared" ca="1" si="1730"/>
        <v>0</v>
      </c>
      <c r="II221" s="19">
        <f t="shared" ca="1" si="1731"/>
        <v>0</v>
      </c>
      <c r="IJ221" s="5">
        <f t="shared" ca="1" si="1730"/>
        <v>55</v>
      </c>
      <c r="IK221" s="5" cm="1">
        <f t="array" ref="IK221">INDEX(i.pi_yatf,$X221+1,IK$7)</f>
        <v>1</v>
      </c>
      <c r="IL221" s="19">
        <f t="shared" ca="1" si="1763"/>
        <v>0</v>
      </c>
      <c r="IM221" s="19">
        <f t="shared" ca="1" si="1763"/>
        <v>0</v>
      </c>
      <c r="IN221" s="19">
        <f t="shared" ca="1" si="1763"/>
        <v>0</v>
      </c>
      <c r="IO221" s="19">
        <f t="shared" ca="1" si="1763"/>
        <v>0</v>
      </c>
      <c r="IP221" s="19">
        <f t="shared" ca="1" si="1763"/>
        <v>0</v>
      </c>
      <c r="IQ221" s="19">
        <f t="shared" ca="1" si="1763"/>
        <v>0</v>
      </c>
      <c r="IR221" s="19">
        <f t="shared" ca="1" si="1763"/>
        <v>0</v>
      </c>
      <c r="IS221" s="19">
        <f t="shared" ca="1" si="1763"/>
        <v>0</v>
      </c>
      <c r="IT221" s="19">
        <f t="shared" ca="1" si="1763"/>
        <v>0</v>
      </c>
      <c r="IU221" s="19">
        <f t="shared" ca="1" si="1763"/>
        <v>0</v>
      </c>
      <c r="IV221" s="19">
        <f t="shared" ca="1" si="1763"/>
        <v>0</v>
      </c>
      <c r="IW221" s="19">
        <f t="shared" ca="1" si="1763"/>
        <v>0</v>
      </c>
      <c r="IX221" s="19">
        <f t="shared" ca="1" si="1763"/>
        <v>0</v>
      </c>
      <c r="IY221" s="19">
        <f t="shared" ca="1" si="1763"/>
        <v>0</v>
      </c>
      <c r="IZ221" s="19">
        <f t="shared" ca="1" si="1763"/>
        <v>0</v>
      </c>
      <c r="JA221" s="19">
        <f t="shared" ca="1" si="1763"/>
        <v>0</v>
      </c>
      <c r="JB221" s="19">
        <f t="shared" ca="1" si="1763"/>
        <v>0</v>
      </c>
      <c r="JC221" s="19">
        <f t="shared" ca="1" si="1763"/>
        <v>0</v>
      </c>
      <c r="JD221" s="19">
        <f t="shared" ca="1" si="1763"/>
        <v>0</v>
      </c>
      <c r="JE221" s="19">
        <f t="shared" ca="1" si="1763"/>
        <v>0</v>
      </c>
      <c r="JF221" s="19">
        <f t="shared" ca="1" si="1763"/>
        <v>0</v>
      </c>
      <c r="JG221" s="5">
        <f t="shared" ca="1" si="1733"/>
        <v>1.2500000000000001E-2</v>
      </c>
      <c r="JH221" s="567">
        <f t="shared" ca="1" si="1733"/>
        <v>0</v>
      </c>
      <c r="JI221" s="5">
        <f t="shared" ca="1" si="1733"/>
        <v>6.25E-2</v>
      </c>
      <c r="JJ221" s="5">
        <f t="shared" ca="1" si="1733"/>
        <v>6.25E-2</v>
      </c>
      <c r="JK221" s="5">
        <f t="shared" ca="1" si="1733"/>
        <v>6.25E-2</v>
      </c>
      <c r="JL221" s="19">
        <f t="shared" ca="1" si="1763"/>
        <v>1</v>
      </c>
      <c r="JM221" s="19">
        <f t="shared" ca="1" si="1763"/>
        <v>0</v>
      </c>
      <c r="JN221" s="19">
        <f t="shared" ca="1" si="1763"/>
        <v>1</v>
      </c>
      <c r="JO221" s="9"/>
      <c r="JP221" s="5" t="b">
        <f t="shared" ca="1" si="1734"/>
        <v>0</v>
      </c>
      <c r="JQ221" s="477" t="b">
        <v>0</v>
      </c>
      <c r="JR221" s="477">
        <v>12</v>
      </c>
      <c r="JS221" s="5" t="b">
        <f t="shared" ca="1" si="1735"/>
        <v>0</v>
      </c>
      <c r="JT221" s="5" t="b">
        <f t="shared" ca="1" si="1735"/>
        <v>0</v>
      </c>
      <c r="JU221" s="5" t="b">
        <f t="shared" ca="1" si="1735"/>
        <v>1</v>
      </c>
      <c r="JV221" s="144">
        <f t="shared" ca="1" si="1736"/>
        <v>1</v>
      </c>
      <c r="JW221" s="144">
        <f t="shared" ca="1" si="1736"/>
        <v>1</v>
      </c>
      <c r="JX221" s="5" t="b">
        <f t="shared" ca="1" si="1737"/>
        <v>0</v>
      </c>
      <c r="JY221" s="5" t="b">
        <f t="shared" ca="1" si="1737"/>
        <v>1</v>
      </c>
      <c r="JZ221" s="5" t="b">
        <f t="shared" ca="1" si="1737"/>
        <v>1</v>
      </c>
      <c r="KA221" s="5" t="b">
        <f t="shared" ca="1" si="1737"/>
        <v>0</v>
      </c>
      <c r="KB221" s="5">
        <f t="shared" ca="1" si="1738"/>
        <v>1</v>
      </c>
      <c r="KC221" s="5">
        <f t="shared" ca="1" si="1738"/>
        <v>0</v>
      </c>
      <c r="KD221" s="5" t="b">
        <f t="shared" ca="1" si="1739"/>
        <v>0</v>
      </c>
      <c r="KE221" s="5" t="str" cm="1">
        <f t="array" aca="1" ref="KE221" ca="1">IF(OR(KF221:KM221&lt;&gt;"-"),TRUE,"-")</f>
        <v>-</v>
      </c>
      <c r="KF221" s="19" t="str">
        <f t="shared" ca="1" si="1740"/>
        <v>-</v>
      </c>
      <c r="KG221" s="19" t="str">
        <f t="shared" ca="1" si="1740"/>
        <v>-</v>
      </c>
      <c r="KH221" s="19" t="str">
        <f t="shared" ca="1" si="1740"/>
        <v>-</v>
      </c>
      <c r="KI221" s="19" t="str">
        <f t="shared" ca="1" si="1740"/>
        <v>-</v>
      </c>
      <c r="KJ221" s="19" t="str">
        <f t="shared" ca="1" si="1740"/>
        <v>-</v>
      </c>
      <c r="KK221" s="19" t="str">
        <f t="shared" ca="1" si="1740"/>
        <v>-</v>
      </c>
      <c r="KL221" s="19" t="str">
        <f t="shared" ca="1" si="1740"/>
        <v>-</v>
      </c>
      <c r="KM221" s="19" t="str">
        <f t="shared" ca="1" si="1740"/>
        <v>-</v>
      </c>
      <c r="KN221" s="5" t="b">
        <f t="array" aca="1" ref="KN221" ca="1">IF(OR(KO221:KU221&lt;&gt;"-"),TRUE,"-")</f>
        <v>1</v>
      </c>
      <c r="KO221" s="19">
        <f t="shared" ca="1" si="1741"/>
        <v>0</v>
      </c>
      <c r="KP221" s="19" t="str">
        <f t="shared" ca="1" si="1741"/>
        <v>-</v>
      </c>
      <c r="KQ221" s="19">
        <f t="shared" ca="1" si="1741"/>
        <v>999999</v>
      </c>
      <c r="KR221" s="19">
        <f t="shared" ca="1" si="1741"/>
        <v>999999</v>
      </c>
      <c r="KS221" s="19">
        <f t="shared" ca="1" si="1741"/>
        <v>999999</v>
      </c>
      <c r="KT221" s="19">
        <f t="shared" ca="1" si="1741"/>
        <v>999999</v>
      </c>
      <c r="KU221" s="19">
        <f t="shared" ca="1" si="1741"/>
        <v>999999</v>
      </c>
      <c r="KV221" s="19" t="str">
        <f t="shared" ca="1" si="1741"/>
        <v>-</v>
      </c>
      <c r="KW221" s="19" t="str">
        <f t="shared" ca="1" si="1741"/>
        <v>-</v>
      </c>
      <c r="KX221" s="19" t="str">
        <f t="shared" ca="1" si="1741"/>
        <v>-</v>
      </c>
      <c r="KY221" s="19" t="b">
        <f t="shared" ca="1" si="1742"/>
        <v>1</v>
      </c>
      <c r="KZ221" s="19">
        <f t="shared" ca="1" si="1742"/>
        <v>0</v>
      </c>
      <c r="LA221" s="5" t="str">
        <f t="shared" ca="1" si="1743"/>
        <v>-</v>
      </c>
      <c r="LB221" s="5" t="str">
        <f t="shared" ca="1" si="1743"/>
        <v>-</v>
      </c>
      <c r="LC221" s="5" t="str">
        <f t="shared" ca="1" si="1743"/>
        <v>-</v>
      </c>
      <c r="LD221" s="5" t="str">
        <f t="shared" ca="1" si="1743"/>
        <v>-</v>
      </c>
      <c r="LE221" s="19" t="str">
        <f t="shared" ca="1" si="1744"/>
        <v>-</v>
      </c>
      <c r="LF221" s="19" t="str">
        <f t="shared" ca="1" si="1744"/>
        <v>-</v>
      </c>
      <c r="LG221" s="19" t="str">
        <f t="shared" ca="1" si="1744"/>
        <v>-</v>
      </c>
      <c r="LH221" s="19" t="str">
        <f t="shared" ca="1" si="1744"/>
        <v>-</v>
      </c>
      <c r="LI221" s="19" t="str">
        <f t="shared" ca="1" si="1744"/>
        <v>-</v>
      </c>
      <c r="LJ221" s="19" t="str">
        <f t="shared" ca="1" si="1744"/>
        <v>-</v>
      </c>
      <c r="LK221" s="19" t="str">
        <f t="shared" ca="1" si="1744"/>
        <v>-</v>
      </c>
      <c r="LL221" s="5" t="str">
        <f t="shared" ca="1" si="1745"/>
        <v>-</v>
      </c>
      <c r="LM221" s="5">
        <f t="shared" ca="1" si="1745"/>
        <v>500</v>
      </c>
      <c r="LN221" s="5">
        <f t="shared" ca="1" si="1745"/>
        <v>500</v>
      </c>
      <c r="LO221" s="5" t="str">
        <f t="shared" ca="1" si="1745"/>
        <v>-</v>
      </c>
      <c r="LP221" s="5" t="str" cm="1">
        <f t="array" aca="1" ref="LP221" ca="1">INDEX(i.meatgrid,$Q221,LP$7)</f>
        <v>-</v>
      </c>
      <c r="LQ221" s="5" t="str" cm="1">
        <f t="array" aca="1" ref="LQ221" ca="1">INDEX(i.meatgrid,$Q221,LQ$7)</f>
        <v>-</v>
      </c>
      <c r="LR221" s="5" t="str">
        <f t="shared" ca="1" si="1745"/>
        <v>-</v>
      </c>
      <c r="LS221" s="5">
        <f t="shared" ca="1" si="1746"/>
        <v>1</v>
      </c>
      <c r="LT221" s="9"/>
      <c r="LU221" s="19">
        <f t="shared" ca="1" si="1744"/>
        <v>70</v>
      </c>
      <c r="LV221" s="19">
        <f t="shared" ca="1" si="1747"/>
        <v>50</v>
      </c>
      <c r="LW221" s="19">
        <f t="shared" ca="1" si="1747"/>
        <v>80</v>
      </c>
      <c r="LX221" s="19">
        <f t="shared" ca="1" si="1747"/>
        <v>50</v>
      </c>
      <c r="LY221" s="5" t="b" cm="1">
        <f t="array" aca="1" ref="LY221" ca="1">INDEX(i.meatgrid,$Q221,LY$7)</f>
        <v>0</v>
      </c>
      <c r="LZ221" s="5" t="b" cm="1">
        <f t="array" aca="1" ref="LZ221" ca="1">INDEX(i.meatgrid,$Q221,LZ$7)</f>
        <v>0</v>
      </c>
      <c r="MA221" s="5" cm="1">
        <f t="array" aca="1" ref="MA221" ca="1">INDEX(i.meatgrid,$Q221,MA$7)</f>
        <v>40</v>
      </c>
      <c r="MB221" s="5" t="str" cm="1">
        <f t="array" aca="1" ref="MB221" ca="1">INDEX(i.meatgrid,$Q221,MB$7)</f>
        <v>-</v>
      </c>
      <c r="MC221" s="5">
        <f t="shared" si="1748"/>
        <v>1</v>
      </c>
      <c r="MD221" s="5">
        <f t="shared" si="1749"/>
        <v>1</v>
      </c>
      <c r="ME221" s="5" cm="1">
        <f t="array" aca="1" ref="ME221" ca="1">INDEX(i.meatgrid,$Q221,ME$7)</f>
        <v>1</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0</v>
      </c>
      <c r="MJ221" s="5" cm="1">
        <f t="array" aca="1" ref="MJ221" ca="1">INDEX(i.meatgrid,$Q221,MJ$7)</f>
        <v>1</v>
      </c>
      <c r="MK221" s="5" cm="1">
        <f t="array" aca="1" ref="MK221" ca="1">INDEX(i.meatgrid,$Q221,MK$7)</f>
        <v>1</v>
      </c>
      <c r="ML221" s="5" cm="1">
        <f t="array" aca="1" ref="ML221" ca="1">INDEX(i.meatgrid,$Q221,ML$7)</f>
        <v>1</v>
      </c>
      <c r="MM221" s="5">
        <f t="shared" si="1750"/>
        <v>1</v>
      </c>
      <c r="MN221" s="9"/>
      <c r="MO221" s="19" t="b">
        <f t="shared" ca="1" si="1780"/>
        <v>0</v>
      </c>
      <c r="MP221" s="19" t="b">
        <f t="shared" ca="1" si="1780"/>
        <v>0</v>
      </c>
      <c r="MQ221" s="19">
        <f t="shared" ca="1" si="1780"/>
        <v>1</v>
      </c>
      <c r="MR221" s="19">
        <f t="shared" ca="1" si="1780"/>
        <v>0.75</v>
      </c>
      <c r="MS221" s="19">
        <f t="shared" ca="1" si="1780"/>
        <v>0.75</v>
      </c>
      <c r="MT221" s="19">
        <f t="shared" ca="1" si="1780"/>
        <v>0.8</v>
      </c>
      <c r="MU221" s="19">
        <f t="shared" ca="1" si="1780"/>
        <v>0.82499999999999996</v>
      </c>
      <c r="MV221" s="19">
        <f t="shared" ca="1" si="1780"/>
        <v>0.875</v>
      </c>
      <c r="MW221" s="19">
        <f t="shared" ca="1" si="1780"/>
        <v>0.9</v>
      </c>
      <c r="MX221" s="19">
        <f t="shared" ca="1" si="1780"/>
        <v>1</v>
      </c>
      <c r="MY221" s="19">
        <f t="shared" ca="1" si="1780"/>
        <v>0.875</v>
      </c>
      <c r="MZ221" s="19" t="b">
        <f t="shared" ca="1" si="1780"/>
        <v>1</v>
      </c>
      <c r="NA221" s="19">
        <f t="shared" ca="1" si="1780"/>
        <v>74.989999999999995</v>
      </c>
      <c r="NB221" s="19" t="str">
        <f t="shared" ca="1" si="1780"/>
        <v>-</v>
      </c>
      <c r="NC221" s="19" t="str">
        <f t="shared" ca="1" si="1780"/>
        <v>-</v>
      </c>
      <c r="ND221" s="19" t="str">
        <f t="shared" ca="1" si="1780"/>
        <v>-</v>
      </c>
      <c r="NE221" s="19" t="str">
        <f t="shared" ca="1" si="1762"/>
        <v>-</v>
      </c>
      <c r="NF221" s="19" t="str">
        <f t="shared" ca="1" si="1762"/>
        <v>-</v>
      </c>
      <c r="NG221" s="19" t="str">
        <f t="shared" ca="1" si="1762"/>
        <v>-</v>
      </c>
      <c r="NH221" s="19" t="str">
        <f t="shared" ca="1" si="1759"/>
        <v>-</v>
      </c>
      <c r="NI221" s="19">
        <f t="shared" ca="1" si="1759"/>
        <v>36.99</v>
      </c>
      <c r="NJ221" s="19">
        <f t="shared" ca="1" si="1759"/>
        <v>36.99</v>
      </c>
      <c r="NK221" s="19" t="str">
        <f t="shared" ca="1" si="1759"/>
        <v>-</v>
      </c>
      <c r="NL221" s="19" t="str">
        <f t="shared" ca="1" si="1759"/>
        <v>-</v>
      </c>
      <c r="NM221" s="19" t="str">
        <f t="shared" ca="1" si="1759"/>
        <v>-</v>
      </c>
      <c r="NN221" s="19" t="str">
        <f t="shared" ca="1" si="1759"/>
        <v>-</v>
      </c>
      <c r="NO221" s="19" t="str">
        <f t="shared" ca="1" si="1759"/>
        <v>-</v>
      </c>
      <c r="NP221" s="19">
        <f t="shared" ca="1" si="1759"/>
        <v>49.99</v>
      </c>
      <c r="NQ221" s="19">
        <f t="shared" ca="1" si="1759"/>
        <v>49.99</v>
      </c>
      <c r="NR221" s="19">
        <f t="shared" ca="1" si="1759"/>
        <v>49.99</v>
      </c>
      <c r="NS221" s="19">
        <f t="shared" ca="1" si="1759"/>
        <v>49.99</v>
      </c>
      <c r="NT221" s="19">
        <f t="shared" ca="1" si="1759"/>
        <v>49.99</v>
      </c>
      <c r="NU221" s="19">
        <f t="shared" ca="1" si="1759"/>
        <v>49.99</v>
      </c>
      <c r="NV221" s="19">
        <f t="shared" ca="1" si="1759"/>
        <v>49.99</v>
      </c>
      <c r="NW221" s="19">
        <f t="shared" ca="1" si="1759"/>
        <v>49.99</v>
      </c>
      <c r="NX221" s="19">
        <f t="shared" ca="1" si="1760"/>
        <v>412.99</v>
      </c>
      <c r="NY221" s="19">
        <f t="shared" ca="1" si="1760"/>
        <v>412.99</v>
      </c>
      <c r="NZ221" s="19" t="str">
        <f t="shared" ca="1" si="1760"/>
        <v>-</v>
      </c>
      <c r="OA221" s="19" t="str">
        <f t="shared" ca="1" si="1760"/>
        <v>-</v>
      </c>
      <c r="OB221" s="19" t="str">
        <f t="shared" ca="1" si="1760"/>
        <v>-</v>
      </c>
      <c r="OC221" s="19" t="str">
        <f t="shared" ca="1" si="1760"/>
        <v>-</v>
      </c>
      <c r="OD221" s="19" t="str">
        <f t="shared" ca="1" si="1760"/>
        <v>-</v>
      </c>
      <c r="OE221" s="19">
        <f t="shared" ca="1" si="1760"/>
        <v>6.8900000000000006</v>
      </c>
      <c r="OF221" s="19">
        <f t="shared" ca="1" si="1760"/>
        <v>6.8900000000000006</v>
      </c>
      <c r="OG221" s="19">
        <f t="shared" ca="1" si="1760"/>
        <v>6.8900000000000006</v>
      </c>
      <c r="OH221" s="19">
        <f t="shared" ca="1" si="1760"/>
        <v>6.8900000000000006</v>
      </c>
      <c r="OI221" s="19">
        <f t="shared" ca="1" si="1760"/>
        <v>6.8900000000000006</v>
      </c>
      <c r="OJ221" s="19">
        <f t="shared" ca="1" si="1760"/>
        <v>6.8900000000000006</v>
      </c>
      <c r="OK221" s="19">
        <f t="shared" ca="1" si="1760"/>
        <v>6.8900000000000006</v>
      </c>
      <c r="OL221" s="19">
        <f t="shared" ca="1" si="1760"/>
        <v>6.8900000000000006</v>
      </c>
      <c r="OM221" s="19">
        <f t="shared" ca="1" si="1760"/>
        <v>346.99</v>
      </c>
      <c r="ON221" s="19">
        <f t="shared" ca="1" si="1761"/>
        <v>346.99</v>
      </c>
      <c r="OO221" s="19" t="str">
        <f t="shared" ca="1" si="1761"/>
        <v>-</v>
      </c>
      <c r="OP221" s="19" t="str">
        <f t="shared" ca="1" si="1761"/>
        <v>-</v>
      </c>
      <c r="OQ221" s="19" t="str">
        <f t="shared" ca="1" si="1761"/>
        <v>-</v>
      </c>
      <c r="OR221" s="19" t="str">
        <f t="shared" ca="1" si="1761"/>
        <v>-</v>
      </c>
      <c r="OS221" s="19" t="str">
        <f t="shared" ca="1" si="1761"/>
        <v>-</v>
      </c>
      <c r="OT221" s="19">
        <f t="shared" ca="1" si="1761"/>
        <v>0</v>
      </c>
      <c r="OU221" s="24">
        <v>0</v>
      </c>
    </row>
    <row r="222" spans="1:411" outlineLevel="1">
      <c r="A222" s="21">
        <f t="shared" si="158"/>
        <v>217</v>
      </c>
      <c r="B222" s="21">
        <f t="shared" si="1753"/>
        <v>19</v>
      </c>
      <c r="C222">
        <v>112</v>
      </c>
      <c r="D222" s="144" t="str">
        <f t="shared" ca="1" si="1697"/>
        <v>GSM</v>
      </c>
      <c r="E222" t="b">
        <v>0</v>
      </c>
      <c r="F222" t="b">
        <v>0</v>
      </c>
      <c r="G222" t="b">
        <f t="shared" si="1784"/>
        <v>0</v>
      </c>
      <c r="H222" s="237">
        <f t="shared" ca="1" si="1755"/>
        <v>2</v>
      </c>
      <c r="I222" s="237">
        <f t="shared" ca="1" si="1755"/>
        <v>1</v>
      </c>
      <c r="J222" s="237" t="str">
        <f t="shared" ca="1" si="1755"/>
        <v/>
      </c>
      <c r="K222" s="237">
        <f t="shared" ca="1" si="1755"/>
        <v>2</v>
      </c>
      <c r="L222" s="237">
        <f t="shared" ca="1" si="1755"/>
        <v>2</v>
      </c>
      <c r="M222" s="237">
        <f t="shared" ca="1" si="1755"/>
        <v>2</v>
      </c>
      <c r="N222" s="237">
        <f t="shared" ca="1" si="1755"/>
        <v>3</v>
      </c>
      <c r="O222" s="237">
        <f t="shared" ca="1" si="1756"/>
        <v>1</v>
      </c>
      <c r="P222" s="237">
        <f t="shared" ca="1" si="1756"/>
        <v>1</v>
      </c>
      <c r="Q222" s="237">
        <f t="shared" ca="1" si="1756"/>
        <v>4</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698"/>
        <v>2</v>
      </c>
      <c r="AH222" s="5">
        <f t="shared" ca="1" si="1698"/>
        <v>0</v>
      </c>
      <c r="AI222" s="5">
        <f t="shared" ca="1" si="1699"/>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00015 DSP_ashley_lw GSM Day204 MWM    Prime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700"/>
        <v>0</v>
      </c>
      <c r="AY222" s="5" t="str">
        <f t="shared" ca="1" si="1700"/>
        <v>-</v>
      </c>
      <c r="AZ222" s="5" t="b">
        <f t="shared" ca="1" si="1700"/>
        <v>0</v>
      </c>
      <c r="BA222" s="5" t="b">
        <f t="shared" ca="1" si="1700"/>
        <v>1</v>
      </c>
      <c r="BB222" s="5" t="b">
        <f t="shared" ca="1" si="1700"/>
        <v>1</v>
      </c>
      <c r="BC222" s="144">
        <f t="shared" ca="1" si="1700"/>
        <v>0</v>
      </c>
      <c r="BD222" s="19" t="b">
        <f t="shared" ca="1" si="1701"/>
        <v>1</v>
      </c>
      <c r="BE222" s="9"/>
      <c r="BF222" s="5" t="str">
        <f t="shared" ca="1" si="1702"/>
        <v>-</v>
      </c>
      <c r="BG222" s="19" t="str">
        <f t="shared" ca="1" si="1703"/>
        <v>-</v>
      </c>
      <c r="BH222" s="19" t="str">
        <f t="shared" ca="1" si="1703"/>
        <v>-</v>
      </c>
      <c r="BI222" s="19" t="str">
        <f t="shared" ca="1" si="1703"/>
        <v>-</v>
      </c>
      <c r="BJ222" s="5" t="str">
        <f t="shared" ca="1" si="1704"/>
        <v>-</v>
      </c>
      <c r="BK222" s="19" t="str">
        <f t="shared" ca="1" si="1705"/>
        <v>-</v>
      </c>
      <c r="BL222" s="5" t="str">
        <f t="shared" ca="1" si="1706"/>
        <v>-</v>
      </c>
      <c r="BM222" s="19" t="str">
        <f t="shared" ca="1" si="1707"/>
        <v>-</v>
      </c>
      <c r="BN222" s="19" t="str">
        <f t="shared" ca="1" si="1707"/>
        <v>-</v>
      </c>
      <c r="BO222" s="19" t="str">
        <f t="shared" ca="1" si="1707"/>
        <v>-</v>
      </c>
      <c r="BP222" s="5" t="str">
        <f t="shared" ca="1" si="1708"/>
        <v>-</v>
      </c>
      <c r="BQ222" s="9"/>
      <c r="BR222" s="5" t="b">
        <f t="shared" ca="1" si="1709"/>
        <v>0</v>
      </c>
      <c r="BS222" s="5" t="str">
        <f t="shared" ca="1" si="1710"/>
        <v>-</v>
      </c>
      <c r="BT222" s="5" t="str">
        <f t="shared" ca="1" si="1711"/>
        <v>-</v>
      </c>
      <c r="BU222" s="5" t="str">
        <f t="shared" ca="1" si="1711"/>
        <v>-</v>
      </c>
      <c r="BV222" s="5" t="str">
        <f t="shared" ca="1" si="1711"/>
        <v>-</v>
      </c>
      <c r="BW222" s="5" t="str">
        <f t="shared" ca="1" si="1711"/>
        <v>-</v>
      </c>
      <c r="BX222" s="5" t="str">
        <f t="shared" ca="1" si="1711"/>
        <v>-</v>
      </c>
      <c r="BY222" s="5" t="str">
        <f t="shared" ca="1" si="1711"/>
        <v>-</v>
      </c>
      <c r="BZ222" s="5" t="str">
        <f t="shared" ca="1" si="1711"/>
        <v>-</v>
      </c>
      <c r="CA222" s="5" t="str">
        <f t="shared" ca="1" si="1711"/>
        <v>-</v>
      </c>
      <c r="CB222" s="9"/>
      <c r="CC222" s="237" t="b">
        <f t="shared" ca="1" si="1757"/>
        <v>1</v>
      </c>
      <c r="CD222" s="237" t="b">
        <f t="shared" ca="1" si="1757"/>
        <v>1</v>
      </c>
      <c r="CE222" s="237" t="b">
        <f t="shared" ca="1" si="1757"/>
        <v>1</v>
      </c>
      <c r="CF222" s="12">
        <v>203</v>
      </c>
      <c r="CG222" s="144" t="b">
        <f t="shared" ca="1" si="1785"/>
        <v>0</v>
      </c>
      <c r="CH222" s="12" t="s">
        <v>34</v>
      </c>
      <c r="CI222" s="19" t="str">
        <f t="shared" ca="1" si="1712"/>
        <v>-</v>
      </c>
      <c r="CJ222" s="19" t="str">
        <f t="shared" ca="1" si="1712"/>
        <v>-</v>
      </c>
      <c r="CK222" s="19" t="str">
        <f t="shared" ca="1" si="1712"/>
        <v>-</v>
      </c>
      <c r="CL222" s="19">
        <f t="shared" ca="1" si="1712"/>
        <v>1</v>
      </c>
      <c r="CM222" s="19">
        <f t="shared" ca="1" si="1712"/>
        <v>1</v>
      </c>
      <c r="CN222" s="9"/>
      <c r="CO222" s="444">
        <f t="shared" ca="1" si="1713"/>
        <v>652</v>
      </c>
      <c r="CP222" s="444">
        <f t="shared" ca="1" si="1713"/>
        <v>686</v>
      </c>
      <c r="CQ222" s="444">
        <f t="shared" ca="1" si="1713"/>
        <v>721</v>
      </c>
      <c r="CR222" s="152">
        <f t="shared" ca="1" si="1714"/>
        <v>378</v>
      </c>
      <c r="CS222" s="152">
        <f t="shared" ca="1" si="1714"/>
        <v>413</v>
      </c>
      <c r="CT222" s="152">
        <f t="shared" ca="1" si="1714"/>
        <v>448</v>
      </c>
      <c r="CU222" s="19" t="str">
        <f t="shared" ca="1" si="1781"/>
        <v>-</v>
      </c>
      <c r="CV222" s="19" t="str">
        <f t="shared" ca="1" si="1781"/>
        <v>-</v>
      </c>
      <c r="CW222" s="19" t="str">
        <f t="shared" ca="1" si="1781"/>
        <v>-</v>
      </c>
      <c r="CX222" s="19" t="str">
        <f t="shared" ca="1" si="1781"/>
        <v>-</v>
      </c>
      <c r="CY222" s="19" t="str">
        <f t="shared" ca="1" si="1781"/>
        <v>-</v>
      </c>
      <c r="CZ222" s="19" t="b">
        <f t="shared" ca="1" si="1781"/>
        <v>1</v>
      </c>
      <c r="DA222" s="19">
        <f t="shared" ca="1" si="1781"/>
        <v>0</v>
      </c>
      <c r="DB222" s="19">
        <f t="shared" ca="1" si="1781"/>
        <v>0</v>
      </c>
      <c r="DC222" s="19">
        <f t="shared" ca="1" si="1781"/>
        <v>0</v>
      </c>
      <c r="DD222" s="19">
        <f t="shared" ca="1" si="1781"/>
        <v>0</v>
      </c>
      <c r="DE222" s="19">
        <f t="shared" ca="1" si="1781"/>
        <v>0</v>
      </c>
      <c r="DF222" s="19">
        <f t="shared" ca="1" si="1781"/>
        <v>0</v>
      </c>
      <c r="DG222" s="19">
        <f t="shared" ca="1" si="1781"/>
        <v>0</v>
      </c>
      <c r="DH222" s="19">
        <f t="shared" ca="1" si="1781"/>
        <v>0</v>
      </c>
      <c r="DI222" s="19">
        <f t="shared" ca="1" si="1781"/>
        <v>0</v>
      </c>
      <c r="DJ222" s="19">
        <f t="shared" ca="1" si="1781"/>
        <v>0</v>
      </c>
      <c r="DK222" s="19">
        <f t="shared" ca="1" si="1767"/>
        <v>0</v>
      </c>
      <c r="DL222" s="19">
        <f t="shared" ca="1" si="1767"/>
        <v>0</v>
      </c>
      <c r="DM222" s="19">
        <f t="shared" ca="1" si="1767"/>
        <v>1</v>
      </c>
      <c r="DN222" s="19">
        <f t="shared" ca="1" si="1767"/>
        <v>1</v>
      </c>
      <c r="DO222" s="19">
        <f t="shared" ca="1" si="1767"/>
        <v>0</v>
      </c>
      <c r="DP222" s="19" t="str">
        <f t="shared" ca="1" si="1767"/>
        <v>-</v>
      </c>
      <c r="DQ222" s="19" t="str">
        <f t="shared" ca="1" si="1767"/>
        <v>-</v>
      </c>
      <c r="DR222" s="19" t="str">
        <f t="shared" ca="1" si="1767"/>
        <v>-</v>
      </c>
      <c r="DS222" s="19" t="str">
        <f t="shared" ca="1" si="1767"/>
        <v>-</v>
      </c>
      <c r="DT222" s="19" t="str">
        <f t="shared" ca="1" si="1767"/>
        <v>-</v>
      </c>
      <c r="DU222" s="19">
        <f t="shared" ca="1" si="1767"/>
        <v>0</v>
      </c>
      <c r="DV222" s="19" t="str">
        <f t="shared" ca="1" si="1767"/>
        <v>-</v>
      </c>
      <c r="DW222" s="19" t="str">
        <f t="shared" ca="1" si="1767"/>
        <v>-</v>
      </c>
      <c r="DX222" s="19" t="str">
        <f t="shared" ca="1" si="1767"/>
        <v>-</v>
      </c>
      <c r="DY222" s="19" t="str">
        <f t="shared" ca="1" si="1767"/>
        <v>-</v>
      </c>
      <c r="DZ222" s="19" t="str">
        <f t="shared" ca="1" si="1767"/>
        <v>-</v>
      </c>
      <c r="EA222" s="19" t="str">
        <f t="shared" ca="1" si="1767"/>
        <v>-</v>
      </c>
      <c r="EB222" s="19" t="str">
        <f t="shared" ca="1" si="1767"/>
        <v>-</v>
      </c>
      <c r="EC222" s="19" t="str">
        <f t="shared" ca="1" si="1767"/>
        <v>-</v>
      </c>
      <c r="ED222" s="19">
        <f t="shared" ca="1" si="1767"/>
        <v>0</v>
      </c>
      <c r="EE222" s="444">
        <f t="shared" ca="1" si="1717"/>
        <v>0</v>
      </c>
      <c r="EF222" s="444">
        <f t="shared" ca="1" si="1717"/>
        <v>0</v>
      </c>
      <c r="EG222" s="124">
        <f t="shared" ca="1" si="1776"/>
        <v>0</v>
      </c>
      <c r="EH222" s="124">
        <f t="shared" ca="1" si="1776"/>
        <v>0</v>
      </c>
      <c r="EI222" s="124">
        <f t="shared" ca="1" si="1776"/>
        <v>0</v>
      </c>
      <c r="EJ222" s="124">
        <f t="shared" ca="1" si="1776"/>
        <v>0</v>
      </c>
      <c r="EK222" s="124">
        <f t="shared" ca="1" si="1776"/>
        <v>0</v>
      </c>
      <c r="EL222" s="124">
        <f t="shared" ca="1" si="1776"/>
        <v>0</v>
      </c>
      <c r="EM222" s="124">
        <f t="shared" ca="1" si="1776"/>
        <v>0</v>
      </c>
      <c r="EN222" s="124">
        <f t="shared" ca="1" si="1776"/>
        <v>0</v>
      </c>
      <c r="EO222" s="124">
        <f t="shared" ca="1" si="1776"/>
        <v>0</v>
      </c>
      <c r="EP222" s="124">
        <f t="shared" ca="1" si="1776"/>
        <v>0</v>
      </c>
      <c r="EQ222" s="124">
        <f t="shared" ca="1" si="1776"/>
        <v>0</v>
      </c>
      <c r="ER222" s="124">
        <f t="shared" ca="1" si="1776"/>
        <v>0</v>
      </c>
      <c r="ES222" s="124">
        <f t="shared" ca="1" si="1776"/>
        <v>0</v>
      </c>
      <c r="ET222" s="124">
        <f t="shared" ca="1" si="1776"/>
        <v>0</v>
      </c>
      <c r="EU222" s="124">
        <f t="shared" ca="1" si="1776"/>
        <v>0</v>
      </c>
      <c r="EV222" s="124">
        <f t="shared" ca="1" si="1776"/>
        <v>0</v>
      </c>
      <c r="EW222" s="124">
        <f t="shared" ca="1" si="1719"/>
        <v>0</v>
      </c>
      <c r="EX222" s="124">
        <f t="shared" ca="1" si="1719"/>
        <v>0</v>
      </c>
      <c r="EY222" s="554">
        <f t="shared" ca="1" si="1777"/>
        <v>0</v>
      </c>
      <c r="EZ222" s="554">
        <f t="shared" ca="1" si="1777"/>
        <v>0</v>
      </c>
      <c r="FA222" s="554">
        <f t="shared" ca="1" si="1777"/>
        <v>0</v>
      </c>
      <c r="FB222" s="125">
        <f t="shared" ca="1" si="1777"/>
        <v>0</v>
      </c>
      <c r="FC222" s="125">
        <f t="shared" ca="1" si="1777"/>
        <v>0</v>
      </c>
      <c r="FD222" s="125">
        <f t="shared" ca="1" si="1777"/>
        <v>0</v>
      </c>
      <c r="FE222" s="125">
        <f t="shared" ca="1" si="1777"/>
        <v>0</v>
      </c>
      <c r="FF222" s="125">
        <f t="shared" ca="1" si="1777"/>
        <v>0</v>
      </c>
      <c r="FG222" s="125">
        <f t="shared" ca="1" si="1777"/>
        <v>0</v>
      </c>
      <c r="FH222" s="125">
        <f t="shared" ca="1" si="1777"/>
        <v>0</v>
      </c>
      <c r="FI222" s="125">
        <f t="shared" ca="1" si="1777"/>
        <v>0</v>
      </c>
      <c r="FJ222" s="125">
        <f t="shared" ca="1" si="1777"/>
        <v>0</v>
      </c>
      <c r="FK222" s="125">
        <f t="shared" ca="1" si="1777"/>
        <v>0</v>
      </c>
      <c r="FL222" s="125">
        <f t="shared" ca="1" si="1777"/>
        <v>0</v>
      </c>
      <c r="FM222" s="125">
        <f t="shared" ca="1" si="1777"/>
        <v>0</v>
      </c>
      <c r="FN222" s="125">
        <f t="shared" ca="1" si="1777"/>
        <v>0</v>
      </c>
      <c r="FO222" s="124">
        <f t="shared" ca="1" si="1778"/>
        <v>0</v>
      </c>
      <c r="FP222" s="124">
        <f t="shared" ca="1" si="1778"/>
        <v>0</v>
      </c>
      <c r="FQ222" s="124">
        <f t="shared" ca="1" si="1778"/>
        <v>0</v>
      </c>
      <c r="FR222" s="124">
        <f t="shared" ca="1" si="1778"/>
        <v>0</v>
      </c>
      <c r="FS222" s="124">
        <f t="shared" ca="1" si="1778"/>
        <v>0</v>
      </c>
      <c r="FT222" s="124">
        <f t="shared" ca="1" si="1778"/>
        <v>0</v>
      </c>
      <c r="FU222" s="124">
        <f t="shared" ca="1" si="1778"/>
        <v>0</v>
      </c>
      <c r="FV222" s="124">
        <f t="shared" ca="1" si="1778"/>
        <v>0</v>
      </c>
      <c r="FW222" s="124">
        <f t="shared" ca="1" si="1778"/>
        <v>0</v>
      </c>
      <c r="FX222" s="124">
        <f t="shared" ca="1" si="1778"/>
        <v>0</v>
      </c>
      <c r="FY222" s="124">
        <f t="shared" ca="1" si="1778"/>
        <v>0</v>
      </c>
      <c r="FZ222" s="124">
        <f t="shared" ca="1" si="1778"/>
        <v>0</v>
      </c>
      <c r="GA222" s="124">
        <f t="shared" ca="1" si="1778"/>
        <v>0</v>
      </c>
      <c r="GB222" s="124">
        <f t="shared" ca="1" si="1778"/>
        <v>0</v>
      </c>
      <c r="GC222" s="124">
        <f t="shared" ca="1" si="1778"/>
        <v>0</v>
      </c>
      <c r="GD222" s="124">
        <f t="shared" ca="1" si="1778"/>
        <v>0</v>
      </c>
      <c r="GE222" s="124">
        <f t="shared" ca="1" si="1722"/>
        <v>0</v>
      </c>
      <c r="GF222" s="124">
        <f t="shared" ca="1" si="1722"/>
        <v>0</v>
      </c>
      <c r="GG222" s="554">
        <f t="shared" ca="1" si="1723"/>
        <v>0</v>
      </c>
      <c r="GH222" s="554">
        <f t="shared" ca="1" si="1723"/>
        <v>0</v>
      </c>
      <c r="GI222" s="554">
        <f t="shared" ca="1" si="1723"/>
        <v>0</v>
      </c>
      <c r="GJ222" s="125">
        <f t="shared" ca="1" si="1786"/>
        <v>0</v>
      </c>
      <c r="GK222" s="125">
        <f t="shared" ca="1" si="1786"/>
        <v>0</v>
      </c>
      <c r="GL222" s="125">
        <f t="shared" ca="1" si="1786"/>
        <v>0</v>
      </c>
      <c r="GM222" s="125">
        <f t="shared" ca="1" si="1786"/>
        <v>0</v>
      </c>
      <c r="GN222" s="125">
        <f t="shared" ca="1" si="1786"/>
        <v>0</v>
      </c>
      <c r="GO222" s="125">
        <f t="shared" ca="1" si="1786"/>
        <v>0</v>
      </c>
      <c r="GP222" s="125">
        <f t="shared" ca="1" si="1786"/>
        <v>0</v>
      </c>
      <c r="GQ222" s="125">
        <f t="shared" ca="1" si="1786"/>
        <v>0</v>
      </c>
      <c r="GR222" s="125">
        <f t="shared" ca="1" si="1786"/>
        <v>0</v>
      </c>
      <c r="GS222" s="125">
        <f t="shared" ca="1" si="1786"/>
        <v>0</v>
      </c>
      <c r="GT222" s="125">
        <f t="shared" ca="1" si="1786"/>
        <v>0</v>
      </c>
      <c r="GU222" s="125">
        <f t="shared" ca="1" si="1786"/>
        <v>0</v>
      </c>
      <c r="GV222" s="125">
        <f t="shared" ca="1" si="1786"/>
        <v>0</v>
      </c>
      <c r="GW222" s="124">
        <f t="shared" ca="1" si="1779"/>
        <v>0</v>
      </c>
      <c r="GX222" s="124">
        <f t="shared" ca="1" si="1779"/>
        <v>0</v>
      </c>
      <c r="GY222" s="124">
        <f t="shared" ca="1" si="1779"/>
        <v>0</v>
      </c>
      <c r="GZ222" s="124">
        <f t="shared" ca="1" si="1779"/>
        <v>0</v>
      </c>
      <c r="HA222" s="124">
        <f t="shared" ca="1" si="1779"/>
        <v>0</v>
      </c>
      <c r="HB222" s="124">
        <f t="shared" ca="1" si="1779"/>
        <v>0</v>
      </c>
      <c r="HC222" s="124">
        <f t="shared" ca="1" si="1779"/>
        <v>0</v>
      </c>
      <c r="HD222" s="124">
        <f t="shared" ca="1" si="1779"/>
        <v>0</v>
      </c>
      <c r="HE222" s="124">
        <f t="shared" ca="1" si="1779"/>
        <v>0</v>
      </c>
      <c r="HF222" s="124">
        <f t="shared" ca="1" si="1779"/>
        <v>0</v>
      </c>
      <c r="HG222" s="124">
        <f t="shared" ca="1" si="1779"/>
        <v>0</v>
      </c>
      <c r="HH222" s="124">
        <f t="shared" ca="1" si="1779"/>
        <v>0</v>
      </c>
      <c r="HI222" s="124">
        <f t="shared" ca="1" si="1779"/>
        <v>0</v>
      </c>
      <c r="HJ222" s="124">
        <f t="shared" ca="1" si="1779"/>
        <v>0</v>
      </c>
      <c r="HK222" s="124">
        <f t="shared" ca="1" si="1779"/>
        <v>0</v>
      </c>
      <c r="HL222" s="124">
        <f t="shared" ca="1" si="1779"/>
        <v>0</v>
      </c>
      <c r="HM222" s="124">
        <f t="shared" ca="1" si="1726"/>
        <v>0</v>
      </c>
      <c r="HN222" s="124">
        <f t="shared" ca="1" si="1726"/>
        <v>0</v>
      </c>
      <c r="HO222" s="554">
        <f t="shared" ca="1" si="1727"/>
        <v>0</v>
      </c>
      <c r="HP222" s="554">
        <f t="shared" ca="1" si="1727"/>
        <v>0</v>
      </c>
      <c r="HQ222" s="554">
        <f t="shared" ca="1" si="1727"/>
        <v>0</v>
      </c>
      <c r="HR222" s="125">
        <f t="shared" ca="1" si="1787"/>
        <v>0</v>
      </c>
      <c r="HS222" s="125">
        <f t="shared" ca="1" si="1787"/>
        <v>0</v>
      </c>
      <c r="HT222" s="125">
        <f t="shared" ca="1" si="1787"/>
        <v>0</v>
      </c>
      <c r="HU222" s="125">
        <f t="shared" ca="1" si="1787"/>
        <v>0</v>
      </c>
      <c r="HV222" s="125">
        <f t="shared" ca="1" si="1787"/>
        <v>0</v>
      </c>
      <c r="HW222" s="125">
        <f t="shared" ca="1" si="1787"/>
        <v>0</v>
      </c>
      <c r="HX222" s="125">
        <f t="shared" ca="1" si="1787"/>
        <v>0</v>
      </c>
      <c r="HY222" s="125">
        <f t="shared" ca="1" si="1787"/>
        <v>0</v>
      </c>
      <c r="HZ222" s="125">
        <f t="shared" ca="1" si="1787"/>
        <v>0</v>
      </c>
      <c r="IA222" s="125">
        <f t="shared" ca="1" si="1787"/>
        <v>0</v>
      </c>
      <c r="IB222" s="125">
        <f t="shared" ca="1" si="1787"/>
        <v>0</v>
      </c>
      <c r="IC222" s="125">
        <f t="shared" ca="1" si="1787"/>
        <v>0</v>
      </c>
      <c r="ID222" s="125">
        <f t="shared" ca="1" si="1787"/>
        <v>0</v>
      </c>
      <c r="IE222" s="5">
        <f t="shared" ca="1" si="1729"/>
        <v>67</v>
      </c>
      <c r="IF222" s="9"/>
      <c r="IG222" s="5">
        <f t="shared" ca="1" si="1730"/>
        <v>1</v>
      </c>
      <c r="IH222" s="5" t="b">
        <f t="shared" ca="1" si="1730"/>
        <v>0</v>
      </c>
      <c r="II222" s="19">
        <f t="shared" ca="1" si="1731"/>
        <v>0</v>
      </c>
      <c r="IJ222" s="5">
        <f t="shared" ca="1" si="1730"/>
        <v>55</v>
      </c>
      <c r="IK222" s="5" cm="1">
        <f t="array" ref="IK222">INDEX(i.pi_yatf,$X222+1,IK$7)</f>
        <v>1</v>
      </c>
      <c r="IL222" s="19">
        <f t="shared" ca="1" si="1763"/>
        <v>0</v>
      </c>
      <c r="IM222" s="19">
        <f t="shared" ca="1" si="1763"/>
        <v>0</v>
      </c>
      <c r="IN222" s="19">
        <f t="shared" ca="1" si="1763"/>
        <v>0</v>
      </c>
      <c r="IO222" s="19">
        <f t="shared" ca="1" si="1763"/>
        <v>0</v>
      </c>
      <c r="IP222" s="19">
        <f t="shared" ca="1" si="1763"/>
        <v>0</v>
      </c>
      <c r="IQ222" s="19">
        <f t="shared" ca="1" si="1763"/>
        <v>0</v>
      </c>
      <c r="IR222" s="19">
        <f t="shared" ca="1" si="1763"/>
        <v>0</v>
      </c>
      <c r="IS222" s="19">
        <f t="shared" ca="1" si="1763"/>
        <v>0</v>
      </c>
      <c r="IT222" s="19">
        <f t="shared" ca="1" si="1763"/>
        <v>0</v>
      </c>
      <c r="IU222" s="19">
        <f t="shared" ca="1" si="1763"/>
        <v>0</v>
      </c>
      <c r="IV222" s="19">
        <f t="shared" ca="1" si="1763"/>
        <v>0</v>
      </c>
      <c r="IW222" s="19">
        <f t="shared" ca="1" si="1763"/>
        <v>0</v>
      </c>
      <c r="IX222" s="19">
        <f t="shared" ca="1" si="1763"/>
        <v>0</v>
      </c>
      <c r="IY222" s="19">
        <f t="shared" ca="1" si="1763"/>
        <v>0</v>
      </c>
      <c r="IZ222" s="19">
        <f t="shared" ca="1" si="1763"/>
        <v>0</v>
      </c>
      <c r="JA222" s="19">
        <f t="shared" ref="JA222:JN222" ca="1" si="1788">OFFSET(JA$5,$B222,0)</f>
        <v>0</v>
      </c>
      <c r="JB222" s="19">
        <f t="shared" ca="1" si="1788"/>
        <v>0</v>
      </c>
      <c r="JC222" s="19">
        <f t="shared" ca="1" si="1788"/>
        <v>0</v>
      </c>
      <c r="JD222" s="19">
        <f t="shared" ca="1" si="1788"/>
        <v>0</v>
      </c>
      <c r="JE222" s="19">
        <f t="shared" ca="1" si="1788"/>
        <v>0</v>
      </c>
      <c r="JF222" s="19">
        <f t="shared" ca="1" si="1788"/>
        <v>0</v>
      </c>
      <c r="JG222" s="5">
        <f t="shared" ca="1" si="1733"/>
        <v>1.2500000000000001E-2</v>
      </c>
      <c r="JH222" s="567">
        <f t="shared" ca="1" si="1733"/>
        <v>0</v>
      </c>
      <c r="JI222" s="5">
        <f t="shared" ca="1" si="1733"/>
        <v>6.25E-2</v>
      </c>
      <c r="JJ222" s="5">
        <f t="shared" ca="1" si="1733"/>
        <v>6.25E-2</v>
      </c>
      <c r="JK222" s="5">
        <f t="shared" ca="1" si="1733"/>
        <v>6.25E-2</v>
      </c>
      <c r="JL222" s="19">
        <f t="shared" ca="1" si="1788"/>
        <v>1</v>
      </c>
      <c r="JM222" s="19">
        <f t="shared" ca="1" si="1788"/>
        <v>0</v>
      </c>
      <c r="JN222" s="19">
        <f t="shared" ca="1" si="1788"/>
        <v>1</v>
      </c>
      <c r="JO222" s="9"/>
      <c r="JP222" s="5" t="b">
        <f t="shared" ca="1" si="1734"/>
        <v>0</v>
      </c>
      <c r="JQ222" s="477" t="b">
        <v>1</v>
      </c>
      <c r="JR222" s="477">
        <v>12</v>
      </c>
      <c r="JS222" s="5" t="b">
        <f t="shared" ca="1" si="1735"/>
        <v>0</v>
      </c>
      <c r="JT222" s="5" t="b">
        <f t="shared" ca="1" si="1735"/>
        <v>0</v>
      </c>
      <c r="JU222" s="5" t="b">
        <f t="shared" ca="1" si="1735"/>
        <v>1</v>
      </c>
      <c r="JV222" s="144">
        <f t="shared" ca="1" si="1736"/>
        <v>1</v>
      </c>
      <c r="JW222" s="144">
        <f t="shared" ca="1" si="1736"/>
        <v>1</v>
      </c>
      <c r="JX222" s="5" t="b">
        <f t="shared" ca="1" si="1737"/>
        <v>0</v>
      </c>
      <c r="JY222" s="5" t="b">
        <f t="shared" ca="1" si="1737"/>
        <v>1</v>
      </c>
      <c r="JZ222" s="5" t="b">
        <f t="shared" ca="1" si="1737"/>
        <v>1</v>
      </c>
      <c r="KA222" s="5" t="b">
        <f t="shared" ca="1" si="1737"/>
        <v>0</v>
      </c>
      <c r="KB222" s="5">
        <f t="shared" ca="1" si="1738"/>
        <v>1</v>
      </c>
      <c r="KC222" s="5">
        <f t="shared" ca="1" si="1738"/>
        <v>0</v>
      </c>
      <c r="KD222" s="5" t="b">
        <f t="shared" ca="1" si="1739"/>
        <v>0</v>
      </c>
      <c r="KE222" s="5" t="str" cm="1">
        <f t="array" aca="1" ref="KE222" ca="1">IF(OR(KF222:KM222&lt;&gt;"-"),TRUE,"-")</f>
        <v>-</v>
      </c>
      <c r="KF222" s="19" t="str">
        <f t="shared" ca="1" si="1740"/>
        <v>-</v>
      </c>
      <c r="KG222" s="19" t="str">
        <f t="shared" ca="1" si="1740"/>
        <v>-</v>
      </c>
      <c r="KH222" s="19" t="str">
        <f t="shared" ca="1" si="1740"/>
        <v>-</v>
      </c>
      <c r="KI222" s="19" t="str">
        <f t="shared" ca="1" si="1740"/>
        <v>-</v>
      </c>
      <c r="KJ222" s="19" t="str">
        <f t="shared" ca="1" si="1740"/>
        <v>-</v>
      </c>
      <c r="KK222" s="19" t="str">
        <f t="shared" ca="1" si="1740"/>
        <v>-</v>
      </c>
      <c r="KL222" s="19" t="str">
        <f t="shared" ca="1" si="1740"/>
        <v>-</v>
      </c>
      <c r="KM222" s="19" t="str">
        <f t="shared" ca="1" si="1740"/>
        <v>-</v>
      </c>
      <c r="KN222" s="5" t="b">
        <f t="array" aca="1" ref="KN222" ca="1">IF(OR(KO222:KU222&lt;&gt;"-"),TRUE,"-")</f>
        <v>1</v>
      </c>
      <c r="KO222" s="19">
        <f t="shared" ca="1" si="1741"/>
        <v>0</v>
      </c>
      <c r="KP222" s="19" t="str">
        <f t="shared" ca="1" si="1741"/>
        <v>-</v>
      </c>
      <c r="KQ222" s="19">
        <f t="shared" ca="1" si="1741"/>
        <v>999999</v>
      </c>
      <c r="KR222" s="19">
        <f t="shared" ca="1" si="1741"/>
        <v>999999</v>
      </c>
      <c r="KS222" s="19">
        <f t="shared" ca="1" si="1741"/>
        <v>999999</v>
      </c>
      <c r="KT222" s="19">
        <f t="shared" ca="1" si="1741"/>
        <v>999999</v>
      </c>
      <c r="KU222" s="19">
        <f t="shared" ca="1" si="1741"/>
        <v>999999</v>
      </c>
      <c r="KV222" s="19" t="str">
        <f t="shared" ca="1" si="1741"/>
        <v>-</v>
      </c>
      <c r="KW222" s="19" t="str">
        <f t="shared" ca="1" si="1741"/>
        <v>-</v>
      </c>
      <c r="KX222" s="19" t="str">
        <f t="shared" ca="1" si="1741"/>
        <v>-</v>
      </c>
      <c r="KY222" s="19" t="b">
        <f t="shared" ca="1" si="1742"/>
        <v>1</v>
      </c>
      <c r="KZ222" s="19">
        <f t="shared" ca="1" si="1742"/>
        <v>0</v>
      </c>
      <c r="LA222" s="5" t="str">
        <f t="shared" ca="1" si="1743"/>
        <v>-</v>
      </c>
      <c r="LB222" s="5" t="str">
        <f t="shared" ca="1" si="1743"/>
        <v>-</v>
      </c>
      <c r="LC222" s="5" t="str">
        <f t="shared" ca="1" si="1743"/>
        <v>-</v>
      </c>
      <c r="LD222" s="5" t="str">
        <f t="shared" ca="1" si="1743"/>
        <v>-</v>
      </c>
      <c r="LE222" s="19" t="str">
        <f t="shared" ca="1" si="1744"/>
        <v>-</v>
      </c>
      <c r="LF222" s="19" t="str">
        <f t="shared" ca="1" si="1744"/>
        <v>-</v>
      </c>
      <c r="LG222" s="19" t="str">
        <f t="shared" ca="1" si="1744"/>
        <v>-</v>
      </c>
      <c r="LH222" s="19" t="str">
        <f t="shared" ca="1" si="1744"/>
        <v>-</v>
      </c>
      <c r="LI222" s="19" t="str">
        <f t="shared" ca="1" si="1744"/>
        <v>-</v>
      </c>
      <c r="LJ222" s="19" t="str">
        <f t="shared" ca="1" si="1744"/>
        <v>-</v>
      </c>
      <c r="LK222" s="19" t="str">
        <f t="shared" ca="1" si="1744"/>
        <v>-</v>
      </c>
      <c r="LL222" s="5" t="str">
        <f t="shared" ca="1" si="1745"/>
        <v>-</v>
      </c>
      <c r="LM222" s="5">
        <f t="shared" ca="1" si="1745"/>
        <v>500</v>
      </c>
      <c r="LN222" s="5">
        <f t="shared" ca="1" si="1745"/>
        <v>500</v>
      </c>
      <c r="LO222" s="5" t="str">
        <f t="shared" ca="1" si="1745"/>
        <v>-</v>
      </c>
      <c r="LP222" s="5" t="str" cm="1">
        <f t="array" aca="1" ref="LP222" ca="1">INDEX(i.meatgrid,$Q222,LP$7)</f>
        <v>-</v>
      </c>
      <c r="LQ222" s="5" t="str" cm="1">
        <f t="array" aca="1" ref="LQ222" ca="1">INDEX(i.meatgrid,$Q222,LQ$7)</f>
        <v>-</v>
      </c>
      <c r="LR222" s="5" t="str">
        <f t="shared" ca="1" si="1745"/>
        <v>-</v>
      </c>
      <c r="LS222" s="5">
        <f t="shared" ca="1" si="1746"/>
        <v>1</v>
      </c>
      <c r="LT222" s="9"/>
      <c r="LU222" s="19">
        <f t="shared" ca="1" si="1744"/>
        <v>70</v>
      </c>
      <c r="LV222" s="19">
        <f t="shared" ca="1" si="1747"/>
        <v>50</v>
      </c>
      <c r="LW222" s="19">
        <f t="shared" ca="1" si="1747"/>
        <v>80</v>
      </c>
      <c r="LX222" s="19">
        <f t="shared" ca="1" si="1747"/>
        <v>50</v>
      </c>
      <c r="LY222" s="5" t="b" cm="1">
        <f t="array" aca="1" ref="LY222" ca="1">INDEX(i.meatgrid,$Q222,LY$7)</f>
        <v>0</v>
      </c>
      <c r="LZ222" s="5" t="b" cm="1">
        <f t="array" aca="1" ref="LZ222" ca="1">INDEX(i.meatgrid,$Q222,LZ$7)</f>
        <v>0</v>
      </c>
      <c r="MA222" s="5" cm="1">
        <f t="array" aca="1" ref="MA222" ca="1">INDEX(i.meatgrid,$Q222,MA$7)</f>
        <v>40</v>
      </c>
      <c r="MB222" s="5" t="str" cm="1">
        <f t="array" aca="1" ref="MB222" ca="1">INDEX(i.meatgrid,$Q222,MB$7)</f>
        <v>-</v>
      </c>
      <c r="MC222" s="5">
        <f t="shared" si="1748"/>
        <v>1</v>
      </c>
      <c r="MD222" s="5">
        <f t="shared" si="1749"/>
        <v>0.75</v>
      </c>
      <c r="ME222" s="5" cm="1">
        <f t="array" aca="1" ref="ME222" ca="1">INDEX(i.meatgrid,$Q222,ME$7)</f>
        <v>1</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0</v>
      </c>
      <c r="MJ222" s="5" cm="1">
        <f t="array" aca="1" ref="MJ222" ca="1">INDEX(i.meatgrid,$Q222,MJ$7)</f>
        <v>1</v>
      </c>
      <c r="MK222" s="5" cm="1">
        <f t="array" aca="1" ref="MK222" ca="1">INDEX(i.meatgrid,$Q222,MK$7)</f>
        <v>1</v>
      </c>
      <c r="ML222" s="5" cm="1">
        <f t="array" aca="1" ref="ML222" ca="1">INDEX(i.meatgrid,$Q222,ML$7)</f>
        <v>1</v>
      </c>
      <c r="MM222" s="5">
        <f t="shared" si="1750"/>
        <v>1</v>
      </c>
      <c r="MN222" s="9"/>
      <c r="MO222" s="19" t="b">
        <f t="shared" ca="1" si="1780"/>
        <v>0</v>
      </c>
      <c r="MP222" s="19" t="b">
        <f t="shared" ca="1" si="1780"/>
        <v>0</v>
      </c>
      <c r="MQ222" s="19">
        <f t="shared" ca="1" si="1780"/>
        <v>1</v>
      </c>
      <c r="MR222" s="19">
        <f t="shared" ca="1" si="1780"/>
        <v>0.75</v>
      </c>
      <c r="MS222" s="19">
        <f t="shared" ca="1" si="1780"/>
        <v>0.75</v>
      </c>
      <c r="MT222" s="19">
        <f t="shared" ca="1" si="1780"/>
        <v>0.8</v>
      </c>
      <c r="MU222" s="19">
        <f t="shared" ca="1" si="1780"/>
        <v>0.82499999999999996</v>
      </c>
      <c r="MV222" s="19">
        <f t="shared" ca="1" si="1780"/>
        <v>0.875</v>
      </c>
      <c r="MW222" s="19">
        <f t="shared" ca="1" si="1780"/>
        <v>0.9</v>
      </c>
      <c r="MX222" s="19">
        <f t="shared" ca="1" si="1780"/>
        <v>1</v>
      </c>
      <c r="MY222" s="19">
        <f t="shared" ca="1" si="1780"/>
        <v>0.875</v>
      </c>
      <c r="MZ222" s="19" t="b">
        <f t="shared" ca="1" si="1780"/>
        <v>1</v>
      </c>
      <c r="NA222" s="19">
        <f t="shared" ca="1" si="1780"/>
        <v>74.989999999999995</v>
      </c>
      <c r="NB222" s="19" t="str">
        <f t="shared" ca="1" si="1780"/>
        <v>-</v>
      </c>
      <c r="NC222" s="19" t="str">
        <f t="shared" ca="1" si="1780"/>
        <v>-</v>
      </c>
      <c r="ND222" s="19" t="str">
        <f t="shared" ca="1" si="1780"/>
        <v>-</v>
      </c>
      <c r="NE222" s="19" t="str">
        <f t="shared" ca="1" si="1762"/>
        <v>-</v>
      </c>
      <c r="NF222" s="19" t="str">
        <f t="shared" ca="1" si="1762"/>
        <v>-</v>
      </c>
      <c r="NG222" s="19" t="str">
        <f t="shared" ca="1" si="1762"/>
        <v>-</v>
      </c>
      <c r="NH222" s="19" t="str">
        <f t="shared" ca="1" si="1762"/>
        <v>-</v>
      </c>
      <c r="NI222" s="19">
        <f t="shared" ca="1" si="1762"/>
        <v>36.99</v>
      </c>
      <c r="NJ222" s="19">
        <f t="shared" ca="1" si="1762"/>
        <v>36.99</v>
      </c>
      <c r="NK222" s="19" t="str">
        <f t="shared" ca="1" si="1762"/>
        <v>-</v>
      </c>
      <c r="NL222" s="19" t="str">
        <f t="shared" ca="1" si="1762"/>
        <v>-</v>
      </c>
      <c r="NM222" s="19" t="str">
        <f t="shared" ca="1" si="1762"/>
        <v>-</v>
      </c>
      <c r="NN222" s="19" t="str">
        <f t="shared" ca="1" si="1762"/>
        <v>-</v>
      </c>
      <c r="NO222" s="19" t="str">
        <f t="shared" ca="1" si="1762"/>
        <v>-</v>
      </c>
      <c r="NP222" s="19">
        <f t="shared" ca="1" si="1762"/>
        <v>49.99</v>
      </c>
      <c r="NQ222" s="19">
        <f t="shared" ca="1" si="1762"/>
        <v>49.99</v>
      </c>
      <c r="NR222" s="19">
        <f t="shared" ca="1" si="1762"/>
        <v>49.99</v>
      </c>
      <c r="NS222" s="19">
        <f t="shared" ca="1" si="1762"/>
        <v>49.99</v>
      </c>
      <c r="NT222" s="19">
        <f t="shared" ca="1" si="1762"/>
        <v>49.99</v>
      </c>
      <c r="NU222" s="19">
        <f t="shared" ca="1" si="1759"/>
        <v>49.99</v>
      </c>
      <c r="NV222" s="19">
        <f t="shared" ca="1" si="1759"/>
        <v>49.99</v>
      </c>
      <c r="NW222" s="19">
        <f t="shared" ca="1" si="1759"/>
        <v>49.99</v>
      </c>
      <c r="NX222" s="19">
        <f t="shared" ca="1" si="1760"/>
        <v>412.99</v>
      </c>
      <c r="NY222" s="19">
        <f t="shared" ca="1" si="1760"/>
        <v>412.99</v>
      </c>
      <c r="NZ222" s="19" t="str">
        <f t="shared" ca="1" si="1760"/>
        <v>-</v>
      </c>
      <c r="OA222" s="19" t="str">
        <f t="shared" ca="1" si="1760"/>
        <v>-</v>
      </c>
      <c r="OB222" s="19" t="str">
        <f t="shared" ca="1" si="1760"/>
        <v>-</v>
      </c>
      <c r="OC222" s="19" t="str">
        <f t="shared" ca="1" si="1760"/>
        <v>-</v>
      </c>
      <c r="OD222" s="19" t="str">
        <f t="shared" ca="1" si="1760"/>
        <v>-</v>
      </c>
      <c r="OE222" s="19">
        <f t="shared" ca="1" si="1760"/>
        <v>6.8900000000000006</v>
      </c>
      <c r="OF222" s="19">
        <f t="shared" ca="1" si="1760"/>
        <v>6.8900000000000006</v>
      </c>
      <c r="OG222" s="19">
        <f t="shared" ca="1" si="1760"/>
        <v>6.8900000000000006</v>
      </c>
      <c r="OH222" s="19">
        <f t="shared" ca="1" si="1760"/>
        <v>6.8900000000000006</v>
      </c>
      <c r="OI222" s="19">
        <f t="shared" ca="1" si="1760"/>
        <v>6.8900000000000006</v>
      </c>
      <c r="OJ222" s="19">
        <f t="shared" ca="1" si="1760"/>
        <v>6.8900000000000006</v>
      </c>
      <c r="OK222" s="19">
        <f t="shared" ca="1" si="1760"/>
        <v>6.8900000000000006</v>
      </c>
      <c r="OL222" s="19">
        <f t="shared" ca="1" si="1760"/>
        <v>6.8900000000000006</v>
      </c>
      <c r="OM222" s="19">
        <f t="shared" ref="OM222" ca="1" si="1789">OFFSET(OM$5,$B222,0)</f>
        <v>346.99</v>
      </c>
      <c r="ON222" s="19">
        <f t="shared" ca="1" si="1761"/>
        <v>346.99</v>
      </c>
      <c r="OO222" s="19" t="str">
        <f t="shared" ca="1" si="1761"/>
        <v>-</v>
      </c>
      <c r="OP222" s="19" t="str">
        <f t="shared" ca="1" si="1761"/>
        <v>-</v>
      </c>
      <c r="OQ222" s="19" t="str">
        <f t="shared" ca="1" si="1761"/>
        <v>-</v>
      </c>
      <c r="OR222" s="19" t="str">
        <f t="shared" ca="1" si="1761"/>
        <v>-</v>
      </c>
      <c r="OS222" s="19" t="str">
        <f t="shared" ca="1" si="1761"/>
        <v>-</v>
      </c>
      <c r="OT222" s="19">
        <f t="shared" ca="1" si="1761"/>
        <v>0</v>
      </c>
      <c r="OU222" s="24">
        <v>0</v>
      </c>
    </row>
    <row r="223" spans="1:411" outlineLevel="1">
      <c r="A223" s="21">
        <f t="shared" si="158"/>
        <v>218</v>
      </c>
      <c r="B223" s="21">
        <f t="shared" si="1753"/>
        <v>19</v>
      </c>
      <c r="C223">
        <v>112</v>
      </c>
      <c r="D223" s="144" t="str">
        <f t="shared" ca="1" si="1697"/>
        <v>GSM</v>
      </c>
      <c r="E223" t="b">
        <v>0</v>
      </c>
      <c r="F223" t="b">
        <v>0</v>
      </c>
      <c r="G223" t="b">
        <f t="shared" si="1784"/>
        <v>0</v>
      </c>
      <c r="H223" s="237">
        <f t="shared" ca="1" si="1755"/>
        <v>2</v>
      </c>
      <c r="I223" s="237">
        <f t="shared" ca="1" si="1755"/>
        <v>1</v>
      </c>
      <c r="J223" s="237" t="str">
        <f t="shared" ca="1" si="1755"/>
        <v/>
      </c>
      <c r="K223" s="237">
        <f t="shared" ca="1" si="1755"/>
        <v>2</v>
      </c>
      <c r="L223" s="237">
        <f t="shared" ca="1" si="1755"/>
        <v>2</v>
      </c>
      <c r="M223" s="237">
        <f t="shared" ca="1" si="1755"/>
        <v>2</v>
      </c>
      <c r="N223" s="237">
        <f t="shared" ca="1" si="1755"/>
        <v>3</v>
      </c>
      <c r="O223" s="237">
        <f t="shared" ca="1" si="1756"/>
        <v>1</v>
      </c>
      <c r="P223" s="237">
        <f t="shared" ca="1" si="1756"/>
        <v>1</v>
      </c>
      <c r="Q223" s="237">
        <f t="shared" ca="1" si="1756"/>
        <v>4</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698"/>
        <v>2</v>
      </c>
      <c r="AH223" s="5">
        <f t="shared" ca="1" si="1698"/>
        <v>0</v>
      </c>
      <c r="AI223" s="5">
        <f t="shared" ca="1" si="1699"/>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00016 DSP_ashley_lw GSM Day204 MWM    Prime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700"/>
        <v>0</v>
      </c>
      <c r="AY223" s="5" t="str">
        <f t="shared" ca="1" si="1700"/>
        <v>-</v>
      </c>
      <c r="AZ223" s="5" t="b">
        <f t="shared" ca="1" si="1700"/>
        <v>0</v>
      </c>
      <c r="BA223" s="5" t="b">
        <f t="shared" ca="1" si="1700"/>
        <v>1</v>
      </c>
      <c r="BB223" s="5" t="b">
        <f t="shared" ca="1" si="1700"/>
        <v>1</v>
      </c>
      <c r="BC223" s="144">
        <f t="shared" ca="1" si="1700"/>
        <v>0</v>
      </c>
      <c r="BD223" s="19" t="b">
        <f t="shared" ca="1" si="1701"/>
        <v>1</v>
      </c>
      <c r="BE223" s="9"/>
      <c r="BF223" s="5" t="str">
        <f t="shared" ca="1" si="1702"/>
        <v>-</v>
      </c>
      <c r="BG223" s="19" t="str">
        <f t="shared" ca="1" si="1703"/>
        <v>-</v>
      </c>
      <c r="BH223" s="19" t="str">
        <f t="shared" ca="1" si="1703"/>
        <v>-</v>
      </c>
      <c r="BI223" s="19" t="str">
        <f t="shared" ca="1" si="1703"/>
        <v>-</v>
      </c>
      <c r="BJ223" s="5" t="str">
        <f t="shared" ca="1" si="1704"/>
        <v>-</v>
      </c>
      <c r="BK223" s="19" t="str">
        <f t="shared" ca="1" si="1705"/>
        <v>-</v>
      </c>
      <c r="BL223" s="5" t="str">
        <f t="shared" ca="1" si="1706"/>
        <v>-</v>
      </c>
      <c r="BM223" s="19" t="str">
        <f t="shared" ca="1" si="1707"/>
        <v>-</v>
      </c>
      <c r="BN223" s="19" t="str">
        <f t="shared" ca="1" si="1707"/>
        <v>-</v>
      </c>
      <c r="BO223" s="19" t="str">
        <f t="shared" ca="1" si="1707"/>
        <v>-</v>
      </c>
      <c r="BP223" s="5" t="str">
        <f t="shared" ca="1" si="1708"/>
        <v>-</v>
      </c>
      <c r="BQ223" s="9"/>
      <c r="BR223" s="5" t="b">
        <f t="shared" ca="1" si="1709"/>
        <v>0</v>
      </c>
      <c r="BS223" s="5" t="str">
        <f t="shared" ca="1" si="1710"/>
        <v>-</v>
      </c>
      <c r="BT223" s="5" t="str">
        <f t="shared" ca="1" si="1711"/>
        <v>-</v>
      </c>
      <c r="BU223" s="5" t="str">
        <f t="shared" ca="1" si="1711"/>
        <v>-</v>
      </c>
      <c r="BV223" s="5" t="str">
        <f t="shared" ca="1" si="1711"/>
        <v>-</v>
      </c>
      <c r="BW223" s="5" t="str">
        <f t="shared" ca="1" si="1711"/>
        <v>-</v>
      </c>
      <c r="BX223" s="5" t="str">
        <f t="shared" ca="1" si="1711"/>
        <v>-</v>
      </c>
      <c r="BY223" s="5" t="str">
        <f t="shared" ca="1" si="1711"/>
        <v>-</v>
      </c>
      <c r="BZ223" s="5" t="str">
        <f t="shared" ca="1" si="1711"/>
        <v>-</v>
      </c>
      <c r="CA223" s="5" t="str">
        <f t="shared" ca="1" si="1711"/>
        <v>-</v>
      </c>
      <c r="CB223" s="9"/>
      <c r="CC223" s="237" t="b">
        <f t="shared" ca="1" si="1757"/>
        <v>1</v>
      </c>
      <c r="CD223" s="237" t="b">
        <f t="shared" ca="1" si="1757"/>
        <v>1</v>
      </c>
      <c r="CE223" s="237" t="b">
        <f t="shared" ca="1" si="1757"/>
        <v>1</v>
      </c>
      <c r="CF223" s="12">
        <v>203</v>
      </c>
      <c r="CG223" s="144" t="b">
        <f t="shared" ca="1" si="1785"/>
        <v>0</v>
      </c>
      <c r="CH223" s="12" t="s">
        <v>34</v>
      </c>
      <c r="CI223" s="19" t="str">
        <f t="shared" ca="1" si="1712"/>
        <v>-</v>
      </c>
      <c r="CJ223" s="19" t="str">
        <f t="shared" ca="1" si="1712"/>
        <v>-</v>
      </c>
      <c r="CK223" s="19" t="str">
        <f t="shared" ca="1" si="1712"/>
        <v>-</v>
      </c>
      <c r="CL223" s="19">
        <f t="shared" ca="1" si="1712"/>
        <v>1</v>
      </c>
      <c r="CM223" s="19">
        <f t="shared" ca="1" si="1712"/>
        <v>1</v>
      </c>
      <c r="CN223" s="9"/>
      <c r="CO223" s="444">
        <f t="shared" ca="1" si="1713"/>
        <v>652</v>
      </c>
      <c r="CP223" s="444">
        <f t="shared" ca="1" si="1713"/>
        <v>686</v>
      </c>
      <c r="CQ223" s="444">
        <f t="shared" ca="1" si="1713"/>
        <v>721</v>
      </c>
      <c r="CR223" s="152">
        <f t="shared" ca="1" si="1714"/>
        <v>378</v>
      </c>
      <c r="CS223" s="152">
        <f t="shared" ca="1" si="1714"/>
        <v>413</v>
      </c>
      <c r="CT223" s="152">
        <f t="shared" ca="1" si="1714"/>
        <v>448</v>
      </c>
      <c r="CU223" s="19" t="str">
        <f t="shared" ca="1" si="1781"/>
        <v>-</v>
      </c>
      <c r="CV223" s="19" t="str">
        <f t="shared" ca="1" si="1781"/>
        <v>-</v>
      </c>
      <c r="CW223" s="19" t="str">
        <f t="shared" ca="1" si="1781"/>
        <v>-</v>
      </c>
      <c r="CX223" s="19" t="str">
        <f t="shared" ca="1" si="1781"/>
        <v>-</v>
      </c>
      <c r="CY223" s="19" t="str">
        <f t="shared" ca="1" si="1781"/>
        <v>-</v>
      </c>
      <c r="CZ223" s="19" t="b">
        <f t="shared" ca="1" si="1781"/>
        <v>1</v>
      </c>
      <c r="DA223" s="19">
        <f t="shared" ca="1" si="1781"/>
        <v>0</v>
      </c>
      <c r="DB223" s="19">
        <f t="shared" ca="1" si="1781"/>
        <v>0</v>
      </c>
      <c r="DC223" s="19">
        <f t="shared" ca="1" si="1781"/>
        <v>0</v>
      </c>
      <c r="DD223" s="19">
        <f t="shared" ca="1" si="1781"/>
        <v>0</v>
      </c>
      <c r="DE223" s="19">
        <f t="shared" ca="1" si="1781"/>
        <v>0</v>
      </c>
      <c r="DF223" s="19">
        <f t="shared" ca="1" si="1781"/>
        <v>0</v>
      </c>
      <c r="DG223" s="19">
        <f t="shared" ca="1" si="1781"/>
        <v>0</v>
      </c>
      <c r="DH223" s="19">
        <f t="shared" ca="1" si="1781"/>
        <v>0</v>
      </c>
      <c r="DI223" s="19">
        <f t="shared" ca="1" si="1781"/>
        <v>0</v>
      </c>
      <c r="DJ223" s="19">
        <f t="shared" ca="1" si="1781"/>
        <v>0</v>
      </c>
      <c r="DK223" s="19">
        <f t="shared" ca="1" si="1767"/>
        <v>0</v>
      </c>
      <c r="DL223" s="19">
        <f t="shared" ca="1" si="1767"/>
        <v>0</v>
      </c>
      <c r="DM223" s="19">
        <f t="shared" ca="1" si="1767"/>
        <v>1</v>
      </c>
      <c r="DN223" s="19">
        <f t="shared" ca="1" si="1767"/>
        <v>1</v>
      </c>
      <c r="DO223" s="19">
        <f t="shared" ca="1" si="1767"/>
        <v>0</v>
      </c>
      <c r="DP223" s="19" t="str">
        <f t="shared" ca="1" si="1767"/>
        <v>-</v>
      </c>
      <c r="DQ223" s="19" t="str">
        <f t="shared" ca="1" si="1767"/>
        <v>-</v>
      </c>
      <c r="DR223" s="19" t="str">
        <f t="shared" ca="1" si="1767"/>
        <v>-</v>
      </c>
      <c r="DS223" s="19" t="str">
        <f t="shared" ca="1" si="1767"/>
        <v>-</v>
      </c>
      <c r="DT223" s="19" t="str">
        <f t="shared" ca="1" si="1767"/>
        <v>-</v>
      </c>
      <c r="DU223" s="19">
        <f t="shared" ca="1" si="1767"/>
        <v>0</v>
      </c>
      <c r="DV223" s="19" t="str">
        <f t="shared" ca="1" si="1767"/>
        <v>-</v>
      </c>
      <c r="DW223" s="19" t="str">
        <f t="shared" ca="1" si="1767"/>
        <v>-</v>
      </c>
      <c r="DX223" s="19" t="str">
        <f t="shared" ca="1" si="1767"/>
        <v>-</v>
      </c>
      <c r="DY223" s="19" t="str">
        <f t="shared" ca="1" si="1767"/>
        <v>-</v>
      </c>
      <c r="DZ223" s="19" t="str">
        <f t="shared" ca="1" si="1767"/>
        <v>-</v>
      </c>
      <c r="EA223" s="19" t="str">
        <f t="shared" ca="1" si="1767"/>
        <v>-</v>
      </c>
      <c r="EB223" s="19" t="str">
        <f t="shared" ca="1" si="1767"/>
        <v>-</v>
      </c>
      <c r="EC223" s="19" t="str">
        <f t="shared" ca="1" si="1767"/>
        <v>-</v>
      </c>
      <c r="ED223" s="19">
        <f t="shared" ca="1" si="1767"/>
        <v>0</v>
      </c>
      <c r="EE223" s="444">
        <f t="shared" ca="1" si="1717"/>
        <v>0</v>
      </c>
      <c r="EF223" s="444">
        <f t="shared" ca="1" si="1717"/>
        <v>0</v>
      </c>
      <c r="EG223" s="124">
        <f t="shared" ca="1" si="1776"/>
        <v>0</v>
      </c>
      <c r="EH223" s="124">
        <f t="shared" ca="1" si="1776"/>
        <v>0</v>
      </c>
      <c r="EI223" s="124">
        <f t="shared" ca="1" si="1776"/>
        <v>0</v>
      </c>
      <c r="EJ223" s="124">
        <f t="shared" ca="1" si="1776"/>
        <v>0</v>
      </c>
      <c r="EK223" s="124">
        <f t="shared" ca="1" si="1776"/>
        <v>0</v>
      </c>
      <c r="EL223" s="124">
        <f t="shared" ca="1" si="1776"/>
        <v>0</v>
      </c>
      <c r="EM223" s="124">
        <f t="shared" ca="1" si="1776"/>
        <v>0</v>
      </c>
      <c r="EN223" s="124">
        <f t="shared" ca="1" si="1776"/>
        <v>0</v>
      </c>
      <c r="EO223" s="124">
        <f t="shared" ca="1" si="1776"/>
        <v>0</v>
      </c>
      <c r="EP223" s="124">
        <f t="shared" ca="1" si="1776"/>
        <v>0</v>
      </c>
      <c r="EQ223" s="124">
        <f t="shared" ca="1" si="1776"/>
        <v>0</v>
      </c>
      <c r="ER223" s="124">
        <f t="shared" ca="1" si="1776"/>
        <v>0</v>
      </c>
      <c r="ES223" s="124">
        <f t="shared" ca="1" si="1776"/>
        <v>0</v>
      </c>
      <c r="ET223" s="124">
        <f t="shared" ca="1" si="1776"/>
        <v>0</v>
      </c>
      <c r="EU223" s="124">
        <f t="shared" ca="1" si="1776"/>
        <v>0</v>
      </c>
      <c r="EV223" s="124">
        <f t="shared" ca="1" si="1776"/>
        <v>0</v>
      </c>
      <c r="EW223" s="124">
        <f t="shared" ca="1" si="1719"/>
        <v>0</v>
      </c>
      <c r="EX223" s="124">
        <f t="shared" ca="1" si="1719"/>
        <v>0</v>
      </c>
      <c r="EY223" s="554">
        <f t="shared" ca="1" si="1777"/>
        <v>0</v>
      </c>
      <c r="EZ223" s="554">
        <f t="shared" ca="1" si="1777"/>
        <v>0</v>
      </c>
      <c r="FA223" s="554">
        <f t="shared" ca="1" si="1777"/>
        <v>0</v>
      </c>
      <c r="FB223" s="125">
        <f t="shared" ca="1" si="1777"/>
        <v>0</v>
      </c>
      <c r="FC223" s="125">
        <f t="shared" ca="1" si="1777"/>
        <v>0</v>
      </c>
      <c r="FD223" s="125">
        <f t="shared" ca="1" si="1777"/>
        <v>0</v>
      </c>
      <c r="FE223" s="125">
        <f t="shared" ca="1" si="1777"/>
        <v>0</v>
      </c>
      <c r="FF223" s="125">
        <f t="shared" ca="1" si="1777"/>
        <v>0</v>
      </c>
      <c r="FG223" s="125">
        <f t="shared" ca="1" si="1777"/>
        <v>0</v>
      </c>
      <c r="FH223" s="125">
        <f t="shared" ca="1" si="1777"/>
        <v>0</v>
      </c>
      <c r="FI223" s="125">
        <f t="shared" ca="1" si="1777"/>
        <v>0</v>
      </c>
      <c r="FJ223" s="125">
        <f t="shared" ca="1" si="1777"/>
        <v>0</v>
      </c>
      <c r="FK223" s="125">
        <f t="shared" ca="1" si="1777"/>
        <v>0</v>
      </c>
      <c r="FL223" s="125">
        <f t="shared" ca="1" si="1777"/>
        <v>0</v>
      </c>
      <c r="FM223" s="125">
        <f t="shared" ca="1" si="1777"/>
        <v>0</v>
      </c>
      <c r="FN223" s="125">
        <f t="shared" ca="1" si="1777"/>
        <v>0</v>
      </c>
      <c r="FO223" s="124">
        <f t="shared" ca="1" si="1778"/>
        <v>0</v>
      </c>
      <c r="FP223" s="124">
        <f t="shared" ca="1" si="1778"/>
        <v>0</v>
      </c>
      <c r="FQ223" s="124">
        <f t="shared" ca="1" si="1778"/>
        <v>0</v>
      </c>
      <c r="FR223" s="124">
        <f t="shared" ca="1" si="1778"/>
        <v>0</v>
      </c>
      <c r="FS223" s="124">
        <f t="shared" ca="1" si="1778"/>
        <v>0</v>
      </c>
      <c r="FT223" s="124">
        <f t="shared" ca="1" si="1778"/>
        <v>0</v>
      </c>
      <c r="FU223" s="124">
        <f t="shared" ca="1" si="1778"/>
        <v>0</v>
      </c>
      <c r="FV223" s="124">
        <f t="shared" ca="1" si="1778"/>
        <v>0</v>
      </c>
      <c r="FW223" s="124">
        <f t="shared" ca="1" si="1778"/>
        <v>0</v>
      </c>
      <c r="FX223" s="124">
        <f t="shared" ca="1" si="1778"/>
        <v>0</v>
      </c>
      <c r="FY223" s="124">
        <f t="shared" ca="1" si="1778"/>
        <v>0</v>
      </c>
      <c r="FZ223" s="124">
        <f t="shared" ca="1" si="1778"/>
        <v>0</v>
      </c>
      <c r="GA223" s="124">
        <f t="shared" ca="1" si="1778"/>
        <v>0</v>
      </c>
      <c r="GB223" s="124">
        <f t="shared" ca="1" si="1778"/>
        <v>0</v>
      </c>
      <c r="GC223" s="124">
        <f t="shared" ca="1" si="1778"/>
        <v>0</v>
      </c>
      <c r="GD223" s="124">
        <f t="shared" ca="1" si="1778"/>
        <v>0</v>
      </c>
      <c r="GE223" s="124">
        <f t="shared" ca="1" si="1722"/>
        <v>0</v>
      </c>
      <c r="GF223" s="124">
        <f t="shared" ca="1" si="1722"/>
        <v>0</v>
      </c>
      <c r="GG223" s="554">
        <f t="shared" ca="1" si="1723"/>
        <v>0</v>
      </c>
      <c r="GH223" s="554">
        <f t="shared" ca="1" si="1723"/>
        <v>0</v>
      </c>
      <c r="GI223" s="554">
        <f t="shared" ca="1" si="1723"/>
        <v>0</v>
      </c>
      <c r="GJ223" s="125">
        <f t="shared" ca="1" si="1786"/>
        <v>0</v>
      </c>
      <c r="GK223" s="125">
        <f t="shared" ca="1" si="1786"/>
        <v>0</v>
      </c>
      <c r="GL223" s="125">
        <f t="shared" ca="1" si="1786"/>
        <v>0</v>
      </c>
      <c r="GM223" s="125">
        <f t="shared" ca="1" si="1786"/>
        <v>0</v>
      </c>
      <c r="GN223" s="125">
        <f t="shared" ca="1" si="1786"/>
        <v>0</v>
      </c>
      <c r="GO223" s="125">
        <f t="shared" ca="1" si="1786"/>
        <v>0</v>
      </c>
      <c r="GP223" s="125">
        <f t="shared" ca="1" si="1786"/>
        <v>0</v>
      </c>
      <c r="GQ223" s="125">
        <f t="shared" ca="1" si="1786"/>
        <v>0</v>
      </c>
      <c r="GR223" s="125">
        <f t="shared" ca="1" si="1786"/>
        <v>0</v>
      </c>
      <c r="GS223" s="125">
        <f t="shared" ca="1" si="1786"/>
        <v>0</v>
      </c>
      <c r="GT223" s="125">
        <f t="shared" ca="1" si="1786"/>
        <v>0</v>
      </c>
      <c r="GU223" s="125">
        <f t="shared" ca="1" si="1786"/>
        <v>0</v>
      </c>
      <c r="GV223" s="125">
        <f t="shared" ca="1" si="1786"/>
        <v>0</v>
      </c>
      <c r="GW223" s="124">
        <f t="shared" ca="1" si="1779"/>
        <v>0</v>
      </c>
      <c r="GX223" s="124">
        <f t="shared" ca="1" si="1779"/>
        <v>0</v>
      </c>
      <c r="GY223" s="124">
        <f t="shared" ca="1" si="1779"/>
        <v>0</v>
      </c>
      <c r="GZ223" s="124">
        <f t="shared" ca="1" si="1779"/>
        <v>0</v>
      </c>
      <c r="HA223" s="124">
        <f t="shared" ca="1" si="1779"/>
        <v>0</v>
      </c>
      <c r="HB223" s="124">
        <f t="shared" ca="1" si="1779"/>
        <v>0</v>
      </c>
      <c r="HC223" s="124">
        <f t="shared" ca="1" si="1779"/>
        <v>0</v>
      </c>
      <c r="HD223" s="124">
        <f t="shared" ca="1" si="1779"/>
        <v>0</v>
      </c>
      <c r="HE223" s="124">
        <f t="shared" ca="1" si="1779"/>
        <v>0</v>
      </c>
      <c r="HF223" s="124">
        <f t="shared" ca="1" si="1779"/>
        <v>0</v>
      </c>
      <c r="HG223" s="124">
        <f t="shared" ca="1" si="1779"/>
        <v>0</v>
      </c>
      <c r="HH223" s="124">
        <f t="shared" ca="1" si="1779"/>
        <v>0</v>
      </c>
      <c r="HI223" s="124">
        <f t="shared" ca="1" si="1779"/>
        <v>0</v>
      </c>
      <c r="HJ223" s="124">
        <f t="shared" ca="1" si="1779"/>
        <v>0</v>
      </c>
      <c r="HK223" s="124">
        <f t="shared" ca="1" si="1779"/>
        <v>0</v>
      </c>
      <c r="HL223" s="124">
        <f t="shared" ca="1" si="1779"/>
        <v>0</v>
      </c>
      <c r="HM223" s="124">
        <f t="shared" ca="1" si="1726"/>
        <v>0</v>
      </c>
      <c r="HN223" s="124">
        <f t="shared" ca="1" si="1726"/>
        <v>0</v>
      </c>
      <c r="HO223" s="554">
        <f t="shared" ca="1" si="1727"/>
        <v>0</v>
      </c>
      <c r="HP223" s="554">
        <f t="shared" ca="1" si="1727"/>
        <v>0</v>
      </c>
      <c r="HQ223" s="554">
        <f t="shared" ca="1" si="1727"/>
        <v>0</v>
      </c>
      <c r="HR223" s="125">
        <f t="shared" ca="1" si="1787"/>
        <v>0</v>
      </c>
      <c r="HS223" s="125">
        <f t="shared" ca="1" si="1787"/>
        <v>0</v>
      </c>
      <c r="HT223" s="125">
        <f t="shared" ca="1" si="1787"/>
        <v>0</v>
      </c>
      <c r="HU223" s="125">
        <f t="shared" ca="1" si="1787"/>
        <v>0</v>
      </c>
      <c r="HV223" s="125">
        <f t="shared" ca="1" si="1787"/>
        <v>0</v>
      </c>
      <c r="HW223" s="125">
        <f t="shared" ca="1" si="1787"/>
        <v>0</v>
      </c>
      <c r="HX223" s="125">
        <f t="shared" ca="1" si="1787"/>
        <v>0</v>
      </c>
      <c r="HY223" s="125">
        <f t="shared" ca="1" si="1787"/>
        <v>0</v>
      </c>
      <c r="HZ223" s="125">
        <f t="shared" ca="1" si="1787"/>
        <v>0</v>
      </c>
      <c r="IA223" s="125">
        <f t="shared" ca="1" si="1787"/>
        <v>0</v>
      </c>
      <c r="IB223" s="125">
        <f t="shared" ca="1" si="1787"/>
        <v>0</v>
      </c>
      <c r="IC223" s="125">
        <f t="shared" ca="1" si="1787"/>
        <v>0</v>
      </c>
      <c r="ID223" s="125">
        <f t="shared" ca="1" si="1787"/>
        <v>0</v>
      </c>
      <c r="IE223" s="5">
        <f t="shared" ca="1" si="1729"/>
        <v>67</v>
      </c>
      <c r="IF223" s="9"/>
      <c r="IG223" s="5">
        <f t="shared" ca="1" si="1730"/>
        <v>1</v>
      </c>
      <c r="IH223" s="5" t="b">
        <f t="shared" ca="1" si="1730"/>
        <v>0</v>
      </c>
      <c r="II223" s="19">
        <f t="shared" ca="1" si="1731"/>
        <v>0</v>
      </c>
      <c r="IJ223" s="5">
        <f t="shared" ca="1" si="1730"/>
        <v>55</v>
      </c>
      <c r="IK223" s="5" cm="1">
        <f t="array" ref="IK223">INDEX(i.pi_yatf,$X223+1,IK$7)</f>
        <v>1</v>
      </c>
      <c r="IL223" s="19">
        <f t="shared" ref="IL223:JN237" ca="1" si="1790">OFFSET(IL$5,$B223,0)</f>
        <v>0</v>
      </c>
      <c r="IM223" s="19">
        <f t="shared" ca="1" si="1790"/>
        <v>0</v>
      </c>
      <c r="IN223" s="19">
        <f t="shared" ca="1" si="1790"/>
        <v>0</v>
      </c>
      <c r="IO223" s="19">
        <f t="shared" ca="1" si="1790"/>
        <v>0</v>
      </c>
      <c r="IP223" s="19">
        <f t="shared" ca="1" si="1790"/>
        <v>0</v>
      </c>
      <c r="IQ223" s="19">
        <f t="shared" ca="1" si="1790"/>
        <v>0</v>
      </c>
      <c r="IR223" s="19">
        <f t="shared" ca="1" si="1790"/>
        <v>0</v>
      </c>
      <c r="IS223" s="19">
        <f t="shared" ca="1" si="1790"/>
        <v>0</v>
      </c>
      <c r="IT223" s="19">
        <f t="shared" ca="1" si="1790"/>
        <v>0</v>
      </c>
      <c r="IU223" s="19">
        <f t="shared" ca="1" si="1790"/>
        <v>0</v>
      </c>
      <c r="IV223" s="19">
        <f t="shared" ca="1" si="1790"/>
        <v>0</v>
      </c>
      <c r="IW223" s="19">
        <f t="shared" ca="1" si="1790"/>
        <v>0</v>
      </c>
      <c r="IX223" s="19">
        <f t="shared" ca="1" si="1790"/>
        <v>0</v>
      </c>
      <c r="IY223" s="19">
        <f t="shared" ca="1" si="1790"/>
        <v>0</v>
      </c>
      <c r="IZ223" s="19">
        <f t="shared" ca="1" si="1790"/>
        <v>0</v>
      </c>
      <c r="JA223" s="19">
        <f t="shared" ca="1" si="1790"/>
        <v>0</v>
      </c>
      <c r="JB223" s="19">
        <f t="shared" ca="1" si="1790"/>
        <v>0</v>
      </c>
      <c r="JC223" s="19">
        <f t="shared" ca="1" si="1790"/>
        <v>0</v>
      </c>
      <c r="JD223" s="19">
        <f t="shared" ca="1" si="1790"/>
        <v>0</v>
      </c>
      <c r="JE223" s="19">
        <f t="shared" ca="1" si="1790"/>
        <v>0</v>
      </c>
      <c r="JF223" s="19">
        <f t="shared" ca="1" si="1790"/>
        <v>0</v>
      </c>
      <c r="JG223" s="5">
        <f t="shared" ca="1" si="1733"/>
        <v>1.2500000000000001E-2</v>
      </c>
      <c r="JH223" s="567">
        <f t="shared" ca="1" si="1733"/>
        <v>0</v>
      </c>
      <c r="JI223" s="5">
        <f t="shared" ca="1" si="1733"/>
        <v>6.25E-2</v>
      </c>
      <c r="JJ223" s="5">
        <f t="shared" ca="1" si="1733"/>
        <v>6.25E-2</v>
      </c>
      <c r="JK223" s="5">
        <f t="shared" ca="1" si="1733"/>
        <v>6.25E-2</v>
      </c>
      <c r="JL223" s="19">
        <f t="shared" ca="1" si="1790"/>
        <v>1</v>
      </c>
      <c r="JM223" s="19">
        <f t="shared" ca="1" si="1790"/>
        <v>0</v>
      </c>
      <c r="JN223" s="19">
        <f t="shared" ca="1" si="1790"/>
        <v>1</v>
      </c>
      <c r="JO223" s="9"/>
      <c r="JP223" s="5" t="b">
        <f t="shared" ca="1" si="1734"/>
        <v>0</v>
      </c>
      <c r="JQ223" s="477" t="b">
        <v>0</v>
      </c>
      <c r="JR223" s="477">
        <v>12</v>
      </c>
      <c r="JS223" s="5" t="b">
        <f t="shared" ca="1" si="1735"/>
        <v>0</v>
      </c>
      <c r="JT223" s="5" t="b">
        <f t="shared" ca="1" si="1735"/>
        <v>0</v>
      </c>
      <c r="JU223" s="5" t="b">
        <f t="shared" ca="1" si="1735"/>
        <v>1</v>
      </c>
      <c r="JV223" s="144">
        <f t="shared" ca="1" si="1736"/>
        <v>1</v>
      </c>
      <c r="JW223" s="144">
        <f t="shared" ca="1" si="1736"/>
        <v>1</v>
      </c>
      <c r="JX223" s="5" t="b">
        <f t="shared" ca="1" si="1737"/>
        <v>0</v>
      </c>
      <c r="JY223" s="5" t="b">
        <f t="shared" ca="1" si="1737"/>
        <v>1</v>
      </c>
      <c r="JZ223" s="5" t="b">
        <f t="shared" ca="1" si="1737"/>
        <v>1</v>
      </c>
      <c r="KA223" s="5" t="b">
        <f t="shared" ca="1" si="1737"/>
        <v>0</v>
      </c>
      <c r="KB223" s="5">
        <f t="shared" ca="1" si="1738"/>
        <v>1</v>
      </c>
      <c r="KC223" s="5">
        <f t="shared" ca="1" si="1738"/>
        <v>0</v>
      </c>
      <c r="KD223" s="5" t="b">
        <f t="shared" ca="1" si="1739"/>
        <v>0</v>
      </c>
      <c r="KE223" s="5" t="str" cm="1">
        <f t="array" aca="1" ref="KE223" ca="1">IF(OR(KF223:KM223&lt;&gt;"-"),TRUE,"-")</f>
        <v>-</v>
      </c>
      <c r="KF223" s="19" t="str">
        <f t="shared" ca="1" si="1740"/>
        <v>-</v>
      </c>
      <c r="KG223" s="19" t="str">
        <f t="shared" ca="1" si="1740"/>
        <v>-</v>
      </c>
      <c r="KH223" s="19" t="str">
        <f t="shared" ca="1" si="1740"/>
        <v>-</v>
      </c>
      <c r="KI223" s="19" t="str">
        <f t="shared" ca="1" si="1740"/>
        <v>-</v>
      </c>
      <c r="KJ223" s="19" t="str">
        <f t="shared" ca="1" si="1740"/>
        <v>-</v>
      </c>
      <c r="KK223" s="19" t="str">
        <f t="shared" ca="1" si="1740"/>
        <v>-</v>
      </c>
      <c r="KL223" s="19" t="str">
        <f t="shared" ca="1" si="1740"/>
        <v>-</v>
      </c>
      <c r="KM223" s="19" t="str">
        <f t="shared" ca="1" si="1740"/>
        <v>-</v>
      </c>
      <c r="KN223" s="5" t="b">
        <f t="array" aca="1" ref="KN223" ca="1">IF(OR(KO223:KU223&lt;&gt;"-"),TRUE,"-")</f>
        <v>1</v>
      </c>
      <c r="KO223" s="19">
        <f t="shared" ca="1" si="1741"/>
        <v>0</v>
      </c>
      <c r="KP223" s="19" t="str">
        <f t="shared" ca="1" si="1741"/>
        <v>-</v>
      </c>
      <c r="KQ223" s="19">
        <f t="shared" ca="1" si="1741"/>
        <v>999999</v>
      </c>
      <c r="KR223" s="19">
        <f t="shared" ca="1" si="1741"/>
        <v>999999</v>
      </c>
      <c r="KS223" s="19">
        <f t="shared" ca="1" si="1741"/>
        <v>999999</v>
      </c>
      <c r="KT223" s="19">
        <f t="shared" ca="1" si="1741"/>
        <v>999999</v>
      </c>
      <c r="KU223" s="19">
        <f t="shared" ca="1" si="1741"/>
        <v>999999</v>
      </c>
      <c r="KV223" s="19" t="str">
        <f t="shared" ca="1" si="1741"/>
        <v>-</v>
      </c>
      <c r="KW223" s="19" t="str">
        <f t="shared" ca="1" si="1741"/>
        <v>-</v>
      </c>
      <c r="KX223" s="19" t="str">
        <f t="shared" ca="1" si="1741"/>
        <v>-</v>
      </c>
      <c r="KY223" s="19" t="b">
        <f t="shared" ca="1" si="1742"/>
        <v>1</v>
      </c>
      <c r="KZ223" s="19">
        <f t="shared" ca="1" si="1742"/>
        <v>0</v>
      </c>
      <c r="LA223" s="5" t="str">
        <f t="shared" ca="1" si="1743"/>
        <v>-</v>
      </c>
      <c r="LB223" s="5" t="str">
        <f t="shared" ca="1" si="1743"/>
        <v>-</v>
      </c>
      <c r="LC223" s="5" t="str">
        <f t="shared" ca="1" si="1743"/>
        <v>-</v>
      </c>
      <c r="LD223" s="5" t="str">
        <f t="shared" ca="1" si="1743"/>
        <v>-</v>
      </c>
      <c r="LE223" s="19" t="str">
        <f t="shared" ca="1" si="1744"/>
        <v>-</v>
      </c>
      <c r="LF223" s="19" t="str">
        <f t="shared" ca="1" si="1744"/>
        <v>-</v>
      </c>
      <c r="LG223" s="19" t="str">
        <f t="shared" ca="1" si="1744"/>
        <v>-</v>
      </c>
      <c r="LH223" s="19" t="str">
        <f t="shared" ca="1" si="1744"/>
        <v>-</v>
      </c>
      <c r="LI223" s="19" t="str">
        <f t="shared" ca="1" si="1744"/>
        <v>-</v>
      </c>
      <c r="LJ223" s="19" t="str">
        <f t="shared" ca="1" si="1744"/>
        <v>-</v>
      </c>
      <c r="LK223" s="19" t="str">
        <f t="shared" ca="1" si="1744"/>
        <v>-</v>
      </c>
      <c r="LL223" s="5" t="str">
        <f t="shared" ca="1" si="1745"/>
        <v>-</v>
      </c>
      <c r="LM223" s="5">
        <f t="shared" ca="1" si="1745"/>
        <v>500</v>
      </c>
      <c r="LN223" s="5">
        <f t="shared" ca="1" si="1745"/>
        <v>500</v>
      </c>
      <c r="LO223" s="5" t="str">
        <f t="shared" ca="1" si="1745"/>
        <v>-</v>
      </c>
      <c r="LP223" s="5" t="str" cm="1">
        <f t="array" aca="1" ref="LP223" ca="1">INDEX(i.meatgrid,$Q223,LP$7)</f>
        <v>-</v>
      </c>
      <c r="LQ223" s="5" t="str" cm="1">
        <f t="array" aca="1" ref="LQ223" ca="1">INDEX(i.meatgrid,$Q223,LQ$7)</f>
        <v>-</v>
      </c>
      <c r="LR223" s="5" t="str">
        <f t="shared" ca="1" si="1745"/>
        <v>-</v>
      </c>
      <c r="LS223" s="5">
        <f t="shared" ca="1" si="1746"/>
        <v>1</v>
      </c>
      <c r="LT223" s="9"/>
      <c r="LU223" s="19">
        <f t="shared" ca="1" si="1744"/>
        <v>70</v>
      </c>
      <c r="LV223" s="19">
        <f t="shared" ca="1" si="1747"/>
        <v>50</v>
      </c>
      <c r="LW223" s="19">
        <f t="shared" ca="1" si="1747"/>
        <v>80</v>
      </c>
      <c r="LX223" s="19">
        <f t="shared" ca="1" si="1747"/>
        <v>50</v>
      </c>
      <c r="LY223" s="5" t="b" cm="1">
        <f t="array" aca="1" ref="LY223" ca="1">INDEX(i.meatgrid,$Q223,LY$7)</f>
        <v>0</v>
      </c>
      <c r="LZ223" s="5" t="b" cm="1">
        <f t="array" aca="1" ref="LZ223" ca="1">INDEX(i.meatgrid,$Q223,LZ$7)</f>
        <v>0</v>
      </c>
      <c r="MA223" s="5" cm="1">
        <f t="array" aca="1" ref="MA223" ca="1">INDEX(i.meatgrid,$Q223,MA$7)</f>
        <v>40</v>
      </c>
      <c r="MB223" s="5" t="str" cm="1">
        <f t="array" aca="1" ref="MB223" ca="1">INDEX(i.meatgrid,$Q223,MB$7)</f>
        <v>-</v>
      </c>
      <c r="MC223" s="5">
        <f t="shared" si="1748"/>
        <v>1</v>
      </c>
      <c r="MD223" s="5">
        <f t="shared" si="1749"/>
        <v>0.75</v>
      </c>
      <c r="ME223" s="5" cm="1">
        <f t="array" aca="1" ref="ME223" ca="1">INDEX(i.meatgrid,$Q223,ME$7)</f>
        <v>1</v>
      </c>
      <c r="MF223" s="5" cm="1">
        <f t="array" aca="1" ref="MF223" ca="1">INDEX(i.meatgrid,$Q223,MF$7)</f>
        <v>0</v>
      </c>
      <c r="MG223" s="5" cm="1">
        <f t="array" aca="1" ref="MG223" ca="1">INDEX(i.meatgrid,$Q223,MG$7)</f>
        <v>0</v>
      </c>
      <c r="MH223" s="5" cm="1">
        <f t="array" aca="1" ref="MH223" ca="1">INDEX(i.meatgrid,$Q223,MH$7)</f>
        <v>0</v>
      </c>
      <c r="MI223" s="5" cm="1">
        <f t="array" aca="1" ref="MI223" ca="1">INDEX(i.meatgrid,$Q223,MI$7)</f>
        <v>0</v>
      </c>
      <c r="MJ223" s="5" cm="1">
        <f t="array" aca="1" ref="MJ223" ca="1">INDEX(i.meatgrid,$Q223,MJ$7)</f>
        <v>1</v>
      </c>
      <c r="MK223" s="5" cm="1">
        <f t="array" aca="1" ref="MK223" ca="1">INDEX(i.meatgrid,$Q223,MK$7)</f>
        <v>1</v>
      </c>
      <c r="ML223" s="5" cm="1">
        <f t="array" aca="1" ref="ML223" ca="1">INDEX(i.meatgrid,$Q223,ML$7)</f>
        <v>1</v>
      </c>
      <c r="MM223" s="5">
        <f t="shared" si="1750"/>
        <v>1</v>
      </c>
      <c r="MN223" s="9"/>
      <c r="MO223" s="19" t="b">
        <f t="shared" ca="1" si="1780"/>
        <v>0</v>
      </c>
      <c r="MP223" s="19" t="b">
        <f t="shared" ca="1" si="1780"/>
        <v>0</v>
      </c>
      <c r="MQ223" s="19">
        <f t="shared" ca="1" si="1780"/>
        <v>1</v>
      </c>
      <c r="MR223" s="19">
        <f t="shared" ca="1" si="1780"/>
        <v>0.75</v>
      </c>
      <c r="MS223" s="19">
        <f t="shared" ca="1" si="1780"/>
        <v>0.75</v>
      </c>
      <c r="MT223" s="19">
        <f t="shared" ca="1" si="1780"/>
        <v>0.8</v>
      </c>
      <c r="MU223" s="19">
        <f t="shared" ca="1" si="1780"/>
        <v>0.82499999999999996</v>
      </c>
      <c r="MV223" s="19">
        <f t="shared" ca="1" si="1780"/>
        <v>0.875</v>
      </c>
      <c r="MW223" s="19">
        <f t="shared" ca="1" si="1780"/>
        <v>0.9</v>
      </c>
      <c r="MX223" s="19">
        <f t="shared" ca="1" si="1780"/>
        <v>1</v>
      </c>
      <c r="MY223" s="19">
        <f t="shared" ca="1" si="1780"/>
        <v>0.875</v>
      </c>
      <c r="MZ223" s="19" t="b">
        <f t="shared" ca="1" si="1780"/>
        <v>1</v>
      </c>
      <c r="NA223" s="19">
        <f t="shared" ca="1" si="1780"/>
        <v>74.989999999999995</v>
      </c>
      <c r="NB223" s="19" t="str">
        <f t="shared" ca="1" si="1780"/>
        <v>-</v>
      </c>
      <c r="NC223" s="19" t="str">
        <f t="shared" ca="1" si="1780"/>
        <v>-</v>
      </c>
      <c r="ND223" s="19" t="str">
        <f t="shared" ca="1" si="1780"/>
        <v>-</v>
      </c>
      <c r="NE223" s="19" t="str">
        <f t="shared" ca="1" si="1762"/>
        <v>-</v>
      </c>
      <c r="NF223" s="19" t="str">
        <f t="shared" ca="1" si="1762"/>
        <v>-</v>
      </c>
      <c r="NG223" s="19" t="str">
        <f t="shared" ca="1" si="1762"/>
        <v>-</v>
      </c>
      <c r="NH223" s="19" t="str">
        <f t="shared" ca="1" si="1762"/>
        <v>-</v>
      </c>
      <c r="NI223" s="19">
        <f t="shared" ca="1" si="1762"/>
        <v>36.99</v>
      </c>
      <c r="NJ223" s="19">
        <f t="shared" ca="1" si="1762"/>
        <v>36.99</v>
      </c>
      <c r="NK223" s="19" t="str">
        <f t="shared" ca="1" si="1762"/>
        <v>-</v>
      </c>
      <c r="NL223" s="19" t="str">
        <f t="shared" ca="1" si="1762"/>
        <v>-</v>
      </c>
      <c r="NM223" s="19" t="str">
        <f t="shared" ca="1" si="1762"/>
        <v>-</v>
      </c>
      <c r="NN223" s="19" t="str">
        <f t="shared" ca="1" si="1762"/>
        <v>-</v>
      </c>
      <c r="NO223" s="19" t="str">
        <f t="shared" ca="1" si="1762"/>
        <v>-</v>
      </c>
      <c r="NP223" s="19">
        <f t="shared" ca="1" si="1762"/>
        <v>49.99</v>
      </c>
      <c r="NQ223" s="19">
        <f t="shared" ca="1" si="1762"/>
        <v>49.99</v>
      </c>
      <c r="NR223" s="19">
        <f t="shared" ca="1" si="1762"/>
        <v>49.99</v>
      </c>
      <c r="NS223" s="19">
        <f t="shared" ca="1" si="1762"/>
        <v>49.99</v>
      </c>
      <c r="NT223" s="19">
        <f t="shared" ca="1" si="1762"/>
        <v>49.99</v>
      </c>
      <c r="NU223" s="19">
        <f t="shared" ca="1" si="1759"/>
        <v>49.99</v>
      </c>
      <c r="NV223" s="19">
        <f t="shared" ca="1" si="1759"/>
        <v>49.99</v>
      </c>
      <c r="NW223" s="19">
        <f t="shared" ca="1" si="1759"/>
        <v>49.99</v>
      </c>
      <c r="NX223" s="19">
        <f t="shared" ref="NX223:OM239" ca="1" si="1791">OFFSET(NX$5,$B223,0)</f>
        <v>412.99</v>
      </c>
      <c r="NY223" s="19">
        <f t="shared" ca="1" si="1791"/>
        <v>412.99</v>
      </c>
      <c r="NZ223" s="19" t="str">
        <f t="shared" ca="1" si="1791"/>
        <v>-</v>
      </c>
      <c r="OA223" s="19" t="str">
        <f t="shared" ca="1" si="1791"/>
        <v>-</v>
      </c>
      <c r="OB223" s="19" t="str">
        <f t="shared" ca="1" si="1791"/>
        <v>-</v>
      </c>
      <c r="OC223" s="19" t="str">
        <f t="shared" ca="1" si="1791"/>
        <v>-</v>
      </c>
      <c r="OD223" s="19" t="str">
        <f t="shared" ca="1" si="1791"/>
        <v>-</v>
      </c>
      <c r="OE223" s="19">
        <f t="shared" ca="1" si="1791"/>
        <v>6.8900000000000006</v>
      </c>
      <c r="OF223" s="19">
        <f t="shared" ca="1" si="1791"/>
        <v>6.8900000000000006</v>
      </c>
      <c r="OG223" s="19">
        <f t="shared" ca="1" si="1791"/>
        <v>6.8900000000000006</v>
      </c>
      <c r="OH223" s="19">
        <f t="shared" ca="1" si="1791"/>
        <v>6.8900000000000006</v>
      </c>
      <c r="OI223" s="19">
        <f t="shared" ca="1" si="1791"/>
        <v>6.8900000000000006</v>
      </c>
      <c r="OJ223" s="19">
        <f t="shared" ca="1" si="1791"/>
        <v>6.8900000000000006</v>
      </c>
      <c r="OK223" s="19">
        <f t="shared" ca="1" si="1791"/>
        <v>6.8900000000000006</v>
      </c>
      <c r="OL223" s="19">
        <f t="shared" ca="1" si="1791"/>
        <v>6.8900000000000006</v>
      </c>
      <c r="OM223" s="19">
        <f t="shared" ca="1" si="1791"/>
        <v>346.99</v>
      </c>
      <c r="ON223" s="19">
        <f t="shared" ca="1" si="1761"/>
        <v>346.99</v>
      </c>
      <c r="OO223" s="19" t="str">
        <f t="shared" ca="1" si="1761"/>
        <v>-</v>
      </c>
      <c r="OP223" s="19" t="str">
        <f t="shared" ca="1" si="1761"/>
        <v>-</v>
      </c>
      <c r="OQ223" s="19" t="str">
        <f t="shared" ca="1" si="1761"/>
        <v>-</v>
      </c>
      <c r="OR223" s="19" t="str">
        <f t="shared" ca="1" si="1761"/>
        <v>-</v>
      </c>
      <c r="OS223" s="19" t="str">
        <f t="shared" ca="1" si="1761"/>
        <v>-</v>
      </c>
      <c r="OT223" s="19">
        <f t="shared" ca="1" si="1761"/>
        <v>0</v>
      </c>
      <c r="OU223" s="24">
        <v>0</v>
      </c>
    </row>
    <row r="224" spans="1:411" outlineLevel="1">
      <c r="A224" s="21">
        <f t="shared" si="158"/>
        <v>219</v>
      </c>
      <c r="B224" s="21">
        <f>$A$14</f>
        <v>9</v>
      </c>
      <c r="C224">
        <v>112</v>
      </c>
      <c r="D224" s="144" t="str">
        <f t="shared" si="1697"/>
        <v>GSM</v>
      </c>
      <c r="E224" t="b">
        <v>0</v>
      </c>
      <c r="F224" t="b">
        <v>0</v>
      </c>
      <c r="G224" t="b">
        <f>E224</f>
        <v>0</v>
      </c>
      <c r="H224" s="29">
        <v>2</v>
      </c>
      <c r="I224" s="29">
        <v>1</v>
      </c>
      <c r="J224" s="29" t="str">
        <f>""</f>
        <v/>
      </c>
      <c r="K224" s="29">
        <f>d.Region</f>
        <v>2</v>
      </c>
      <c r="L224" s="29">
        <v>2</v>
      </c>
      <c r="M224" s="29">
        <v>2</v>
      </c>
      <c r="N224" s="29">
        <v>3</v>
      </c>
      <c r="O224" s="29">
        <v>1</v>
      </c>
      <c r="P224" s="29">
        <v>1</v>
      </c>
      <c r="Q224" s="29">
        <v>8</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98"/>
        <v>2</v>
      </c>
      <c r="AH224" s="5">
        <f t="shared" si="1698"/>
        <v>0</v>
      </c>
      <c r="AI224" s="5">
        <f t="shared" si="1699"/>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00017 DSP_ashley_lw GSM Day204 MWM    Prime 13mo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700"/>
        <v>0</v>
      </c>
      <c r="AY224" s="5" t="str">
        <f t="shared" si="1700"/>
        <v>-</v>
      </c>
      <c r="AZ224" s="5" t="b">
        <f t="shared" si="1700"/>
        <v>0</v>
      </c>
      <c r="BA224" s="5" t="b">
        <f t="shared" si="1700"/>
        <v>1</v>
      </c>
      <c r="BB224" s="5" t="b">
        <f t="shared" si="1700"/>
        <v>1</v>
      </c>
      <c r="BC224" s="144">
        <f t="shared" si="1700"/>
        <v>0</v>
      </c>
      <c r="BD224" s="19" t="b">
        <f t="shared" ca="1" si="1701"/>
        <v>1</v>
      </c>
      <c r="BE224" s="9"/>
      <c r="BF224" s="5" t="str">
        <f t="shared" ca="1" si="1702"/>
        <v>-</v>
      </c>
      <c r="BG224" s="19" t="str">
        <f t="shared" ca="1" si="1703"/>
        <v>-</v>
      </c>
      <c r="BH224" s="19" t="str">
        <f t="shared" ca="1" si="1703"/>
        <v>-</v>
      </c>
      <c r="BI224" s="19" t="str">
        <f t="shared" ca="1" si="1703"/>
        <v>-</v>
      </c>
      <c r="BJ224" s="5" t="str">
        <f t="shared" ca="1" si="1704"/>
        <v>-</v>
      </c>
      <c r="BK224" s="19" t="str">
        <f t="shared" ca="1" si="1705"/>
        <v>-</v>
      </c>
      <c r="BL224" s="5" t="str">
        <f t="shared" ca="1" si="1706"/>
        <v>-</v>
      </c>
      <c r="BM224" s="19" t="str">
        <f t="shared" ca="1" si="1707"/>
        <v>-</v>
      </c>
      <c r="BN224" s="19" t="str">
        <f t="shared" ca="1" si="1707"/>
        <v>-</v>
      </c>
      <c r="BO224" s="19" t="str">
        <f t="shared" ca="1" si="1707"/>
        <v>-</v>
      </c>
      <c r="BP224" s="5" t="str">
        <f t="shared" ca="1" si="1708"/>
        <v>-</v>
      </c>
      <c r="BQ224" s="9"/>
      <c r="BR224" s="5" t="b">
        <f t="shared" si="1709"/>
        <v>0</v>
      </c>
      <c r="BS224" s="5" t="str">
        <f t="shared" ca="1" si="1710"/>
        <v>-</v>
      </c>
      <c r="BT224" s="5" t="str">
        <f t="shared" ca="1" si="1711"/>
        <v>-</v>
      </c>
      <c r="BU224" s="5" t="str">
        <f t="shared" ca="1" si="1711"/>
        <v>-</v>
      </c>
      <c r="BV224" s="5" t="str">
        <f t="shared" ca="1" si="1711"/>
        <v>-</v>
      </c>
      <c r="BW224" s="5" t="str">
        <f t="shared" ca="1" si="1711"/>
        <v>-</v>
      </c>
      <c r="BX224" s="5" t="str">
        <f t="shared" ca="1" si="1711"/>
        <v>-</v>
      </c>
      <c r="BY224" s="5" t="str">
        <f t="shared" ca="1" si="1711"/>
        <v>-</v>
      </c>
      <c r="BZ224" s="5" t="str">
        <f t="shared" ca="1" si="1711"/>
        <v>-</v>
      </c>
      <c r="CA224" s="5" t="str">
        <f t="shared" ca="1" si="1711"/>
        <v>-</v>
      </c>
      <c r="CB224" s="9"/>
      <c r="CC224" s="12" t="b">
        <v>1</v>
      </c>
      <c r="CD224" s="12" t="b">
        <v>1</v>
      </c>
      <c r="CE224" s="12" t="b">
        <v>1</v>
      </c>
      <c r="CF224" s="12">
        <v>203</v>
      </c>
      <c r="CG224" s="144" t="b">
        <f>NOT(CE224)</f>
        <v>0</v>
      </c>
      <c r="CH224" s="12" t="s">
        <v>34</v>
      </c>
      <c r="CI224" s="19" t="str">
        <f t="shared" ca="1" si="1712"/>
        <v>-</v>
      </c>
      <c r="CJ224" s="19" t="str">
        <f t="shared" ca="1" si="1712"/>
        <v>-</v>
      </c>
      <c r="CK224" s="19" t="str">
        <f t="shared" ca="1" si="1712"/>
        <v>-</v>
      </c>
      <c r="CL224" s="19">
        <f t="shared" ca="1" si="1712"/>
        <v>1</v>
      </c>
      <c r="CM224" s="19">
        <f t="shared" ca="1" si="1712"/>
        <v>1</v>
      </c>
      <c r="CN224" s="9"/>
      <c r="CO224" s="444">
        <f t="shared" si="1713"/>
        <v>652</v>
      </c>
      <c r="CP224" s="444">
        <f t="shared" si="1713"/>
        <v>686</v>
      </c>
      <c r="CQ224" s="444">
        <f t="shared" si="1713"/>
        <v>721</v>
      </c>
      <c r="CR224" s="152">
        <f t="shared" si="1714"/>
        <v>378</v>
      </c>
      <c r="CS224" s="152">
        <f t="shared" si="1714"/>
        <v>413</v>
      </c>
      <c r="CT224" s="152">
        <f t="shared" si="1714"/>
        <v>448</v>
      </c>
      <c r="CU224" s="19" t="str">
        <f t="shared" ref="CU224:DJ227" ca="1" si="1792">OFFSET(CU$5,$B224,0)</f>
        <v>-</v>
      </c>
      <c r="CV224" s="19" t="str">
        <f t="shared" ca="1" si="1792"/>
        <v>-</v>
      </c>
      <c r="CW224" s="19" t="str">
        <f t="shared" ca="1" si="1792"/>
        <v>-</v>
      </c>
      <c r="CX224" s="19" t="str">
        <f t="shared" ca="1" si="1792"/>
        <v>-</v>
      </c>
      <c r="CY224" s="19" t="str">
        <f t="shared" ca="1" si="1792"/>
        <v>-</v>
      </c>
      <c r="CZ224" s="19" t="b">
        <f ca="1">OFFSET(CZ$5,$B224,0)</f>
        <v>1</v>
      </c>
      <c r="DA224" s="19">
        <f t="shared" ca="1" si="1792"/>
        <v>0</v>
      </c>
      <c r="DB224" s="19">
        <f t="shared" ca="1" si="1792"/>
        <v>0</v>
      </c>
      <c r="DC224" s="19">
        <f t="shared" ca="1" si="1792"/>
        <v>0</v>
      </c>
      <c r="DD224" s="19">
        <f t="shared" ca="1" si="1792"/>
        <v>0</v>
      </c>
      <c r="DE224" s="19">
        <f t="shared" ca="1" si="1792"/>
        <v>0</v>
      </c>
      <c r="DF224" s="19">
        <f t="shared" ca="1" si="1792"/>
        <v>0</v>
      </c>
      <c r="DG224" s="19">
        <f t="shared" ca="1" si="1792"/>
        <v>0</v>
      </c>
      <c r="DH224" s="19">
        <f t="shared" ca="1" si="1792"/>
        <v>0</v>
      </c>
      <c r="DI224" s="19">
        <f t="shared" ca="1" si="1792"/>
        <v>0</v>
      </c>
      <c r="DJ224" s="19">
        <f t="shared" ca="1" si="1792"/>
        <v>0</v>
      </c>
      <c r="DK224" s="19">
        <f t="shared" ref="DK224:ED227" ca="1" si="1793">OFFSET(DK$5,$B224,0)</f>
        <v>0</v>
      </c>
      <c r="DL224" s="19">
        <f t="shared" ca="1" si="1793"/>
        <v>0</v>
      </c>
      <c r="DM224" s="19">
        <f t="shared" ca="1" si="1793"/>
        <v>1</v>
      </c>
      <c r="DN224" s="19">
        <f t="shared" ca="1" si="1793"/>
        <v>1</v>
      </c>
      <c r="DO224" s="19">
        <f t="shared" ca="1" si="1793"/>
        <v>0</v>
      </c>
      <c r="DP224" s="19" t="str">
        <f t="shared" ca="1" si="1793"/>
        <v>-</v>
      </c>
      <c r="DQ224" s="19" t="str">
        <f t="shared" ca="1" si="1793"/>
        <v>-</v>
      </c>
      <c r="DR224" s="19" t="str">
        <f t="shared" ca="1" si="1793"/>
        <v>-</v>
      </c>
      <c r="DS224" s="19" t="str">
        <f t="shared" ca="1" si="1793"/>
        <v>-</v>
      </c>
      <c r="DT224" s="19" t="str">
        <f t="shared" ca="1" si="1793"/>
        <v>-</v>
      </c>
      <c r="DU224" s="19">
        <f t="shared" ca="1" si="1793"/>
        <v>0</v>
      </c>
      <c r="DV224" s="19" t="str">
        <f t="shared" ca="1" si="1793"/>
        <v>-</v>
      </c>
      <c r="DW224" s="19" t="str">
        <f t="shared" ca="1" si="1793"/>
        <v>-</v>
      </c>
      <c r="DX224" s="19" t="str">
        <f t="shared" ca="1" si="1793"/>
        <v>-</v>
      </c>
      <c r="DY224" s="19" t="str">
        <f t="shared" ca="1" si="1793"/>
        <v>-</v>
      </c>
      <c r="DZ224" s="19" t="str">
        <f t="shared" ca="1" si="1793"/>
        <v>-</v>
      </c>
      <c r="EA224" s="19" t="str">
        <f t="shared" ca="1" si="1793"/>
        <v>-</v>
      </c>
      <c r="EB224" s="19" t="str">
        <f t="shared" ca="1" si="1793"/>
        <v>-</v>
      </c>
      <c r="EC224" s="19" t="str">
        <f t="shared" ca="1" si="1793"/>
        <v>-</v>
      </c>
      <c r="ED224" s="19">
        <f t="shared" ca="1" si="1793"/>
        <v>0</v>
      </c>
      <c r="EE224" s="444">
        <f t="shared" si="1717"/>
        <v>0</v>
      </c>
      <c r="EF224" s="444">
        <f t="shared" si="1717"/>
        <v>0</v>
      </c>
      <c r="EG224" s="124">
        <f t="shared" ref="EG224:EV227" si="1794">IF(AND($K224=EG$9,$N224=EG$11,$AB224=EG$8,$AI224=EG$12,$Y224&lt;&gt;0),INDEX(i.FS_Strategy,$Y224,$AB224),0)</f>
        <v>0</v>
      </c>
      <c r="EH224" s="124">
        <f t="shared" si="1794"/>
        <v>0</v>
      </c>
      <c r="EI224" s="124">
        <f t="shared" si="1794"/>
        <v>0</v>
      </c>
      <c r="EJ224" s="124">
        <f t="shared" si="1794"/>
        <v>0</v>
      </c>
      <c r="EK224" s="124">
        <f t="shared" si="1794"/>
        <v>0</v>
      </c>
      <c r="EL224" s="124">
        <f t="shared" si="1794"/>
        <v>0</v>
      </c>
      <c r="EM224" s="124">
        <f t="shared" si="1794"/>
        <v>0</v>
      </c>
      <c r="EN224" s="124">
        <f t="shared" si="1794"/>
        <v>0</v>
      </c>
      <c r="EO224" s="124">
        <f t="shared" si="1794"/>
        <v>0</v>
      </c>
      <c r="EP224" s="124">
        <f t="shared" si="1794"/>
        <v>0</v>
      </c>
      <c r="EQ224" s="124">
        <f t="shared" si="1794"/>
        <v>0</v>
      </c>
      <c r="ER224" s="124">
        <f t="shared" si="1794"/>
        <v>0</v>
      </c>
      <c r="ES224" s="124">
        <f t="shared" si="1794"/>
        <v>0</v>
      </c>
      <c r="ET224" s="124">
        <f t="shared" si="1794"/>
        <v>0</v>
      </c>
      <c r="EU224" s="124">
        <f t="shared" si="1794"/>
        <v>0</v>
      </c>
      <c r="EV224" s="124">
        <f t="shared" si="1794"/>
        <v>0</v>
      </c>
      <c r="EW224" s="124">
        <f t="shared" si="1719"/>
        <v>0</v>
      </c>
      <c r="EX224" s="124">
        <f t="shared" si="1719"/>
        <v>0</v>
      </c>
      <c r="EY224" s="554">
        <f t="shared" ref="EY224:FN227" si="1795">IF(AND($K224=EY$9,$N224=EY$11,$AB224=EY$8,$AI224=EY$12,$Z224&lt;&gt;0),INDEX(i.FS_Strategy,$Z224,$AB224),0)</f>
        <v>0</v>
      </c>
      <c r="EZ224" s="554">
        <f t="shared" si="1795"/>
        <v>0</v>
      </c>
      <c r="FA224" s="554">
        <f t="shared" si="1795"/>
        <v>0</v>
      </c>
      <c r="FB224" s="125">
        <f t="shared" si="1795"/>
        <v>0</v>
      </c>
      <c r="FC224" s="125">
        <f t="shared" si="1795"/>
        <v>0</v>
      </c>
      <c r="FD224" s="125">
        <f t="shared" si="1795"/>
        <v>0</v>
      </c>
      <c r="FE224" s="125">
        <f t="shared" si="1795"/>
        <v>0</v>
      </c>
      <c r="FF224" s="125">
        <f t="shared" si="1795"/>
        <v>0</v>
      </c>
      <c r="FG224" s="125">
        <f t="shared" si="1795"/>
        <v>0</v>
      </c>
      <c r="FH224" s="125">
        <f t="shared" si="1795"/>
        <v>0</v>
      </c>
      <c r="FI224" s="125">
        <f t="shared" si="1795"/>
        <v>0</v>
      </c>
      <c r="FJ224" s="125">
        <f t="shared" si="1795"/>
        <v>0</v>
      </c>
      <c r="FK224" s="125">
        <f t="shared" si="1795"/>
        <v>0</v>
      </c>
      <c r="FL224" s="125">
        <f t="shared" si="1795"/>
        <v>0</v>
      </c>
      <c r="FM224" s="125">
        <f t="shared" si="1795"/>
        <v>0</v>
      </c>
      <c r="FN224" s="125">
        <f t="shared" si="1795"/>
        <v>0</v>
      </c>
      <c r="FO224" s="124">
        <f t="shared" ref="FO224:GD227" si="1796">IF(AND($K224=FO$9,$N224=FO$11,$AB224=FO$8,$AI224=FO$12),INDEX(i.FS_Strategy,$AC224+1,$AB224),0)</f>
        <v>0</v>
      </c>
      <c r="FP224" s="124">
        <f t="shared" si="1796"/>
        <v>0</v>
      </c>
      <c r="FQ224" s="124">
        <f t="shared" si="1796"/>
        <v>0</v>
      </c>
      <c r="FR224" s="124">
        <f t="shared" si="1796"/>
        <v>0</v>
      </c>
      <c r="FS224" s="124">
        <f t="shared" si="1796"/>
        <v>0</v>
      </c>
      <c r="FT224" s="124">
        <f t="shared" si="1796"/>
        <v>0</v>
      </c>
      <c r="FU224" s="124">
        <f t="shared" si="1796"/>
        <v>0</v>
      </c>
      <c r="FV224" s="124">
        <f t="shared" si="1796"/>
        <v>0</v>
      </c>
      <c r="FW224" s="124">
        <f t="shared" si="1796"/>
        <v>0</v>
      </c>
      <c r="FX224" s="124">
        <f t="shared" si="1796"/>
        <v>0</v>
      </c>
      <c r="FY224" s="124">
        <f t="shared" si="1796"/>
        <v>0</v>
      </c>
      <c r="FZ224" s="124">
        <f t="shared" si="1796"/>
        <v>0</v>
      </c>
      <c r="GA224" s="124">
        <f t="shared" si="1796"/>
        <v>0</v>
      </c>
      <c r="GB224" s="124">
        <f t="shared" si="1796"/>
        <v>0</v>
      </c>
      <c r="GC224" s="124">
        <f t="shared" si="1796"/>
        <v>0</v>
      </c>
      <c r="GD224" s="124">
        <f t="shared" si="1796"/>
        <v>0</v>
      </c>
      <c r="GE224" s="124">
        <f t="shared" si="1722"/>
        <v>0</v>
      </c>
      <c r="GF224" s="124">
        <f t="shared" si="1722"/>
        <v>0</v>
      </c>
      <c r="GG224" s="554">
        <f t="shared" si="1723"/>
        <v>0</v>
      </c>
      <c r="GH224" s="554">
        <f t="shared" si="1723"/>
        <v>0</v>
      </c>
      <c r="GI224" s="554">
        <f t="shared" si="1723"/>
        <v>0</v>
      </c>
      <c r="GJ224" s="125">
        <f t="shared" si="1786"/>
        <v>0</v>
      </c>
      <c r="GK224" s="125">
        <f t="shared" si="1786"/>
        <v>0</v>
      </c>
      <c r="GL224" s="125">
        <f t="shared" si="1786"/>
        <v>0</v>
      </c>
      <c r="GM224" s="125">
        <f t="shared" si="1786"/>
        <v>0</v>
      </c>
      <c r="GN224" s="125">
        <f t="shared" si="1786"/>
        <v>0</v>
      </c>
      <c r="GO224" s="125">
        <f t="shared" si="1786"/>
        <v>0</v>
      </c>
      <c r="GP224" s="125">
        <f t="shared" si="1786"/>
        <v>0</v>
      </c>
      <c r="GQ224" s="125">
        <f t="shared" si="1786"/>
        <v>0</v>
      </c>
      <c r="GR224" s="125">
        <f t="shared" si="1782"/>
        <v>0</v>
      </c>
      <c r="GS224" s="125">
        <f t="shared" si="1782"/>
        <v>0</v>
      </c>
      <c r="GT224" s="125">
        <f t="shared" si="1782"/>
        <v>0</v>
      </c>
      <c r="GU224" s="125">
        <f t="shared" si="1782"/>
        <v>0</v>
      </c>
      <c r="GV224" s="125">
        <f t="shared" si="1782"/>
        <v>0</v>
      </c>
      <c r="GW224" s="124">
        <f t="shared" ref="GW224:HL227" si="1797">IF(AND($K224=GW$9,$N224=GW$11,$AB224=GW$8,$AI224=GW$12),INDEX(i.FS_Strategy,$AC224+1,$AB224),0)</f>
        <v>0</v>
      </c>
      <c r="GX224" s="124">
        <f t="shared" si="1797"/>
        <v>0</v>
      </c>
      <c r="GY224" s="124">
        <f t="shared" si="1797"/>
        <v>0</v>
      </c>
      <c r="GZ224" s="124">
        <f t="shared" si="1797"/>
        <v>0</v>
      </c>
      <c r="HA224" s="124">
        <f t="shared" si="1797"/>
        <v>0</v>
      </c>
      <c r="HB224" s="124">
        <f t="shared" si="1797"/>
        <v>0</v>
      </c>
      <c r="HC224" s="124">
        <f t="shared" si="1797"/>
        <v>0</v>
      </c>
      <c r="HD224" s="124">
        <f t="shared" si="1797"/>
        <v>0</v>
      </c>
      <c r="HE224" s="124">
        <f t="shared" si="1797"/>
        <v>0</v>
      </c>
      <c r="HF224" s="124">
        <f t="shared" si="1797"/>
        <v>0</v>
      </c>
      <c r="HG224" s="124">
        <f t="shared" si="1797"/>
        <v>0</v>
      </c>
      <c r="HH224" s="124">
        <f t="shared" si="1797"/>
        <v>0</v>
      </c>
      <c r="HI224" s="124">
        <f t="shared" si="1797"/>
        <v>0</v>
      </c>
      <c r="HJ224" s="124">
        <f t="shared" si="1797"/>
        <v>0</v>
      </c>
      <c r="HK224" s="124">
        <f t="shared" si="1797"/>
        <v>0</v>
      </c>
      <c r="HL224" s="124">
        <f t="shared" si="1797"/>
        <v>0</v>
      </c>
      <c r="HM224" s="124">
        <f t="shared" si="1726"/>
        <v>0</v>
      </c>
      <c r="HN224" s="124">
        <f t="shared" si="1726"/>
        <v>0</v>
      </c>
      <c r="HO224" s="554">
        <f t="shared" si="1727"/>
        <v>0</v>
      </c>
      <c r="HP224" s="554">
        <f t="shared" si="1727"/>
        <v>0</v>
      </c>
      <c r="HQ224" s="554">
        <f t="shared" si="1727"/>
        <v>0</v>
      </c>
      <c r="HR224" s="125">
        <f t="shared" si="1787"/>
        <v>0</v>
      </c>
      <c r="HS224" s="125">
        <f t="shared" si="1787"/>
        <v>0</v>
      </c>
      <c r="HT224" s="125">
        <f t="shared" si="1787"/>
        <v>0</v>
      </c>
      <c r="HU224" s="125">
        <f t="shared" si="1787"/>
        <v>0</v>
      </c>
      <c r="HV224" s="125">
        <f t="shared" si="1787"/>
        <v>0</v>
      </c>
      <c r="HW224" s="125">
        <f t="shared" si="1787"/>
        <v>0</v>
      </c>
      <c r="HX224" s="125">
        <f t="shared" si="1787"/>
        <v>0</v>
      </c>
      <c r="HY224" s="125">
        <f t="shared" si="1787"/>
        <v>0</v>
      </c>
      <c r="HZ224" s="125">
        <f t="shared" si="1783"/>
        <v>0</v>
      </c>
      <c r="IA224" s="125">
        <f t="shared" si="1783"/>
        <v>0</v>
      </c>
      <c r="IB224" s="125">
        <f t="shared" si="1783"/>
        <v>0</v>
      </c>
      <c r="IC224" s="125">
        <f t="shared" si="1783"/>
        <v>0</v>
      </c>
      <c r="ID224" s="125">
        <f t="shared" si="1783"/>
        <v>0</v>
      </c>
      <c r="IE224" s="5">
        <f t="shared" si="1729"/>
        <v>67</v>
      </c>
      <c r="IF224" s="9"/>
      <c r="IG224" s="5">
        <f t="shared" si="1730"/>
        <v>1</v>
      </c>
      <c r="IH224" s="5" t="b">
        <f t="shared" si="1730"/>
        <v>0</v>
      </c>
      <c r="II224" s="19">
        <f t="shared" ca="1" si="1731"/>
        <v>0</v>
      </c>
      <c r="IJ224" s="5">
        <f t="shared" si="1730"/>
        <v>55</v>
      </c>
      <c r="IK224" s="5" cm="1">
        <f t="array" ref="IK224">INDEX(i.pi_yatf,$X224+1,IK$7)</f>
        <v>1</v>
      </c>
      <c r="IL224" s="19">
        <f t="shared" ref="IL224:JN227" ca="1" si="1798">OFFSET(IL$5,$B224,0)</f>
        <v>0</v>
      </c>
      <c r="IM224" s="19">
        <f t="shared" ca="1" si="1798"/>
        <v>0</v>
      </c>
      <c r="IN224" s="19">
        <f t="shared" ca="1" si="1798"/>
        <v>0</v>
      </c>
      <c r="IO224" s="19">
        <f t="shared" ca="1" si="1798"/>
        <v>0</v>
      </c>
      <c r="IP224" s="19">
        <f t="shared" ca="1" si="1798"/>
        <v>0</v>
      </c>
      <c r="IQ224" s="19">
        <f t="shared" ca="1" si="1798"/>
        <v>0</v>
      </c>
      <c r="IR224" s="19">
        <f t="shared" ca="1" si="1798"/>
        <v>0</v>
      </c>
      <c r="IS224" s="19">
        <f t="shared" ca="1" si="1798"/>
        <v>0</v>
      </c>
      <c r="IT224" s="19">
        <f t="shared" ca="1" si="1798"/>
        <v>0</v>
      </c>
      <c r="IU224" s="19">
        <f t="shared" ca="1" si="1798"/>
        <v>0</v>
      </c>
      <c r="IV224" s="19">
        <f t="shared" ca="1" si="1798"/>
        <v>0</v>
      </c>
      <c r="IW224" s="19">
        <f t="shared" ca="1" si="1798"/>
        <v>0</v>
      </c>
      <c r="IX224" s="19">
        <f t="shared" ca="1" si="1798"/>
        <v>0</v>
      </c>
      <c r="IY224" s="19">
        <f t="shared" ca="1" si="1798"/>
        <v>0</v>
      </c>
      <c r="IZ224" s="19">
        <f t="shared" ca="1" si="1798"/>
        <v>0</v>
      </c>
      <c r="JA224" s="19">
        <f t="shared" ca="1" si="1798"/>
        <v>0</v>
      </c>
      <c r="JB224" s="19">
        <f t="shared" ca="1" si="1798"/>
        <v>0</v>
      </c>
      <c r="JC224" s="19">
        <f t="shared" ca="1" si="1798"/>
        <v>0</v>
      </c>
      <c r="JD224" s="19">
        <f t="shared" ca="1" si="1798"/>
        <v>0</v>
      </c>
      <c r="JE224" s="19">
        <f t="shared" ca="1" si="1798"/>
        <v>0</v>
      </c>
      <c r="JF224" s="19">
        <f t="shared" ca="1" si="1798"/>
        <v>0</v>
      </c>
      <c r="JG224" s="5">
        <f t="shared" si="1733"/>
        <v>1.2500000000000001E-2</v>
      </c>
      <c r="JH224" s="567">
        <f t="shared" si="1733"/>
        <v>0</v>
      </c>
      <c r="JI224" s="5">
        <f t="shared" si="1733"/>
        <v>6.25E-2</v>
      </c>
      <c r="JJ224" s="5">
        <f t="shared" si="1733"/>
        <v>6.25E-2</v>
      </c>
      <c r="JK224" s="5">
        <f t="shared" si="1733"/>
        <v>6.25E-2</v>
      </c>
      <c r="JL224" s="19">
        <f t="shared" ca="1" si="1798"/>
        <v>1</v>
      </c>
      <c r="JM224" s="19">
        <f t="shared" ca="1" si="1798"/>
        <v>0</v>
      </c>
      <c r="JN224" s="19">
        <f t="shared" ca="1" si="1798"/>
        <v>1</v>
      </c>
      <c r="JO224" s="9"/>
      <c r="JP224" s="5" t="b">
        <f t="shared" ca="1" si="1734"/>
        <v>0</v>
      </c>
      <c r="JQ224" s="477" t="b">
        <v>1</v>
      </c>
      <c r="JR224" s="477">
        <v>12</v>
      </c>
      <c r="JS224" s="5" t="b">
        <f t="shared" si="1735"/>
        <v>0</v>
      </c>
      <c r="JT224" s="5" t="b">
        <f t="shared" si="1735"/>
        <v>0</v>
      </c>
      <c r="JU224" s="5" t="b">
        <f t="shared" si="1735"/>
        <v>1</v>
      </c>
      <c r="JV224" s="144">
        <f t="shared" si="1736"/>
        <v>1</v>
      </c>
      <c r="JW224" s="144">
        <f t="shared" si="1736"/>
        <v>1</v>
      </c>
      <c r="JX224" s="5" t="b">
        <f t="shared" si="1737"/>
        <v>0</v>
      </c>
      <c r="JY224" s="5" t="b">
        <f t="shared" si="1737"/>
        <v>1</v>
      </c>
      <c r="JZ224" s="5" t="b">
        <f t="shared" si="1737"/>
        <v>1</v>
      </c>
      <c r="KA224" s="5" t="b">
        <f t="shared" si="1737"/>
        <v>0</v>
      </c>
      <c r="KB224" s="5">
        <f t="shared" si="1738"/>
        <v>1</v>
      </c>
      <c r="KC224" s="5">
        <f t="shared" si="1738"/>
        <v>0</v>
      </c>
      <c r="KD224" s="5" t="b">
        <f t="shared" si="1739"/>
        <v>0</v>
      </c>
      <c r="KE224" s="5" t="str" cm="1">
        <f t="array" aca="1" ref="KE224" ca="1">IF(OR(KF224:KM224&lt;&gt;"-"),TRUE,"-")</f>
        <v>-</v>
      </c>
      <c r="KF224" s="19" t="str">
        <f t="shared" ca="1" si="1740"/>
        <v>-</v>
      </c>
      <c r="KG224" s="19" t="str">
        <f t="shared" ca="1" si="1740"/>
        <v>-</v>
      </c>
      <c r="KH224" s="19" t="str">
        <f t="shared" ca="1" si="1740"/>
        <v>-</v>
      </c>
      <c r="KI224" s="19" t="str">
        <f t="shared" ca="1" si="1740"/>
        <v>-</v>
      </c>
      <c r="KJ224" s="19" t="str">
        <f t="shared" ca="1" si="1740"/>
        <v>-</v>
      </c>
      <c r="KK224" s="19" t="str">
        <f t="shared" ca="1" si="1740"/>
        <v>-</v>
      </c>
      <c r="KL224" s="19" t="str">
        <f t="shared" ca="1" si="1740"/>
        <v>-</v>
      </c>
      <c r="KM224" s="19" t="str">
        <f t="shared" ca="1" si="1740"/>
        <v>-</v>
      </c>
      <c r="KN224" s="5" t="b">
        <f t="array" aca="1" ref="KN224" ca="1">IF(OR(KO224:KU224&lt;&gt;"-"),TRUE,"-")</f>
        <v>1</v>
      </c>
      <c r="KO224" s="19">
        <f t="shared" ca="1" si="1741"/>
        <v>0</v>
      </c>
      <c r="KP224" s="19" t="str">
        <f t="shared" ca="1" si="1741"/>
        <v>-</v>
      </c>
      <c r="KQ224" s="19">
        <f t="shared" ca="1" si="1741"/>
        <v>999999</v>
      </c>
      <c r="KR224" s="19">
        <f t="shared" ca="1" si="1741"/>
        <v>999999</v>
      </c>
      <c r="KS224" s="19">
        <f t="shared" ca="1" si="1741"/>
        <v>999999</v>
      </c>
      <c r="KT224" s="19">
        <f t="shared" ca="1" si="1741"/>
        <v>999999</v>
      </c>
      <c r="KU224" s="19">
        <f t="shared" ca="1" si="1741"/>
        <v>999999</v>
      </c>
      <c r="KV224" s="19" t="str">
        <f t="shared" ca="1" si="1741"/>
        <v>-</v>
      </c>
      <c r="KW224" s="19" t="str">
        <f ca="1">OFFSET(KW$5,$B224,0)</f>
        <v>-</v>
      </c>
      <c r="KX224" s="19" t="str">
        <f ca="1">OFFSET(KX$5,$B224,0)</f>
        <v>-</v>
      </c>
      <c r="KY224" s="19" t="b">
        <f t="shared" ca="1" si="1742"/>
        <v>1</v>
      </c>
      <c r="KZ224" s="19">
        <f t="shared" ca="1" si="1742"/>
        <v>0</v>
      </c>
      <c r="LA224" s="5" t="str">
        <f t="shared" si="1743"/>
        <v>-</v>
      </c>
      <c r="LB224" s="5" t="str">
        <f t="shared" si="1743"/>
        <v>-</v>
      </c>
      <c r="LC224" s="5" t="str">
        <f t="shared" si="1743"/>
        <v>-</v>
      </c>
      <c r="LD224" s="5" t="str">
        <f t="shared" si="1743"/>
        <v>-</v>
      </c>
      <c r="LE224" s="19" t="str">
        <f t="shared" ca="1" si="1744"/>
        <v>-</v>
      </c>
      <c r="LF224" s="19" t="str">
        <f t="shared" ca="1" si="1744"/>
        <v>-</v>
      </c>
      <c r="LG224" s="19" t="str">
        <f t="shared" ca="1" si="1744"/>
        <v>-</v>
      </c>
      <c r="LH224" s="19" t="str">
        <f t="shared" ca="1" si="1744"/>
        <v>-</v>
      </c>
      <c r="LI224" s="19" t="str">
        <f t="shared" ca="1" si="1744"/>
        <v>-</v>
      </c>
      <c r="LJ224" s="19" t="str">
        <f t="shared" ca="1" si="1744"/>
        <v>-</v>
      </c>
      <c r="LK224" s="19" t="str">
        <f t="shared" ca="1" si="1744"/>
        <v>-</v>
      </c>
      <c r="LL224" s="5" t="str">
        <f t="shared" si="1745"/>
        <v>-</v>
      </c>
      <c r="LM224" s="5">
        <f t="shared" si="1745"/>
        <v>500</v>
      </c>
      <c r="LN224" s="5">
        <f t="shared" si="1745"/>
        <v>500</v>
      </c>
      <c r="LO224" s="5" t="str">
        <f t="shared" si="1745"/>
        <v>-</v>
      </c>
      <c r="LP224" s="5" t="str" cm="1">
        <f t="array" ref="LP224">INDEX(i.meatgrid,$Q224,LP$7)</f>
        <v>-</v>
      </c>
      <c r="LQ224" s="5" cm="1">
        <f t="array" ref="LQ224">INDEX(i.meatgrid,$Q224,LQ$7)</f>
        <v>400</v>
      </c>
      <c r="LR224" s="5" t="str">
        <f t="shared" si="1745"/>
        <v>-</v>
      </c>
      <c r="LS224" s="5">
        <f t="shared" si="1746"/>
        <v>1</v>
      </c>
      <c r="LT224" s="9"/>
      <c r="LU224" s="19">
        <f t="shared" ca="1" si="1744"/>
        <v>70</v>
      </c>
      <c r="LV224" s="19">
        <f t="shared" ca="1" si="1747"/>
        <v>50</v>
      </c>
      <c r="LW224" s="19">
        <f t="shared" ca="1" si="1747"/>
        <v>80</v>
      </c>
      <c r="LX224" s="19">
        <f t="shared" ca="1" si="1747"/>
        <v>50</v>
      </c>
      <c r="LY224" s="5" t="b" cm="1">
        <f t="array" ref="LY224">INDEX(i.meatgrid,$Q224,LY$7)</f>
        <v>0</v>
      </c>
      <c r="LZ224" s="5" t="b" cm="1">
        <f t="array" ref="LZ224">INDEX(i.meatgrid,$Q224,LZ$7)</f>
        <v>0</v>
      </c>
      <c r="MA224" s="5" cm="1">
        <f t="array" ref="MA224">INDEX(i.meatgrid,$Q224,MA$7)</f>
        <v>40</v>
      </c>
      <c r="MB224" s="5" t="str" cm="1">
        <f t="array" ref="MB224">INDEX(i.meatgrid,$Q224,MB$7)</f>
        <v>-</v>
      </c>
      <c r="MC224" s="5">
        <f t="shared" si="1748"/>
        <v>1</v>
      </c>
      <c r="MD224" s="5">
        <f t="shared" si="1749"/>
        <v>1</v>
      </c>
      <c r="ME224" s="5" cm="1">
        <f t="array" ref="ME224">INDEX(i.meatgrid,$Q224,ME$7)</f>
        <v>1</v>
      </c>
      <c r="MF224" s="5" cm="1">
        <f t="array" ref="MF224">INDEX(i.meatgrid,$Q224,MF$7)</f>
        <v>0</v>
      </c>
      <c r="MG224" s="5" cm="1">
        <f t="array" ref="MG224">INDEX(i.meatgrid,$Q224,MG$7)</f>
        <v>0</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750"/>
        <v>1</v>
      </c>
      <c r="MN224" s="9"/>
      <c r="MO224" s="19" t="b">
        <f t="shared" ref="MO224:ND227" ca="1" si="1799">OFFSET(MO$5,$B224,0)</f>
        <v>0</v>
      </c>
      <c r="MP224" s="19" t="b">
        <f t="shared" ca="1" si="1799"/>
        <v>0</v>
      </c>
      <c r="MQ224" s="19">
        <f t="shared" ca="1" si="1799"/>
        <v>1</v>
      </c>
      <c r="MR224" s="19">
        <f t="shared" ca="1" si="1799"/>
        <v>0.75</v>
      </c>
      <c r="MS224" s="19">
        <f t="shared" ca="1" si="1799"/>
        <v>0.75</v>
      </c>
      <c r="MT224" s="19">
        <f t="shared" ca="1" si="1799"/>
        <v>0.8</v>
      </c>
      <c r="MU224" s="19">
        <f t="shared" ca="1" si="1799"/>
        <v>0.82499999999999996</v>
      </c>
      <c r="MV224" s="19">
        <f t="shared" ca="1" si="1799"/>
        <v>0.875</v>
      </c>
      <c r="MW224" s="19">
        <f t="shared" ca="1" si="1799"/>
        <v>0.9</v>
      </c>
      <c r="MX224" s="19">
        <f t="shared" ca="1" si="1799"/>
        <v>1</v>
      </c>
      <c r="MY224" s="19">
        <f t="shared" ca="1" si="1799"/>
        <v>0.875</v>
      </c>
      <c r="MZ224" s="19" t="b">
        <f t="shared" ca="1" si="1799"/>
        <v>1</v>
      </c>
      <c r="NA224" s="19">
        <f t="shared" ca="1" si="1799"/>
        <v>74.989999999999995</v>
      </c>
      <c r="NB224" s="19" t="str">
        <f t="shared" ca="1" si="1799"/>
        <v>-</v>
      </c>
      <c r="NC224" s="19" t="str">
        <f t="shared" ca="1" si="1799"/>
        <v>-</v>
      </c>
      <c r="ND224" s="19" t="str">
        <f t="shared" ca="1" si="1799"/>
        <v>-</v>
      </c>
      <c r="NE224" s="19" t="str">
        <f t="shared" ca="1" si="1762"/>
        <v>-</v>
      </c>
      <c r="NF224" s="19" t="str">
        <f t="shared" ca="1" si="1762"/>
        <v>-</v>
      </c>
      <c r="NG224" s="19" t="str">
        <f t="shared" ca="1" si="1762"/>
        <v>-</v>
      </c>
      <c r="NH224" s="19" t="str">
        <f t="shared" ca="1" si="1762"/>
        <v>-</v>
      </c>
      <c r="NI224" s="19">
        <f t="shared" ca="1" si="1762"/>
        <v>36.99</v>
      </c>
      <c r="NJ224" s="19">
        <f t="shared" ca="1" si="1762"/>
        <v>36.99</v>
      </c>
      <c r="NK224" s="19" t="str">
        <f t="shared" ca="1" si="1762"/>
        <v>-</v>
      </c>
      <c r="NL224" s="19" t="str">
        <f t="shared" ca="1" si="1762"/>
        <v>-</v>
      </c>
      <c r="NM224" s="19" t="str">
        <f t="shared" ca="1" si="1762"/>
        <v>-</v>
      </c>
      <c r="NN224" s="19" t="str">
        <f t="shared" ca="1" si="1762"/>
        <v>-</v>
      </c>
      <c r="NO224" s="19" t="str">
        <f t="shared" ca="1" si="1762"/>
        <v>-</v>
      </c>
      <c r="NP224" s="19">
        <f t="shared" ca="1" si="1762"/>
        <v>49.99</v>
      </c>
      <c r="NQ224" s="19">
        <f t="shared" ca="1" si="1762"/>
        <v>49.99</v>
      </c>
      <c r="NR224" s="19">
        <f t="shared" ca="1" si="1762"/>
        <v>49.99</v>
      </c>
      <c r="NS224" s="19">
        <f t="shared" ca="1" si="1762"/>
        <v>49.99</v>
      </c>
      <c r="NT224" s="19">
        <f t="shared" ca="1" si="1762"/>
        <v>49.99</v>
      </c>
      <c r="NU224" s="19">
        <f t="shared" ca="1" si="1759"/>
        <v>49.99</v>
      </c>
      <c r="NV224" s="19">
        <f t="shared" ca="1" si="1759"/>
        <v>49.99</v>
      </c>
      <c r="NW224" s="19">
        <f t="shared" ca="1" si="1759"/>
        <v>49.99</v>
      </c>
      <c r="NX224" s="19">
        <f t="shared" ca="1" si="1760"/>
        <v>412.99</v>
      </c>
      <c r="NY224" s="19">
        <f t="shared" ca="1" si="1760"/>
        <v>412.99</v>
      </c>
      <c r="NZ224" s="19" t="str">
        <f t="shared" ca="1" si="1760"/>
        <v>-</v>
      </c>
      <c r="OA224" s="19" t="str">
        <f t="shared" ca="1" si="1760"/>
        <v>-</v>
      </c>
      <c r="OB224" s="19" t="str">
        <f t="shared" ca="1" si="1760"/>
        <v>-</v>
      </c>
      <c r="OC224" s="19" t="str">
        <f t="shared" ca="1" si="1760"/>
        <v>-</v>
      </c>
      <c r="OD224" s="19" t="str">
        <f t="shared" ca="1" si="1760"/>
        <v>-</v>
      </c>
      <c r="OE224" s="19">
        <f t="shared" ca="1" si="1760"/>
        <v>6.8900000000000006</v>
      </c>
      <c r="OF224" s="19">
        <f t="shared" ca="1" si="1760"/>
        <v>6.8900000000000006</v>
      </c>
      <c r="OG224" s="19">
        <f t="shared" ca="1" si="1760"/>
        <v>6.8900000000000006</v>
      </c>
      <c r="OH224" s="19">
        <f t="shared" ca="1" si="1760"/>
        <v>6.8900000000000006</v>
      </c>
      <c r="OI224" s="19">
        <f t="shared" ca="1" si="1760"/>
        <v>6.8900000000000006</v>
      </c>
      <c r="OJ224" s="19">
        <f t="shared" ca="1" si="1760"/>
        <v>6.8900000000000006</v>
      </c>
      <c r="OK224" s="19">
        <f t="shared" ca="1" si="1760"/>
        <v>6.8900000000000006</v>
      </c>
      <c r="OL224" s="19">
        <f t="shared" ca="1" si="1760"/>
        <v>6.8900000000000006</v>
      </c>
      <c r="OM224" s="19">
        <f t="shared" ca="1" si="1760"/>
        <v>346.99</v>
      </c>
      <c r="ON224" s="19">
        <f t="shared" ca="1" si="1761"/>
        <v>346.99</v>
      </c>
      <c r="OO224" s="19" t="str">
        <f t="shared" ca="1" si="1761"/>
        <v>-</v>
      </c>
      <c r="OP224" s="19" t="str">
        <f t="shared" ca="1" si="1761"/>
        <v>-</v>
      </c>
      <c r="OQ224" s="19" t="str">
        <f t="shared" ca="1" si="1761"/>
        <v>-</v>
      </c>
      <c r="OR224" s="19" t="str">
        <f t="shared" ca="1" si="1761"/>
        <v>-</v>
      </c>
      <c r="OS224" s="19" t="str">
        <f t="shared" ca="1" si="1761"/>
        <v>-</v>
      </c>
      <c r="OT224" s="19">
        <f t="shared" ca="1" si="1761"/>
        <v>0</v>
      </c>
      <c r="OU224" s="24">
        <v>0</v>
      </c>
    </row>
    <row r="225" spans="1:411" outlineLevel="1">
      <c r="A225" s="21">
        <f t="shared" si="158"/>
        <v>220</v>
      </c>
      <c r="B225" s="21">
        <f t="shared" si="1753"/>
        <v>19</v>
      </c>
      <c r="C225">
        <v>112</v>
      </c>
      <c r="D225" s="144" t="str">
        <f t="shared" ca="1" si="1697"/>
        <v>GSM</v>
      </c>
      <c r="E225" t="b">
        <v>1</v>
      </c>
      <c r="F225" t="b">
        <v>0</v>
      </c>
      <c r="G225" t="b">
        <f t="shared" ref="G225:G227" si="1800">E225</f>
        <v>1</v>
      </c>
      <c r="H225" s="237">
        <f t="shared" ca="1" si="1755"/>
        <v>2</v>
      </c>
      <c r="I225" s="237">
        <f t="shared" ca="1" si="1755"/>
        <v>1</v>
      </c>
      <c r="J225" s="237" t="str">
        <f t="shared" ca="1" si="1755"/>
        <v/>
      </c>
      <c r="K225" s="237">
        <f t="shared" ca="1" si="1755"/>
        <v>2</v>
      </c>
      <c r="L225" s="237">
        <f t="shared" ca="1" si="1755"/>
        <v>2</v>
      </c>
      <c r="M225" s="237">
        <f t="shared" ca="1" si="1755"/>
        <v>2</v>
      </c>
      <c r="N225" s="237">
        <f t="shared" ca="1" si="1755"/>
        <v>3</v>
      </c>
      <c r="O225" s="237">
        <f t="shared" ca="1" si="1756"/>
        <v>1</v>
      </c>
      <c r="P225" s="237">
        <f t="shared" ca="1" si="1756"/>
        <v>1</v>
      </c>
      <c r="Q225" s="237">
        <f t="shared" ca="1" si="1756"/>
        <v>8</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98"/>
        <v>2</v>
      </c>
      <c r="AH225" s="5">
        <f t="shared" ca="1" si="1698"/>
        <v>0</v>
      </c>
      <c r="AI225" s="5">
        <f t="shared" ca="1" si="1699"/>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00018 DSP_ashley_lw GSM Day204 MWM    Prime 13mo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700"/>
        <v>0</v>
      </c>
      <c r="AY225" s="5" t="str">
        <f t="shared" ca="1" si="1700"/>
        <v>-</v>
      </c>
      <c r="AZ225" s="5" t="b">
        <f t="shared" ca="1" si="1700"/>
        <v>0</v>
      </c>
      <c r="BA225" s="5" t="b">
        <f t="shared" ca="1" si="1700"/>
        <v>1</v>
      </c>
      <c r="BB225" s="5" t="b">
        <f t="shared" ca="1" si="1700"/>
        <v>1</v>
      </c>
      <c r="BC225" s="144">
        <f t="shared" ca="1" si="1700"/>
        <v>0</v>
      </c>
      <c r="BD225" s="19" t="b">
        <f t="shared" ca="1" si="1701"/>
        <v>1</v>
      </c>
      <c r="BE225" s="9"/>
      <c r="BF225" s="5" t="str">
        <f t="shared" ca="1" si="1702"/>
        <v>-</v>
      </c>
      <c r="BG225" s="19" t="str">
        <f t="shared" ca="1" si="1703"/>
        <v>-</v>
      </c>
      <c r="BH225" s="19" t="str">
        <f t="shared" ca="1" si="1703"/>
        <v>-</v>
      </c>
      <c r="BI225" s="19" t="str">
        <f t="shared" ca="1" si="1703"/>
        <v>-</v>
      </c>
      <c r="BJ225" s="5" t="str">
        <f t="shared" ca="1" si="1704"/>
        <v>-</v>
      </c>
      <c r="BK225" s="19" t="str">
        <f t="shared" ca="1" si="1705"/>
        <v>-</v>
      </c>
      <c r="BL225" s="5" t="str">
        <f t="shared" ca="1" si="1706"/>
        <v>-</v>
      </c>
      <c r="BM225" s="19" t="str">
        <f t="shared" ca="1" si="1707"/>
        <v>-</v>
      </c>
      <c r="BN225" s="19" t="str">
        <f t="shared" ca="1" si="1707"/>
        <v>-</v>
      </c>
      <c r="BO225" s="19" t="str">
        <f t="shared" ca="1" si="1707"/>
        <v>-</v>
      </c>
      <c r="BP225" s="5" t="str">
        <f t="shared" ca="1" si="1708"/>
        <v>-</v>
      </c>
      <c r="BQ225" s="9"/>
      <c r="BR225" s="5" t="b">
        <f t="shared" ca="1" si="1709"/>
        <v>0</v>
      </c>
      <c r="BS225" s="5" t="str">
        <f t="shared" ca="1" si="1710"/>
        <v>-</v>
      </c>
      <c r="BT225" s="5" t="str">
        <f t="shared" ca="1" si="1711"/>
        <v>-</v>
      </c>
      <c r="BU225" s="5" t="str">
        <f t="shared" ca="1" si="1711"/>
        <v>-</v>
      </c>
      <c r="BV225" s="5" t="str">
        <f t="shared" ca="1" si="1711"/>
        <v>-</v>
      </c>
      <c r="BW225" s="5" t="str">
        <f t="shared" ca="1" si="1711"/>
        <v>-</v>
      </c>
      <c r="BX225" s="5" t="str">
        <f t="shared" ca="1" si="1711"/>
        <v>-</v>
      </c>
      <c r="BY225" s="5" t="str">
        <f t="shared" ca="1" si="1711"/>
        <v>-</v>
      </c>
      <c r="BZ225" s="5" t="str">
        <f t="shared" ca="1" si="1711"/>
        <v>-</v>
      </c>
      <c r="CA225" s="5" t="str">
        <f t="shared" ca="1" si="1711"/>
        <v>-</v>
      </c>
      <c r="CB225" s="9"/>
      <c r="CC225" s="237" t="b">
        <f t="shared" ca="1" si="1757"/>
        <v>1</v>
      </c>
      <c r="CD225" s="237" t="b">
        <f t="shared" ca="1" si="1757"/>
        <v>1</v>
      </c>
      <c r="CE225" s="237" t="b">
        <f t="shared" ca="1" si="1757"/>
        <v>1</v>
      </c>
      <c r="CF225" s="12">
        <v>203</v>
      </c>
      <c r="CG225" s="144" t="b">
        <f t="shared" ref="CG225:CG227" ca="1" si="1801">NOT(CE225)</f>
        <v>0</v>
      </c>
      <c r="CH225" s="12" t="s">
        <v>34</v>
      </c>
      <c r="CI225" s="19" t="str">
        <f t="shared" ca="1" si="1712"/>
        <v>-</v>
      </c>
      <c r="CJ225" s="19" t="str">
        <f t="shared" ca="1" si="1712"/>
        <v>-</v>
      </c>
      <c r="CK225" s="19" t="str">
        <f t="shared" ca="1" si="1712"/>
        <v>-</v>
      </c>
      <c r="CL225" s="19">
        <f t="shared" ca="1" si="1712"/>
        <v>1</v>
      </c>
      <c r="CM225" s="19">
        <f t="shared" ca="1" si="1712"/>
        <v>1</v>
      </c>
      <c r="CN225" s="9"/>
      <c r="CO225" s="444">
        <f t="shared" ca="1" si="1713"/>
        <v>652</v>
      </c>
      <c r="CP225" s="444">
        <f t="shared" ca="1" si="1713"/>
        <v>686</v>
      </c>
      <c r="CQ225" s="444">
        <f t="shared" ca="1" si="1713"/>
        <v>721</v>
      </c>
      <c r="CR225" s="152">
        <f t="shared" ca="1" si="1714"/>
        <v>378</v>
      </c>
      <c r="CS225" s="152">
        <f t="shared" ca="1" si="1714"/>
        <v>413</v>
      </c>
      <c r="CT225" s="152">
        <f t="shared" ca="1" si="1714"/>
        <v>448</v>
      </c>
      <c r="CU225" s="19" t="str">
        <f t="shared" ca="1" si="1792"/>
        <v>-</v>
      </c>
      <c r="CV225" s="19" t="str">
        <f t="shared" ca="1" si="1792"/>
        <v>-</v>
      </c>
      <c r="CW225" s="19" t="str">
        <f t="shared" ca="1" si="1792"/>
        <v>-</v>
      </c>
      <c r="CX225" s="19" t="str">
        <f t="shared" ca="1" si="1792"/>
        <v>-</v>
      </c>
      <c r="CY225" s="19" t="str">
        <f t="shared" ca="1" si="1792"/>
        <v>-</v>
      </c>
      <c r="CZ225" s="19" t="b">
        <f t="shared" ca="1" si="1792"/>
        <v>1</v>
      </c>
      <c r="DA225" s="19">
        <f t="shared" ca="1" si="1792"/>
        <v>0</v>
      </c>
      <c r="DB225" s="19">
        <f t="shared" ca="1" si="1792"/>
        <v>0</v>
      </c>
      <c r="DC225" s="19">
        <f t="shared" ca="1" si="1792"/>
        <v>0</v>
      </c>
      <c r="DD225" s="19">
        <f t="shared" ca="1" si="1792"/>
        <v>0</v>
      </c>
      <c r="DE225" s="19">
        <f t="shared" ca="1" si="1792"/>
        <v>0</v>
      </c>
      <c r="DF225" s="19">
        <f t="shared" ca="1" si="1792"/>
        <v>0</v>
      </c>
      <c r="DG225" s="19">
        <f t="shared" ca="1" si="1792"/>
        <v>0</v>
      </c>
      <c r="DH225" s="19">
        <f t="shared" ca="1" si="1792"/>
        <v>0</v>
      </c>
      <c r="DI225" s="19">
        <f t="shared" ca="1" si="1792"/>
        <v>0</v>
      </c>
      <c r="DJ225" s="19">
        <f t="shared" ca="1" si="1792"/>
        <v>0</v>
      </c>
      <c r="DK225" s="19">
        <f t="shared" ca="1" si="1793"/>
        <v>0</v>
      </c>
      <c r="DL225" s="19">
        <f t="shared" ca="1" si="1793"/>
        <v>0</v>
      </c>
      <c r="DM225" s="19">
        <f t="shared" ca="1" si="1793"/>
        <v>1</v>
      </c>
      <c r="DN225" s="19">
        <f t="shared" ca="1" si="1793"/>
        <v>1</v>
      </c>
      <c r="DO225" s="19">
        <f t="shared" ca="1" si="1793"/>
        <v>0</v>
      </c>
      <c r="DP225" s="19" t="str">
        <f t="shared" ca="1" si="1793"/>
        <v>-</v>
      </c>
      <c r="DQ225" s="19" t="str">
        <f t="shared" ca="1" si="1793"/>
        <v>-</v>
      </c>
      <c r="DR225" s="19" t="str">
        <f t="shared" ca="1" si="1793"/>
        <v>-</v>
      </c>
      <c r="DS225" s="19" t="str">
        <f t="shared" ca="1" si="1793"/>
        <v>-</v>
      </c>
      <c r="DT225" s="19" t="str">
        <f t="shared" ca="1" si="1793"/>
        <v>-</v>
      </c>
      <c r="DU225" s="19">
        <f t="shared" ca="1" si="1793"/>
        <v>0</v>
      </c>
      <c r="DV225" s="19" t="str">
        <f t="shared" ca="1" si="1793"/>
        <v>-</v>
      </c>
      <c r="DW225" s="19" t="str">
        <f t="shared" ca="1" si="1793"/>
        <v>-</v>
      </c>
      <c r="DX225" s="19" t="str">
        <f t="shared" ca="1" si="1793"/>
        <v>-</v>
      </c>
      <c r="DY225" s="19" t="str">
        <f t="shared" ca="1" si="1793"/>
        <v>-</v>
      </c>
      <c r="DZ225" s="19" t="str">
        <f t="shared" ca="1" si="1793"/>
        <v>-</v>
      </c>
      <c r="EA225" s="19" t="str">
        <f t="shared" ca="1" si="1793"/>
        <v>-</v>
      </c>
      <c r="EB225" s="19" t="str">
        <f t="shared" ca="1" si="1793"/>
        <v>-</v>
      </c>
      <c r="EC225" s="19" t="str">
        <f t="shared" ca="1" si="1793"/>
        <v>-</v>
      </c>
      <c r="ED225" s="19">
        <f t="shared" ca="1" si="1793"/>
        <v>0</v>
      </c>
      <c r="EE225" s="444">
        <f t="shared" ca="1" si="1717"/>
        <v>0</v>
      </c>
      <c r="EF225" s="444">
        <f t="shared" ca="1" si="1717"/>
        <v>0</v>
      </c>
      <c r="EG225" s="124">
        <f t="shared" ca="1" si="1794"/>
        <v>0</v>
      </c>
      <c r="EH225" s="124">
        <f t="shared" ca="1" si="1794"/>
        <v>0</v>
      </c>
      <c r="EI225" s="124">
        <f t="shared" ca="1" si="1794"/>
        <v>0</v>
      </c>
      <c r="EJ225" s="124">
        <f t="shared" ca="1" si="1794"/>
        <v>0</v>
      </c>
      <c r="EK225" s="124">
        <f t="shared" ca="1" si="1794"/>
        <v>0</v>
      </c>
      <c r="EL225" s="124">
        <f t="shared" ca="1" si="1794"/>
        <v>0</v>
      </c>
      <c r="EM225" s="124">
        <f t="shared" ca="1" si="1794"/>
        <v>0</v>
      </c>
      <c r="EN225" s="124">
        <f t="shared" ca="1" si="1794"/>
        <v>0</v>
      </c>
      <c r="EO225" s="124">
        <f t="shared" ca="1" si="1794"/>
        <v>0</v>
      </c>
      <c r="EP225" s="124">
        <f t="shared" ca="1" si="1794"/>
        <v>0</v>
      </c>
      <c r="EQ225" s="124">
        <f t="shared" ca="1" si="1794"/>
        <v>0</v>
      </c>
      <c r="ER225" s="124">
        <f t="shared" ca="1" si="1794"/>
        <v>0</v>
      </c>
      <c r="ES225" s="124">
        <f t="shared" ca="1" si="1794"/>
        <v>0</v>
      </c>
      <c r="ET225" s="124">
        <f t="shared" ca="1" si="1794"/>
        <v>0</v>
      </c>
      <c r="EU225" s="124">
        <f t="shared" ca="1" si="1794"/>
        <v>0</v>
      </c>
      <c r="EV225" s="124">
        <f t="shared" ca="1" si="1794"/>
        <v>0</v>
      </c>
      <c r="EW225" s="124">
        <f t="shared" ca="1" si="1719"/>
        <v>0</v>
      </c>
      <c r="EX225" s="124">
        <f t="shared" ca="1" si="1719"/>
        <v>0</v>
      </c>
      <c r="EY225" s="554">
        <f t="shared" ca="1" si="1795"/>
        <v>0</v>
      </c>
      <c r="EZ225" s="554">
        <f t="shared" ca="1" si="1795"/>
        <v>0</v>
      </c>
      <c r="FA225" s="554">
        <f t="shared" ca="1" si="1795"/>
        <v>0</v>
      </c>
      <c r="FB225" s="125">
        <f t="shared" ca="1" si="1795"/>
        <v>0</v>
      </c>
      <c r="FC225" s="125">
        <f t="shared" ca="1" si="1795"/>
        <v>0</v>
      </c>
      <c r="FD225" s="125">
        <f t="shared" ca="1" si="1795"/>
        <v>0</v>
      </c>
      <c r="FE225" s="125">
        <f t="shared" ca="1" si="1795"/>
        <v>0</v>
      </c>
      <c r="FF225" s="125">
        <f t="shared" ca="1" si="1795"/>
        <v>0</v>
      </c>
      <c r="FG225" s="125">
        <f t="shared" ca="1" si="1795"/>
        <v>0</v>
      </c>
      <c r="FH225" s="125">
        <f t="shared" ca="1" si="1795"/>
        <v>0</v>
      </c>
      <c r="FI225" s="125">
        <f t="shared" ca="1" si="1795"/>
        <v>0</v>
      </c>
      <c r="FJ225" s="125">
        <f t="shared" ca="1" si="1795"/>
        <v>0</v>
      </c>
      <c r="FK225" s="125">
        <f t="shared" ca="1" si="1795"/>
        <v>0</v>
      </c>
      <c r="FL225" s="125">
        <f t="shared" ca="1" si="1795"/>
        <v>0</v>
      </c>
      <c r="FM225" s="125">
        <f t="shared" ca="1" si="1795"/>
        <v>0</v>
      </c>
      <c r="FN225" s="125">
        <f t="shared" ca="1" si="1795"/>
        <v>0</v>
      </c>
      <c r="FO225" s="124">
        <f t="shared" ca="1" si="1796"/>
        <v>0</v>
      </c>
      <c r="FP225" s="124">
        <f t="shared" ca="1" si="1796"/>
        <v>0</v>
      </c>
      <c r="FQ225" s="124">
        <f t="shared" ca="1" si="1796"/>
        <v>0</v>
      </c>
      <c r="FR225" s="124">
        <f t="shared" ca="1" si="1796"/>
        <v>0</v>
      </c>
      <c r="FS225" s="124">
        <f t="shared" ca="1" si="1796"/>
        <v>0</v>
      </c>
      <c r="FT225" s="124">
        <f t="shared" ca="1" si="1796"/>
        <v>0</v>
      </c>
      <c r="FU225" s="124">
        <f t="shared" ca="1" si="1796"/>
        <v>0</v>
      </c>
      <c r="FV225" s="124">
        <f t="shared" ca="1" si="1796"/>
        <v>0</v>
      </c>
      <c r="FW225" s="124">
        <f t="shared" ca="1" si="1796"/>
        <v>0</v>
      </c>
      <c r="FX225" s="124">
        <f t="shared" ca="1" si="1796"/>
        <v>0</v>
      </c>
      <c r="FY225" s="124">
        <f t="shared" ca="1" si="1796"/>
        <v>0</v>
      </c>
      <c r="FZ225" s="124">
        <f t="shared" ca="1" si="1796"/>
        <v>0</v>
      </c>
      <c r="GA225" s="124">
        <f t="shared" ca="1" si="1796"/>
        <v>0</v>
      </c>
      <c r="GB225" s="124">
        <f t="shared" ca="1" si="1796"/>
        <v>0</v>
      </c>
      <c r="GC225" s="124">
        <f t="shared" ca="1" si="1796"/>
        <v>0</v>
      </c>
      <c r="GD225" s="124">
        <f t="shared" ca="1" si="1796"/>
        <v>0</v>
      </c>
      <c r="GE225" s="124">
        <f t="shared" ca="1" si="1722"/>
        <v>0</v>
      </c>
      <c r="GF225" s="124">
        <f t="shared" ca="1" si="1722"/>
        <v>0</v>
      </c>
      <c r="GG225" s="554">
        <f t="shared" ca="1" si="1723"/>
        <v>0</v>
      </c>
      <c r="GH225" s="554">
        <f t="shared" ca="1" si="1723"/>
        <v>0</v>
      </c>
      <c r="GI225" s="554">
        <f t="shared" ca="1" si="1723"/>
        <v>0</v>
      </c>
      <c r="GJ225" s="125">
        <f t="shared" ca="1" si="1786"/>
        <v>0</v>
      </c>
      <c r="GK225" s="125">
        <f t="shared" ca="1" si="1786"/>
        <v>0</v>
      </c>
      <c r="GL225" s="125">
        <f t="shared" ca="1" si="1786"/>
        <v>0</v>
      </c>
      <c r="GM225" s="125">
        <f t="shared" ca="1" si="1786"/>
        <v>0</v>
      </c>
      <c r="GN225" s="125">
        <f t="shared" ca="1" si="1786"/>
        <v>0</v>
      </c>
      <c r="GO225" s="125">
        <f t="shared" ca="1" si="1786"/>
        <v>0</v>
      </c>
      <c r="GP225" s="125">
        <f t="shared" ca="1" si="1786"/>
        <v>0</v>
      </c>
      <c r="GQ225" s="125">
        <f t="shared" ca="1" si="1786"/>
        <v>0</v>
      </c>
      <c r="GR225" s="125">
        <f t="shared" ca="1" si="1786"/>
        <v>0</v>
      </c>
      <c r="GS225" s="125">
        <f t="shared" ca="1" si="1786"/>
        <v>0</v>
      </c>
      <c r="GT225" s="125">
        <f t="shared" ca="1" si="1786"/>
        <v>0</v>
      </c>
      <c r="GU225" s="125">
        <f t="shared" ca="1" si="1786"/>
        <v>0</v>
      </c>
      <c r="GV225" s="125">
        <f t="shared" ca="1" si="1786"/>
        <v>0</v>
      </c>
      <c r="GW225" s="124">
        <f t="shared" ca="1" si="1797"/>
        <v>0</v>
      </c>
      <c r="GX225" s="124">
        <f t="shared" ca="1" si="1797"/>
        <v>0</v>
      </c>
      <c r="GY225" s="124">
        <f t="shared" ca="1" si="1797"/>
        <v>0</v>
      </c>
      <c r="GZ225" s="124">
        <f t="shared" ca="1" si="1797"/>
        <v>0</v>
      </c>
      <c r="HA225" s="124">
        <f t="shared" ca="1" si="1797"/>
        <v>0</v>
      </c>
      <c r="HB225" s="124">
        <f t="shared" ca="1" si="1797"/>
        <v>0</v>
      </c>
      <c r="HC225" s="124">
        <f t="shared" ca="1" si="1797"/>
        <v>0</v>
      </c>
      <c r="HD225" s="124">
        <f t="shared" ca="1" si="1797"/>
        <v>0</v>
      </c>
      <c r="HE225" s="124">
        <f t="shared" ca="1" si="1797"/>
        <v>0</v>
      </c>
      <c r="HF225" s="124">
        <f t="shared" ca="1" si="1797"/>
        <v>0</v>
      </c>
      <c r="HG225" s="124">
        <f t="shared" ca="1" si="1797"/>
        <v>0</v>
      </c>
      <c r="HH225" s="124">
        <f t="shared" ca="1" si="1797"/>
        <v>0</v>
      </c>
      <c r="HI225" s="124">
        <f t="shared" ca="1" si="1797"/>
        <v>0</v>
      </c>
      <c r="HJ225" s="124">
        <f t="shared" ca="1" si="1797"/>
        <v>0</v>
      </c>
      <c r="HK225" s="124">
        <f t="shared" ca="1" si="1797"/>
        <v>0</v>
      </c>
      <c r="HL225" s="124">
        <f t="shared" ca="1" si="1797"/>
        <v>0</v>
      </c>
      <c r="HM225" s="124">
        <f t="shared" ca="1" si="1726"/>
        <v>0</v>
      </c>
      <c r="HN225" s="124">
        <f t="shared" ca="1" si="1726"/>
        <v>0</v>
      </c>
      <c r="HO225" s="554">
        <f t="shared" ca="1" si="1727"/>
        <v>0</v>
      </c>
      <c r="HP225" s="554">
        <f t="shared" ca="1" si="1727"/>
        <v>0</v>
      </c>
      <c r="HQ225" s="554">
        <f t="shared" ca="1" si="1727"/>
        <v>0</v>
      </c>
      <c r="HR225" s="125">
        <f t="shared" ca="1" si="1787"/>
        <v>0</v>
      </c>
      <c r="HS225" s="125">
        <f t="shared" ca="1" si="1787"/>
        <v>0</v>
      </c>
      <c r="HT225" s="125">
        <f t="shared" ca="1" si="1787"/>
        <v>0</v>
      </c>
      <c r="HU225" s="125">
        <f t="shared" ca="1" si="1787"/>
        <v>0</v>
      </c>
      <c r="HV225" s="125">
        <f t="shared" ca="1" si="1787"/>
        <v>0</v>
      </c>
      <c r="HW225" s="125">
        <f t="shared" ca="1" si="1787"/>
        <v>0</v>
      </c>
      <c r="HX225" s="125">
        <f t="shared" ca="1" si="1787"/>
        <v>0</v>
      </c>
      <c r="HY225" s="125">
        <f t="shared" ca="1" si="1787"/>
        <v>0</v>
      </c>
      <c r="HZ225" s="125">
        <f t="shared" ca="1" si="1787"/>
        <v>0</v>
      </c>
      <c r="IA225" s="125">
        <f t="shared" ca="1" si="1787"/>
        <v>0</v>
      </c>
      <c r="IB225" s="125">
        <f t="shared" ca="1" si="1787"/>
        <v>0</v>
      </c>
      <c r="IC225" s="125">
        <f t="shared" ca="1" si="1787"/>
        <v>0</v>
      </c>
      <c r="ID225" s="125">
        <f t="shared" ca="1" si="1787"/>
        <v>0</v>
      </c>
      <c r="IE225" s="5">
        <f t="shared" ca="1" si="1729"/>
        <v>67</v>
      </c>
      <c r="IF225" s="9"/>
      <c r="IG225" s="5">
        <f t="shared" ca="1" si="1730"/>
        <v>1</v>
      </c>
      <c r="IH225" s="5" t="b">
        <f t="shared" ca="1" si="1730"/>
        <v>0</v>
      </c>
      <c r="II225" s="19">
        <f t="shared" ca="1" si="1731"/>
        <v>0</v>
      </c>
      <c r="IJ225" s="5">
        <f t="shared" ca="1" si="1730"/>
        <v>55</v>
      </c>
      <c r="IK225" s="5" cm="1">
        <f t="array" ref="IK225">INDEX(i.pi_yatf,$X225+1,IK$7)</f>
        <v>1</v>
      </c>
      <c r="IL225" s="19">
        <f t="shared" ca="1" si="1798"/>
        <v>0</v>
      </c>
      <c r="IM225" s="19">
        <f t="shared" ca="1" si="1798"/>
        <v>0</v>
      </c>
      <c r="IN225" s="19">
        <f t="shared" ca="1" si="1798"/>
        <v>0</v>
      </c>
      <c r="IO225" s="19">
        <f t="shared" ca="1" si="1798"/>
        <v>0</v>
      </c>
      <c r="IP225" s="19">
        <f t="shared" ca="1" si="1798"/>
        <v>0</v>
      </c>
      <c r="IQ225" s="19">
        <f t="shared" ca="1" si="1798"/>
        <v>0</v>
      </c>
      <c r="IR225" s="19">
        <f t="shared" ca="1" si="1798"/>
        <v>0</v>
      </c>
      <c r="IS225" s="19">
        <f t="shared" ca="1" si="1798"/>
        <v>0</v>
      </c>
      <c r="IT225" s="19">
        <f t="shared" ca="1" si="1798"/>
        <v>0</v>
      </c>
      <c r="IU225" s="19">
        <f t="shared" ca="1" si="1798"/>
        <v>0</v>
      </c>
      <c r="IV225" s="19">
        <f t="shared" ca="1" si="1798"/>
        <v>0</v>
      </c>
      <c r="IW225" s="19">
        <f t="shared" ca="1" si="1798"/>
        <v>0</v>
      </c>
      <c r="IX225" s="19">
        <f t="shared" ca="1" si="1798"/>
        <v>0</v>
      </c>
      <c r="IY225" s="19">
        <f t="shared" ca="1" si="1798"/>
        <v>0</v>
      </c>
      <c r="IZ225" s="19">
        <f t="shared" ca="1" si="1798"/>
        <v>0</v>
      </c>
      <c r="JA225" s="19">
        <f t="shared" ca="1" si="1798"/>
        <v>0</v>
      </c>
      <c r="JB225" s="19">
        <f t="shared" ca="1" si="1798"/>
        <v>0</v>
      </c>
      <c r="JC225" s="19">
        <f t="shared" ca="1" si="1798"/>
        <v>0</v>
      </c>
      <c r="JD225" s="19">
        <f t="shared" ca="1" si="1798"/>
        <v>0</v>
      </c>
      <c r="JE225" s="19">
        <f t="shared" ca="1" si="1798"/>
        <v>0</v>
      </c>
      <c r="JF225" s="19">
        <f t="shared" ca="1" si="1798"/>
        <v>0</v>
      </c>
      <c r="JG225" s="5">
        <f t="shared" ca="1" si="1733"/>
        <v>1.2500000000000001E-2</v>
      </c>
      <c r="JH225" s="567">
        <f t="shared" ca="1" si="1733"/>
        <v>0</v>
      </c>
      <c r="JI225" s="5">
        <f t="shared" ca="1" si="1733"/>
        <v>6.25E-2</v>
      </c>
      <c r="JJ225" s="5">
        <f t="shared" ca="1" si="1733"/>
        <v>6.25E-2</v>
      </c>
      <c r="JK225" s="5">
        <f t="shared" ca="1" si="1733"/>
        <v>6.25E-2</v>
      </c>
      <c r="JL225" s="19">
        <f t="shared" ca="1" si="1798"/>
        <v>1</v>
      </c>
      <c r="JM225" s="19">
        <f t="shared" ca="1" si="1798"/>
        <v>0</v>
      </c>
      <c r="JN225" s="19">
        <f t="shared" ca="1" si="1798"/>
        <v>1</v>
      </c>
      <c r="JO225" s="9"/>
      <c r="JP225" s="5" t="b">
        <f t="shared" ca="1" si="1734"/>
        <v>0</v>
      </c>
      <c r="JQ225" s="477" t="b">
        <v>0</v>
      </c>
      <c r="JR225" s="477">
        <v>12</v>
      </c>
      <c r="JS225" s="5" t="b">
        <f t="shared" ca="1" si="1735"/>
        <v>0</v>
      </c>
      <c r="JT225" s="5" t="b">
        <f t="shared" ca="1" si="1735"/>
        <v>0</v>
      </c>
      <c r="JU225" s="5" t="b">
        <f t="shared" ca="1" si="1735"/>
        <v>1</v>
      </c>
      <c r="JV225" s="144">
        <f t="shared" ca="1" si="1736"/>
        <v>1</v>
      </c>
      <c r="JW225" s="144">
        <f t="shared" ca="1" si="1736"/>
        <v>1</v>
      </c>
      <c r="JX225" s="5" t="b">
        <f t="shared" ca="1" si="1737"/>
        <v>0</v>
      </c>
      <c r="JY225" s="5" t="b">
        <f t="shared" ca="1" si="1737"/>
        <v>1</v>
      </c>
      <c r="JZ225" s="5" t="b">
        <f t="shared" ca="1" si="1737"/>
        <v>1</v>
      </c>
      <c r="KA225" s="5" t="b">
        <f t="shared" ca="1" si="1737"/>
        <v>0</v>
      </c>
      <c r="KB225" s="5">
        <f t="shared" ca="1" si="1738"/>
        <v>1</v>
      </c>
      <c r="KC225" s="5">
        <f t="shared" ca="1" si="1738"/>
        <v>0</v>
      </c>
      <c r="KD225" s="5" t="b">
        <f t="shared" ca="1" si="1739"/>
        <v>0</v>
      </c>
      <c r="KE225" s="5" t="str" cm="1">
        <f t="array" aca="1" ref="KE225" ca="1">IF(OR(KF225:KM225&lt;&gt;"-"),TRUE,"-")</f>
        <v>-</v>
      </c>
      <c r="KF225" s="19" t="str">
        <f t="shared" ca="1" si="1740"/>
        <v>-</v>
      </c>
      <c r="KG225" s="19" t="str">
        <f t="shared" ca="1" si="1740"/>
        <v>-</v>
      </c>
      <c r="KH225" s="19" t="str">
        <f t="shared" ca="1" si="1740"/>
        <v>-</v>
      </c>
      <c r="KI225" s="19" t="str">
        <f t="shared" ca="1" si="1740"/>
        <v>-</v>
      </c>
      <c r="KJ225" s="19" t="str">
        <f t="shared" ca="1" si="1740"/>
        <v>-</v>
      </c>
      <c r="KK225" s="19" t="str">
        <f t="shared" ca="1" si="1740"/>
        <v>-</v>
      </c>
      <c r="KL225" s="19" t="str">
        <f t="shared" ca="1" si="1740"/>
        <v>-</v>
      </c>
      <c r="KM225" s="19" t="str">
        <f t="shared" ca="1" si="1740"/>
        <v>-</v>
      </c>
      <c r="KN225" s="5" t="b">
        <f t="array" aca="1" ref="KN225" ca="1">IF(OR(KO225:KU225&lt;&gt;"-"),TRUE,"-")</f>
        <v>1</v>
      </c>
      <c r="KO225" s="19">
        <f t="shared" ca="1" si="1741"/>
        <v>0</v>
      </c>
      <c r="KP225" s="19" t="str">
        <f t="shared" ca="1" si="1741"/>
        <v>-</v>
      </c>
      <c r="KQ225" s="19">
        <f t="shared" ca="1" si="1741"/>
        <v>999999</v>
      </c>
      <c r="KR225" s="19">
        <f t="shared" ca="1" si="1741"/>
        <v>999999</v>
      </c>
      <c r="KS225" s="19">
        <f t="shared" ca="1" si="1741"/>
        <v>999999</v>
      </c>
      <c r="KT225" s="19">
        <f t="shared" ca="1" si="1741"/>
        <v>999999</v>
      </c>
      <c r="KU225" s="19">
        <f t="shared" ca="1" si="1741"/>
        <v>999999</v>
      </c>
      <c r="KV225" s="19" t="str">
        <f t="shared" ca="1" si="1741"/>
        <v>-</v>
      </c>
      <c r="KW225" s="19" t="str">
        <f t="shared" ca="1" si="1741"/>
        <v>-</v>
      </c>
      <c r="KX225" s="19" t="str">
        <f t="shared" ca="1" si="1741"/>
        <v>-</v>
      </c>
      <c r="KY225" s="19" t="b">
        <f t="shared" ca="1" si="1742"/>
        <v>1</v>
      </c>
      <c r="KZ225" s="19">
        <f t="shared" ca="1" si="1742"/>
        <v>0</v>
      </c>
      <c r="LA225" s="5" t="str">
        <f t="shared" ca="1" si="1743"/>
        <v>-</v>
      </c>
      <c r="LB225" s="5" t="str">
        <f t="shared" ca="1" si="1743"/>
        <v>-</v>
      </c>
      <c r="LC225" s="5" t="str">
        <f t="shared" ca="1" si="1743"/>
        <v>-</v>
      </c>
      <c r="LD225" s="5" t="str">
        <f t="shared" ca="1" si="1743"/>
        <v>-</v>
      </c>
      <c r="LE225" s="19" t="str">
        <f t="shared" ca="1" si="1744"/>
        <v>-</v>
      </c>
      <c r="LF225" s="19" t="str">
        <f t="shared" ca="1" si="1744"/>
        <v>-</v>
      </c>
      <c r="LG225" s="19" t="str">
        <f t="shared" ca="1" si="1744"/>
        <v>-</v>
      </c>
      <c r="LH225" s="19" t="str">
        <f t="shared" ca="1" si="1744"/>
        <v>-</v>
      </c>
      <c r="LI225" s="19" t="str">
        <f t="shared" ca="1" si="1744"/>
        <v>-</v>
      </c>
      <c r="LJ225" s="19" t="str">
        <f t="shared" ca="1" si="1744"/>
        <v>-</v>
      </c>
      <c r="LK225" s="19" t="str">
        <f t="shared" ca="1" si="1744"/>
        <v>-</v>
      </c>
      <c r="LL225" s="5" t="str">
        <f t="shared" ca="1" si="1745"/>
        <v>-</v>
      </c>
      <c r="LM225" s="5">
        <f t="shared" ca="1" si="1745"/>
        <v>500</v>
      </c>
      <c r="LN225" s="5">
        <f t="shared" ca="1" si="1745"/>
        <v>500</v>
      </c>
      <c r="LO225" s="5" t="str">
        <f t="shared" ca="1" si="1745"/>
        <v>-</v>
      </c>
      <c r="LP225" s="5" t="str" cm="1">
        <f t="array" aca="1" ref="LP225" ca="1">INDEX(i.meatgrid,$Q225,LP$7)</f>
        <v>-</v>
      </c>
      <c r="LQ225" s="5" cm="1">
        <f t="array" aca="1" ref="LQ225" ca="1">INDEX(i.meatgrid,$Q225,LQ$7)</f>
        <v>400</v>
      </c>
      <c r="LR225" s="5" t="str">
        <f t="shared" ca="1" si="1745"/>
        <v>-</v>
      </c>
      <c r="LS225" s="5">
        <f t="shared" ca="1" si="1746"/>
        <v>1</v>
      </c>
      <c r="LT225" s="9"/>
      <c r="LU225" s="19">
        <f t="shared" ca="1" si="1744"/>
        <v>70</v>
      </c>
      <c r="LV225" s="19">
        <f t="shared" ca="1" si="1747"/>
        <v>50</v>
      </c>
      <c r="LW225" s="19">
        <f t="shared" ca="1" si="1747"/>
        <v>80</v>
      </c>
      <c r="LX225" s="19">
        <f t="shared" ca="1" si="1747"/>
        <v>50</v>
      </c>
      <c r="LY225" s="5" t="b" cm="1">
        <f t="array" aca="1" ref="LY225" ca="1">INDEX(i.meatgrid,$Q225,LY$7)</f>
        <v>0</v>
      </c>
      <c r="LZ225" s="5" t="b" cm="1">
        <f t="array" aca="1" ref="LZ225" ca="1">INDEX(i.meatgrid,$Q225,LZ$7)</f>
        <v>0</v>
      </c>
      <c r="MA225" s="5" cm="1">
        <f t="array" aca="1" ref="MA225" ca="1">INDEX(i.meatgrid,$Q225,MA$7)</f>
        <v>40</v>
      </c>
      <c r="MB225" s="5" t="str" cm="1">
        <f t="array" aca="1" ref="MB225" ca="1">INDEX(i.meatgrid,$Q225,MB$7)</f>
        <v>-</v>
      </c>
      <c r="MC225" s="5">
        <f t="shared" si="1748"/>
        <v>1</v>
      </c>
      <c r="MD225" s="5">
        <f t="shared" si="1749"/>
        <v>1</v>
      </c>
      <c r="ME225" s="5" cm="1">
        <f t="array" aca="1" ref="ME225" ca="1">INDEX(i.meatgrid,$Q225,ME$7)</f>
        <v>1</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750"/>
        <v>1</v>
      </c>
      <c r="MN225" s="9"/>
      <c r="MO225" s="19" t="b">
        <f t="shared" ca="1" si="1799"/>
        <v>0</v>
      </c>
      <c r="MP225" s="19" t="b">
        <f t="shared" ca="1" si="1799"/>
        <v>0</v>
      </c>
      <c r="MQ225" s="19">
        <f t="shared" ca="1" si="1799"/>
        <v>1</v>
      </c>
      <c r="MR225" s="19">
        <f t="shared" ca="1" si="1799"/>
        <v>0.75</v>
      </c>
      <c r="MS225" s="19">
        <f t="shared" ca="1" si="1799"/>
        <v>0.75</v>
      </c>
      <c r="MT225" s="19">
        <f t="shared" ca="1" si="1799"/>
        <v>0.8</v>
      </c>
      <c r="MU225" s="19">
        <f t="shared" ca="1" si="1799"/>
        <v>0.82499999999999996</v>
      </c>
      <c r="MV225" s="19">
        <f t="shared" ca="1" si="1799"/>
        <v>0.875</v>
      </c>
      <c r="MW225" s="19">
        <f t="shared" ca="1" si="1799"/>
        <v>0.9</v>
      </c>
      <c r="MX225" s="19">
        <f t="shared" ca="1" si="1799"/>
        <v>1</v>
      </c>
      <c r="MY225" s="19">
        <f t="shared" ca="1" si="1799"/>
        <v>0.875</v>
      </c>
      <c r="MZ225" s="19" t="b">
        <f t="shared" ca="1" si="1799"/>
        <v>1</v>
      </c>
      <c r="NA225" s="19">
        <f t="shared" ca="1" si="1799"/>
        <v>74.989999999999995</v>
      </c>
      <c r="NB225" s="19" t="str">
        <f t="shared" ca="1" si="1799"/>
        <v>-</v>
      </c>
      <c r="NC225" s="19" t="str">
        <f t="shared" ca="1" si="1799"/>
        <v>-</v>
      </c>
      <c r="ND225" s="19" t="str">
        <f t="shared" ca="1" si="1799"/>
        <v>-</v>
      </c>
      <c r="NE225" s="19" t="str">
        <f t="shared" ca="1" si="1762"/>
        <v>-</v>
      </c>
      <c r="NF225" s="19" t="str">
        <f t="shared" ca="1" si="1762"/>
        <v>-</v>
      </c>
      <c r="NG225" s="19" t="str">
        <f t="shared" ca="1" si="1762"/>
        <v>-</v>
      </c>
      <c r="NH225" s="19" t="str">
        <f t="shared" ca="1" si="1759"/>
        <v>-</v>
      </c>
      <c r="NI225" s="19">
        <f t="shared" ca="1" si="1759"/>
        <v>36.99</v>
      </c>
      <c r="NJ225" s="19">
        <f t="shared" ca="1" si="1759"/>
        <v>36.99</v>
      </c>
      <c r="NK225" s="19" t="str">
        <f t="shared" ca="1" si="1759"/>
        <v>-</v>
      </c>
      <c r="NL225" s="19" t="str">
        <f t="shared" ca="1" si="1759"/>
        <v>-</v>
      </c>
      <c r="NM225" s="19" t="str">
        <f t="shared" ca="1" si="1759"/>
        <v>-</v>
      </c>
      <c r="NN225" s="19" t="str">
        <f t="shared" ca="1" si="1759"/>
        <v>-</v>
      </c>
      <c r="NO225" s="19" t="str">
        <f t="shared" ca="1" si="1759"/>
        <v>-</v>
      </c>
      <c r="NP225" s="19">
        <f t="shared" ca="1" si="1759"/>
        <v>49.99</v>
      </c>
      <c r="NQ225" s="19">
        <f t="shared" ca="1" si="1759"/>
        <v>49.99</v>
      </c>
      <c r="NR225" s="19">
        <f t="shared" ca="1" si="1759"/>
        <v>49.99</v>
      </c>
      <c r="NS225" s="19">
        <f t="shared" ca="1" si="1759"/>
        <v>49.99</v>
      </c>
      <c r="NT225" s="19">
        <f t="shared" ca="1" si="1759"/>
        <v>49.99</v>
      </c>
      <c r="NU225" s="19">
        <f t="shared" ca="1" si="1759"/>
        <v>49.99</v>
      </c>
      <c r="NV225" s="19">
        <f t="shared" ca="1" si="1759"/>
        <v>49.99</v>
      </c>
      <c r="NW225" s="19">
        <f t="shared" ca="1" si="1759"/>
        <v>49.99</v>
      </c>
      <c r="NX225" s="19">
        <f t="shared" ca="1" si="1760"/>
        <v>412.99</v>
      </c>
      <c r="NY225" s="19">
        <f t="shared" ca="1" si="1760"/>
        <v>412.99</v>
      </c>
      <c r="NZ225" s="19" t="str">
        <f t="shared" ca="1" si="1760"/>
        <v>-</v>
      </c>
      <c r="OA225" s="19" t="str">
        <f t="shared" ca="1" si="1760"/>
        <v>-</v>
      </c>
      <c r="OB225" s="19" t="str">
        <f t="shared" ca="1" si="1760"/>
        <v>-</v>
      </c>
      <c r="OC225" s="19" t="str">
        <f t="shared" ca="1" si="1760"/>
        <v>-</v>
      </c>
      <c r="OD225" s="19" t="str">
        <f t="shared" ca="1" si="1760"/>
        <v>-</v>
      </c>
      <c r="OE225" s="19">
        <f t="shared" ca="1" si="1760"/>
        <v>6.8900000000000006</v>
      </c>
      <c r="OF225" s="19">
        <f t="shared" ca="1" si="1760"/>
        <v>6.8900000000000006</v>
      </c>
      <c r="OG225" s="19">
        <f t="shared" ca="1" si="1760"/>
        <v>6.8900000000000006</v>
      </c>
      <c r="OH225" s="19">
        <f t="shared" ca="1" si="1760"/>
        <v>6.8900000000000006</v>
      </c>
      <c r="OI225" s="19">
        <f t="shared" ca="1" si="1760"/>
        <v>6.8900000000000006</v>
      </c>
      <c r="OJ225" s="19">
        <f t="shared" ca="1" si="1760"/>
        <v>6.8900000000000006</v>
      </c>
      <c r="OK225" s="19">
        <f t="shared" ca="1" si="1760"/>
        <v>6.8900000000000006</v>
      </c>
      <c r="OL225" s="19">
        <f t="shared" ca="1" si="1760"/>
        <v>6.8900000000000006</v>
      </c>
      <c r="OM225" s="19">
        <f t="shared" ca="1" si="1760"/>
        <v>346.99</v>
      </c>
      <c r="ON225" s="19">
        <f t="shared" ca="1" si="1761"/>
        <v>346.99</v>
      </c>
      <c r="OO225" s="19" t="str">
        <f t="shared" ca="1" si="1761"/>
        <v>-</v>
      </c>
      <c r="OP225" s="19" t="str">
        <f t="shared" ca="1" si="1761"/>
        <v>-</v>
      </c>
      <c r="OQ225" s="19" t="str">
        <f t="shared" ca="1" si="1761"/>
        <v>-</v>
      </c>
      <c r="OR225" s="19" t="str">
        <f t="shared" ca="1" si="1761"/>
        <v>-</v>
      </c>
      <c r="OS225" s="19" t="str">
        <f t="shared" ca="1" si="1761"/>
        <v>-</v>
      </c>
      <c r="OT225" s="19">
        <f t="shared" ca="1" si="1761"/>
        <v>0</v>
      </c>
      <c r="OU225" s="24">
        <v>0</v>
      </c>
    </row>
    <row r="226" spans="1:411" outlineLevel="1">
      <c r="A226" s="21">
        <f t="shared" si="158"/>
        <v>221</v>
      </c>
      <c r="B226" s="21">
        <f t="shared" si="1753"/>
        <v>19</v>
      </c>
      <c r="C226">
        <v>112</v>
      </c>
      <c r="D226" s="144" t="str">
        <f t="shared" ca="1" si="1697"/>
        <v>GSM</v>
      </c>
      <c r="E226" t="b">
        <v>0</v>
      </c>
      <c r="F226" t="b">
        <v>0</v>
      </c>
      <c r="G226" t="b">
        <f t="shared" si="1800"/>
        <v>0</v>
      </c>
      <c r="H226" s="237">
        <f t="shared" ca="1" si="1755"/>
        <v>2</v>
      </c>
      <c r="I226" s="237">
        <f t="shared" ca="1" si="1755"/>
        <v>1</v>
      </c>
      <c r="J226" s="237" t="str">
        <f t="shared" ca="1" si="1755"/>
        <v/>
      </c>
      <c r="K226" s="237">
        <f t="shared" ca="1" si="1755"/>
        <v>2</v>
      </c>
      <c r="L226" s="237">
        <f t="shared" ca="1" si="1755"/>
        <v>2</v>
      </c>
      <c r="M226" s="237">
        <f t="shared" ca="1" si="1755"/>
        <v>2</v>
      </c>
      <c r="N226" s="237">
        <f t="shared" ca="1" si="1755"/>
        <v>3</v>
      </c>
      <c r="O226" s="237">
        <f t="shared" ca="1" si="1756"/>
        <v>1</v>
      </c>
      <c r="P226" s="237">
        <f t="shared" ca="1" si="1756"/>
        <v>1</v>
      </c>
      <c r="Q226" s="237">
        <f t="shared" ca="1" si="1756"/>
        <v>8</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98"/>
        <v>2</v>
      </c>
      <c r="AH226" s="5">
        <f t="shared" ca="1" si="1698"/>
        <v>0</v>
      </c>
      <c r="AI226" s="5">
        <f t="shared" ca="1" si="1699"/>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00019 DSP_ashley_lw GSM Day204 MWM    Prime 13mo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700"/>
        <v>0</v>
      </c>
      <c r="AY226" s="5" t="str">
        <f t="shared" ca="1" si="1700"/>
        <v>-</v>
      </c>
      <c r="AZ226" s="5" t="b">
        <f t="shared" ca="1" si="1700"/>
        <v>0</v>
      </c>
      <c r="BA226" s="5" t="b">
        <f t="shared" ca="1" si="1700"/>
        <v>1</v>
      </c>
      <c r="BB226" s="5" t="b">
        <f t="shared" ca="1" si="1700"/>
        <v>1</v>
      </c>
      <c r="BC226" s="144">
        <f t="shared" ca="1" si="1700"/>
        <v>0</v>
      </c>
      <c r="BD226" s="19" t="b">
        <f t="shared" ca="1" si="1701"/>
        <v>1</v>
      </c>
      <c r="BE226" s="9"/>
      <c r="BF226" s="5" t="str">
        <f t="shared" ca="1" si="1702"/>
        <v>-</v>
      </c>
      <c r="BG226" s="19" t="str">
        <f t="shared" ca="1" si="1703"/>
        <v>-</v>
      </c>
      <c r="BH226" s="19" t="str">
        <f t="shared" ca="1" si="1703"/>
        <v>-</v>
      </c>
      <c r="BI226" s="19" t="str">
        <f t="shared" ca="1" si="1703"/>
        <v>-</v>
      </c>
      <c r="BJ226" s="5" t="str">
        <f t="shared" ca="1" si="1704"/>
        <v>-</v>
      </c>
      <c r="BK226" s="19" t="str">
        <f t="shared" ca="1" si="1705"/>
        <v>-</v>
      </c>
      <c r="BL226" s="5" t="str">
        <f t="shared" ca="1" si="1706"/>
        <v>-</v>
      </c>
      <c r="BM226" s="19" t="str">
        <f t="shared" ca="1" si="1707"/>
        <v>-</v>
      </c>
      <c r="BN226" s="19" t="str">
        <f t="shared" ca="1" si="1707"/>
        <v>-</v>
      </c>
      <c r="BO226" s="19" t="str">
        <f t="shared" ca="1" si="1707"/>
        <v>-</v>
      </c>
      <c r="BP226" s="5" t="str">
        <f t="shared" ca="1" si="1708"/>
        <v>-</v>
      </c>
      <c r="BQ226" s="9"/>
      <c r="BR226" s="5" t="b">
        <f t="shared" ca="1" si="1709"/>
        <v>0</v>
      </c>
      <c r="BS226" s="5" t="str">
        <f t="shared" ca="1" si="1710"/>
        <v>-</v>
      </c>
      <c r="BT226" s="5" t="str">
        <f t="shared" ca="1" si="1711"/>
        <v>-</v>
      </c>
      <c r="BU226" s="5" t="str">
        <f t="shared" ca="1" si="1711"/>
        <v>-</v>
      </c>
      <c r="BV226" s="5" t="str">
        <f t="shared" ca="1" si="1711"/>
        <v>-</v>
      </c>
      <c r="BW226" s="5" t="str">
        <f t="shared" ca="1" si="1711"/>
        <v>-</v>
      </c>
      <c r="BX226" s="5" t="str">
        <f t="shared" ca="1" si="1711"/>
        <v>-</v>
      </c>
      <c r="BY226" s="5" t="str">
        <f t="shared" ca="1" si="1711"/>
        <v>-</v>
      </c>
      <c r="BZ226" s="5" t="str">
        <f t="shared" ca="1" si="1711"/>
        <v>-</v>
      </c>
      <c r="CA226" s="5" t="str">
        <f t="shared" ca="1" si="1711"/>
        <v>-</v>
      </c>
      <c r="CB226" s="9"/>
      <c r="CC226" s="237" t="b">
        <f t="shared" ca="1" si="1757"/>
        <v>1</v>
      </c>
      <c r="CD226" s="237" t="b">
        <f t="shared" ca="1" si="1757"/>
        <v>1</v>
      </c>
      <c r="CE226" s="237" t="b">
        <f t="shared" ca="1" si="1757"/>
        <v>1</v>
      </c>
      <c r="CF226" s="12">
        <v>203</v>
      </c>
      <c r="CG226" s="144" t="b">
        <f t="shared" ca="1" si="1801"/>
        <v>0</v>
      </c>
      <c r="CH226" s="12" t="s">
        <v>34</v>
      </c>
      <c r="CI226" s="19" t="str">
        <f t="shared" ca="1" si="1712"/>
        <v>-</v>
      </c>
      <c r="CJ226" s="19" t="str">
        <f t="shared" ca="1" si="1712"/>
        <v>-</v>
      </c>
      <c r="CK226" s="19" t="str">
        <f t="shared" ca="1" si="1712"/>
        <v>-</v>
      </c>
      <c r="CL226" s="19">
        <f t="shared" ca="1" si="1712"/>
        <v>1</v>
      </c>
      <c r="CM226" s="19">
        <f t="shared" ca="1" si="1712"/>
        <v>1</v>
      </c>
      <c r="CN226" s="9"/>
      <c r="CO226" s="444">
        <f t="shared" ca="1" si="1713"/>
        <v>652</v>
      </c>
      <c r="CP226" s="444">
        <f t="shared" ca="1" si="1713"/>
        <v>686</v>
      </c>
      <c r="CQ226" s="444">
        <f t="shared" ca="1" si="1713"/>
        <v>721</v>
      </c>
      <c r="CR226" s="152">
        <f t="shared" ca="1" si="1714"/>
        <v>378</v>
      </c>
      <c r="CS226" s="152">
        <f t="shared" ca="1" si="1714"/>
        <v>413</v>
      </c>
      <c r="CT226" s="152">
        <f t="shared" ca="1" si="1714"/>
        <v>448</v>
      </c>
      <c r="CU226" s="19" t="str">
        <f t="shared" ca="1" si="1792"/>
        <v>-</v>
      </c>
      <c r="CV226" s="19" t="str">
        <f t="shared" ca="1" si="1792"/>
        <v>-</v>
      </c>
      <c r="CW226" s="19" t="str">
        <f t="shared" ca="1" si="1792"/>
        <v>-</v>
      </c>
      <c r="CX226" s="19" t="str">
        <f t="shared" ca="1" si="1792"/>
        <v>-</v>
      </c>
      <c r="CY226" s="19" t="str">
        <f t="shared" ca="1" si="1792"/>
        <v>-</v>
      </c>
      <c r="CZ226" s="19" t="b">
        <f t="shared" ca="1" si="1792"/>
        <v>1</v>
      </c>
      <c r="DA226" s="19">
        <f t="shared" ca="1" si="1792"/>
        <v>0</v>
      </c>
      <c r="DB226" s="19">
        <f t="shared" ca="1" si="1792"/>
        <v>0</v>
      </c>
      <c r="DC226" s="19">
        <f t="shared" ca="1" si="1792"/>
        <v>0</v>
      </c>
      <c r="DD226" s="19">
        <f t="shared" ca="1" si="1792"/>
        <v>0</v>
      </c>
      <c r="DE226" s="19">
        <f t="shared" ca="1" si="1792"/>
        <v>0</v>
      </c>
      <c r="DF226" s="19">
        <f t="shared" ca="1" si="1792"/>
        <v>0</v>
      </c>
      <c r="DG226" s="19">
        <f t="shared" ca="1" si="1792"/>
        <v>0</v>
      </c>
      <c r="DH226" s="19">
        <f t="shared" ca="1" si="1792"/>
        <v>0</v>
      </c>
      <c r="DI226" s="19">
        <f t="shared" ca="1" si="1792"/>
        <v>0</v>
      </c>
      <c r="DJ226" s="19">
        <f t="shared" ca="1" si="1792"/>
        <v>0</v>
      </c>
      <c r="DK226" s="19">
        <f t="shared" ca="1" si="1793"/>
        <v>0</v>
      </c>
      <c r="DL226" s="19">
        <f t="shared" ca="1" si="1793"/>
        <v>0</v>
      </c>
      <c r="DM226" s="19">
        <f t="shared" ca="1" si="1793"/>
        <v>1</v>
      </c>
      <c r="DN226" s="19">
        <f t="shared" ca="1" si="1793"/>
        <v>1</v>
      </c>
      <c r="DO226" s="19">
        <f t="shared" ca="1" si="1793"/>
        <v>0</v>
      </c>
      <c r="DP226" s="19" t="str">
        <f t="shared" ca="1" si="1793"/>
        <v>-</v>
      </c>
      <c r="DQ226" s="19" t="str">
        <f t="shared" ca="1" si="1793"/>
        <v>-</v>
      </c>
      <c r="DR226" s="19" t="str">
        <f t="shared" ca="1" si="1793"/>
        <v>-</v>
      </c>
      <c r="DS226" s="19" t="str">
        <f t="shared" ca="1" si="1793"/>
        <v>-</v>
      </c>
      <c r="DT226" s="19" t="str">
        <f t="shared" ca="1" si="1793"/>
        <v>-</v>
      </c>
      <c r="DU226" s="19">
        <f t="shared" ca="1" si="1793"/>
        <v>0</v>
      </c>
      <c r="DV226" s="19" t="str">
        <f t="shared" ca="1" si="1793"/>
        <v>-</v>
      </c>
      <c r="DW226" s="19" t="str">
        <f t="shared" ca="1" si="1793"/>
        <v>-</v>
      </c>
      <c r="DX226" s="19" t="str">
        <f t="shared" ca="1" si="1793"/>
        <v>-</v>
      </c>
      <c r="DY226" s="19" t="str">
        <f t="shared" ca="1" si="1793"/>
        <v>-</v>
      </c>
      <c r="DZ226" s="19" t="str">
        <f t="shared" ca="1" si="1793"/>
        <v>-</v>
      </c>
      <c r="EA226" s="19" t="str">
        <f t="shared" ca="1" si="1793"/>
        <v>-</v>
      </c>
      <c r="EB226" s="19" t="str">
        <f t="shared" ca="1" si="1793"/>
        <v>-</v>
      </c>
      <c r="EC226" s="19" t="str">
        <f t="shared" ca="1" si="1793"/>
        <v>-</v>
      </c>
      <c r="ED226" s="19">
        <f t="shared" ca="1" si="1793"/>
        <v>0</v>
      </c>
      <c r="EE226" s="444">
        <f t="shared" ca="1" si="1717"/>
        <v>0</v>
      </c>
      <c r="EF226" s="444">
        <f t="shared" ca="1" si="1717"/>
        <v>0</v>
      </c>
      <c r="EG226" s="124">
        <f t="shared" ca="1" si="1794"/>
        <v>0</v>
      </c>
      <c r="EH226" s="124">
        <f t="shared" ca="1" si="1794"/>
        <v>0</v>
      </c>
      <c r="EI226" s="124">
        <f t="shared" ca="1" si="1794"/>
        <v>0</v>
      </c>
      <c r="EJ226" s="124">
        <f t="shared" ca="1" si="1794"/>
        <v>0</v>
      </c>
      <c r="EK226" s="124">
        <f t="shared" ca="1" si="1794"/>
        <v>0</v>
      </c>
      <c r="EL226" s="124">
        <f t="shared" ca="1" si="1794"/>
        <v>0</v>
      </c>
      <c r="EM226" s="124">
        <f t="shared" ca="1" si="1794"/>
        <v>0</v>
      </c>
      <c r="EN226" s="124">
        <f t="shared" ca="1" si="1794"/>
        <v>0</v>
      </c>
      <c r="EO226" s="124">
        <f t="shared" ca="1" si="1794"/>
        <v>0</v>
      </c>
      <c r="EP226" s="124">
        <f t="shared" ca="1" si="1794"/>
        <v>0</v>
      </c>
      <c r="EQ226" s="124">
        <f t="shared" ca="1" si="1794"/>
        <v>0</v>
      </c>
      <c r="ER226" s="124">
        <f t="shared" ca="1" si="1794"/>
        <v>0</v>
      </c>
      <c r="ES226" s="124">
        <f t="shared" ca="1" si="1794"/>
        <v>0</v>
      </c>
      <c r="ET226" s="124">
        <f t="shared" ca="1" si="1794"/>
        <v>0</v>
      </c>
      <c r="EU226" s="124">
        <f t="shared" ca="1" si="1794"/>
        <v>0</v>
      </c>
      <c r="EV226" s="124">
        <f t="shared" ca="1" si="1794"/>
        <v>0</v>
      </c>
      <c r="EW226" s="124">
        <f t="shared" ca="1" si="1719"/>
        <v>0</v>
      </c>
      <c r="EX226" s="124">
        <f t="shared" ca="1" si="1719"/>
        <v>0</v>
      </c>
      <c r="EY226" s="554">
        <f t="shared" ca="1" si="1795"/>
        <v>0</v>
      </c>
      <c r="EZ226" s="554">
        <f t="shared" ca="1" si="1795"/>
        <v>0</v>
      </c>
      <c r="FA226" s="554">
        <f t="shared" ca="1" si="1795"/>
        <v>0</v>
      </c>
      <c r="FB226" s="125">
        <f t="shared" ca="1" si="1795"/>
        <v>0</v>
      </c>
      <c r="FC226" s="125">
        <f t="shared" ca="1" si="1795"/>
        <v>0</v>
      </c>
      <c r="FD226" s="125">
        <f t="shared" ca="1" si="1795"/>
        <v>0</v>
      </c>
      <c r="FE226" s="125">
        <f t="shared" ca="1" si="1795"/>
        <v>0</v>
      </c>
      <c r="FF226" s="125">
        <f t="shared" ca="1" si="1795"/>
        <v>0</v>
      </c>
      <c r="FG226" s="125">
        <f t="shared" ca="1" si="1795"/>
        <v>0</v>
      </c>
      <c r="FH226" s="125">
        <f t="shared" ca="1" si="1795"/>
        <v>0</v>
      </c>
      <c r="FI226" s="125">
        <f t="shared" ca="1" si="1795"/>
        <v>0</v>
      </c>
      <c r="FJ226" s="125">
        <f t="shared" ca="1" si="1795"/>
        <v>0</v>
      </c>
      <c r="FK226" s="125">
        <f t="shared" ca="1" si="1795"/>
        <v>0</v>
      </c>
      <c r="FL226" s="125">
        <f t="shared" ca="1" si="1795"/>
        <v>0</v>
      </c>
      <c r="FM226" s="125">
        <f t="shared" ca="1" si="1795"/>
        <v>0</v>
      </c>
      <c r="FN226" s="125">
        <f t="shared" ca="1" si="1795"/>
        <v>0</v>
      </c>
      <c r="FO226" s="124">
        <f t="shared" ca="1" si="1796"/>
        <v>0</v>
      </c>
      <c r="FP226" s="124">
        <f t="shared" ca="1" si="1796"/>
        <v>0</v>
      </c>
      <c r="FQ226" s="124">
        <f t="shared" ca="1" si="1796"/>
        <v>0</v>
      </c>
      <c r="FR226" s="124">
        <f t="shared" ca="1" si="1796"/>
        <v>0</v>
      </c>
      <c r="FS226" s="124">
        <f t="shared" ca="1" si="1796"/>
        <v>0</v>
      </c>
      <c r="FT226" s="124">
        <f t="shared" ca="1" si="1796"/>
        <v>0</v>
      </c>
      <c r="FU226" s="124">
        <f t="shared" ca="1" si="1796"/>
        <v>0</v>
      </c>
      <c r="FV226" s="124">
        <f t="shared" ca="1" si="1796"/>
        <v>0</v>
      </c>
      <c r="FW226" s="124">
        <f t="shared" ca="1" si="1796"/>
        <v>0</v>
      </c>
      <c r="FX226" s="124">
        <f t="shared" ca="1" si="1796"/>
        <v>0</v>
      </c>
      <c r="FY226" s="124">
        <f t="shared" ca="1" si="1796"/>
        <v>0</v>
      </c>
      <c r="FZ226" s="124">
        <f t="shared" ca="1" si="1796"/>
        <v>0</v>
      </c>
      <c r="GA226" s="124">
        <f t="shared" ca="1" si="1796"/>
        <v>0</v>
      </c>
      <c r="GB226" s="124">
        <f t="shared" ca="1" si="1796"/>
        <v>0</v>
      </c>
      <c r="GC226" s="124">
        <f t="shared" ca="1" si="1796"/>
        <v>0</v>
      </c>
      <c r="GD226" s="124">
        <f t="shared" ca="1" si="1796"/>
        <v>0</v>
      </c>
      <c r="GE226" s="124">
        <f t="shared" ca="1" si="1722"/>
        <v>0</v>
      </c>
      <c r="GF226" s="124">
        <f t="shared" ca="1" si="1722"/>
        <v>0</v>
      </c>
      <c r="GG226" s="554">
        <f t="shared" ca="1" si="1723"/>
        <v>0</v>
      </c>
      <c r="GH226" s="554">
        <f t="shared" ca="1" si="1723"/>
        <v>0</v>
      </c>
      <c r="GI226" s="554">
        <f t="shared" ca="1" si="1723"/>
        <v>0</v>
      </c>
      <c r="GJ226" s="125">
        <f t="shared" ca="1" si="1786"/>
        <v>0</v>
      </c>
      <c r="GK226" s="125">
        <f t="shared" ca="1" si="1786"/>
        <v>0</v>
      </c>
      <c r="GL226" s="125">
        <f t="shared" ca="1" si="1786"/>
        <v>0</v>
      </c>
      <c r="GM226" s="125">
        <f t="shared" ca="1" si="1786"/>
        <v>0</v>
      </c>
      <c r="GN226" s="125">
        <f t="shared" ca="1" si="1786"/>
        <v>0</v>
      </c>
      <c r="GO226" s="125">
        <f t="shared" ca="1" si="1786"/>
        <v>0</v>
      </c>
      <c r="GP226" s="125">
        <f t="shared" ca="1" si="1786"/>
        <v>0</v>
      </c>
      <c r="GQ226" s="125">
        <f t="shared" ca="1" si="1786"/>
        <v>0</v>
      </c>
      <c r="GR226" s="125">
        <f t="shared" ca="1" si="1786"/>
        <v>0</v>
      </c>
      <c r="GS226" s="125">
        <f t="shared" ca="1" si="1786"/>
        <v>0</v>
      </c>
      <c r="GT226" s="125">
        <f t="shared" ca="1" si="1786"/>
        <v>0</v>
      </c>
      <c r="GU226" s="125">
        <f t="shared" ca="1" si="1786"/>
        <v>0</v>
      </c>
      <c r="GV226" s="125">
        <f t="shared" ca="1" si="1786"/>
        <v>0</v>
      </c>
      <c r="GW226" s="124">
        <f t="shared" ca="1" si="1797"/>
        <v>0</v>
      </c>
      <c r="GX226" s="124">
        <f t="shared" ca="1" si="1797"/>
        <v>0</v>
      </c>
      <c r="GY226" s="124">
        <f t="shared" ca="1" si="1797"/>
        <v>0</v>
      </c>
      <c r="GZ226" s="124">
        <f t="shared" ca="1" si="1797"/>
        <v>0</v>
      </c>
      <c r="HA226" s="124">
        <f t="shared" ca="1" si="1797"/>
        <v>0</v>
      </c>
      <c r="HB226" s="124">
        <f t="shared" ca="1" si="1797"/>
        <v>0</v>
      </c>
      <c r="HC226" s="124">
        <f t="shared" ca="1" si="1797"/>
        <v>0</v>
      </c>
      <c r="HD226" s="124">
        <f t="shared" ca="1" si="1797"/>
        <v>0</v>
      </c>
      <c r="HE226" s="124">
        <f t="shared" ca="1" si="1797"/>
        <v>0</v>
      </c>
      <c r="HF226" s="124">
        <f t="shared" ca="1" si="1797"/>
        <v>0</v>
      </c>
      <c r="HG226" s="124">
        <f t="shared" ca="1" si="1797"/>
        <v>0</v>
      </c>
      <c r="HH226" s="124">
        <f t="shared" ca="1" si="1797"/>
        <v>0</v>
      </c>
      <c r="HI226" s="124">
        <f t="shared" ca="1" si="1797"/>
        <v>0</v>
      </c>
      <c r="HJ226" s="124">
        <f t="shared" ca="1" si="1797"/>
        <v>0</v>
      </c>
      <c r="HK226" s="124">
        <f t="shared" ca="1" si="1797"/>
        <v>0</v>
      </c>
      <c r="HL226" s="124">
        <f t="shared" ca="1" si="1797"/>
        <v>0</v>
      </c>
      <c r="HM226" s="124">
        <f t="shared" ca="1" si="1726"/>
        <v>0</v>
      </c>
      <c r="HN226" s="124">
        <f t="shared" ca="1" si="1726"/>
        <v>0</v>
      </c>
      <c r="HO226" s="554">
        <f t="shared" ca="1" si="1727"/>
        <v>0</v>
      </c>
      <c r="HP226" s="554">
        <f t="shared" ca="1" si="1727"/>
        <v>0</v>
      </c>
      <c r="HQ226" s="554">
        <f t="shared" ca="1" si="1727"/>
        <v>0</v>
      </c>
      <c r="HR226" s="125">
        <f t="shared" ca="1" si="1787"/>
        <v>0</v>
      </c>
      <c r="HS226" s="125">
        <f t="shared" ca="1" si="1787"/>
        <v>0</v>
      </c>
      <c r="HT226" s="125">
        <f t="shared" ca="1" si="1787"/>
        <v>0</v>
      </c>
      <c r="HU226" s="125">
        <f t="shared" ca="1" si="1787"/>
        <v>0</v>
      </c>
      <c r="HV226" s="125">
        <f t="shared" ca="1" si="1787"/>
        <v>0</v>
      </c>
      <c r="HW226" s="125">
        <f t="shared" ca="1" si="1787"/>
        <v>0</v>
      </c>
      <c r="HX226" s="125">
        <f t="shared" ca="1" si="1787"/>
        <v>0</v>
      </c>
      <c r="HY226" s="125">
        <f t="shared" ca="1" si="1787"/>
        <v>0</v>
      </c>
      <c r="HZ226" s="125">
        <f t="shared" ca="1" si="1787"/>
        <v>0</v>
      </c>
      <c r="IA226" s="125">
        <f t="shared" ca="1" si="1787"/>
        <v>0</v>
      </c>
      <c r="IB226" s="125">
        <f t="shared" ca="1" si="1787"/>
        <v>0</v>
      </c>
      <c r="IC226" s="125">
        <f t="shared" ca="1" si="1787"/>
        <v>0</v>
      </c>
      <c r="ID226" s="125">
        <f t="shared" ca="1" si="1787"/>
        <v>0</v>
      </c>
      <c r="IE226" s="5">
        <f t="shared" ca="1" si="1729"/>
        <v>67</v>
      </c>
      <c r="IF226" s="9"/>
      <c r="IG226" s="5">
        <f t="shared" ca="1" si="1730"/>
        <v>1</v>
      </c>
      <c r="IH226" s="5" t="b">
        <f t="shared" ca="1" si="1730"/>
        <v>0</v>
      </c>
      <c r="II226" s="19">
        <f t="shared" ca="1" si="1731"/>
        <v>0</v>
      </c>
      <c r="IJ226" s="5">
        <f t="shared" ca="1" si="1730"/>
        <v>55</v>
      </c>
      <c r="IK226" s="5" cm="1">
        <f t="array" ref="IK226">INDEX(i.pi_yatf,$X226+1,IK$7)</f>
        <v>1</v>
      </c>
      <c r="IL226" s="19">
        <f t="shared" ca="1" si="1798"/>
        <v>0</v>
      </c>
      <c r="IM226" s="19">
        <f t="shared" ca="1" si="1798"/>
        <v>0</v>
      </c>
      <c r="IN226" s="19">
        <f t="shared" ca="1" si="1798"/>
        <v>0</v>
      </c>
      <c r="IO226" s="19">
        <f t="shared" ca="1" si="1798"/>
        <v>0</v>
      </c>
      <c r="IP226" s="19">
        <f t="shared" ca="1" si="1798"/>
        <v>0</v>
      </c>
      <c r="IQ226" s="19">
        <f t="shared" ca="1" si="1798"/>
        <v>0</v>
      </c>
      <c r="IR226" s="19">
        <f t="shared" ca="1" si="1798"/>
        <v>0</v>
      </c>
      <c r="IS226" s="19">
        <f t="shared" ca="1" si="1798"/>
        <v>0</v>
      </c>
      <c r="IT226" s="19">
        <f t="shared" ca="1" si="1798"/>
        <v>0</v>
      </c>
      <c r="IU226" s="19">
        <f t="shared" ca="1" si="1798"/>
        <v>0</v>
      </c>
      <c r="IV226" s="19">
        <f t="shared" ca="1" si="1798"/>
        <v>0</v>
      </c>
      <c r="IW226" s="19">
        <f t="shared" ca="1" si="1798"/>
        <v>0</v>
      </c>
      <c r="IX226" s="19">
        <f t="shared" ca="1" si="1798"/>
        <v>0</v>
      </c>
      <c r="IY226" s="19">
        <f t="shared" ca="1" si="1798"/>
        <v>0</v>
      </c>
      <c r="IZ226" s="19">
        <f t="shared" ca="1" si="1798"/>
        <v>0</v>
      </c>
      <c r="JA226" s="19">
        <f t="shared" ca="1" si="1798"/>
        <v>0</v>
      </c>
      <c r="JB226" s="19">
        <f t="shared" ca="1" si="1798"/>
        <v>0</v>
      </c>
      <c r="JC226" s="19">
        <f t="shared" ca="1" si="1798"/>
        <v>0</v>
      </c>
      <c r="JD226" s="19">
        <f t="shared" ca="1" si="1798"/>
        <v>0</v>
      </c>
      <c r="JE226" s="19">
        <f t="shared" ca="1" si="1798"/>
        <v>0</v>
      </c>
      <c r="JF226" s="19">
        <f t="shared" ca="1" si="1798"/>
        <v>0</v>
      </c>
      <c r="JG226" s="5">
        <f t="shared" ca="1" si="1733"/>
        <v>1.2500000000000001E-2</v>
      </c>
      <c r="JH226" s="567">
        <f t="shared" ca="1" si="1733"/>
        <v>0</v>
      </c>
      <c r="JI226" s="5">
        <f t="shared" ca="1" si="1733"/>
        <v>6.25E-2</v>
      </c>
      <c r="JJ226" s="5">
        <f t="shared" ca="1" si="1733"/>
        <v>6.25E-2</v>
      </c>
      <c r="JK226" s="5">
        <f t="shared" ca="1" si="1733"/>
        <v>6.25E-2</v>
      </c>
      <c r="JL226" s="19">
        <f t="shared" ca="1" si="1798"/>
        <v>1</v>
      </c>
      <c r="JM226" s="19">
        <f t="shared" ca="1" si="1798"/>
        <v>0</v>
      </c>
      <c r="JN226" s="19">
        <f t="shared" ca="1" si="1798"/>
        <v>1</v>
      </c>
      <c r="JO226" s="9"/>
      <c r="JP226" s="5" t="b">
        <f t="shared" ca="1" si="1734"/>
        <v>0</v>
      </c>
      <c r="JQ226" s="477" t="b">
        <v>1</v>
      </c>
      <c r="JR226" s="477">
        <v>12</v>
      </c>
      <c r="JS226" s="5" t="b">
        <f t="shared" ca="1" si="1735"/>
        <v>0</v>
      </c>
      <c r="JT226" s="5" t="b">
        <f t="shared" ca="1" si="1735"/>
        <v>0</v>
      </c>
      <c r="JU226" s="5" t="b">
        <f t="shared" ca="1" si="1735"/>
        <v>1</v>
      </c>
      <c r="JV226" s="144">
        <f t="shared" ca="1" si="1736"/>
        <v>1</v>
      </c>
      <c r="JW226" s="144">
        <f t="shared" ca="1" si="1736"/>
        <v>1</v>
      </c>
      <c r="JX226" s="5" t="b">
        <f t="shared" ca="1" si="1737"/>
        <v>0</v>
      </c>
      <c r="JY226" s="5" t="b">
        <f t="shared" ca="1" si="1737"/>
        <v>1</v>
      </c>
      <c r="JZ226" s="5" t="b">
        <f t="shared" ca="1" si="1737"/>
        <v>1</v>
      </c>
      <c r="KA226" s="5" t="b">
        <f t="shared" ca="1" si="1737"/>
        <v>0</v>
      </c>
      <c r="KB226" s="5">
        <f t="shared" ca="1" si="1738"/>
        <v>1</v>
      </c>
      <c r="KC226" s="5">
        <f t="shared" ca="1" si="1738"/>
        <v>0</v>
      </c>
      <c r="KD226" s="5" t="b">
        <f t="shared" ca="1" si="1739"/>
        <v>0</v>
      </c>
      <c r="KE226" s="5" t="str" cm="1">
        <f t="array" aca="1" ref="KE226" ca="1">IF(OR(KF226:KM226&lt;&gt;"-"),TRUE,"-")</f>
        <v>-</v>
      </c>
      <c r="KF226" s="19" t="str">
        <f t="shared" ca="1" si="1740"/>
        <v>-</v>
      </c>
      <c r="KG226" s="19" t="str">
        <f t="shared" ca="1" si="1740"/>
        <v>-</v>
      </c>
      <c r="KH226" s="19" t="str">
        <f t="shared" ca="1" si="1740"/>
        <v>-</v>
      </c>
      <c r="KI226" s="19" t="str">
        <f t="shared" ca="1" si="1740"/>
        <v>-</v>
      </c>
      <c r="KJ226" s="19" t="str">
        <f t="shared" ca="1" si="1740"/>
        <v>-</v>
      </c>
      <c r="KK226" s="19" t="str">
        <f t="shared" ca="1" si="1740"/>
        <v>-</v>
      </c>
      <c r="KL226" s="19" t="str">
        <f t="shared" ca="1" si="1740"/>
        <v>-</v>
      </c>
      <c r="KM226" s="19" t="str">
        <f t="shared" ca="1" si="1740"/>
        <v>-</v>
      </c>
      <c r="KN226" s="5" t="b">
        <f t="array" aca="1" ref="KN226" ca="1">IF(OR(KO226:KU226&lt;&gt;"-"),TRUE,"-")</f>
        <v>1</v>
      </c>
      <c r="KO226" s="19">
        <f t="shared" ca="1" si="1741"/>
        <v>0</v>
      </c>
      <c r="KP226" s="19" t="str">
        <f t="shared" ca="1" si="1741"/>
        <v>-</v>
      </c>
      <c r="KQ226" s="19">
        <f t="shared" ca="1" si="1741"/>
        <v>999999</v>
      </c>
      <c r="KR226" s="19">
        <f t="shared" ca="1" si="1741"/>
        <v>999999</v>
      </c>
      <c r="KS226" s="19">
        <f t="shared" ca="1" si="1741"/>
        <v>999999</v>
      </c>
      <c r="KT226" s="19">
        <f t="shared" ca="1" si="1741"/>
        <v>999999</v>
      </c>
      <c r="KU226" s="19">
        <f t="shared" ca="1" si="1741"/>
        <v>999999</v>
      </c>
      <c r="KV226" s="19" t="str">
        <f t="shared" ca="1" si="1741"/>
        <v>-</v>
      </c>
      <c r="KW226" s="19" t="str">
        <f t="shared" ca="1" si="1741"/>
        <v>-</v>
      </c>
      <c r="KX226" s="19" t="str">
        <f t="shared" ca="1" si="1741"/>
        <v>-</v>
      </c>
      <c r="KY226" s="19" t="b">
        <f t="shared" ca="1" si="1742"/>
        <v>1</v>
      </c>
      <c r="KZ226" s="19">
        <f t="shared" ca="1" si="1742"/>
        <v>0</v>
      </c>
      <c r="LA226" s="5" t="str">
        <f t="shared" ca="1" si="1743"/>
        <v>-</v>
      </c>
      <c r="LB226" s="5" t="str">
        <f t="shared" ca="1" si="1743"/>
        <v>-</v>
      </c>
      <c r="LC226" s="5" t="str">
        <f t="shared" ca="1" si="1743"/>
        <v>-</v>
      </c>
      <c r="LD226" s="5" t="str">
        <f t="shared" ca="1" si="1743"/>
        <v>-</v>
      </c>
      <c r="LE226" s="19" t="str">
        <f t="shared" ca="1" si="1744"/>
        <v>-</v>
      </c>
      <c r="LF226" s="19" t="str">
        <f t="shared" ca="1" si="1744"/>
        <v>-</v>
      </c>
      <c r="LG226" s="19" t="str">
        <f t="shared" ca="1" si="1744"/>
        <v>-</v>
      </c>
      <c r="LH226" s="19" t="str">
        <f t="shared" ca="1" si="1744"/>
        <v>-</v>
      </c>
      <c r="LI226" s="19" t="str">
        <f t="shared" ca="1" si="1744"/>
        <v>-</v>
      </c>
      <c r="LJ226" s="19" t="str">
        <f t="shared" ca="1" si="1744"/>
        <v>-</v>
      </c>
      <c r="LK226" s="19" t="str">
        <f t="shared" ca="1" si="1744"/>
        <v>-</v>
      </c>
      <c r="LL226" s="5" t="str">
        <f t="shared" ca="1" si="1745"/>
        <v>-</v>
      </c>
      <c r="LM226" s="5">
        <f t="shared" ca="1" si="1745"/>
        <v>500</v>
      </c>
      <c r="LN226" s="5">
        <f t="shared" ca="1" si="1745"/>
        <v>500</v>
      </c>
      <c r="LO226" s="5" t="str">
        <f t="shared" ca="1" si="1745"/>
        <v>-</v>
      </c>
      <c r="LP226" s="5" t="str" cm="1">
        <f t="array" aca="1" ref="LP226" ca="1">INDEX(i.meatgrid,$Q226,LP$7)</f>
        <v>-</v>
      </c>
      <c r="LQ226" s="5" cm="1">
        <f t="array" aca="1" ref="LQ226" ca="1">INDEX(i.meatgrid,$Q226,LQ$7)</f>
        <v>400</v>
      </c>
      <c r="LR226" s="5" t="str">
        <f t="shared" ca="1" si="1745"/>
        <v>-</v>
      </c>
      <c r="LS226" s="5">
        <f t="shared" ca="1" si="1746"/>
        <v>1</v>
      </c>
      <c r="LT226" s="9"/>
      <c r="LU226" s="19">
        <f t="shared" ca="1" si="1744"/>
        <v>70</v>
      </c>
      <c r="LV226" s="19">
        <f t="shared" ca="1" si="1747"/>
        <v>50</v>
      </c>
      <c r="LW226" s="19">
        <f t="shared" ca="1" si="1747"/>
        <v>80</v>
      </c>
      <c r="LX226" s="19">
        <f t="shared" ca="1" si="1747"/>
        <v>50</v>
      </c>
      <c r="LY226" s="5" t="b" cm="1">
        <f t="array" aca="1" ref="LY226" ca="1">INDEX(i.meatgrid,$Q226,LY$7)</f>
        <v>0</v>
      </c>
      <c r="LZ226" s="5" t="b" cm="1">
        <f t="array" aca="1" ref="LZ226" ca="1">INDEX(i.meatgrid,$Q226,LZ$7)</f>
        <v>0</v>
      </c>
      <c r="MA226" s="5" cm="1">
        <f t="array" aca="1" ref="MA226" ca="1">INDEX(i.meatgrid,$Q226,MA$7)</f>
        <v>40</v>
      </c>
      <c r="MB226" s="5" t="str" cm="1">
        <f t="array" aca="1" ref="MB226" ca="1">INDEX(i.meatgrid,$Q226,MB$7)</f>
        <v>-</v>
      </c>
      <c r="MC226" s="5">
        <f t="shared" si="1748"/>
        <v>1</v>
      </c>
      <c r="MD226" s="5">
        <f t="shared" si="1749"/>
        <v>0.75</v>
      </c>
      <c r="ME226" s="5" cm="1">
        <f t="array" aca="1" ref="ME226" ca="1">INDEX(i.meatgrid,$Q226,ME$7)</f>
        <v>1</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750"/>
        <v>1</v>
      </c>
      <c r="MN226" s="9"/>
      <c r="MO226" s="19" t="b">
        <f t="shared" ca="1" si="1799"/>
        <v>0</v>
      </c>
      <c r="MP226" s="19" t="b">
        <f t="shared" ca="1" si="1799"/>
        <v>0</v>
      </c>
      <c r="MQ226" s="19">
        <f t="shared" ca="1" si="1799"/>
        <v>1</v>
      </c>
      <c r="MR226" s="19">
        <f t="shared" ca="1" si="1799"/>
        <v>0.75</v>
      </c>
      <c r="MS226" s="19">
        <f t="shared" ca="1" si="1799"/>
        <v>0.75</v>
      </c>
      <c r="MT226" s="19">
        <f t="shared" ca="1" si="1799"/>
        <v>0.8</v>
      </c>
      <c r="MU226" s="19">
        <f t="shared" ca="1" si="1799"/>
        <v>0.82499999999999996</v>
      </c>
      <c r="MV226" s="19">
        <f t="shared" ca="1" si="1799"/>
        <v>0.875</v>
      </c>
      <c r="MW226" s="19">
        <f t="shared" ca="1" si="1799"/>
        <v>0.9</v>
      </c>
      <c r="MX226" s="19">
        <f t="shared" ca="1" si="1799"/>
        <v>1</v>
      </c>
      <c r="MY226" s="19">
        <f t="shared" ca="1" si="1799"/>
        <v>0.875</v>
      </c>
      <c r="MZ226" s="19" t="b">
        <f t="shared" ca="1" si="1799"/>
        <v>1</v>
      </c>
      <c r="NA226" s="19">
        <f t="shared" ca="1" si="1799"/>
        <v>74.989999999999995</v>
      </c>
      <c r="NB226" s="19" t="str">
        <f t="shared" ca="1" si="1799"/>
        <v>-</v>
      </c>
      <c r="NC226" s="19" t="str">
        <f t="shared" ca="1" si="1799"/>
        <v>-</v>
      </c>
      <c r="ND226" s="19" t="str">
        <f t="shared" ca="1" si="1799"/>
        <v>-</v>
      </c>
      <c r="NE226" s="19" t="str">
        <f t="shared" ca="1" si="1762"/>
        <v>-</v>
      </c>
      <c r="NF226" s="19" t="str">
        <f t="shared" ca="1" si="1762"/>
        <v>-</v>
      </c>
      <c r="NG226" s="19" t="str">
        <f t="shared" ca="1" si="1762"/>
        <v>-</v>
      </c>
      <c r="NH226" s="19" t="str">
        <f t="shared" ca="1" si="1762"/>
        <v>-</v>
      </c>
      <c r="NI226" s="19">
        <f t="shared" ca="1" si="1762"/>
        <v>36.99</v>
      </c>
      <c r="NJ226" s="19">
        <f t="shared" ca="1" si="1762"/>
        <v>36.99</v>
      </c>
      <c r="NK226" s="19" t="str">
        <f t="shared" ca="1" si="1762"/>
        <v>-</v>
      </c>
      <c r="NL226" s="19" t="str">
        <f t="shared" ca="1" si="1762"/>
        <v>-</v>
      </c>
      <c r="NM226" s="19" t="str">
        <f t="shared" ca="1" si="1762"/>
        <v>-</v>
      </c>
      <c r="NN226" s="19" t="str">
        <f t="shared" ca="1" si="1762"/>
        <v>-</v>
      </c>
      <c r="NO226" s="19" t="str">
        <f t="shared" ca="1" si="1762"/>
        <v>-</v>
      </c>
      <c r="NP226" s="19">
        <f t="shared" ca="1" si="1762"/>
        <v>49.99</v>
      </c>
      <c r="NQ226" s="19">
        <f t="shared" ca="1" si="1762"/>
        <v>49.99</v>
      </c>
      <c r="NR226" s="19">
        <f t="shared" ca="1" si="1759"/>
        <v>49.99</v>
      </c>
      <c r="NS226" s="19">
        <f t="shared" ca="1" si="1759"/>
        <v>49.99</v>
      </c>
      <c r="NT226" s="19">
        <f t="shared" ca="1" si="1759"/>
        <v>49.99</v>
      </c>
      <c r="NU226" s="19">
        <f t="shared" ca="1" si="1759"/>
        <v>49.99</v>
      </c>
      <c r="NV226" s="19">
        <f t="shared" ca="1" si="1759"/>
        <v>49.99</v>
      </c>
      <c r="NW226" s="19">
        <f t="shared" ca="1" si="1759"/>
        <v>49.99</v>
      </c>
      <c r="NX226" s="19">
        <f t="shared" ref="NX226:OM226" ca="1" si="1802">OFFSET(NX$5,$B226,0)</f>
        <v>412.99</v>
      </c>
      <c r="NY226" s="19">
        <f t="shared" ca="1" si="1802"/>
        <v>412.99</v>
      </c>
      <c r="NZ226" s="19" t="str">
        <f t="shared" ca="1" si="1802"/>
        <v>-</v>
      </c>
      <c r="OA226" s="19" t="str">
        <f t="shared" ca="1" si="1802"/>
        <v>-</v>
      </c>
      <c r="OB226" s="19" t="str">
        <f t="shared" ca="1" si="1802"/>
        <v>-</v>
      </c>
      <c r="OC226" s="19" t="str">
        <f t="shared" ca="1" si="1802"/>
        <v>-</v>
      </c>
      <c r="OD226" s="19" t="str">
        <f t="shared" ca="1" si="1802"/>
        <v>-</v>
      </c>
      <c r="OE226" s="19">
        <f t="shared" ca="1" si="1802"/>
        <v>6.8900000000000006</v>
      </c>
      <c r="OF226" s="19">
        <f t="shared" ca="1" si="1802"/>
        <v>6.8900000000000006</v>
      </c>
      <c r="OG226" s="19">
        <f t="shared" ca="1" si="1802"/>
        <v>6.8900000000000006</v>
      </c>
      <c r="OH226" s="19">
        <f t="shared" ca="1" si="1802"/>
        <v>6.8900000000000006</v>
      </c>
      <c r="OI226" s="19">
        <f t="shared" ca="1" si="1802"/>
        <v>6.8900000000000006</v>
      </c>
      <c r="OJ226" s="19">
        <f t="shared" ca="1" si="1802"/>
        <v>6.8900000000000006</v>
      </c>
      <c r="OK226" s="19">
        <f t="shared" ca="1" si="1802"/>
        <v>6.8900000000000006</v>
      </c>
      <c r="OL226" s="19">
        <f t="shared" ca="1" si="1802"/>
        <v>6.8900000000000006</v>
      </c>
      <c r="OM226" s="19">
        <f t="shared" ca="1" si="1802"/>
        <v>346.99</v>
      </c>
      <c r="ON226" s="19">
        <f t="shared" ca="1" si="1761"/>
        <v>346.99</v>
      </c>
      <c r="OO226" s="19" t="str">
        <f t="shared" ca="1" si="1761"/>
        <v>-</v>
      </c>
      <c r="OP226" s="19" t="str">
        <f t="shared" ca="1" si="1761"/>
        <v>-</v>
      </c>
      <c r="OQ226" s="19" t="str">
        <f t="shared" ca="1" si="1761"/>
        <v>-</v>
      </c>
      <c r="OR226" s="19" t="str">
        <f t="shared" ca="1" si="1761"/>
        <v>-</v>
      </c>
      <c r="OS226" s="19" t="str">
        <f t="shared" ca="1" si="1761"/>
        <v>-</v>
      </c>
      <c r="OT226" s="19">
        <f t="shared" ca="1" si="1761"/>
        <v>0</v>
      </c>
      <c r="OU226" s="24">
        <v>0</v>
      </c>
    </row>
    <row r="227" spans="1:411" outlineLevel="1">
      <c r="A227" s="21">
        <f t="shared" ref="A227" si="1803">ROW(A227)-5</f>
        <v>222</v>
      </c>
      <c r="B227" s="21">
        <f t="shared" si="1753"/>
        <v>19</v>
      </c>
      <c r="C227">
        <v>112</v>
      </c>
      <c r="D227" s="144" t="str">
        <f t="shared" ca="1" si="1697"/>
        <v>GSM</v>
      </c>
      <c r="E227" t="b">
        <v>0</v>
      </c>
      <c r="F227" t="b">
        <v>0</v>
      </c>
      <c r="G227" t="b">
        <f t="shared" si="1800"/>
        <v>0</v>
      </c>
      <c r="H227" s="237">
        <f t="shared" ca="1" si="1755"/>
        <v>2</v>
      </c>
      <c r="I227" s="237">
        <f t="shared" ca="1" si="1755"/>
        <v>1</v>
      </c>
      <c r="J227" s="237" t="str">
        <f t="shared" ca="1" si="1755"/>
        <v/>
      </c>
      <c r="K227" s="237">
        <f t="shared" ca="1" si="1755"/>
        <v>2</v>
      </c>
      <c r="L227" s="237">
        <f t="shared" ca="1" si="1755"/>
        <v>2</v>
      </c>
      <c r="M227" s="237">
        <f t="shared" ca="1" si="1755"/>
        <v>2</v>
      </c>
      <c r="N227" s="237">
        <f t="shared" ca="1" si="1755"/>
        <v>3</v>
      </c>
      <c r="O227" s="237">
        <f t="shared" ca="1" si="1756"/>
        <v>1</v>
      </c>
      <c r="P227" s="237">
        <f t="shared" ca="1" si="1756"/>
        <v>1</v>
      </c>
      <c r="Q227" s="237">
        <f t="shared" ca="1" si="1756"/>
        <v>8</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98"/>
        <v>2</v>
      </c>
      <c r="AH227" s="5">
        <f t="shared" ca="1" si="1698"/>
        <v>0</v>
      </c>
      <c r="AI227" s="5">
        <f t="shared" ca="1" si="1699"/>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00020 DSP_ashley_lw GSM Day204 MWM    Prime 13mo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700"/>
        <v>0</v>
      </c>
      <c r="AY227" s="5" t="str">
        <f t="shared" ca="1" si="1700"/>
        <v>-</v>
      </c>
      <c r="AZ227" s="5" t="b">
        <f t="shared" ca="1" si="1700"/>
        <v>0</v>
      </c>
      <c r="BA227" s="5" t="b">
        <f t="shared" ca="1" si="1700"/>
        <v>1</v>
      </c>
      <c r="BB227" s="5" t="b">
        <f t="shared" ca="1" si="1700"/>
        <v>1</v>
      </c>
      <c r="BC227" s="144">
        <f t="shared" ca="1" si="1700"/>
        <v>0</v>
      </c>
      <c r="BD227" s="19" t="b">
        <f t="shared" ca="1" si="1701"/>
        <v>1</v>
      </c>
      <c r="BE227" s="9"/>
      <c r="BF227" s="5" t="str">
        <f t="shared" ca="1" si="1702"/>
        <v>-</v>
      </c>
      <c r="BG227" s="19" t="str">
        <f t="shared" ca="1" si="1703"/>
        <v>-</v>
      </c>
      <c r="BH227" s="19" t="str">
        <f t="shared" ca="1" si="1703"/>
        <v>-</v>
      </c>
      <c r="BI227" s="19" t="str">
        <f t="shared" ca="1" si="1703"/>
        <v>-</v>
      </c>
      <c r="BJ227" s="5" t="str">
        <f t="shared" ca="1" si="1704"/>
        <v>-</v>
      </c>
      <c r="BK227" s="19" t="str">
        <f t="shared" ca="1" si="1705"/>
        <v>-</v>
      </c>
      <c r="BL227" s="5" t="str">
        <f t="shared" ca="1" si="1706"/>
        <v>-</v>
      </c>
      <c r="BM227" s="19" t="str">
        <f t="shared" ca="1" si="1707"/>
        <v>-</v>
      </c>
      <c r="BN227" s="19" t="str">
        <f t="shared" ca="1" si="1707"/>
        <v>-</v>
      </c>
      <c r="BO227" s="19" t="str">
        <f t="shared" ca="1" si="1707"/>
        <v>-</v>
      </c>
      <c r="BP227" s="5" t="str">
        <f t="shared" ca="1" si="1708"/>
        <v>-</v>
      </c>
      <c r="BQ227" s="9"/>
      <c r="BR227" s="5" t="b">
        <f t="shared" ca="1" si="1709"/>
        <v>0</v>
      </c>
      <c r="BS227" s="5" t="str">
        <f t="shared" ca="1" si="1710"/>
        <v>-</v>
      </c>
      <c r="BT227" s="5" t="str">
        <f t="shared" ca="1" si="1711"/>
        <v>-</v>
      </c>
      <c r="BU227" s="5" t="str">
        <f t="shared" ca="1" si="1711"/>
        <v>-</v>
      </c>
      <c r="BV227" s="5" t="str">
        <f t="shared" ca="1" si="1711"/>
        <v>-</v>
      </c>
      <c r="BW227" s="5" t="str">
        <f t="shared" ca="1" si="1711"/>
        <v>-</v>
      </c>
      <c r="BX227" s="5" t="str">
        <f t="shared" ca="1" si="1711"/>
        <v>-</v>
      </c>
      <c r="BY227" s="5" t="str">
        <f t="shared" ca="1" si="1711"/>
        <v>-</v>
      </c>
      <c r="BZ227" s="5" t="str">
        <f t="shared" ca="1" si="1711"/>
        <v>-</v>
      </c>
      <c r="CA227" s="5" t="str">
        <f t="shared" ref="CA227" ca="1" si="1804">IF($J227="",CA$14,ABS($J227)=CA$7)</f>
        <v>-</v>
      </c>
      <c r="CB227" s="9"/>
      <c r="CC227" s="237" t="b">
        <f t="shared" ca="1" si="1757"/>
        <v>1</v>
      </c>
      <c r="CD227" s="237" t="b">
        <f t="shared" ca="1" si="1757"/>
        <v>1</v>
      </c>
      <c r="CE227" s="237" t="b">
        <f t="shared" ca="1" si="1757"/>
        <v>1</v>
      </c>
      <c r="CF227" s="12">
        <v>203</v>
      </c>
      <c r="CG227" s="144" t="b">
        <f t="shared" ca="1" si="1801"/>
        <v>0</v>
      </c>
      <c r="CH227" s="12" t="s">
        <v>34</v>
      </c>
      <c r="CI227" s="19" t="str">
        <f t="shared" ca="1" si="1712"/>
        <v>-</v>
      </c>
      <c r="CJ227" s="19" t="str">
        <f t="shared" ca="1" si="1712"/>
        <v>-</v>
      </c>
      <c r="CK227" s="19" t="str">
        <f t="shared" ca="1" si="1712"/>
        <v>-</v>
      </c>
      <c r="CL227" s="19">
        <f t="shared" ca="1" si="1712"/>
        <v>1</v>
      </c>
      <c r="CM227" s="19">
        <f t="shared" ca="1" si="1712"/>
        <v>1</v>
      </c>
      <c r="CN227" s="9"/>
      <c r="CO227" s="444">
        <f t="shared" ca="1" si="1713"/>
        <v>652</v>
      </c>
      <c r="CP227" s="444">
        <f t="shared" ca="1" si="1713"/>
        <v>686</v>
      </c>
      <c r="CQ227" s="444">
        <f t="shared" ca="1" si="1713"/>
        <v>721</v>
      </c>
      <c r="CR227" s="152">
        <f t="shared" ca="1" si="1714"/>
        <v>378</v>
      </c>
      <c r="CS227" s="152">
        <f t="shared" ca="1" si="1714"/>
        <v>413</v>
      </c>
      <c r="CT227" s="152">
        <f t="shared" ca="1" si="1714"/>
        <v>448</v>
      </c>
      <c r="CU227" s="19" t="str">
        <f t="shared" ca="1" si="1792"/>
        <v>-</v>
      </c>
      <c r="CV227" s="19" t="str">
        <f t="shared" ca="1" si="1792"/>
        <v>-</v>
      </c>
      <c r="CW227" s="19" t="str">
        <f t="shared" ca="1" si="1792"/>
        <v>-</v>
      </c>
      <c r="CX227" s="19" t="str">
        <f t="shared" ca="1" si="1792"/>
        <v>-</v>
      </c>
      <c r="CY227" s="19" t="str">
        <f t="shared" ca="1" si="1792"/>
        <v>-</v>
      </c>
      <c r="CZ227" s="19" t="b">
        <f t="shared" ca="1" si="1792"/>
        <v>1</v>
      </c>
      <c r="DA227" s="19">
        <f t="shared" ca="1" si="1792"/>
        <v>0</v>
      </c>
      <c r="DB227" s="19">
        <f t="shared" ca="1" si="1792"/>
        <v>0</v>
      </c>
      <c r="DC227" s="19">
        <f t="shared" ca="1" si="1792"/>
        <v>0</v>
      </c>
      <c r="DD227" s="19">
        <f t="shared" ca="1" si="1792"/>
        <v>0</v>
      </c>
      <c r="DE227" s="19">
        <f t="shared" ca="1" si="1792"/>
        <v>0</v>
      </c>
      <c r="DF227" s="19">
        <f t="shared" ca="1" si="1792"/>
        <v>0</v>
      </c>
      <c r="DG227" s="19">
        <f t="shared" ca="1" si="1792"/>
        <v>0</v>
      </c>
      <c r="DH227" s="19">
        <f t="shared" ca="1" si="1792"/>
        <v>0</v>
      </c>
      <c r="DI227" s="19">
        <f t="shared" ca="1" si="1792"/>
        <v>0</v>
      </c>
      <c r="DJ227" s="19">
        <f t="shared" ca="1" si="1792"/>
        <v>0</v>
      </c>
      <c r="DK227" s="19">
        <f t="shared" ca="1" si="1793"/>
        <v>0</v>
      </c>
      <c r="DL227" s="19">
        <f t="shared" ca="1" si="1793"/>
        <v>0</v>
      </c>
      <c r="DM227" s="19">
        <f t="shared" ca="1" si="1793"/>
        <v>1</v>
      </c>
      <c r="DN227" s="19">
        <f t="shared" ca="1" si="1793"/>
        <v>1</v>
      </c>
      <c r="DO227" s="19">
        <f t="shared" ca="1" si="1793"/>
        <v>0</v>
      </c>
      <c r="DP227" s="19" t="str">
        <f t="shared" ca="1" si="1793"/>
        <v>-</v>
      </c>
      <c r="DQ227" s="19" t="str">
        <f t="shared" ca="1" si="1793"/>
        <v>-</v>
      </c>
      <c r="DR227" s="19" t="str">
        <f t="shared" ca="1" si="1793"/>
        <v>-</v>
      </c>
      <c r="DS227" s="19" t="str">
        <f t="shared" ca="1" si="1793"/>
        <v>-</v>
      </c>
      <c r="DT227" s="19" t="str">
        <f t="shared" ca="1" si="1793"/>
        <v>-</v>
      </c>
      <c r="DU227" s="19">
        <f t="shared" ca="1" si="1793"/>
        <v>0</v>
      </c>
      <c r="DV227" s="19" t="str">
        <f t="shared" ca="1" si="1793"/>
        <v>-</v>
      </c>
      <c r="DW227" s="19" t="str">
        <f t="shared" ca="1" si="1793"/>
        <v>-</v>
      </c>
      <c r="DX227" s="19" t="str">
        <f t="shared" ca="1" si="1793"/>
        <v>-</v>
      </c>
      <c r="DY227" s="19" t="str">
        <f t="shared" ca="1" si="1793"/>
        <v>-</v>
      </c>
      <c r="DZ227" s="19" t="str">
        <f t="shared" ca="1" si="1793"/>
        <v>-</v>
      </c>
      <c r="EA227" s="19" t="str">
        <f t="shared" ca="1" si="1793"/>
        <v>-</v>
      </c>
      <c r="EB227" s="19" t="str">
        <f t="shared" ca="1" si="1793"/>
        <v>-</v>
      </c>
      <c r="EC227" s="19" t="str">
        <f t="shared" ca="1" si="1793"/>
        <v>-</v>
      </c>
      <c r="ED227" s="19">
        <f t="shared" ca="1" si="1793"/>
        <v>0</v>
      </c>
      <c r="EE227" s="444">
        <f t="shared" ca="1" si="1717"/>
        <v>0</v>
      </c>
      <c r="EF227" s="444">
        <f t="shared" ca="1" si="1717"/>
        <v>0</v>
      </c>
      <c r="EG227" s="124">
        <f t="shared" ca="1" si="1794"/>
        <v>0</v>
      </c>
      <c r="EH227" s="124">
        <f t="shared" ca="1" si="1794"/>
        <v>0</v>
      </c>
      <c r="EI227" s="124">
        <f t="shared" ca="1" si="1794"/>
        <v>0</v>
      </c>
      <c r="EJ227" s="124">
        <f t="shared" ca="1" si="1794"/>
        <v>0</v>
      </c>
      <c r="EK227" s="124">
        <f t="shared" ca="1" si="1794"/>
        <v>0</v>
      </c>
      <c r="EL227" s="124">
        <f t="shared" ca="1" si="1794"/>
        <v>0</v>
      </c>
      <c r="EM227" s="124">
        <f t="shared" ca="1" si="1794"/>
        <v>0</v>
      </c>
      <c r="EN227" s="124">
        <f t="shared" ca="1" si="1794"/>
        <v>0</v>
      </c>
      <c r="EO227" s="124">
        <f t="shared" ca="1" si="1794"/>
        <v>0</v>
      </c>
      <c r="EP227" s="124">
        <f t="shared" ca="1" si="1794"/>
        <v>0</v>
      </c>
      <c r="EQ227" s="124">
        <f t="shared" ca="1" si="1794"/>
        <v>0</v>
      </c>
      <c r="ER227" s="124">
        <f t="shared" ca="1" si="1794"/>
        <v>0</v>
      </c>
      <c r="ES227" s="124">
        <f t="shared" ca="1" si="1794"/>
        <v>0</v>
      </c>
      <c r="ET227" s="124">
        <f t="shared" ca="1" si="1794"/>
        <v>0</v>
      </c>
      <c r="EU227" s="124">
        <f t="shared" ca="1" si="1794"/>
        <v>0</v>
      </c>
      <c r="EV227" s="124">
        <f t="shared" ca="1" si="1794"/>
        <v>0</v>
      </c>
      <c r="EW227" s="124">
        <f t="shared" ca="1" si="1719"/>
        <v>0</v>
      </c>
      <c r="EX227" s="124">
        <f t="shared" ca="1" si="1719"/>
        <v>0</v>
      </c>
      <c r="EY227" s="554">
        <f t="shared" ca="1" si="1795"/>
        <v>0</v>
      </c>
      <c r="EZ227" s="554">
        <f t="shared" ca="1" si="1795"/>
        <v>0</v>
      </c>
      <c r="FA227" s="554">
        <f t="shared" ca="1" si="1795"/>
        <v>0</v>
      </c>
      <c r="FB227" s="125">
        <f t="shared" ca="1" si="1795"/>
        <v>0</v>
      </c>
      <c r="FC227" s="125">
        <f t="shared" ca="1" si="1795"/>
        <v>0</v>
      </c>
      <c r="FD227" s="125">
        <f t="shared" ca="1" si="1795"/>
        <v>0</v>
      </c>
      <c r="FE227" s="125">
        <f t="shared" ca="1" si="1795"/>
        <v>0</v>
      </c>
      <c r="FF227" s="125">
        <f t="shared" ca="1" si="1795"/>
        <v>0</v>
      </c>
      <c r="FG227" s="125">
        <f t="shared" ca="1" si="1795"/>
        <v>0</v>
      </c>
      <c r="FH227" s="125">
        <f t="shared" ca="1" si="1795"/>
        <v>0</v>
      </c>
      <c r="FI227" s="125">
        <f t="shared" ca="1" si="1795"/>
        <v>0</v>
      </c>
      <c r="FJ227" s="125">
        <f t="shared" ca="1" si="1795"/>
        <v>0</v>
      </c>
      <c r="FK227" s="125">
        <f t="shared" ca="1" si="1795"/>
        <v>0</v>
      </c>
      <c r="FL227" s="125">
        <f t="shared" ca="1" si="1795"/>
        <v>0</v>
      </c>
      <c r="FM227" s="125">
        <f t="shared" ca="1" si="1795"/>
        <v>0</v>
      </c>
      <c r="FN227" s="125">
        <f t="shared" ca="1" si="1795"/>
        <v>0</v>
      </c>
      <c r="FO227" s="124">
        <f t="shared" ca="1" si="1796"/>
        <v>0</v>
      </c>
      <c r="FP227" s="124">
        <f t="shared" ca="1" si="1796"/>
        <v>0</v>
      </c>
      <c r="FQ227" s="124">
        <f t="shared" ca="1" si="1796"/>
        <v>0</v>
      </c>
      <c r="FR227" s="124">
        <f t="shared" ca="1" si="1796"/>
        <v>0</v>
      </c>
      <c r="FS227" s="124">
        <f t="shared" ca="1" si="1796"/>
        <v>0</v>
      </c>
      <c r="FT227" s="124">
        <f t="shared" ca="1" si="1796"/>
        <v>0</v>
      </c>
      <c r="FU227" s="124">
        <f t="shared" ca="1" si="1796"/>
        <v>0</v>
      </c>
      <c r="FV227" s="124">
        <f t="shared" ca="1" si="1796"/>
        <v>0</v>
      </c>
      <c r="FW227" s="124">
        <f t="shared" ca="1" si="1796"/>
        <v>0</v>
      </c>
      <c r="FX227" s="124">
        <f t="shared" ca="1" si="1796"/>
        <v>0</v>
      </c>
      <c r="FY227" s="124">
        <f t="shared" ca="1" si="1796"/>
        <v>0</v>
      </c>
      <c r="FZ227" s="124">
        <f t="shared" ca="1" si="1796"/>
        <v>0</v>
      </c>
      <c r="GA227" s="124">
        <f t="shared" ca="1" si="1796"/>
        <v>0</v>
      </c>
      <c r="GB227" s="124">
        <f t="shared" ca="1" si="1796"/>
        <v>0</v>
      </c>
      <c r="GC227" s="124">
        <f t="shared" ca="1" si="1796"/>
        <v>0</v>
      </c>
      <c r="GD227" s="124">
        <f t="shared" ca="1" si="1796"/>
        <v>0</v>
      </c>
      <c r="GE227" s="124">
        <f t="shared" ca="1" si="1722"/>
        <v>0</v>
      </c>
      <c r="GF227" s="124">
        <f t="shared" ca="1" si="1722"/>
        <v>0</v>
      </c>
      <c r="GG227" s="554">
        <f t="shared" ca="1" si="1723"/>
        <v>0</v>
      </c>
      <c r="GH227" s="554">
        <f t="shared" ca="1" si="1723"/>
        <v>0</v>
      </c>
      <c r="GI227" s="554">
        <f t="shared" ca="1" si="1723"/>
        <v>0</v>
      </c>
      <c r="GJ227" s="125">
        <f t="shared" ca="1" si="1786"/>
        <v>0</v>
      </c>
      <c r="GK227" s="125">
        <f t="shared" ca="1" si="1786"/>
        <v>0</v>
      </c>
      <c r="GL227" s="125">
        <f t="shared" ca="1" si="1786"/>
        <v>0</v>
      </c>
      <c r="GM227" s="125">
        <f t="shared" ca="1" si="1786"/>
        <v>0</v>
      </c>
      <c r="GN227" s="125">
        <f t="shared" ca="1" si="1786"/>
        <v>0</v>
      </c>
      <c r="GO227" s="125">
        <f t="shared" ca="1" si="1786"/>
        <v>0</v>
      </c>
      <c r="GP227" s="125">
        <f t="shared" ca="1" si="1786"/>
        <v>0</v>
      </c>
      <c r="GQ227" s="125">
        <f t="shared" ca="1" si="1786"/>
        <v>0</v>
      </c>
      <c r="GR227" s="125">
        <f t="shared" ca="1" si="1786"/>
        <v>0</v>
      </c>
      <c r="GS227" s="125">
        <f t="shared" ca="1" si="1786"/>
        <v>0</v>
      </c>
      <c r="GT227" s="125">
        <f t="shared" ca="1" si="1786"/>
        <v>0</v>
      </c>
      <c r="GU227" s="125">
        <f t="shared" ca="1" si="1786"/>
        <v>0</v>
      </c>
      <c r="GV227" s="125">
        <f t="shared" ca="1" si="1786"/>
        <v>0</v>
      </c>
      <c r="GW227" s="124">
        <f t="shared" ca="1" si="1797"/>
        <v>0</v>
      </c>
      <c r="GX227" s="124">
        <f t="shared" ca="1" si="1797"/>
        <v>0</v>
      </c>
      <c r="GY227" s="124">
        <f t="shared" ca="1" si="1797"/>
        <v>0</v>
      </c>
      <c r="GZ227" s="124">
        <f t="shared" ca="1" si="1797"/>
        <v>0</v>
      </c>
      <c r="HA227" s="124">
        <f t="shared" ca="1" si="1797"/>
        <v>0</v>
      </c>
      <c r="HB227" s="124">
        <f t="shared" ca="1" si="1797"/>
        <v>0</v>
      </c>
      <c r="HC227" s="124">
        <f t="shared" ca="1" si="1797"/>
        <v>0</v>
      </c>
      <c r="HD227" s="124">
        <f t="shared" ca="1" si="1797"/>
        <v>0</v>
      </c>
      <c r="HE227" s="124">
        <f t="shared" ca="1" si="1797"/>
        <v>0</v>
      </c>
      <c r="HF227" s="124">
        <f t="shared" ca="1" si="1797"/>
        <v>0</v>
      </c>
      <c r="HG227" s="124">
        <f t="shared" ca="1" si="1797"/>
        <v>0</v>
      </c>
      <c r="HH227" s="124">
        <f t="shared" ca="1" si="1797"/>
        <v>0</v>
      </c>
      <c r="HI227" s="124">
        <f t="shared" ca="1" si="1797"/>
        <v>0</v>
      </c>
      <c r="HJ227" s="124">
        <f t="shared" ca="1" si="1797"/>
        <v>0</v>
      </c>
      <c r="HK227" s="124">
        <f t="shared" ca="1" si="1797"/>
        <v>0</v>
      </c>
      <c r="HL227" s="124">
        <f t="shared" ca="1" si="1797"/>
        <v>0</v>
      </c>
      <c r="HM227" s="124">
        <f t="shared" ca="1" si="1726"/>
        <v>0</v>
      </c>
      <c r="HN227" s="124">
        <f t="shared" ca="1" si="1726"/>
        <v>0</v>
      </c>
      <c r="HO227" s="554">
        <f t="shared" ca="1" si="1727"/>
        <v>0</v>
      </c>
      <c r="HP227" s="554">
        <f t="shared" ca="1" si="1727"/>
        <v>0</v>
      </c>
      <c r="HQ227" s="554">
        <f t="shared" ca="1" si="1727"/>
        <v>0</v>
      </c>
      <c r="HR227" s="125">
        <f t="shared" ca="1" si="1787"/>
        <v>0</v>
      </c>
      <c r="HS227" s="125">
        <f t="shared" ca="1" si="1787"/>
        <v>0</v>
      </c>
      <c r="HT227" s="125">
        <f t="shared" ca="1" si="1787"/>
        <v>0</v>
      </c>
      <c r="HU227" s="125">
        <f t="shared" ca="1" si="1787"/>
        <v>0</v>
      </c>
      <c r="HV227" s="125">
        <f t="shared" ca="1" si="1787"/>
        <v>0</v>
      </c>
      <c r="HW227" s="125">
        <f t="shared" ca="1" si="1787"/>
        <v>0</v>
      </c>
      <c r="HX227" s="125">
        <f t="shared" ca="1" si="1787"/>
        <v>0</v>
      </c>
      <c r="HY227" s="125">
        <f t="shared" ca="1" si="1787"/>
        <v>0</v>
      </c>
      <c r="HZ227" s="125">
        <f t="shared" ca="1" si="1787"/>
        <v>0</v>
      </c>
      <c r="IA227" s="125">
        <f t="shared" ca="1" si="1787"/>
        <v>0</v>
      </c>
      <c r="IB227" s="125">
        <f t="shared" ca="1" si="1787"/>
        <v>0</v>
      </c>
      <c r="IC227" s="125">
        <f t="shared" ca="1" si="1787"/>
        <v>0</v>
      </c>
      <c r="ID227" s="125">
        <f t="shared" ca="1" si="1787"/>
        <v>0</v>
      </c>
      <c r="IE227" s="5">
        <f t="shared" ca="1" si="1729"/>
        <v>67</v>
      </c>
      <c r="IF227" s="9"/>
      <c r="IG227" s="5">
        <f t="shared" ca="1" si="1730"/>
        <v>1</v>
      </c>
      <c r="IH227" s="5" t="b">
        <f t="shared" ca="1" si="1730"/>
        <v>0</v>
      </c>
      <c r="II227" s="19">
        <f t="shared" ca="1" si="1731"/>
        <v>0</v>
      </c>
      <c r="IJ227" s="5">
        <f t="shared" ca="1" si="1730"/>
        <v>55</v>
      </c>
      <c r="IK227" s="5" cm="1">
        <f t="array" ref="IK227">INDEX(i.pi_yatf,$X227+1,IK$7)</f>
        <v>1</v>
      </c>
      <c r="IL227" s="19">
        <f t="shared" ca="1" si="1798"/>
        <v>0</v>
      </c>
      <c r="IM227" s="19">
        <f t="shared" ca="1" si="1798"/>
        <v>0</v>
      </c>
      <c r="IN227" s="19">
        <f t="shared" ca="1" si="1798"/>
        <v>0</v>
      </c>
      <c r="IO227" s="19">
        <f t="shared" ca="1" si="1798"/>
        <v>0</v>
      </c>
      <c r="IP227" s="19">
        <f t="shared" ca="1" si="1798"/>
        <v>0</v>
      </c>
      <c r="IQ227" s="19">
        <f t="shared" ca="1" si="1798"/>
        <v>0</v>
      </c>
      <c r="IR227" s="19">
        <f t="shared" ca="1" si="1798"/>
        <v>0</v>
      </c>
      <c r="IS227" s="19">
        <f t="shared" ca="1" si="1798"/>
        <v>0</v>
      </c>
      <c r="IT227" s="19">
        <f t="shared" ca="1" si="1798"/>
        <v>0</v>
      </c>
      <c r="IU227" s="19">
        <f t="shared" ca="1" si="1798"/>
        <v>0</v>
      </c>
      <c r="IV227" s="19">
        <f t="shared" ca="1" si="1798"/>
        <v>0</v>
      </c>
      <c r="IW227" s="19">
        <f t="shared" ca="1" si="1798"/>
        <v>0</v>
      </c>
      <c r="IX227" s="19">
        <f t="shared" ca="1" si="1798"/>
        <v>0</v>
      </c>
      <c r="IY227" s="19">
        <f t="shared" ca="1" si="1798"/>
        <v>0</v>
      </c>
      <c r="IZ227" s="19">
        <f t="shared" ca="1" si="1798"/>
        <v>0</v>
      </c>
      <c r="JA227" s="19">
        <f t="shared" ca="1" si="1798"/>
        <v>0</v>
      </c>
      <c r="JB227" s="19">
        <f t="shared" ca="1" si="1798"/>
        <v>0</v>
      </c>
      <c r="JC227" s="19">
        <f t="shared" ca="1" si="1798"/>
        <v>0</v>
      </c>
      <c r="JD227" s="19">
        <f t="shared" ca="1" si="1798"/>
        <v>0</v>
      </c>
      <c r="JE227" s="19">
        <f t="shared" ca="1" si="1798"/>
        <v>0</v>
      </c>
      <c r="JF227" s="19">
        <f t="shared" ca="1" si="1798"/>
        <v>0</v>
      </c>
      <c r="JG227" s="5">
        <f t="shared" ca="1" si="1733"/>
        <v>1.2500000000000001E-2</v>
      </c>
      <c r="JH227" s="567">
        <f t="shared" ca="1" si="1733"/>
        <v>0</v>
      </c>
      <c r="JI227" s="5">
        <f t="shared" ca="1" si="1733"/>
        <v>6.25E-2</v>
      </c>
      <c r="JJ227" s="5">
        <f t="shared" ca="1" si="1733"/>
        <v>6.25E-2</v>
      </c>
      <c r="JK227" s="5">
        <f t="shared" ca="1" si="1733"/>
        <v>6.25E-2</v>
      </c>
      <c r="JL227" s="19">
        <f t="shared" ca="1" si="1798"/>
        <v>1</v>
      </c>
      <c r="JM227" s="19">
        <f t="shared" ca="1" si="1798"/>
        <v>0</v>
      </c>
      <c r="JN227" s="19">
        <f t="shared" ca="1" si="1798"/>
        <v>1</v>
      </c>
      <c r="JO227" s="9"/>
      <c r="JP227" s="5" t="b">
        <f t="shared" ca="1" si="1734"/>
        <v>0</v>
      </c>
      <c r="JQ227" s="477" t="b">
        <v>0</v>
      </c>
      <c r="JR227" s="477">
        <v>12</v>
      </c>
      <c r="JS227" s="5" t="b">
        <f t="shared" ca="1" si="1735"/>
        <v>0</v>
      </c>
      <c r="JT227" s="5" t="b">
        <f t="shared" ca="1" si="1735"/>
        <v>0</v>
      </c>
      <c r="JU227" s="5" t="b">
        <f t="shared" ca="1" si="1735"/>
        <v>1</v>
      </c>
      <c r="JV227" s="144">
        <f t="shared" ca="1" si="1736"/>
        <v>1</v>
      </c>
      <c r="JW227" s="144">
        <f t="shared" ca="1" si="1736"/>
        <v>1</v>
      </c>
      <c r="JX227" s="5" t="b">
        <f t="shared" ca="1" si="1737"/>
        <v>0</v>
      </c>
      <c r="JY227" s="5" t="b">
        <f t="shared" ca="1" si="1737"/>
        <v>1</v>
      </c>
      <c r="JZ227" s="5" t="b">
        <f t="shared" ca="1" si="1737"/>
        <v>1</v>
      </c>
      <c r="KA227" s="5" t="b">
        <f t="shared" ca="1" si="1737"/>
        <v>0</v>
      </c>
      <c r="KB227" s="5">
        <f t="shared" ca="1" si="1738"/>
        <v>1</v>
      </c>
      <c r="KC227" s="5">
        <f t="shared" ca="1" si="1738"/>
        <v>0</v>
      </c>
      <c r="KD227" s="5" t="b">
        <f t="shared" ca="1" si="1739"/>
        <v>0</v>
      </c>
      <c r="KE227" s="5" t="str" cm="1">
        <f t="array" aca="1" ref="KE227" ca="1">IF(OR(KF227:KM227&lt;&gt;"-"),TRUE,"-")</f>
        <v>-</v>
      </c>
      <c r="KF227" s="19" t="str">
        <f t="shared" ca="1" si="1740"/>
        <v>-</v>
      </c>
      <c r="KG227" s="19" t="str">
        <f t="shared" ca="1" si="1740"/>
        <v>-</v>
      </c>
      <c r="KH227" s="19" t="str">
        <f t="shared" ca="1" si="1740"/>
        <v>-</v>
      </c>
      <c r="KI227" s="19" t="str">
        <f t="shared" ca="1" si="1740"/>
        <v>-</v>
      </c>
      <c r="KJ227" s="19" t="str">
        <f t="shared" ca="1" si="1740"/>
        <v>-</v>
      </c>
      <c r="KK227" s="19" t="str">
        <f t="shared" ca="1" si="1740"/>
        <v>-</v>
      </c>
      <c r="KL227" s="19" t="str">
        <f t="shared" ca="1" si="1740"/>
        <v>-</v>
      </c>
      <c r="KM227" s="19" t="str">
        <f t="shared" ref="KM227" ca="1" si="1805">OFFSET(KM$5,$B227,0)</f>
        <v>-</v>
      </c>
      <c r="KN227" s="5" t="b">
        <f t="array" aca="1" ref="KN227" ca="1">IF(OR(KO227:KU227&lt;&gt;"-"),TRUE,"-")</f>
        <v>1</v>
      </c>
      <c r="KO227" s="19">
        <f t="shared" ca="1" si="1741"/>
        <v>0</v>
      </c>
      <c r="KP227" s="19" t="str">
        <f t="shared" ca="1" si="1741"/>
        <v>-</v>
      </c>
      <c r="KQ227" s="19">
        <f t="shared" ca="1" si="1741"/>
        <v>999999</v>
      </c>
      <c r="KR227" s="19">
        <f t="shared" ca="1" si="1741"/>
        <v>999999</v>
      </c>
      <c r="KS227" s="19">
        <f t="shared" ca="1" si="1741"/>
        <v>999999</v>
      </c>
      <c r="KT227" s="19">
        <f t="shared" ca="1" si="1741"/>
        <v>999999</v>
      </c>
      <c r="KU227" s="19">
        <f t="shared" ca="1" si="1741"/>
        <v>999999</v>
      </c>
      <c r="KV227" s="19" t="str">
        <f t="shared" ca="1" si="1741"/>
        <v>-</v>
      </c>
      <c r="KW227" s="19" t="str">
        <f t="shared" ca="1" si="1741"/>
        <v>-</v>
      </c>
      <c r="KX227" s="19" t="str">
        <f t="shared" ca="1" si="1741"/>
        <v>-</v>
      </c>
      <c r="KY227" s="19" t="b">
        <f t="shared" ca="1" si="1742"/>
        <v>1</v>
      </c>
      <c r="KZ227" s="19">
        <f t="shared" ca="1" si="1742"/>
        <v>0</v>
      </c>
      <c r="LA227" s="5" t="str">
        <f t="shared" ca="1" si="1743"/>
        <v>-</v>
      </c>
      <c r="LB227" s="5" t="str">
        <f t="shared" ca="1" si="1743"/>
        <v>-</v>
      </c>
      <c r="LC227" s="5" t="str">
        <f t="shared" ca="1" si="1743"/>
        <v>-</v>
      </c>
      <c r="LD227" s="5" t="str">
        <f t="shared" ca="1" si="1743"/>
        <v>-</v>
      </c>
      <c r="LE227" s="19" t="str">
        <f t="shared" ca="1" si="1744"/>
        <v>-</v>
      </c>
      <c r="LF227" s="19" t="str">
        <f t="shared" ca="1" si="1744"/>
        <v>-</v>
      </c>
      <c r="LG227" s="19" t="str">
        <f t="shared" ca="1" si="1744"/>
        <v>-</v>
      </c>
      <c r="LH227" s="19" t="str">
        <f t="shared" ca="1" si="1744"/>
        <v>-</v>
      </c>
      <c r="LI227" s="19" t="str">
        <f t="shared" ca="1" si="1744"/>
        <v>-</v>
      </c>
      <c r="LJ227" s="19" t="str">
        <f t="shared" ca="1" si="1744"/>
        <v>-</v>
      </c>
      <c r="LK227" s="19" t="str">
        <f t="shared" ca="1" si="1744"/>
        <v>-</v>
      </c>
      <c r="LL227" s="5" t="str">
        <f t="shared" ca="1" si="1745"/>
        <v>-</v>
      </c>
      <c r="LM227" s="5">
        <f t="shared" ca="1" si="1745"/>
        <v>500</v>
      </c>
      <c r="LN227" s="5">
        <f t="shared" ca="1" si="1745"/>
        <v>500</v>
      </c>
      <c r="LO227" s="5" t="str">
        <f t="shared" ca="1" si="1745"/>
        <v>-</v>
      </c>
      <c r="LP227" s="5" t="str" cm="1">
        <f t="array" aca="1" ref="LP227" ca="1">INDEX(i.meatgrid,$Q227,LP$7)</f>
        <v>-</v>
      </c>
      <c r="LQ227" s="5" cm="1">
        <f t="array" aca="1" ref="LQ227" ca="1">INDEX(i.meatgrid,$Q227,LQ$7)</f>
        <v>400</v>
      </c>
      <c r="LR227" s="5" t="str">
        <f t="shared" ca="1" si="1745"/>
        <v>-</v>
      </c>
      <c r="LS227" s="5">
        <f t="shared" ca="1" si="1746"/>
        <v>1</v>
      </c>
      <c r="LT227" s="9"/>
      <c r="LU227" s="19">
        <f t="shared" ref="LU227" ca="1" si="1806">OFFSET(LU$5,$B227,0)</f>
        <v>70</v>
      </c>
      <c r="LV227" s="19">
        <f t="shared" ca="1" si="1747"/>
        <v>50</v>
      </c>
      <c r="LW227" s="19">
        <f t="shared" ca="1" si="1747"/>
        <v>80</v>
      </c>
      <c r="LX227" s="19">
        <f t="shared" ca="1" si="1747"/>
        <v>50</v>
      </c>
      <c r="LY227" s="5" t="b" cm="1">
        <f t="array" aca="1" ref="LY227" ca="1">INDEX(i.meatgrid,$Q227,LY$7)</f>
        <v>0</v>
      </c>
      <c r="LZ227" s="5" t="b" cm="1">
        <f t="array" aca="1" ref="LZ227" ca="1">INDEX(i.meatgrid,$Q227,LZ$7)</f>
        <v>0</v>
      </c>
      <c r="MA227" s="5" cm="1">
        <f t="array" aca="1" ref="MA227" ca="1">INDEX(i.meatgrid,$Q227,MA$7)</f>
        <v>40</v>
      </c>
      <c r="MB227" s="5" t="str" cm="1">
        <f t="array" aca="1" ref="MB227" ca="1">INDEX(i.meatgrid,$Q227,MB$7)</f>
        <v>-</v>
      </c>
      <c r="MC227" s="5">
        <f t="shared" si="1748"/>
        <v>1</v>
      </c>
      <c r="MD227" s="5">
        <f t="shared" si="1749"/>
        <v>0.75</v>
      </c>
      <c r="ME227" s="5" cm="1">
        <f t="array" aca="1" ref="ME227" ca="1">INDEX(i.meatgrid,$Q227,ME$7)</f>
        <v>1</v>
      </c>
      <c r="MF227" s="5" cm="1">
        <f t="array" aca="1" ref="MF227" ca="1">INDEX(i.meatgrid,$Q227,MF$7)</f>
        <v>0</v>
      </c>
      <c r="MG227" s="5" cm="1">
        <f t="array" aca="1" ref="MG227" ca="1">INDEX(i.meatgrid,$Q227,MG$7)</f>
        <v>0</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750"/>
        <v>1</v>
      </c>
      <c r="MN227" s="9"/>
      <c r="MO227" s="19" t="b">
        <f t="shared" ca="1" si="1799"/>
        <v>0</v>
      </c>
      <c r="MP227" s="19" t="b">
        <f t="shared" ca="1" si="1799"/>
        <v>0</v>
      </c>
      <c r="MQ227" s="19">
        <f t="shared" ca="1" si="1799"/>
        <v>1</v>
      </c>
      <c r="MR227" s="19">
        <f t="shared" ca="1" si="1799"/>
        <v>0.75</v>
      </c>
      <c r="MS227" s="19">
        <f t="shared" ca="1" si="1799"/>
        <v>0.75</v>
      </c>
      <c r="MT227" s="19">
        <f t="shared" ca="1" si="1799"/>
        <v>0.8</v>
      </c>
      <c r="MU227" s="19">
        <f t="shared" ca="1" si="1799"/>
        <v>0.82499999999999996</v>
      </c>
      <c r="MV227" s="19">
        <f t="shared" ca="1" si="1799"/>
        <v>0.875</v>
      </c>
      <c r="MW227" s="19">
        <f t="shared" ca="1" si="1799"/>
        <v>0.9</v>
      </c>
      <c r="MX227" s="19">
        <f t="shared" ca="1" si="1799"/>
        <v>1</v>
      </c>
      <c r="MY227" s="19">
        <f t="shared" ca="1" si="1799"/>
        <v>0.875</v>
      </c>
      <c r="MZ227" s="19" t="b">
        <f t="shared" ca="1" si="1799"/>
        <v>1</v>
      </c>
      <c r="NA227" s="19">
        <f t="shared" ca="1" si="1799"/>
        <v>74.989999999999995</v>
      </c>
      <c r="NB227" s="19" t="str">
        <f t="shared" ca="1" si="1799"/>
        <v>-</v>
      </c>
      <c r="NC227" s="19" t="str">
        <f t="shared" ca="1" si="1799"/>
        <v>-</v>
      </c>
      <c r="ND227" s="19" t="str">
        <f t="shared" ca="1" si="1799"/>
        <v>-</v>
      </c>
      <c r="NE227" s="19" t="str">
        <f t="shared" ref="NE227:NT227" ca="1" si="1807">OFFSET(NE$5,$B227,0)</f>
        <v>-</v>
      </c>
      <c r="NF227" s="19" t="str">
        <f t="shared" ca="1" si="1807"/>
        <v>-</v>
      </c>
      <c r="NG227" s="19" t="str">
        <f t="shared" ca="1" si="1807"/>
        <v>-</v>
      </c>
      <c r="NH227" s="19" t="str">
        <f t="shared" ca="1" si="1807"/>
        <v>-</v>
      </c>
      <c r="NI227" s="19">
        <f t="shared" ca="1" si="1807"/>
        <v>36.99</v>
      </c>
      <c r="NJ227" s="19">
        <f t="shared" ca="1" si="1807"/>
        <v>36.99</v>
      </c>
      <c r="NK227" s="19" t="str">
        <f t="shared" ca="1" si="1807"/>
        <v>-</v>
      </c>
      <c r="NL227" s="19" t="str">
        <f t="shared" ca="1" si="1807"/>
        <v>-</v>
      </c>
      <c r="NM227" s="19" t="str">
        <f t="shared" ca="1" si="1807"/>
        <v>-</v>
      </c>
      <c r="NN227" s="19" t="str">
        <f t="shared" ca="1" si="1807"/>
        <v>-</v>
      </c>
      <c r="NO227" s="19" t="str">
        <f t="shared" ca="1" si="1807"/>
        <v>-</v>
      </c>
      <c r="NP227" s="19">
        <f t="shared" ca="1" si="1807"/>
        <v>49.99</v>
      </c>
      <c r="NQ227" s="19">
        <f t="shared" ca="1" si="1807"/>
        <v>49.99</v>
      </c>
      <c r="NR227" s="19">
        <f t="shared" ca="1" si="1807"/>
        <v>49.99</v>
      </c>
      <c r="NS227" s="19">
        <f t="shared" ca="1" si="1807"/>
        <v>49.99</v>
      </c>
      <c r="NT227" s="19">
        <f t="shared" ca="1" si="1807"/>
        <v>49.99</v>
      </c>
      <c r="NU227" s="19">
        <f t="shared" ca="1" si="1759"/>
        <v>49.99</v>
      </c>
      <c r="NV227" s="19">
        <f t="shared" ca="1" si="1759"/>
        <v>49.99</v>
      </c>
      <c r="NW227" s="19">
        <f t="shared" ca="1" si="1759"/>
        <v>49.99</v>
      </c>
      <c r="NX227" s="19">
        <f t="shared" ca="1" si="1791"/>
        <v>412.99</v>
      </c>
      <c r="NY227" s="19">
        <f t="shared" ca="1" si="1791"/>
        <v>412.99</v>
      </c>
      <c r="NZ227" s="19" t="str">
        <f t="shared" ca="1" si="1791"/>
        <v>-</v>
      </c>
      <c r="OA227" s="19" t="str">
        <f t="shared" ca="1" si="1791"/>
        <v>-</v>
      </c>
      <c r="OB227" s="19" t="str">
        <f t="shared" ca="1" si="1791"/>
        <v>-</v>
      </c>
      <c r="OC227" s="19" t="str">
        <f t="shared" ca="1" si="1791"/>
        <v>-</v>
      </c>
      <c r="OD227" s="19" t="str">
        <f t="shared" ca="1" si="1791"/>
        <v>-</v>
      </c>
      <c r="OE227" s="19">
        <f t="shared" ca="1" si="1791"/>
        <v>6.8900000000000006</v>
      </c>
      <c r="OF227" s="19">
        <f t="shared" ca="1" si="1791"/>
        <v>6.8900000000000006</v>
      </c>
      <c r="OG227" s="19">
        <f t="shared" ca="1" si="1791"/>
        <v>6.8900000000000006</v>
      </c>
      <c r="OH227" s="19">
        <f t="shared" ca="1" si="1791"/>
        <v>6.8900000000000006</v>
      </c>
      <c r="OI227" s="19">
        <f t="shared" ca="1" si="1791"/>
        <v>6.8900000000000006</v>
      </c>
      <c r="OJ227" s="19">
        <f t="shared" ca="1" si="1791"/>
        <v>6.8900000000000006</v>
      </c>
      <c r="OK227" s="19">
        <f t="shared" ca="1" si="1791"/>
        <v>6.8900000000000006</v>
      </c>
      <c r="OL227" s="19">
        <f t="shared" ca="1" si="1791"/>
        <v>6.8900000000000006</v>
      </c>
      <c r="OM227" s="19">
        <f t="shared" ca="1" si="1791"/>
        <v>346.99</v>
      </c>
      <c r="ON227" s="19">
        <f t="shared" ca="1" si="1761"/>
        <v>346.99</v>
      </c>
      <c r="OO227" s="19" t="str">
        <f t="shared" ca="1" si="1761"/>
        <v>-</v>
      </c>
      <c r="OP227" s="19" t="str">
        <f t="shared" ca="1" si="1761"/>
        <v>-</v>
      </c>
      <c r="OQ227" s="19" t="str">
        <f t="shared" ca="1" si="1761"/>
        <v>-</v>
      </c>
      <c r="OR227" s="19" t="str">
        <f t="shared" ca="1" si="1761"/>
        <v>-</v>
      </c>
      <c r="OS227" s="19" t="str">
        <f t="shared" ca="1" si="1761"/>
        <v>-</v>
      </c>
      <c r="OT227" s="19">
        <f t="shared" ca="1" si="1761"/>
        <v>0</v>
      </c>
      <c r="OU227" s="24">
        <v>0</v>
      </c>
    </row>
    <row r="228" spans="1:411" outlineLevel="1">
      <c r="A228" s="21">
        <f t="shared" si="158"/>
        <v>223</v>
      </c>
      <c r="B228" s="21">
        <f>$A$14</f>
        <v>9</v>
      </c>
      <c r="C228">
        <v>112</v>
      </c>
      <c r="D228" s="144" t="str">
        <f t="shared" si="1697"/>
        <v>GSM</v>
      </c>
      <c r="E228" t="b">
        <v>0</v>
      </c>
      <c r="F228" t="b">
        <v>0</v>
      </c>
      <c r="G228" t="b">
        <f>E228</f>
        <v>0</v>
      </c>
      <c r="H228" s="29">
        <v>2</v>
      </c>
      <c r="I228" s="29">
        <v>1</v>
      </c>
      <c r="J228" s="29" t="str">
        <f>""</f>
        <v/>
      </c>
      <c r="K228" s="29">
        <f>d.Region</f>
        <v>2</v>
      </c>
      <c r="L228" s="29">
        <v>2</v>
      </c>
      <c r="M228" s="29">
        <v>2</v>
      </c>
      <c r="N228" s="29">
        <v>3</v>
      </c>
      <c r="O228" s="29">
        <v>1</v>
      </c>
      <c r="P228" s="29">
        <v>1</v>
      </c>
      <c r="Q228" s="29">
        <v>2</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98"/>
        <v>2</v>
      </c>
      <c r="AH228" s="5">
        <f t="shared" si="1698"/>
        <v>0</v>
      </c>
      <c r="AI228" s="5">
        <f t="shared" si="1699"/>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00021 DSP_ashley_lw GSM Day204 MWM    Only export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700"/>
        <v>0</v>
      </c>
      <c r="AY228" s="5" t="str">
        <f t="shared" si="1700"/>
        <v>-</v>
      </c>
      <c r="AZ228" s="5" t="b">
        <f t="shared" si="1700"/>
        <v>0</v>
      </c>
      <c r="BA228" s="5" t="b">
        <f t="shared" si="1700"/>
        <v>1</v>
      </c>
      <c r="BB228" s="5" t="b">
        <f t="shared" si="1700"/>
        <v>1</v>
      </c>
      <c r="BC228" s="144">
        <f t="shared" si="1700"/>
        <v>0</v>
      </c>
      <c r="BD228" s="19" t="b">
        <f t="shared" ca="1" si="1701"/>
        <v>1</v>
      </c>
      <c r="BE228" s="9"/>
      <c r="BF228" s="5" t="str">
        <f t="shared" ca="1" si="1702"/>
        <v>-</v>
      </c>
      <c r="BG228" s="19" t="str">
        <f t="shared" ca="1" si="1703"/>
        <v>-</v>
      </c>
      <c r="BH228" s="19" t="str">
        <f t="shared" ca="1" si="1703"/>
        <v>-</v>
      </c>
      <c r="BI228" s="19" t="str">
        <f t="shared" ca="1" si="1703"/>
        <v>-</v>
      </c>
      <c r="BJ228" s="5" t="str">
        <f t="shared" ca="1" si="1704"/>
        <v>-</v>
      </c>
      <c r="BK228" s="19" t="str">
        <f t="shared" ca="1" si="1705"/>
        <v>-</v>
      </c>
      <c r="BL228" s="5" t="str">
        <f t="shared" ca="1" si="1706"/>
        <v>-</v>
      </c>
      <c r="BM228" s="19" t="str">
        <f t="shared" ca="1" si="1707"/>
        <v>-</v>
      </c>
      <c r="BN228" s="19" t="str">
        <f t="shared" ca="1" si="1707"/>
        <v>-</v>
      </c>
      <c r="BO228" s="19" t="str">
        <f t="shared" ca="1" si="1707"/>
        <v>-</v>
      </c>
      <c r="BP228" s="5" t="str">
        <f t="shared" ca="1" si="1708"/>
        <v>-</v>
      </c>
      <c r="BQ228" s="9"/>
      <c r="BR228" s="5" t="b">
        <f t="shared" si="1709"/>
        <v>0</v>
      </c>
      <c r="BS228" s="5" t="str">
        <f t="shared" ca="1" si="1710"/>
        <v>-</v>
      </c>
      <c r="BT228" s="5" t="str">
        <f t="shared" ca="1" si="1711"/>
        <v>-</v>
      </c>
      <c r="BU228" s="5" t="str">
        <f t="shared" ca="1" si="1711"/>
        <v>-</v>
      </c>
      <c r="BV228" s="5" t="str">
        <f t="shared" ca="1" si="1711"/>
        <v>-</v>
      </c>
      <c r="BW228" s="5" t="str">
        <f t="shared" ca="1" si="1711"/>
        <v>-</v>
      </c>
      <c r="BX228" s="5" t="str">
        <f t="shared" ca="1" si="1711"/>
        <v>-</v>
      </c>
      <c r="BY228" s="5" t="str">
        <f t="shared" ca="1" si="1711"/>
        <v>-</v>
      </c>
      <c r="BZ228" s="5" t="str">
        <f t="shared" ca="1" si="1711"/>
        <v>-</v>
      </c>
      <c r="CA228" s="5" t="str">
        <f t="shared" ca="1" si="1711"/>
        <v>-</v>
      </c>
      <c r="CB228" s="9"/>
      <c r="CC228" s="12" t="b">
        <v>1</v>
      </c>
      <c r="CD228" s="12" t="b">
        <v>1</v>
      </c>
      <c r="CE228" s="12" t="b">
        <v>1</v>
      </c>
      <c r="CF228" s="12">
        <v>203</v>
      </c>
      <c r="CG228" s="144" t="b">
        <f>NOT(CE228)</f>
        <v>0</v>
      </c>
      <c r="CH228" s="12" t="s">
        <v>34</v>
      </c>
      <c r="CI228" s="19" t="str">
        <f t="shared" ca="1" si="1712"/>
        <v>-</v>
      </c>
      <c r="CJ228" s="19" t="str">
        <f t="shared" ca="1" si="1712"/>
        <v>-</v>
      </c>
      <c r="CK228" s="19" t="str">
        <f t="shared" ca="1" si="1712"/>
        <v>-</v>
      </c>
      <c r="CL228" s="19">
        <f t="shared" ca="1" si="1712"/>
        <v>1</v>
      </c>
      <c r="CM228" s="19">
        <f t="shared" ca="1" si="1712"/>
        <v>1</v>
      </c>
      <c r="CN228" s="9"/>
      <c r="CO228" s="444">
        <f t="shared" si="1713"/>
        <v>652</v>
      </c>
      <c r="CP228" s="444">
        <f t="shared" si="1713"/>
        <v>686</v>
      </c>
      <c r="CQ228" s="444">
        <f t="shared" si="1713"/>
        <v>721</v>
      </c>
      <c r="CR228" s="152">
        <f t="shared" si="1714"/>
        <v>378</v>
      </c>
      <c r="CS228" s="152">
        <f t="shared" si="1714"/>
        <v>413</v>
      </c>
      <c r="CT228" s="152">
        <f t="shared" si="1714"/>
        <v>448</v>
      </c>
      <c r="CU228" s="19" t="str">
        <f t="shared" ca="1" si="1781"/>
        <v>-</v>
      </c>
      <c r="CV228" s="19" t="str">
        <f t="shared" ca="1" si="1781"/>
        <v>-</v>
      </c>
      <c r="CW228" s="19" t="str">
        <f t="shared" ca="1" si="1781"/>
        <v>-</v>
      </c>
      <c r="CX228" s="19" t="str">
        <f t="shared" ca="1" si="1781"/>
        <v>-</v>
      </c>
      <c r="CY228" s="19" t="str">
        <f t="shared" ca="1" si="1781"/>
        <v>-</v>
      </c>
      <c r="CZ228" s="19" t="b">
        <f ca="1">OFFSET(CZ$5,$B228,0)</f>
        <v>1</v>
      </c>
      <c r="DA228" s="19">
        <f t="shared" ca="1" si="1781"/>
        <v>0</v>
      </c>
      <c r="DB228" s="19">
        <f t="shared" ca="1" si="1781"/>
        <v>0</v>
      </c>
      <c r="DC228" s="19">
        <f t="shared" ca="1" si="1781"/>
        <v>0</v>
      </c>
      <c r="DD228" s="19">
        <f t="shared" ca="1" si="1781"/>
        <v>0</v>
      </c>
      <c r="DE228" s="19">
        <f t="shared" ca="1" si="1781"/>
        <v>0</v>
      </c>
      <c r="DF228" s="19">
        <f t="shared" ca="1" si="1781"/>
        <v>0</v>
      </c>
      <c r="DG228" s="19">
        <f t="shared" ca="1" si="1781"/>
        <v>0</v>
      </c>
      <c r="DH228" s="19">
        <f t="shared" ca="1" si="1781"/>
        <v>0</v>
      </c>
      <c r="DI228" s="19">
        <f t="shared" ca="1" si="1781"/>
        <v>0</v>
      </c>
      <c r="DJ228" s="19">
        <f t="shared" ca="1" si="1781"/>
        <v>0</v>
      </c>
      <c r="DK228" s="19">
        <f t="shared" ca="1" si="1767"/>
        <v>0</v>
      </c>
      <c r="DL228" s="19">
        <f t="shared" ca="1" si="1767"/>
        <v>0</v>
      </c>
      <c r="DM228" s="19">
        <f t="shared" ca="1" si="1767"/>
        <v>1</v>
      </c>
      <c r="DN228" s="19">
        <f t="shared" ca="1" si="1767"/>
        <v>1</v>
      </c>
      <c r="DO228" s="19">
        <f t="shared" ca="1" si="1767"/>
        <v>0</v>
      </c>
      <c r="DP228" s="19" t="str">
        <f t="shared" ca="1" si="1767"/>
        <v>-</v>
      </c>
      <c r="DQ228" s="19" t="str">
        <f t="shared" ca="1" si="1767"/>
        <v>-</v>
      </c>
      <c r="DR228" s="19" t="str">
        <f t="shared" ca="1" si="1767"/>
        <v>-</v>
      </c>
      <c r="DS228" s="19" t="str">
        <f t="shared" ca="1" si="1767"/>
        <v>-</v>
      </c>
      <c r="DT228" s="19" t="str">
        <f t="shared" ca="1" si="1767"/>
        <v>-</v>
      </c>
      <c r="DU228" s="19">
        <f t="shared" ca="1" si="1767"/>
        <v>0</v>
      </c>
      <c r="DV228" s="19" t="str">
        <f t="shared" ca="1" si="1767"/>
        <v>-</v>
      </c>
      <c r="DW228" s="19" t="str">
        <f t="shared" ca="1" si="1767"/>
        <v>-</v>
      </c>
      <c r="DX228" s="19" t="str">
        <f t="shared" ca="1" si="1767"/>
        <v>-</v>
      </c>
      <c r="DY228" s="19" t="str">
        <f t="shared" ca="1" si="1767"/>
        <v>-</v>
      </c>
      <c r="DZ228" s="19" t="str">
        <f t="shared" ca="1" si="1767"/>
        <v>-</v>
      </c>
      <c r="EA228" s="19" t="str">
        <f t="shared" ca="1" si="1767"/>
        <v>-</v>
      </c>
      <c r="EB228" s="19" t="str">
        <f t="shared" ca="1" si="1767"/>
        <v>-</v>
      </c>
      <c r="EC228" s="19" t="str">
        <f t="shared" ca="1" si="1767"/>
        <v>-</v>
      </c>
      <c r="ED228" s="19">
        <f t="shared" ca="1" si="1767"/>
        <v>0</v>
      </c>
      <c r="EE228" s="444">
        <f t="shared" si="1717"/>
        <v>0</v>
      </c>
      <c r="EF228" s="444">
        <f t="shared" si="1717"/>
        <v>0</v>
      </c>
      <c r="EG228" s="124">
        <f t="shared" si="1776"/>
        <v>0</v>
      </c>
      <c r="EH228" s="124">
        <f t="shared" si="1776"/>
        <v>0</v>
      </c>
      <c r="EI228" s="124">
        <f t="shared" si="1776"/>
        <v>0</v>
      </c>
      <c r="EJ228" s="124">
        <f t="shared" si="1776"/>
        <v>0</v>
      </c>
      <c r="EK228" s="124">
        <f t="shared" si="1776"/>
        <v>0</v>
      </c>
      <c r="EL228" s="124">
        <f t="shared" si="1776"/>
        <v>0</v>
      </c>
      <c r="EM228" s="124">
        <f t="shared" si="1776"/>
        <v>0</v>
      </c>
      <c r="EN228" s="124">
        <f t="shared" si="1776"/>
        <v>0</v>
      </c>
      <c r="EO228" s="124">
        <f t="shared" si="1776"/>
        <v>0</v>
      </c>
      <c r="EP228" s="124">
        <f t="shared" si="1776"/>
        <v>0</v>
      </c>
      <c r="EQ228" s="124">
        <f t="shared" si="1776"/>
        <v>0</v>
      </c>
      <c r="ER228" s="124">
        <f t="shared" si="1776"/>
        <v>0</v>
      </c>
      <c r="ES228" s="124">
        <f t="shared" si="1776"/>
        <v>0</v>
      </c>
      <c r="ET228" s="124">
        <f t="shared" si="1776"/>
        <v>0</v>
      </c>
      <c r="EU228" s="124">
        <f t="shared" si="1776"/>
        <v>0</v>
      </c>
      <c r="EV228" s="124">
        <f t="shared" si="1776"/>
        <v>0</v>
      </c>
      <c r="EW228" s="124">
        <f t="shared" si="1719"/>
        <v>0</v>
      </c>
      <c r="EX228" s="124">
        <f t="shared" si="1719"/>
        <v>0</v>
      </c>
      <c r="EY228" s="554">
        <f t="shared" si="1777"/>
        <v>0</v>
      </c>
      <c r="EZ228" s="554">
        <f t="shared" si="1777"/>
        <v>0</v>
      </c>
      <c r="FA228" s="554">
        <f t="shared" si="1777"/>
        <v>0</v>
      </c>
      <c r="FB228" s="125">
        <f t="shared" si="1777"/>
        <v>0</v>
      </c>
      <c r="FC228" s="125">
        <f t="shared" si="1777"/>
        <v>0</v>
      </c>
      <c r="FD228" s="125">
        <f t="shared" si="1777"/>
        <v>0</v>
      </c>
      <c r="FE228" s="125">
        <f t="shared" si="1777"/>
        <v>0</v>
      </c>
      <c r="FF228" s="125">
        <f t="shared" si="1777"/>
        <v>0</v>
      </c>
      <c r="FG228" s="125">
        <f t="shared" si="1777"/>
        <v>0</v>
      </c>
      <c r="FH228" s="125">
        <f t="shared" si="1777"/>
        <v>0</v>
      </c>
      <c r="FI228" s="125">
        <f t="shared" si="1777"/>
        <v>0</v>
      </c>
      <c r="FJ228" s="125">
        <f t="shared" si="1777"/>
        <v>0</v>
      </c>
      <c r="FK228" s="125">
        <f t="shared" si="1777"/>
        <v>0</v>
      </c>
      <c r="FL228" s="125">
        <f t="shared" si="1777"/>
        <v>0</v>
      </c>
      <c r="FM228" s="125">
        <f t="shared" si="1777"/>
        <v>0</v>
      </c>
      <c r="FN228" s="125">
        <f t="shared" si="1777"/>
        <v>0</v>
      </c>
      <c r="FO228" s="124">
        <f t="shared" si="1778"/>
        <v>0</v>
      </c>
      <c r="FP228" s="124">
        <f t="shared" si="1778"/>
        <v>0</v>
      </c>
      <c r="FQ228" s="124">
        <f t="shared" si="1778"/>
        <v>0</v>
      </c>
      <c r="FR228" s="124">
        <f t="shared" si="1778"/>
        <v>0</v>
      </c>
      <c r="FS228" s="124">
        <f t="shared" si="1778"/>
        <v>0</v>
      </c>
      <c r="FT228" s="124">
        <f t="shared" si="1778"/>
        <v>0</v>
      </c>
      <c r="FU228" s="124">
        <f t="shared" si="1778"/>
        <v>0</v>
      </c>
      <c r="FV228" s="124">
        <f t="shared" si="1778"/>
        <v>0</v>
      </c>
      <c r="FW228" s="124">
        <f t="shared" si="1778"/>
        <v>0</v>
      </c>
      <c r="FX228" s="124">
        <f t="shared" si="1778"/>
        <v>0</v>
      </c>
      <c r="FY228" s="124">
        <f t="shared" si="1778"/>
        <v>0</v>
      </c>
      <c r="FZ228" s="124">
        <f t="shared" si="1778"/>
        <v>0</v>
      </c>
      <c r="GA228" s="124">
        <f t="shared" si="1778"/>
        <v>0</v>
      </c>
      <c r="GB228" s="124">
        <f t="shared" si="1778"/>
        <v>0</v>
      </c>
      <c r="GC228" s="124">
        <f t="shared" si="1778"/>
        <v>0</v>
      </c>
      <c r="GD228" s="124">
        <f t="shared" si="1778"/>
        <v>0</v>
      </c>
      <c r="GE228" s="124">
        <f t="shared" si="1722"/>
        <v>0</v>
      </c>
      <c r="GF228" s="124">
        <f t="shared" si="1722"/>
        <v>0</v>
      </c>
      <c r="GG228" s="554">
        <f t="shared" si="1723"/>
        <v>0</v>
      </c>
      <c r="GH228" s="554">
        <f t="shared" si="1723"/>
        <v>0</v>
      </c>
      <c r="GI228" s="554">
        <f t="shared" si="1723"/>
        <v>0</v>
      </c>
      <c r="GJ228" s="125">
        <f t="shared" si="1786"/>
        <v>0</v>
      </c>
      <c r="GK228" s="125">
        <f t="shared" si="1786"/>
        <v>0</v>
      </c>
      <c r="GL228" s="125">
        <f t="shared" si="1786"/>
        <v>0</v>
      </c>
      <c r="GM228" s="125">
        <f t="shared" si="1786"/>
        <v>0</v>
      </c>
      <c r="GN228" s="125">
        <f t="shared" si="1786"/>
        <v>0</v>
      </c>
      <c r="GO228" s="125">
        <f t="shared" si="1786"/>
        <v>0</v>
      </c>
      <c r="GP228" s="125">
        <f t="shared" si="1786"/>
        <v>0</v>
      </c>
      <c r="GQ228" s="125">
        <f t="shared" si="1786"/>
        <v>0</v>
      </c>
      <c r="GR228" s="125">
        <f t="shared" si="1782"/>
        <v>0</v>
      </c>
      <c r="GS228" s="125">
        <f t="shared" si="1782"/>
        <v>0</v>
      </c>
      <c r="GT228" s="125">
        <f t="shared" si="1782"/>
        <v>0</v>
      </c>
      <c r="GU228" s="125">
        <f t="shared" si="1782"/>
        <v>0</v>
      </c>
      <c r="GV228" s="125">
        <f t="shared" si="1782"/>
        <v>0</v>
      </c>
      <c r="GW228" s="124">
        <f t="shared" si="1779"/>
        <v>0</v>
      </c>
      <c r="GX228" s="124">
        <f t="shared" si="1779"/>
        <v>0</v>
      </c>
      <c r="GY228" s="124">
        <f t="shared" si="1779"/>
        <v>0</v>
      </c>
      <c r="GZ228" s="124">
        <f t="shared" si="1779"/>
        <v>0</v>
      </c>
      <c r="HA228" s="124">
        <f t="shared" si="1779"/>
        <v>0</v>
      </c>
      <c r="HB228" s="124">
        <f t="shared" si="1779"/>
        <v>0</v>
      </c>
      <c r="HC228" s="124">
        <f t="shared" si="1779"/>
        <v>0</v>
      </c>
      <c r="HD228" s="124">
        <f t="shared" si="1779"/>
        <v>0</v>
      </c>
      <c r="HE228" s="124">
        <f t="shared" si="1779"/>
        <v>0</v>
      </c>
      <c r="HF228" s="124">
        <f t="shared" si="1779"/>
        <v>0</v>
      </c>
      <c r="HG228" s="124">
        <f t="shared" si="1779"/>
        <v>0</v>
      </c>
      <c r="HH228" s="124">
        <f t="shared" si="1779"/>
        <v>0</v>
      </c>
      <c r="HI228" s="124">
        <f t="shared" si="1779"/>
        <v>0</v>
      </c>
      <c r="HJ228" s="124">
        <f t="shared" si="1779"/>
        <v>0</v>
      </c>
      <c r="HK228" s="124">
        <f t="shared" si="1779"/>
        <v>0</v>
      </c>
      <c r="HL228" s="124">
        <f t="shared" si="1779"/>
        <v>0</v>
      </c>
      <c r="HM228" s="124">
        <f t="shared" si="1726"/>
        <v>0</v>
      </c>
      <c r="HN228" s="124">
        <f t="shared" si="1726"/>
        <v>0</v>
      </c>
      <c r="HO228" s="554">
        <f t="shared" si="1727"/>
        <v>0</v>
      </c>
      <c r="HP228" s="554">
        <f t="shared" si="1727"/>
        <v>0</v>
      </c>
      <c r="HQ228" s="554">
        <f t="shared" si="1727"/>
        <v>0</v>
      </c>
      <c r="HR228" s="125">
        <f t="shared" si="1787"/>
        <v>0</v>
      </c>
      <c r="HS228" s="125">
        <f t="shared" si="1787"/>
        <v>0</v>
      </c>
      <c r="HT228" s="125">
        <f t="shared" si="1787"/>
        <v>0</v>
      </c>
      <c r="HU228" s="125">
        <f t="shared" si="1787"/>
        <v>0</v>
      </c>
      <c r="HV228" s="125">
        <f t="shared" si="1787"/>
        <v>0</v>
      </c>
      <c r="HW228" s="125">
        <f t="shared" si="1787"/>
        <v>0</v>
      </c>
      <c r="HX228" s="125">
        <f t="shared" si="1787"/>
        <v>0</v>
      </c>
      <c r="HY228" s="125">
        <f t="shared" si="1787"/>
        <v>0</v>
      </c>
      <c r="HZ228" s="125">
        <f t="shared" si="1783"/>
        <v>0</v>
      </c>
      <c r="IA228" s="125">
        <f t="shared" si="1783"/>
        <v>0</v>
      </c>
      <c r="IB228" s="125">
        <f t="shared" si="1783"/>
        <v>0</v>
      </c>
      <c r="IC228" s="125">
        <f t="shared" si="1783"/>
        <v>0</v>
      </c>
      <c r="ID228" s="125">
        <f t="shared" si="1783"/>
        <v>0</v>
      </c>
      <c r="IE228" s="5">
        <f t="shared" si="1729"/>
        <v>67</v>
      </c>
      <c r="IF228" s="9"/>
      <c r="IG228" s="5">
        <f t="shared" si="1730"/>
        <v>1</v>
      </c>
      <c r="IH228" s="5" t="b">
        <f t="shared" si="1730"/>
        <v>0</v>
      </c>
      <c r="II228" s="19">
        <f t="shared" ca="1" si="1731"/>
        <v>0</v>
      </c>
      <c r="IJ228" s="5">
        <f t="shared" si="1730"/>
        <v>55</v>
      </c>
      <c r="IK228" s="5" cm="1">
        <f t="array" ref="IK228">INDEX(i.pi_yatf,$X228+1,IK$7)</f>
        <v>1</v>
      </c>
      <c r="IL228" s="19">
        <f t="shared" ca="1" si="1790"/>
        <v>0</v>
      </c>
      <c r="IM228" s="19">
        <f t="shared" ca="1" si="1790"/>
        <v>0</v>
      </c>
      <c r="IN228" s="19">
        <f t="shared" ca="1" si="1790"/>
        <v>0</v>
      </c>
      <c r="IO228" s="19">
        <f t="shared" ca="1" si="1790"/>
        <v>0</v>
      </c>
      <c r="IP228" s="19">
        <f t="shared" ca="1" si="1790"/>
        <v>0</v>
      </c>
      <c r="IQ228" s="19">
        <f t="shared" ca="1" si="1790"/>
        <v>0</v>
      </c>
      <c r="IR228" s="19">
        <f t="shared" ca="1" si="1790"/>
        <v>0</v>
      </c>
      <c r="IS228" s="19">
        <f t="shared" ca="1" si="1790"/>
        <v>0</v>
      </c>
      <c r="IT228" s="19">
        <f t="shared" ca="1" si="1790"/>
        <v>0</v>
      </c>
      <c r="IU228" s="19">
        <f t="shared" ca="1" si="1790"/>
        <v>0</v>
      </c>
      <c r="IV228" s="19">
        <f t="shared" ca="1" si="1790"/>
        <v>0</v>
      </c>
      <c r="IW228" s="19">
        <f t="shared" ca="1" si="1790"/>
        <v>0</v>
      </c>
      <c r="IX228" s="19">
        <f t="shared" ca="1" si="1790"/>
        <v>0</v>
      </c>
      <c r="IY228" s="19">
        <f t="shared" ca="1" si="1790"/>
        <v>0</v>
      </c>
      <c r="IZ228" s="19">
        <f t="shared" ca="1" si="1790"/>
        <v>0</v>
      </c>
      <c r="JA228" s="19">
        <f t="shared" ca="1" si="1790"/>
        <v>0</v>
      </c>
      <c r="JB228" s="19">
        <f t="shared" ca="1" si="1790"/>
        <v>0</v>
      </c>
      <c r="JC228" s="19">
        <f t="shared" ca="1" si="1790"/>
        <v>0</v>
      </c>
      <c r="JD228" s="19">
        <f t="shared" ca="1" si="1790"/>
        <v>0</v>
      </c>
      <c r="JE228" s="19">
        <f t="shared" ca="1" si="1790"/>
        <v>0</v>
      </c>
      <c r="JF228" s="19">
        <f t="shared" ca="1" si="1790"/>
        <v>0</v>
      </c>
      <c r="JG228" s="5">
        <f t="shared" si="1733"/>
        <v>1.2500000000000001E-2</v>
      </c>
      <c r="JH228" s="567">
        <f t="shared" si="1733"/>
        <v>0</v>
      </c>
      <c r="JI228" s="5">
        <f t="shared" si="1733"/>
        <v>6.25E-2</v>
      </c>
      <c r="JJ228" s="5">
        <f t="shared" si="1733"/>
        <v>6.25E-2</v>
      </c>
      <c r="JK228" s="5">
        <f t="shared" si="1733"/>
        <v>6.25E-2</v>
      </c>
      <c r="JL228" s="19">
        <f t="shared" ca="1" si="1790"/>
        <v>1</v>
      </c>
      <c r="JM228" s="19">
        <f t="shared" ca="1" si="1790"/>
        <v>0</v>
      </c>
      <c r="JN228" s="19">
        <f t="shared" ca="1" si="1790"/>
        <v>1</v>
      </c>
      <c r="JO228" s="9"/>
      <c r="JP228" s="5" t="b">
        <f t="shared" ca="1" si="1734"/>
        <v>0</v>
      </c>
      <c r="JQ228" s="477" t="b">
        <v>1</v>
      </c>
      <c r="JR228" s="477">
        <v>12</v>
      </c>
      <c r="JS228" s="5" t="b">
        <f t="shared" si="1735"/>
        <v>0</v>
      </c>
      <c r="JT228" s="5" t="b">
        <f t="shared" si="1735"/>
        <v>0</v>
      </c>
      <c r="JU228" s="5" t="b">
        <f t="shared" si="1735"/>
        <v>1</v>
      </c>
      <c r="JV228" s="144">
        <f t="shared" si="1736"/>
        <v>1</v>
      </c>
      <c r="JW228" s="144">
        <f t="shared" si="1736"/>
        <v>1</v>
      </c>
      <c r="JX228" s="5" t="b">
        <f t="shared" si="1737"/>
        <v>0</v>
      </c>
      <c r="JY228" s="5" t="b">
        <f t="shared" si="1737"/>
        <v>1</v>
      </c>
      <c r="JZ228" s="5" t="b">
        <f t="shared" si="1737"/>
        <v>1</v>
      </c>
      <c r="KA228" s="5" t="b">
        <f t="shared" si="1737"/>
        <v>0</v>
      </c>
      <c r="KB228" s="5">
        <f t="shared" si="1738"/>
        <v>1</v>
      </c>
      <c r="KC228" s="5">
        <f t="shared" si="1738"/>
        <v>0</v>
      </c>
      <c r="KD228" s="5" t="b">
        <f t="shared" si="1739"/>
        <v>0</v>
      </c>
      <c r="KE228" s="5" t="str" cm="1">
        <f t="array" aca="1" ref="KE228" ca="1">IF(OR(KF228:KM228&lt;&gt;"-"),TRUE,"-")</f>
        <v>-</v>
      </c>
      <c r="KF228" s="19" t="str">
        <f t="shared" ca="1" si="1740"/>
        <v>-</v>
      </c>
      <c r="KG228" s="19" t="str">
        <f t="shared" ca="1" si="1740"/>
        <v>-</v>
      </c>
      <c r="KH228" s="19" t="str">
        <f t="shared" ca="1" si="1740"/>
        <v>-</v>
      </c>
      <c r="KI228" s="19" t="str">
        <f t="shared" ca="1" si="1740"/>
        <v>-</v>
      </c>
      <c r="KJ228" s="19" t="str">
        <f t="shared" ca="1" si="1740"/>
        <v>-</v>
      </c>
      <c r="KK228" s="19" t="str">
        <f t="shared" ca="1" si="1740"/>
        <v>-</v>
      </c>
      <c r="KL228" s="19" t="str">
        <f t="shared" ca="1" si="1740"/>
        <v>-</v>
      </c>
      <c r="KM228" s="19" t="str">
        <f t="shared" ca="1" si="1740"/>
        <v>-</v>
      </c>
      <c r="KN228" s="5" t="b">
        <f t="array" aca="1" ref="KN228" ca="1">IF(OR(KO228:KU228&lt;&gt;"-"),TRUE,"-")</f>
        <v>1</v>
      </c>
      <c r="KO228" s="19">
        <f t="shared" ca="1" si="1741"/>
        <v>0</v>
      </c>
      <c r="KP228" s="19" t="str">
        <f t="shared" ca="1" si="1741"/>
        <v>-</v>
      </c>
      <c r="KQ228" s="19">
        <f t="shared" ca="1" si="1741"/>
        <v>999999</v>
      </c>
      <c r="KR228" s="19">
        <f t="shared" ca="1" si="1741"/>
        <v>999999</v>
      </c>
      <c r="KS228" s="19">
        <f t="shared" ca="1" si="1741"/>
        <v>999999</v>
      </c>
      <c r="KT228" s="19">
        <f t="shared" ca="1" si="1741"/>
        <v>999999</v>
      </c>
      <c r="KU228" s="19">
        <f t="shared" ca="1" si="1741"/>
        <v>999999</v>
      </c>
      <c r="KV228" s="19" t="str">
        <f t="shared" ca="1" si="1741"/>
        <v>-</v>
      </c>
      <c r="KW228" s="19" t="str">
        <f ca="1">OFFSET(KW$5,$B228,0)</f>
        <v>-</v>
      </c>
      <c r="KX228" s="19" t="str">
        <f ca="1">OFFSET(KX$5,$B228,0)</f>
        <v>-</v>
      </c>
      <c r="KY228" s="19" t="b">
        <f t="shared" ca="1" si="1742"/>
        <v>1</v>
      </c>
      <c r="KZ228" s="19">
        <f t="shared" ca="1" si="1742"/>
        <v>0</v>
      </c>
      <c r="LA228" s="5" t="str">
        <f t="shared" si="1743"/>
        <v>-</v>
      </c>
      <c r="LB228" s="5" t="str">
        <f t="shared" si="1743"/>
        <v>-</v>
      </c>
      <c r="LC228" s="5" t="str">
        <f t="shared" si="1743"/>
        <v>-</v>
      </c>
      <c r="LD228" s="5" t="str">
        <f t="shared" si="1743"/>
        <v>-</v>
      </c>
      <c r="LE228" s="19" t="str">
        <f t="shared" ca="1" si="1744"/>
        <v>-</v>
      </c>
      <c r="LF228" s="19" t="str">
        <f t="shared" ca="1" si="1744"/>
        <v>-</v>
      </c>
      <c r="LG228" s="19" t="str">
        <f t="shared" ca="1" si="1744"/>
        <v>-</v>
      </c>
      <c r="LH228" s="19" t="str">
        <f t="shared" ca="1" si="1744"/>
        <v>-</v>
      </c>
      <c r="LI228" s="19" t="str">
        <f t="shared" ca="1" si="1744"/>
        <v>-</v>
      </c>
      <c r="LJ228" s="19" t="str">
        <f t="shared" ca="1" si="1744"/>
        <v>-</v>
      </c>
      <c r="LK228" s="19" t="str">
        <f t="shared" ca="1" si="1744"/>
        <v>-</v>
      </c>
      <c r="LL228" s="5" t="str">
        <f t="shared" si="1745"/>
        <v>-</v>
      </c>
      <c r="LM228" s="5">
        <f t="shared" si="1745"/>
        <v>500</v>
      </c>
      <c r="LN228" s="5">
        <f t="shared" si="1745"/>
        <v>500</v>
      </c>
      <c r="LO228" s="5" t="str">
        <f t="shared" si="1745"/>
        <v>-</v>
      </c>
      <c r="LP228" s="5" t="str" cm="1">
        <f t="array" ref="LP228">INDEX(i.meatgrid,$Q228,LP$7)</f>
        <v>-</v>
      </c>
      <c r="LQ228" s="5" t="str" cm="1">
        <f t="array" ref="LQ228">INDEX(i.meatgrid,$Q228,LQ$7)</f>
        <v>-</v>
      </c>
      <c r="LR228" s="5" t="str">
        <f t="shared" si="1745"/>
        <v>-</v>
      </c>
      <c r="LS228" s="5">
        <f t="shared" si="1746"/>
        <v>1</v>
      </c>
      <c r="LT228" s="9"/>
      <c r="LU228" s="19">
        <f t="shared" ca="1" si="1744"/>
        <v>70</v>
      </c>
      <c r="LV228" s="19">
        <f t="shared" ca="1" si="1747"/>
        <v>50</v>
      </c>
      <c r="LW228" s="19">
        <f t="shared" ca="1" si="1747"/>
        <v>80</v>
      </c>
      <c r="LX228" s="19">
        <f t="shared" ca="1" si="1747"/>
        <v>50</v>
      </c>
      <c r="LY228" s="5" t="b" cm="1">
        <f t="array" ref="LY228">INDEX(i.meatgrid,$Q228,LY$7)</f>
        <v>0</v>
      </c>
      <c r="LZ228" s="5" t="b" cm="1">
        <f t="array" ref="LZ228">INDEX(i.meatgrid,$Q228,LZ$7)</f>
        <v>0</v>
      </c>
      <c r="MA228" s="5" t="str" cm="1">
        <f t="array" ref="MA228">INDEX(i.meatgrid,$Q228,MA$7)</f>
        <v>-</v>
      </c>
      <c r="MB228" s="5" t="str" cm="1">
        <f t="array" ref="MB228">INDEX(i.meatgrid,$Q228,MB$7)</f>
        <v>-</v>
      </c>
      <c r="MC228" s="5">
        <f t="shared" si="1748"/>
        <v>1</v>
      </c>
      <c r="MD228" s="5">
        <f t="shared" si="1749"/>
        <v>1</v>
      </c>
      <c r="ME228" s="5" cm="1">
        <f t="array" ref="ME228">INDEX(i.meatgrid,$Q228,ME$7)</f>
        <v>0</v>
      </c>
      <c r="MF228" s="5" cm="1">
        <f t="array" ref="MF228">INDEX(i.meatgrid,$Q228,MF$7)</f>
        <v>0</v>
      </c>
      <c r="MG228" s="5" cm="1">
        <f t="array" ref="MG228">INDEX(i.meatgrid,$Q228,MG$7)</f>
        <v>0</v>
      </c>
      <c r="MH228" s="5" cm="1">
        <f t="array" ref="MH228">INDEX(i.meatgrid,$Q228,MH$7)</f>
        <v>0</v>
      </c>
      <c r="MI228" s="5" cm="1">
        <f t="array" ref="MI228">INDEX(i.meatgrid,$Q228,MI$7)</f>
        <v>1</v>
      </c>
      <c r="MJ228" s="5" cm="1">
        <f t="array" ref="MJ228">INDEX(i.meatgrid,$Q228,MJ$7)</f>
        <v>1</v>
      </c>
      <c r="MK228" s="5" cm="1">
        <f t="array" ref="MK228">INDEX(i.meatgrid,$Q228,MK$7)</f>
        <v>1</v>
      </c>
      <c r="ML228" s="5" cm="1">
        <f t="array" ref="ML228">INDEX(i.meatgrid,$Q228,ML$7)</f>
        <v>1</v>
      </c>
      <c r="MM228" s="5">
        <f t="shared" si="1750"/>
        <v>1</v>
      </c>
      <c r="MN228" s="9"/>
      <c r="MO228" s="19" t="b">
        <f t="shared" ca="1" si="1780"/>
        <v>0</v>
      </c>
      <c r="MP228" s="19" t="b">
        <f t="shared" ca="1" si="1780"/>
        <v>0</v>
      </c>
      <c r="MQ228" s="19">
        <f t="shared" ca="1" si="1780"/>
        <v>1</v>
      </c>
      <c r="MR228" s="19">
        <f t="shared" ca="1" si="1780"/>
        <v>0.75</v>
      </c>
      <c r="MS228" s="19">
        <f t="shared" ca="1" si="1780"/>
        <v>0.75</v>
      </c>
      <c r="MT228" s="19">
        <f t="shared" ca="1" si="1780"/>
        <v>0.8</v>
      </c>
      <c r="MU228" s="19">
        <f t="shared" ca="1" si="1780"/>
        <v>0.82499999999999996</v>
      </c>
      <c r="MV228" s="19">
        <f t="shared" ca="1" si="1780"/>
        <v>0.875</v>
      </c>
      <c r="MW228" s="19">
        <f t="shared" ca="1" si="1780"/>
        <v>0.9</v>
      </c>
      <c r="MX228" s="19">
        <f t="shared" ca="1" si="1780"/>
        <v>1</v>
      </c>
      <c r="MY228" s="19">
        <f t="shared" ca="1" si="1780"/>
        <v>0.875</v>
      </c>
      <c r="MZ228" s="19" t="b">
        <f t="shared" ca="1" si="1780"/>
        <v>1</v>
      </c>
      <c r="NA228" s="19">
        <f t="shared" ca="1" si="1780"/>
        <v>74.989999999999995</v>
      </c>
      <c r="NB228" s="19" t="str">
        <f t="shared" ca="1" si="1780"/>
        <v>-</v>
      </c>
      <c r="NC228" s="19" t="str">
        <f t="shared" ca="1" si="1780"/>
        <v>-</v>
      </c>
      <c r="ND228" s="19" t="str">
        <f t="shared" ca="1" si="1780"/>
        <v>-</v>
      </c>
      <c r="NE228" s="19" t="str">
        <f t="shared" ca="1" si="1762"/>
        <v>-</v>
      </c>
      <c r="NF228" s="19" t="str">
        <f t="shared" ca="1" si="1762"/>
        <v>-</v>
      </c>
      <c r="NG228" s="19" t="str">
        <f t="shared" ca="1" si="1762"/>
        <v>-</v>
      </c>
      <c r="NH228" s="19" t="str">
        <f t="shared" ca="1" si="1762"/>
        <v>-</v>
      </c>
      <c r="NI228" s="19">
        <f t="shared" ca="1" si="1762"/>
        <v>36.99</v>
      </c>
      <c r="NJ228" s="19">
        <f t="shared" ca="1" si="1762"/>
        <v>36.99</v>
      </c>
      <c r="NK228" s="19" t="str">
        <f t="shared" ca="1" si="1762"/>
        <v>-</v>
      </c>
      <c r="NL228" s="19" t="str">
        <f t="shared" ca="1" si="1762"/>
        <v>-</v>
      </c>
      <c r="NM228" s="19" t="str">
        <f t="shared" ca="1" si="1762"/>
        <v>-</v>
      </c>
      <c r="NN228" s="19" t="str">
        <f t="shared" ca="1" si="1762"/>
        <v>-</v>
      </c>
      <c r="NO228" s="19" t="str">
        <f t="shared" ca="1" si="1762"/>
        <v>-</v>
      </c>
      <c r="NP228" s="19">
        <f t="shared" ca="1" si="1762"/>
        <v>49.99</v>
      </c>
      <c r="NQ228" s="19">
        <f t="shared" ca="1" si="1762"/>
        <v>49.99</v>
      </c>
      <c r="NR228" s="19">
        <f t="shared" ca="1" si="1762"/>
        <v>49.99</v>
      </c>
      <c r="NS228" s="19">
        <f t="shared" ca="1" si="1762"/>
        <v>49.99</v>
      </c>
      <c r="NT228" s="19">
        <f t="shared" ca="1" si="1762"/>
        <v>49.99</v>
      </c>
      <c r="NU228" s="19">
        <f t="shared" ca="1" si="1759"/>
        <v>49.99</v>
      </c>
      <c r="NV228" s="19">
        <f t="shared" ca="1" si="1759"/>
        <v>49.99</v>
      </c>
      <c r="NW228" s="19">
        <f t="shared" ca="1" si="1759"/>
        <v>49.99</v>
      </c>
      <c r="NX228" s="19">
        <f t="shared" ca="1" si="1791"/>
        <v>412.99</v>
      </c>
      <c r="NY228" s="19">
        <f t="shared" ca="1" si="1791"/>
        <v>412.99</v>
      </c>
      <c r="NZ228" s="19" t="str">
        <f t="shared" ca="1" si="1791"/>
        <v>-</v>
      </c>
      <c r="OA228" s="19" t="str">
        <f t="shared" ca="1" si="1791"/>
        <v>-</v>
      </c>
      <c r="OB228" s="19" t="str">
        <f t="shared" ca="1" si="1791"/>
        <v>-</v>
      </c>
      <c r="OC228" s="19" t="str">
        <f t="shared" ca="1" si="1791"/>
        <v>-</v>
      </c>
      <c r="OD228" s="19" t="str">
        <f t="shared" ca="1" si="1791"/>
        <v>-</v>
      </c>
      <c r="OE228" s="19">
        <f t="shared" ca="1" si="1791"/>
        <v>6.8900000000000006</v>
      </c>
      <c r="OF228" s="19">
        <f t="shared" ca="1" si="1791"/>
        <v>6.8900000000000006</v>
      </c>
      <c r="OG228" s="19">
        <f t="shared" ca="1" si="1791"/>
        <v>6.8900000000000006</v>
      </c>
      <c r="OH228" s="19">
        <f t="shared" ca="1" si="1791"/>
        <v>6.8900000000000006</v>
      </c>
      <c r="OI228" s="19">
        <f t="shared" ca="1" si="1791"/>
        <v>6.8900000000000006</v>
      </c>
      <c r="OJ228" s="19">
        <f t="shared" ca="1" si="1791"/>
        <v>6.8900000000000006</v>
      </c>
      <c r="OK228" s="19">
        <f t="shared" ca="1" si="1791"/>
        <v>6.8900000000000006</v>
      </c>
      <c r="OL228" s="19">
        <f t="shared" ca="1" si="1791"/>
        <v>6.8900000000000006</v>
      </c>
      <c r="OM228" s="19">
        <f t="shared" ca="1" si="1791"/>
        <v>346.99</v>
      </c>
      <c r="ON228" s="19">
        <f t="shared" ca="1" si="1761"/>
        <v>346.99</v>
      </c>
      <c r="OO228" s="19" t="str">
        <f t="shared" ca="1" si="1761"/>
        <v>-</v>
      </c>
      <c r="OP228" s="19" t="str">
        <f t="shared" ca="1" si="1761"/>
        <v>-</v>
      </c>
      <c r="OQ228" s="19" t="str">
        <f t="shared" ca="1" si="1761"/>
        <v>-</v>
      </c>
      <c r="OR228" s="19" t="str">
        <f t="shared" ca="1" si="1761"/>
        <v>-</v>
      </c>
      <c r="OS228" s="19" t="str">
        <f t="shared" ca="1" si="1761"/>
        <v>-</v>
      </c>
      <c r="OT228" s="19">
        <f t="shared" ca="1" si="1761"/>
        <v>0</v>
      </c>
      <c r="OU228" s="24">
        <v>0</v>
      </c>
    </row>
    <row r="229" spans="1:411" outlineLevel="1">
      <c r="A229" s="21">
        <f t="shared" si="158"/>
        <v>224</v>
      </c>
      <c r="B229" s="21">
        <f t="shared" si="1753"/>
        <v>19</v>
      </c>
      <c r="C229">
        <v>112</v>
      </c>
      <c r="D229" s="144" t="str">
        <f t="shared" ca="1" si="1697"/>
        <v>GSM</v>
      </c>
      <c r="E229" t="b">
        <v>1</v>
      </c>
      <c r="F229" t="b">
        <v>0</v>
      </c>
      <c r="G229" t="b">
        <f t="shared" ref="G229:G231" si="1808">E229</f>
        <v>1</v>
      </c>
      <c r="H229" s="237">
        <f t="shared" ca="1" si="1755"/>
        <v>2</v>
      </c>
      <c r="I229" s="237">
        <f t="shared" ca="1" si="1755"/>
        <v>1</v>
      </c>
      <c r="J229" s="237" t="str">
        <f t="shared" ca="1" si="1755"/>
        <v/>
      </c>
      <c r="K229" s="237">
        <f t="shared" ca="1" si="1755"/>
        <v>2</v>
      </c>
      <c r="L229" s="237">
        <f t="shared" ca="1" si="1755"/>
        <v>2</v>
      </c>
      <c r="M229" s="237">
        <f t="shared" ca="1" si="1755"/>
        <v>2</v>
      </c>
      <c r="N229" s="237">
        <f t="shared" ca="1" si="1755"/>
        <v>3</v>
      </c>
      <c r="O229" s="237">
        <f t="shared" ca="1" si="1756"/>
        <v>1</v>
      </c>
      <c r="P229" s="237">
        <f t="shared" ca="1" si="1756"/>
        <v>1</v>
      </c>
      <c r="Q229" s="237">
        <f t="shared" ca="1" si="1756"/>
        <v>2</v>
      </c>
      <c r="R229" s="29">
        <v>1</v>
      </c>
      <c r="S229" s="29">
        <v>1</v>
      </c>
      <c r="T229" s="29">
        <v>1</v>
      </c>
      <c r="U229" s="218"/>
      <c r="V229" s="218"/>
      <c r="W229" s="182">
        <f t="array" ref="W229">MAX(W$22,MOD(W219+1*AND(R229:$V229=R$22:$V$22),W$23+1))</f>
        <v>0</v>
      </c>
      <c r="X229" s="218"/>
      <c r="Y229" s="218"/>
      <c r="Z229" s="218"/>
      <c r="AA229" s="218"/>
      <c r="AB229" s="218"/>
      <c r="AC229" s="218"/>
      <c r="AD229" s="218"/>
      <c r="AE229" s="218"/>
      <c r="AF229" s="144">
        <f ca="1">INDEX(CHOOSE($N229,DataAutumn!i.AdultDrys,DataWinter!i.AdultDrys,DataSpring!i.AdultDrys),1,$M229)</f>
        <v>3</v>
      </c>
      <c r="AG229" s="5">
        <f t="shared" ca="1" si="1698"/>
        <v>2</v>
      </c>
      <c r="AH229" s="5">
        <f t="shared" ca="1" si="1698"/>
        <v>0</v>
      </c>
      <c r="AI229" s="5">
        <f t="shared" ca="1" si="1699"/>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00022 DSP_ashley_lw GSM Day204 MWM    Only export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700"/>
        <v>0</v>
      </c>
      <c r="AY229" s="5" t="str">
        <f t="shared" ca="1" si="1700"/>
        <v>-</v>
      </c>
      <c r="AZ229" s="5" t="b">
        <f t="shared" ca="1" si="1700"/>
        <v>0</v>
      </c>
      <c r="BA229" s="5" t="b">
        <f t="shared" ca="1" si="1700"/>
        <v>1</v>
      </c>
      <c r="BB229" s="5" t="b">
        <f t="shared" ca="1" si="1700"/>
        <v>1</v>
      </c>
      <c r="BC229" s="144">
        <f t="shared" ca="1" si="1700"/>
        <v>0</v>
      </c>
      <c r="BD229" s="19" t="b">
        <f t="shared" ca="1" si="1701"/>
        <v>1</v>
      </c>
      <c r="BE229" s="9"/>
      <c r="BF229" s="5" t="str">
        <f t="shared" ca="1" si="1702"/>
        <v>-</v>
      </c>
      <c r="BG229" s="19" t="str">
        <f t="shared" ca="1" si="1703"/>
        <v>-</v>
      </c>
      <c r="BH229" s="19" t="str">
        <f t="shared" ca="1" si="1703"/>
        <v>-</v>
      </c>
      <c r="BI229" s="19" t="str">
        <f t="shared" ca="1" si="1703"/>
        <v>-</v>
      </c>
      <c r="BJ229" s="5" t="str">
        <f t="shared" ca="1" si="1704"/>
        <v>-</v>
      </c>
      <c r="BK229" s="19" t="str">
        <f t="shared" ca="1" si="1705"/>
        <v>-</v>
      </c>
      <c r="BL229" s="5" t="str">
        <f t="shared" ca="1" si="1706"/>
        <v>-</v>
      </c>
      <c r="BM229" s="19" t="str">
        <f t="shared" ca="1" si="1707"/>
        <v>-</v>
      </c>
      <c r="BN229" s="19" t="str">
        <f t="shared" ca="1" si="1707"/>
        <v>-</v>
      </c>
      <c r="BO229" s="19" t="str">
        <f t="shared" ca="1" si="1707"/>
        <v>-</v>
      </c>
      <c r="BP229" s="5" t="str">
        <f t="shared" ca="1" si="1708"/>
        <v>-</v>
      </c>
      <c r="BQ229" s="9"/>
      <c r="BR229" s="5" t="b">
        <f t="shared" ca="1" si="1709"/>
        <v>0</v>
      </c>
      <c r="BS229" s="5" t="str">
        <f t="shared" ca="1" si="1710"/>
        <v>-</v>
      </c>
      <c r="BT229" s="5" t="str">
        <f t="shared" ca="1" si="1711"/>
        <v>-</v>
      </c>
      <c r="BU229" s="5" t="str">
        <f t="shared" ca="1" si="1711"/>
        <v>-</v>
      </c>
      <c r="BV229" s="5" t="str">
        <f t="shared" ca="1" si="1711"/>
        <v>-</v>
      </c>
      <c r="BW229" s="5" t="str">
        <f t="shared" ca="1" si="1711"/>
        <v>-</v>
      </c>
      <c r="BX229" s="5" t="str">
        <f t="shared" ca="1" si="1711"/>
        <v>-</v>
      </c>
      <c r="BY229" s="5" t="str">
        <f t="shared" ca="1" si="1711"/>
        <v>-</v>
      </c>
      <c r="BZ229" s="5" t="str">
        <f t="shared" ca="1" si="1711"/>
        <v>-</v>
      </c>
      <c r="CA229" s="5" t="str">
        <f t="shared" ca="1" si="1711"/>
        <v>-</v>
      </c>
      <c r="CB229" s="9"/>
      <c r="CC229" s="237" t="b">
        <f t="shared" ca="1" si="1757"/>
        <v>1</v>
      </c>
      <c r="CD229" s="237" t="b">
        <f t="shared" ca="1" si="1757"/>
        <v>1</v>
      </c>
      <c r="CE229" s="237" t="b">
        <f t="shared" ca="1" si="1757"/>
        <v>1</v>
      </c>
      <c r="CF229" s="12">
        <v>203</v>
      </c>
      <c r="CG229" s="144" t="b">
        <f t="shared" ref="CG229:CG231" ca="1" si="1809">NOT(CE229)</f>
        <v>0</v>
      </c>
      <c r="CH229" s="12" t="s">
        <v>34</v>
      </c>
      <c r="CI229" s="19" t="str">
        <f t="shared" ca="1" si="1712"/>
        <v>-</v>
      </c>
      <c r="CJ229" s="19" t="str">
        <f t="shared" ca="1" si="1712"/>
        <v>-</v>
      </c>
      <c r="CK229" s="19" t="str">
        <f t="shared" ca="1" si="1712"/>
        <v>-</v>
      </c>
      <c r="CL229" s="19">
        <f t="shared" ca="1" si="1712"/>
        <v>1</v>
      </c>
      <c r="CM229" s="19">
        <f t="shared" ca="1" si="1712"/>
        <v>1</v>
      </c>
      <c r="CN229" s="9"/>
      <c r="CO229" s="444">
        <f t="shared" ca="1" si="1713"/>
        <v>652</v>
      </c>
      <c r="CP229" s="444">
        <f t="shared" ca="1" si="1713"/>
        <v>686</v>
      </c>
      <c r="CQ229" s="444">
        <f t="shared" ca="1" si="1713"/>
        <v>721</v>
      </c>
      <c r="CR229" s="152">
        <f t="shared" ca="1" si="1714"/>
        <v>378</v>
      </c>
      <c r="CS229" s="152">
        <f t="shared" ca="1" si="1714"/>
        <v>413</v>
      </c>
      <c r="CT229" s="152">
        <f t="shared" ca="1" si="1714"/>
        <v>448</v>
      </c>
      <c r="CU229" s="19" t="str">
        <f t="shared" ca="1" si="1781"/>
        <v>-</v>
      </c>
      <c r="CV229" s="19" t="str">
        <f t="shared" ca="1" si="1781"/>
        <v>-</v>
      </c>
      <c r="CW229" s="19" t="str">
        <f t="shared" ca="1" si="1781"/>
        <v>-</v>
      </c>
      <c r="CX229" s="19" t="str">
        <f t="shared" ca="1" si="1781"/>
        <v>-</v>
      </c>
      <c r="CY229" s="19" t="str">
        <f t="shared" ca="1" si="1781"/>
        <v>-</v>
      </c>
      <c r="CZ229" s="19" t="b">
        <f t="shared" ca="1" si="1781"/>
        <v>1</v>
      </c>
      <c r="DA229" s="19">
        <f t="shared" ca="1" si="1781"/>
        <v>0</v>
      </c>
      <c r="DB229" s="19">
        <f t="shared" ca="1" si="1781"/>
        <v>0</v>
      </c>
      <c r="DC229" s="19">
        <f t="shared" ca="1" si="1781"/>
        <v>0</v>
      </c>
      <c r="DD229" s="19">
        <f t="shared" ca="1" si="1781"/>
        <v>0</v>
      </c>
      <c r="DE229" s="19">
        <f t="shared" ca="1" si="1781"/>
        <v>0</v>
      </c>
      <c r="DF229" s="19">
        <f t="shared" ca="1" si="1781"/>
        <v>0</v>
      </c>
      <c r="DG229" s="19">
        <f t="shared" ca="1" si="1781"/>
        <v>0</v>
      </c>
      <c r="DH229" s="19">
        <f t="shared" ca="1" si="1781"/>
        <v>0</v>
      </c>
      <c r="DI229" s="19">
        <f t="shared" ca="1" si="1781"/>
        <v>0</v>
      </c>
      <c r="DJ229" s="19">
        <f t="shared" ca="1" si="1781"/>
        <v>0</v>
      </c>
      <c r="DK229" s="19">
        <f t="shared" ca="1" si="1767"/>
        <v>0</v>
      </c>
      <c r="DL229" s="19">
        <f t="shared" ca="1" si="1767"/>
        <v>0</v>
      </c>
      <c r="DM229" s="19">
        <f t="shared" ca="1" si="1767"/>
        <v>1</v>
      </c>
      <c r="DN229" s="19">
        <f t="shared" ca="1" si="1767"/>
        <v>1</v>
      </c>
      <c r="DO229" s="19">
        <f t="shared" ca="1" si="1767"/>
        <v>0</v>
      </c>
      <c r="DP229" s="19" t="str">
        <f t="shared" ca="1" si="1767"/>
        <v>-</v>
      </c>
      <c r="DQ229" s="19" t="str">
        <f t="shared" ca="1" si="1767"/>
        <v>-</v>
      </c>
      <c r="DR229" s="19" t="str">
        <f t="shared" ca="1" si="1767"/>
        <v>-</v>
      </c>
      <c r="DS229" s="19" t="str">
        <f t="shared" ca="1" si="1767"/>
        <v>-</v>
      </c>
      <c r="DT229" s="19" t="str">
        <f t="shared" ca="1" si="1767"/>
        <v>-</v>
      </c>
      <c r="DU229" s="19">
        <f t="shared" ca="1" si="1767"/>
        <v>0</v>
      </c>
      <c r="DV229" s="19" t="str">
        <f t="shared" ca="1" si="1767"/>
        <v>-</v>
      </c>
      <c r="DW229" s="19" t="str">
        <f t="shared" ca="1" si="1767"/>
        <v>-</v>
      </c>
      <c r="DX229" s="19" t="str">
        <f t="shared" ca="1" si="1767"/>
        <v>-</v>
      </c>
      <c r="DY229" s="19" t="str">
        <f t="shared" ca="1" si="1767"/>
        <v>-</v>
      </c>
      <c r="DZ229" s="19" t="str">
        <f t="shared" ca="1" si="1767"/>
        <v>-</v>
      </c>
      <c r="EA229" s="19" t="str">
        <f t="shared" ca="1" si="1767"/>
        <v>-</v>
      </c>
      <c r="EB229" s="19" t="str">
        <f t="shared" ca="1" si="1767"/>
        <v>-</v>
      </c>
      <c r="EC229" s="19" t="str">
        <f t="shared" ca="1" si="1767"/>
        <v>-</v>
      </c>
      <c r="ED229" s="19">
        <f t="shared" ca="1" si="1767"/>
        <v>0</v>
      </c>
      <c r="EE229" s="444">
        <f t="shared" ca="1" si="1717"/>
        <v>0</v>
      </c>
      <c r="EF229" s="444">
        <f t="shared" ca="1" si="1717"/>
        <v>0</v>
      </c>
      <c r="EG229" s="124">
        <f t="shared" ca="1" si="1776"/>
        <v>0</v>
      </c>
      <c r="EH229" s="124">
        <f t="shared" ca="1" si="1776"/>
        <v>0</v>
      </c>
      <c r="EI229" s="124">
        <f t="shared" ca="1" si="1776"/>
        <v>0</v>
      </c>
      <c r="EJ229" s="124">
        <f t="shared" ca="1" si="1776"/>
        <v>0</v>
      </c>
      <c r="EK229" s="124">
        <f t="shared" ca="1" si="1776"/>
        <v>0</v>
      </c>
      <c r="EL229" s="124">
        <f t="shared" ca="1" si="1776"/>
        <v>0</v>
      </c>
      <c r="EM229" s="124">
        <f t="shared" ca="1" si="1776"/>
        <v>0</v>
      </c>
      <c r="EN229" s="124">
        <f t="shared" ca="1" si="1776"/>
        <v>0</v>
      </c>
      <c r="EO229" s="124">
        <f t="shared" ca="1" si="1776"/>
        <v>0</v>
      </c>
      <c r="EP229" s="124">
        <f t="shared" ca="1" si="1776"/>
        <v>0</v>
      </c>
      <c r="EQ229" s="124">
        <f t="shared" ca="1" si="1776"/>
        <v>0</v>
      </c>
      <c r="ER229" s="124">
        <f t="shared" ca="1" si="1776"/>
        <v>0</v>
      </c>
      <c r="ES229" s="124">
        <f t="shared" ca="1" si="1776"/>
        <v>0</v>
      </c>
      <c r="ET229" s="124">
        <f t="shared" ca="1" si="1776"/>
        <v>0</v>
      </c>
      <c r="EU229" s="124">
        <f t="shared" ca="1" si="1776"/>
        <v>0</v>
      </c>
      <c r="EV229" s="124">
        <f t="shared" ca="1" si="1776"/>
        <v>0</v>
      </c>
      <c r="EW229" s="124">
        <f t="shared" ca="1" si="1719"/>
        <v>0</v>
      </c>
      <c r="EX229" s="124">
        <f t="shared" ca="1" si="1719"/>
        <v>0</v>
      </c>
      <c r="EY229" s="554">
        <f t="shared" ca="1" si="1777"/>
        <v>0</v>
      </c>
      <c r="EZ229" s="554">
        <f t="shared" ca="1" si="1777"/>
        <v>0</v>
      </c>
      <c r="FA229" s="554">
        <f t="shared" ca="1" si="1777"/>
        <v>0</v>
      </c>
      <c r="FB229" s="125">
        <f t="shared" ca="1" si="1777"/>
        <v>0</v>
      </c>
      <c r="FC229" s="125">
        <f t="shared" ca="1" si="1777"/>
        <v>0</v>
      </c>
      <c r="FD229" s="125">
        <f t="shared" ca="1" si="1777"/>
        <v>0</v>
      </c>
      <c r="FE229" s="125">
        <f t="shared" ca="1" si="1777"/>
        <v>0</v>
      </c>
      <c r="FF229" s="125">
        <f t="shared" ca="1" si="1777"/>
        <v>0</v>
      </c>
      <c r="FG229" s="125">
        <f t="shared" ca="1" si="1777"/>
        <v>0</v>
      </c>
      <c r="FH229" s="125">
        <f t="shared" ca="1" si="1777"/>
        <v>0</v>
      </c>
      <c r="FI229" s="125">
        <f t="shared" ca="1" si="1777"/>
        <v>0</v>
      </c>
      <c r="FJ229" s="125">
        <f t="shared" ca="1" si="1777"/>
        <v>0</v>
      </c>
      <c r="FK229" s="125">
        <f t="shared" ca="1" si="1777"/>
        <v>0</v>
      </c>
      <c r="FL229" s="125">
        <f t="shared" ca="1" si="1777"/>
        <v>0</v>
      </c>
      <c r="FM229" s="125">
        <f t="shared" ca="1" si="1777"/>
        <v>0</v>
      </c>
      <c r="FN229" s="125">
        <f t="shared" ca="1" si="1777"/>
        <v>0</v>
      </c>
      <c r="FO229" s="124">
        <f t="shared" ca="1" si="1778"/>
        <v>0</v>
      </c>
      <c r="FP229" s="124">
        <f t="shared" ca="1" si="1778"/>
        <v>0</v>
      </c>
      <c r="FQ229" s="124">
        <f t="shared" ca="1" si="1778"/>
        <v>0</v>
      </c>
      <c r="FR229" s="124">
        <f t="shared" ca="1" si="1778"/>
        <v>0</v>
      </c>
      <c r="FS229" s="124">
        <f t="shared" ca="1" si="1778"/>
        <v>0</v>
      </c>
      <c r="FT229" s="124">
        <f t="shared" ca="1" si="1778"/>
        <v>0</v>
      </c>
      <c r="FU229" s="124">
        <f t="shared" ca="1" si="1778"/>
        <v>0</v>
      </c>
      <c r="FV229" s="124">
        <f t="shared" ca="1" si="1778"/>
        <v>0</v>
      </c>
      <c r="FW229" s="124">
        <f t="shared" ca="1" si="1778"/>
        <v>0</v>
      </c>
      <c r="FX229" s="124">
        <f t="shared" ca="1" si="1778"/>
        <v>0</v>
      </c>
      <c r="FY229" s="124">
        <f t="shared" ca="1" si="1778"/>
        <v>0</v>
      </c>
      <c r="FZ229" s="124">
        <f t="shared" ca="1" si="1778"/>
        <v>0</v>
      </c>
      <c r="GA229" s="124">
        <f t="shared" ca="1" si="1778"/>
        <v>0</v>
      </c>
      <c r="GB229" s="124">
        <f t="shared" ca="1" si="1778"/>
        <v>0</v>
      </c>
      <c r="GC229" s="124">
        <f t="shared" ca="1" si="1778"/>
        <v>0</v>
      </c>
      <c r="GD229" s="124">
        <f t="shared" ca="1" si="1778"/>
        <v>0</v>
      </c>
      <c r="GE229" s="124">
        <f t="shared" ca="1" si="1722"/>
        <v>0</v>
      </c>
      <c r="GF229" s="124">
        <f t="shared" ca="1" si="1722"/>
        <v>0</v>
      </c>
      <c r="GG229" s="554">
        <f t="shared" ca="1" si="1723"/>
        <v>0</v>
      </c>
      <c r="GH229" s="554">
        <f t="shared" ca="1" si="1723"/>
        <v>0</v>
      </c>
      <c r="GI229" s="554">
        <f t="shared" ca="1" si="1723"/>
        <v>0</v>
      </c>
      <c r="GJ229" s="125">
        <f t="shared" ca="1" si="1786"/>
        <v>0</v>
      </c>
      <c r="GK229" s="125">
        <f t="shared" ca="1" si="1786"/>
        <v>0</v>
      </c>
      <c r="GL229" s="125">
        <f t="shared" ca="1" si="1786"/>
        <v>0</v>
      </c>
      <c r="GM229" s="125">
        <f t="shared" ca="1" si="1786"/>
        <v>0</v>
      </c>
      <c r="GN229" s="125">
        <f t="shared" ca="1" si="1786"/>
        <v>0</v>
      </c>
      <c r="GO229" s="125">
        <f t="shared" ca="1" si="1786"/>
        <v>0</v>
      </c>
      <c r="GP229" s="125">
        <f t="shared" ca="1" si="1786"/>
        <v>0</v>
      </c>
      <c r="GQ229" s="125">
        <f t="shared" ca="1" si="1786"/>
        <v>0</v>
      </c>
      <c r="GR229" s="125">
        <f t="shared" ca="1" si="1786"/>
        <v>0</v>
      </c>
      <c r="GS229" s="125">
        <f t="shared" ca="1" si="1786"/>
        <v>0</v>
      </c>
      <c r="GT229" s="125">
        <f t="shared" ca="1" si="1786"/>
        <v>0</v>
      </c>
      <c r="GU229" s="125">
        <f t="shared" ca="1" si="1786"/>
        <v>0</v>
      </c>
      <c r="GV229" s="125">
        <f t="shared" ca="1" si="1786"/>
        <v>0</v>
      </c>
      <c r="GW229" s="124">
        <f t="shared" ca="1" si="1779"/>
        <v>0</v>
      </c>
      <c r="GX229" s="124">
        <f t="shared" ca="1" si="1779"/>
        <v>0</v>
      </c>
      <c r="GY229" s="124">
        <f t="shared" ca="1" si="1779"/>
        <v>0</v>
      </c>
      <c r="GZ229" s="124">
        <f t="shared" ca="1" si="1779"/>
        <v>0</v>
      </c>
      <c r="HA229" s="124">
        <f t="shared" ca="1" si="1779"/>
        <v>0</v>
      </c>
      <c r="HB229" s="124">
        <f t="shared" ca="1" si="1779"/>
        <v>0</v>
      </c>
      <c r="HC229" s="124">
        <f t="shared" ca="1" si="1779"/>
        <v>0</v>
      </c>
      <c r="HD229" s="124">
        <f t="shared" ca="1" si="1779"/>
        <v>0</v>
      </c>
      <c r="HE229" s="124">
        <f t="shared" ca="1" si="1779"/>
        <v>0</v>
      </c>
      <c r="HF229" s="124">
        <f t="shared" ca="1" si="1779"/>
        <v>0</v>
      </c>
      <c r="HG229" s="124">
        <f t="shared" ca="1" si="1779"/>
        <v>0</v>
      </c>
      <c r="HH229" s="124">
        <f t="shared" ca="1" si="1779"/>
        <v>0</v>
      </c>
      <c r="HI229" s="124">
        <f t="shared" ca="1" si="1779"/>
        <v>0</v>
      </c>
      <c r="HJ229" s="124">
        <f t="shared" ca="1" si="1779"/>
        <v>0</v>
      </c>
      <c r="HK229" s="124">
        <f t="shared" ca="1" si="1779"/>
        <v>0</v>
      </c>
      <c r="HL229" s="124">
        <f t="shared" ca="1" si="1779"/>
        <v>0</v>
      </c>
      <c r="HM229" s="124">
        <f t="shared" ca="1" si="1726"/>
        <v>0</v>
      </c>
      <c r="HN229" s="124">
        <f t="shared" ca="1" si="1726"/>
        <v>0</v>
      </c>
      <c r="HO229" s="554">
        <f t="shared" ca="1" si="1727"/>
        <v>0</v>
      </c>
      <c r="HP229" s="554">
        <f t="shared" ca="1" si="1727"/>
        <v>0</v>
      </c>
      <c r="HQ229" s="554">
        <f t="shared" ca="1" si="1727"/>
        <v>0</v>
      </c>
      <c r="HR229" s="125">
        <f t="shared" ca="1" si="1787"/>
        <v>0</v>
      </c>
      <c r="HS229" s="125">
        <f t="shared" ca="1" si="1787"/>
        <v>0</v>
      </c>
      <c r="HT229" s="125">
        <f t="shared" ca="1" si="1787"/>
        <v>0</v>
      </c>
      <c r="HU229" s="125">
        <f t="shared" ca="1" si="1787"/>
        <v>0</v>
      </c>
      <c r="HV229" s="125">
        <f t="shared" ca="1" si="1787"/>
        <v>0</v>
      </c>
      <c r="HW229" s="125">
        <f t="shared" ca="1" si="1787"/>
        <v>0</v>
      </c>
      <c r="HX229" s="125">
        <f t="shared" ca="1" si="1787"/>
        <v>0</v>
      </c>
      <c r="HY229" s="125">
        <f t="shared" ca="1" si="1787"/>
        <v>0</v>
      </c>
      <c r="HZ229" s="125">
        <f t="shared" ca="1" si="1787"/>
        <v>0</v>
      </c>
      <c r="IA229" s="125">
        <f t="shared" ca="1" si="1787"/>
        <v>0</v>
      </c>
      <c r="IB229" s="125">
        <f t="shared" ca="1" si="1787"/>
        <v>0</v>
      </c>
      <c r="IC229" s="125">
        <f t="shared" ca="1" si="1787"/>
        <v>0</v>
      </c>
      <c r="ID229" s="125">
        <f t="shared" ca="1" si="1787"/>
        <v>0</v>
      </c>
      <c r="IE229" s="5">
        <f t="shared" ca="1" si="1729"/>
        <v>67</v>
      </c>
      <c r="IF229" s="9"/>
      <c r="IG229" s="5">
        <f t="shared" ca="1" si="1730"/>
        <v>1</v>
      </c>
      <c r="IH229" s="5" t="b">
        <f t="shared" ca="1" si="1730"/>
        <v>0</v>
      </c>
      <c r="II229" s="19">
        <f t="shared" ca="1" si="1731"/>
        <v>0</v>
      </c>
      <c r="IJ229" s="5">
        <f t="shared" ca="1" si="1730"/>
        <v>55</v>
      </c>
      <c r="IK229" s="5" cm="1">
        <f t="array" ref="IK229">INDEX(i.pi_yatf,$X229+1,IK$7)</f>
        <v>1</v>
      </c>
      <c r="IL229" s="19">
        <f t="shared" ca="1" si="1790"/>
        <v>0</v>
      </c>
      <c r="IM229" s="19">
        <f t="shared" ca="1" si="1790"/>
        <v>0</v>
      </c>
      <c r="IN229" s="19">
        <f t="shared" ca="1" si="1790"/>
        <v>0</v>
      </c>
      <c r="IO229" s="19">
        <f t="shared" ca="1" si="1790"/>
        <v>0</v>
      </c>
      <c r="IP229" s="19">
        <f t="shared" ca="1" si="1790"/>
        <v>0</v>
      </c>
      <c r="IQ229" s="19">
        <f t="shared" ca="1" si="1790"/>
        <v>0</v>
      </c>
      <c r="IR229" s="19">
        <f t="shared" ca="1" si="1790"/>
        <v>0</v>
      </c>
      <c r="IS229" s="19">
        <f t="shared" ca="1" si="1790"/>
        <v>0</v>
      </c>
      <c r="IT229" s="19">
        <f t="shared" ca="1" si="1790"/>
        <v>0</v>
      </c>
      <c r="IU229" s="19">
        <f t="shared" ca="1" si="1790"/>
        <v>0</v>
      </c>
      <c r="IV229" s="19">
        <f t="shared" ca="1" si="1790"/>
        <v>0</v>
      </c>
      <c r="IW229" s="19">
        <f t="shared" ca="1" si="1790"/>
        <v>0</v>
      </c>
      <c r="IX229" s="19">
        <f t="shared" ca="1" si="1790"/>
        <v>0</v>
      </c>
      <c r="IY229" s="19">
        <f t="shared" ca="1" si="1790"/>
        <v>0</v>
      </c>
      <c r="IZ229" s="19">
        <f t="shared" ca="1" si="1790"/>
        <v>0</v>
      </c>
      <c r="JA229" s="19">
        <f t="shared" ca="1" si="1790"/>
        <v>0</v>
      </c>
      <c r="JB229" s="19">
        <f t="shared" ca="1" si="1790"/>
        <v>0</v>
      </c>
      <c r="JC229" s="19">
        <f t="shared" ca="1" si="1790"/>
        <v>0</v>
      </c>
      <c r="JD229" s="19">
        <f t="shared" ca="1" si="1790"/>
        <v>0</v>
      </c>
      <c r="JE229" s="19">
        <f t="shared" ca="1" si="1790"/>
        <v>0</v>
      </c>
      <c r="JF229" s="19">
        <f t="shared" ca="1" si="1790"/>
        <v>0</v>
      </c>
      <c r="JG229" s="5">
        <f t="shared" ca="1" si="1733"/>
        <v>1.2500000000000001E-2</v>
      </c>
      <c r="JH229" s="567">
        <f t="shared" ca="1" si="1733"/>
        <v>0</v>
      </c>
      <c r="JI229" s="5">
        <f t="shared" ca="1" si="1733"/>
        <v>6.25E-2</v>
      </c>
      <c r="JJ229" s="5">
        <f t="shared" ca="1" si="1733"/>
        <v>6.25E-2</v>
      </c>
      <c r="JK229" s="5">
        <f t="shared" ca="1" si="1733"/>
        <v>6.25E-2</v>
      </c>
      <c r="JL229" s="19">
        <f t="shared" ca="1" si="1790"/>
        <v>1</v>
      </c>
      <c r="JM229" s="19">
        <f t="shared" ca="1" si="1790"/>
        <v>0</v>
      </c>
      <c r="JN229" s="19">
        <f t="shared" ca="1" si="1790"/>
        <v>1</v>
      </c>
      <c r="JO229" s="9"/>
      <c r="JP229" s="5" t="b">
        <f t="shared" ca="1" si="1734"/>
        <v>0</v>
      </c>
      <c r="JQ229" s="477" t="b">
        <v>0</v>
      </c>
      <c r="JR229" s="477">
        <v>12</v>
      </c>
      <c r="JS229" s="5" t="b">
        <f t="shared" ca="1" si="1735"/>
        <v>0</v>
      </c>
      <c r="JT229" s="5" t="b">
        <f t="shared" ca="1" si="1735"/>
        <v>0</v>
      </c>
      <c r="JU229" s="5" t="b">
        <f t="shared" ca="1" si="1735"/>
        <v>1</v>
      </c>
      <c r="JV229" s="144">
        <f t="shared" ca="1" si="1736"/>
        <v>1</v>
      </c>
      <c r="JW229" s="144">
        <f t="shared" ca="1" si="1736"/>
        <v>1</v>
      </c>
      <c r="JX229" s="5" t="b">
        <f t="shared" ca="1" si="1737"/>
        <v>0</v>
      </c>
      <c r="JY229" s="5" t="b">
        <f t="shared" ca="1" si="1737"/>
        <v>1</v>
      </c>
      <c r="JZ229" s="5" t="b">
        <f t="shared" ca="1" si="1737"/>
        <v>1</v>
      </c>
      <c r="KA229" s="5" t="b">
        <f t="shared" ca="1" si="1737"/>
        <v>0</v>
      </c>
      <c r="KB229" s="5">
        <f t="shared" ca="1" si="1738"/>
        <v>1</v>
      </c>
      <c r="KC229" s="5">
        <f t="shared" ca="1" si="1738"/>
        <v>0</v>
      </c>
      <c r="KD229" s="5" t="b">
        <f t="shared" ca="1" si="1739"/>
        <v>0</v>
      </c>
      <c r="KE229" s="5" t="str" cm="1">
        <f t="array" aca="1" ref="KE229" ca="1">IF(OR(KF229:KM229&lt;&gt;"-"),TRUE,"-")</f>
        <v>-</v>
      </c>
      <c r="KF229" s="19" t="str">
        <f t="shared" ca="1" si="1740"/>
        <v>-</v>
      </c>
      <c r="KG229" s="19" t="str">
        <f t="shared" ca="1" si="1740"/>
        <v>-</v>
      </c>
      <c r="KH229" s="19" t="str">
        <f t="shared" ca="1" si="1740"/>
        <v>-</v>
      </c>
      <c r="KI229" s="19" t="str">
        <f t="shared" ca="1" si="1740"/>
        <v>-</v>
      </c>
      <c r="KJ229" s="19" t="str">
        <f t="shared" ca="1" si="1740"/>
        <v>-</v>
      </c>
      <c r="KK229" s="19" t="str">
        <f t="shared" ca="1" si="1740"/>
        <v>-</v>
      </c>
      <c r="KL229" s="19" t="str">
        <f t="shared" ca="1" si="1740"/>
        <v>-</v>
      </c>
      <c r="KM229" s="19" t="str">
        <f t="shared" ca="1" si="1740"/>
        <v>-</v>
      </c>
      <c r="KN229" s="5" t="b">
        <f t="array" aca="1" ref="KN229" ca="1">IF(OR(KO229:KU229&lt;&gt;"-"),TRUE,"-")</f>
        <v>1</v>
      </c>
      <c r="KO229" s="19">
        <f t="shared" ca="1" si="1741"/>
        <v>0</v>
      </c>
      <c r="KP229" s="19" t="str">
        <f t="shared" ca="1" si="1741"/>
        <v>-</v>
      </c>
      <c r="KQ229" s="19">
        <f t="shared" ca="1" si="1741"/>
        <v>999999</v>
      </c>
      <c r="KR229" s="19">
        <f t="shared" ca="1" si="1741"/>
        <v>999999</v>
      </c>
      <c r="KS229" s="19">
        <f t="shared" ca="1" si="1741"/>
        <v>999999</v>
      </c>
      <c r="KT229" s="19">
        <f t="shared" ca="1" si="1741"/>
        <v>999999</v>
      </c>
      <c r="KU229" s="19">
        <f t="shared" ca="1" si="1741"/>
        <v>999999</v>
      </c>
      <c r="KV229" s="19" t="str">
        <f t="shared" ca="1" si="1741"/>
        <v>-</v>
      </c>
      <c r="KW229" s="19" t="str">
        <f t="shared" ca="1" si="1741"/>
        <v>-</v>
      </c>
      <c r="KX229" s="19" t="str">
        <f t="shared" ca="1" si="1741"/>
        <v>-</v>
      </c>
      <c r="KY229" s="19" t="b">
        <f t="shared" ca="1" si="1742"/>
        <v>1</v>
      </c>
      <c r="KZ229" s="19">
        <f t="shared" ca="1" si="1742"/>
        <v>0</v>
      </c>
      <c r="LA229" s="5" t="str">
        <f t="shared" ca="1" si="1743"/>
        <v>-</v>
      </c>
      <c r="LB229" s="5" t="str">
        <f t="shared" ca="1" si="1743"/>
        <v>-</v>
      </c>
      <c r="LC229" s="5" t="str">
        <f t="shared" ca="1" si="1743"/>
        <v>-</v>
      </c>
      <c r="LD229" s="5" t="str">
        <f t="shared" ca="1" si="1743"/>
        <v>-</v>
      </c>
      <c r="LE229" s="19" t="str">
        <f t="shared" ca="1" si="1744"/>
        <v>-</v>
      </c>
      <c r="LF229" s="19" t="str">
        <f t="shared" ca="1" si="1744"/>
        <v>-</v>
      </c>
      <c r="LG229" s="19" t="str">
        <f t="shared" ca="1" si="1744"/>
        <v>-</v>
      </c>
      <c r="LH229" s="19" t="str">
        <f t="shared" ca="1" si="1744"/>
        <v>-</v>
      </c>
      <c r="LI229" s="19" t="str">
        <f t="shared" ca="1" si="1744"/>
        <v>-</v>
      </c>
      <c r="LJ229" s="19" t="str">
        <f t="shared" ca="1" si="1744"/>
        <v>-</v>
      </c>
      <c r="LK229" s="19" t="str">
        <f t="shared" ca="1" si="1744"/>
        <v>-</v>
      </c>
      <c r="LL229" s="5" t="str">
        <f t="shared" ca="1" si="1745"/>
        <v>-</v>
      </c>
      <c r="LM229" s="5">
        <f t="shared" ca="1" si="1745"/>
        <v>500</v>
      </c>
      <c r="LN229" s="5">
        <f t="shared" ca="1" si="1745"/>
        <v>500</v>
      </c>
      <c r="LO229" s="5" t="str">
        <f t="shared" ca="1" si="1745"/>
        <v>-</v>
      </c>
      <c r="LP229" s="5" t="str" cm="1">
        <f t="array" aca="1" ref="LP229" ca="1">INDEX(i.meatgrid,$Q229,LP$7)</f>
        <v>-</v>
      </c>
      <c r="LQ229" s="5" t="str" cm="1">
        <f t="array" aca="1" ref="LQ229" ca="1">INDEX(i.meatgrid,$Q229,LQ$7)</f>
        <v>-</v>
      </c>
      <c r="LR229" s="5" t="str">
        <f t="shared" ca="1" si="1745"/>
        <v>-</v>
      </c>
      <c r="LS229" s="5">
        <f t="shared" ca="1" si="1746"/>
        <v>1</v>
      </c>
      <c r="LT229" s="9"/>
      <c r="LU229" s="19">
        <f t="shared" ca="1" si="1744"/>
        <v>70</v>
      </c>
      <c r="LV229" s="19">
        <f t="shared" ca="1" si="1747"/>
        <v>50</v>
      </c>
      <c r="LW229" s="19">
        <f t="shared" ca="1" si="1747"/>
        <v>80</v>
      </c>
      <c r="LX229" s="19">
        <f t="shared" ca="1" si="1747"/>
        <v>50</v>
      </c>
      <c r="LY229" s="5" t="b" cm="1">
        <f t="array" aca="1" ref="LY229" ca="1">INDEX(i.meatgrid,$Q229,LY$7)</f>
        <v>0</v>
      </c>
      <c r="LZ229" s="5" t="b" cm="1">
        <f t="array" aca="1" ref="LZ229" ca="1">INDEX(i.meatgrid,$Q229,LZ$7)</f>
        <v>0</v>
      </c>
      <c r="MA229" s="5" t="str" cm="1">
        <f t="array" aca="1" ref="MA229" ca="1">INDEX(i.meatgrid,$Q229,MA$7)</f>
        <v>-</v>
      </c>
      <c r="MB229" s="5" t="str" cm="1">
        <f t="array" aca="1" ref="MB229" ca="1">INDEX(i.meatgrid,$Q229,MB$7)</f>
        <v>-</v>
      </c>
      <c r="MC229" s="5">
        <f t="shared" si="1748"/>
        <v>1</v>
      </c>
      <c r="MD229" s="5">
        <f t="shared" si="1749"/>
        <v>1</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1</v>
      </c>
      <c r="MJ229" s="5" cm="1">
        <f t="array" aca="1" ref="MJ229" ca="1">INDEX(i.meatgrid,$Q229,MJ$7)</f>
        <v>1</v>
      </c>
      <c r="MK229" s="5" cm="1">
        <f t="array" aca="1" ref="MK229" ca="1">INDEX(i.meatgrid,$Q229,MK$7)</f>
        <v>1</v>
      </c>
      <c r="ML229" s="5" cm="1">
        <f t="array" aca="1" ref="ML229" ca="1">INDEX(i.meatgrid,$Q229,ML$7)</f>
        <v>1</v>
      </c>
      <c r="MM229" s="5">
        <f t="shared" si="1750"/>
        <v>1</v>
      </c>
      <c r="MN229" s="9"/>
      <c r="MO229" s="19" t="b">
        <f t="shared" ca="1" si="1780"/>
        <v>0</v>
      </c>
      <c r="MP229" s="19" t="b">
        <f t="shared" ca="1" si="1780"/>
        <v>0</v>
      </c>
      <c r="MQ229" s="19">
        <f t="shared" ca="1" si="1780"/>
        <v>1</v>
      </c>
      <c r="MR229" s="19">
        <f t="shared" ca="1" si="1780"/>
        <v>0.75</v>
      </c>
      <c r="MS229" s="19">
        <f t="shared" ca="1" si="1780"/>
        <v>0.75</v>
      </c>
      <c r="MT229" s="19">
        <f t="shared" ca="1" si="1780"/>
        <v>0.8</v>
      </c>
      <c r="MU229" s="19">
        <f t="shared" ca="1" si="1780"/>
        <v>0.82499999999999996</v>
      </c>
      <c r="MV229" s="19">
        <f t="shared" ca="1" si="1780"/>
        <v>0.875</v>
      </c>
      <c r="MW229" s="19">
        <f t="shared" ca="1" si="1780"/>
        <v>0.9</v>
      </c>
      <c r="MX229" s="19">
        <f t="shared" ca="1" si="1780"/>
        <v>1</v>
      </c>
      <c r="MY229" s="19">
        <f t="shared" ca="1" si="1780"/>
        <v>0.875</v>
      </c>
      <c r="MZ229" s="19" t="b">
        <f t="shared" ca="1" si="1780"/>
        <v>1</v>
      </c>
      <c r="NA229" s="19">
        <f t="shared" ca="1" si="1780"/>
        <v>74.989999999999995</v>
      </c>
      <c r="NB229" s="19" t="str">
        <f t="shared" ca="1" si="1780"/>
        <v>-</v>
      </c>
      <c r="NC229" s="19" t="str">
        <f t="shared" ca="1" si="1780"/>
        <v>-</v>
      </c>
      <c r="ND229" s="19" t="str">
        <f t="shared" ca="1" si="1780"/>
        <v>-</v>
      </c>
      <c r="NE229" s="19" t="str">
        <f t="shared" ca="1" si="1762"/>
        <v>-</v>
      </c>
      <c r="NF229" s="19" t="str">
        <f t="shared" ca="1" si="1762"/>
        <v>-</v>
      </c>
      <c r="NG229" s="19" t="str">
        <f t="shared" ca="1" si="1762"/>
        <v>-</v>
      </c>
      <c r="NH229" s="19" t="str">
        <f t="shared" ca="1" si="1759"/>
        <v>-</v>
      </c>
      <c r="NI229" s="19">
        <f t="shared" ca="1" si="1759"/>
        <v>36.99</v>
      </c>
      <c r="NJ229" s="19">
        <f t="shared" ca="1" si="1759"/>
        <v>36.99</v>
      </c>
      <c r="NK229" s="19" t="str">
        <f t="shared" ca="1" si="1759"/>
        <v>-</v>
      </c>
      <c r="NL229" s="19" t="str">
        <f t="shared" ca="1" si="1759"/>
        <v>-</v>
      </c>
      <c r="NM229" s="19" t="str">
        <f t="shared" ca="1" si="1759"/>
        <v>-</v>
      </c>
      <c r="NN229" s="19" t="str">
        <f t="shared" ca="1" si="1759"/>
        <v>-</v>
      </c>
      <c r="NO229" s="19" t="str">
        <f t="shared" ca="1" si="1759"/>
        <v>-</v>
      </c>
      <c r="NP229" s="19">
        <f t="shared" ca="1" si="1759"/>
        <v>49.99</v>
      </c>
      <c r="NQ229" s="19">
        <f t="shared" ca="1" si="1759"/>
        <v>49.99</v>
      </c>
      <c r="NR229" s="19">
        <f t="shared" ca="1" si="1759"/>
        <v>49.99</v>
      </c>
      <c r="NS229" s="19">
        <f t="shared" ca="1" si="1759"/>
        <v>49.99</v>
      </c>
      <c r="NT229" s="19">
        <f t="shared" ca="1" si="1759"/>
        <v>49.99</v>
      </c>
      <c r="NU229" s="19">
        <f t="shared" ca="1" si="1759"/>
        <v>49.99</v>
      </c>
      <c r="NV229" s="19">
        <f t="shared" ca="1" si="1759"/>
        <v>49.99</v>
      </c>
      <c r="NW229" s="19">
        <f t="shared" ca="1" si="1759"/>
        <v>49.99</v>
      </c>
      <c r="NX229" s="19">
        <f t="shared" ca="1" si="1791"/>
        <v>412.99</v>
      </c>
      <c r="NY229" s="19">
        <f t="shared" ca="1" si="1791"/>
        <v>412.99</v>
      </c>
      <c r="NZ229" s="19" t="str">
        <f t="shared" ca="1" si="1791"/>
        <v>-</v>
      </c>
      <c r="OA229" s="19" t="str">
        <f t="shared" ca="1" si="1791"/>
        <v>-</v>
      </c>
      <c r="OB229" s="19" t="str">
        <f t="shared" ca="1" si="1791"/>
        <v>-</v>
      </c>
      <c r="OC229" s="19" t="str">
        <f t="shared" ca="1" si="1791"/>
        <v>-</v>
      </c>
      <c r="OD229" s="19" t="str">
        <f t="shared" ca="1" si="1791"/>
        <v>-</v>
      </c>
      <c r="OE229" s="19">
        <f t="shared" ca="1" si="1791"/>
        <v>6.8900000000000006</v>
      </c>
      <c r="OF229" s="19">
        <f t="shared" ca="1" si="1791"/>
        <v>6.8900000000000006</v>
      </c>
      <c r="OG229" s="19">
        <f t="shared" ca="1" si="1791"/>
        <v>6.8900000000000006</v>
      </c>
      <c r="OH229" s="19">
        <f t="shared" ca="1" si="1791"/>
        <v>6.8900000000000006</v>
      </c>
      <c r="OI229" s="19">
        <f t="shared" ca="1" si="1791"/>
        <v>6.8900000000000006</v>
      </c>
      <c r="OJ229" s="19">
        <f t="shared" ca="1" si="1791"/>
        <v>6.8900000000000006</v>
      </c>
      <c r="OK229" s="19">
        <f t="shared" ca="1" si="1791"/>
        <v>6.8900000000000006</v>
      </c>
      <c r="OL229" s="19">
        <f t="shared" ca="1" si="1791"/>
        <v>6.8900000000000006</v>
      </c>
      <c r="OM229" s="19">
        <f t="shared" ca="1" si="1791"/>
        <v>346.99</v>
      </c>
      <c r="ON229" s="19">
        <f t="shared" ca="1" si="1761"/>
        <v>346.99</v>
      </c>
      <c r="OO229" s="19" t="str">
        <f t="shared" ca="1" si="1761"/>
        <v>-</v>
      </c>
      <c r="OP229" s="19" t="str">
        <f t="shared" ca="1" si="1761"/>
        <v>-</v>
      </c>
      <c r="OQ229" s="19" t="str">
        <f t="shared" ca="1" si="1761"/>
        <v>-</v>
      </c>
      <c r="OR229" s="19" t="str">
        <f t="shared" ca="1" si="1761"/>
        <v>-</v>
      </c>
      <c r="OS229" s="19" t="str">
        <f t="shared" ca="1" si="1761"/>
        <v>-</v>
      </c>
      <c r="OT229" s="19">
        <f t="shared" ca="1" si="1761"/>
        <v>0</v>
      </c>
      <c r="OU229" s="24">
        <v>0</v>
      </c>
    </row>
    <row r="230" spans="1:411" outlineLevel="1">
      <c r="A230" s="21">
        <f t="shared" si="158"/>
        <v>225</v>
      </c>
      <c r="B230" s="21">
        <f t="shared" si="1753"/>
        <v>19</v>
      </c>
      <c r="C230">
        <v>112</v>
      </c>
      <c r="D230" s="144" t="str">
        <f t="shared" ca="1" si="1697"/>
        <v>GSM</v>
      </c>
      <c r="E230" t="b">
        <v>0</v>
      </c>
      <c r="F230" t="b">
        <v>0</v>
      </c>
      <c r="G230" t="b">
        <f t="shared" si="1808"/>
        <v>0</v>
      </c>
      <c r="H230" s="237">
        <f t="shared" ca="1" si="1755"/>
        <v>2</v>
      </c>
      <c r="I230" s="237">
        <f t="shared" ca="1" si="1755"/>
        <v>1</v>
      </c>
      <c r="J230" s="237" t="str">
        <f t="shared" ca="1" si="1755"/>
        <v/>
      </c>
      <c r="K230" s="237">
        <f t="shared" ca="1" si="1755"/>
        <v>2</v>
      </c>
      <c r="L230" s="237">
        <f t="shared" ca="1" si="1755"/>
        <v>2</v>
      </c>
      <c r="M230" s="237">
        <f t="shared" ca="1" si="1755"/>
        <v>2</v>
      </c>
      <c r="N230" s="237">
        <f t="shared" ca="1" si="1755"/>
        <v>3</v>
      </c>
      <c r="O230" s="237">
        <f t="shared" ca="1" si="1756"/>
        <v>1</v>
      </c>
      <c r="P230" s="237">
        <f t="shared" ca="1" si="1756"/>
        <v>1</v>
      </c>
      <c r="Q230" s="237">
        <f t="shared" ca="1" si="1756"/>
        <v>2</v>
      </c>
      <c r="R230" s="29">
        <v>1</v>
      </c>
      <c r="S230" s="29">
        <v>2</v>
      </c>
      <c r="T230" s="29">
        <v>1</v>
      </c>
      <c r="U230" s="218"/>
      <c r="V230" s="218"/>
      <c r="W230" s="182">
        <f t="array" ref="W230">MAX(W$22,MOD(W220+1*AND(R230:$V230=R$22:$V$22),W$23+1))</f>
        <v>0</v>
      </c>
      <c r="X230" s="218"/>
      <c r="Y230" s="218"/>
      <c r="Z230" s="218"/>
      <c r="AA230" s="218"/>
      <c r="AB230" s="218"/>
      <c r="AC230" s="218"/>
      <c r="AD230" s="218"/>
      <c r="AE230" s="218"/>
      <c r="AF230" s="144">
        <f ca="1">INDEX(CHOOSE($N230,DataAutumn!i.AdultDrys,DataWinter!i.AdultDrys,DataSpring!i.AdultDrys),1,$M230)</f>
        <v>3</v>
      </c>
      <c r="AG230" s="5">
        <f t="shared" ca="1" si="1698"/>
        <v>2</v>
      </c>
      <c r="AH230" s="5">
        <f t="shared" ca="1" si="1698"/>
        <v>0</v>
      </c>
      <c r="AI230" s="5">
        <f t="shared" ca="1" si="1699"/>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00023 DSP_ashley_lw GSM Day204 MWM    Only export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700"/>
        <v>0</v>
      </c>
      <c r="AY230" s="5" t="str">
        <f t="shared" ca="1" si="1700"/>
        <v>-</v>
      </c>
      <c r="AZ230" s="5" t="b">
        <f t="shared" ca="1" si="1700"/>
        <v>0</v>
      </c>
      <c r="BA230" s="5" t="b">
        <f t="shared" ca="1" si="1700"/>
        <v>1</v>
      </c>
      <c r="BB230" s="5" t="b">
        <f t="shared" ca="1" si="1700"/>
        <v>1</v>
      </c>
      <c r="BC230" s="144">
        <f t="shared" ca="1" si="1700"/>
        <v>0</v>
      </c>
      <c r="BD230" s="19" t="b">
        <f t="shared" ca="1" si="1701"/>
        <v>1</v>
      </c>
      <c r="BE230" s="9"/>
      <c r="BF230" s="5" t="str">
        <f t="shared" ca="1" si="1702"/>
        <v>-</v>
      </c>
      <c r="BG230" s="19" t="str">
        <f t="shared" ca="1" si="1703"/>
        <v>-</v>
      </c>
      <c r="BH230" s="19" t="str">
        <f t="shared" ca="1" si="1703"/>
        <v>-</v>
      </c>
      <c r="BI230" s="19" t="str">
        <f t="shared" ca="1" si="1703"/>
        <v>-</v>
      </c>
      <c r="BJ230" s="5" t="str">
        <f t="shared" ca="1" si="1704"/>
        <v>-</v>
      </c>
      <c r="BK230" s="19" t="str">
        <f t="shared" ca="1" si="1705"/>
        <v>-</v>
      </c>
      <c r="BL230" s="5" t="str">
        <f t="shared" ca="1" si="1706"/>
        <v>-</v>
      </c>
      <c r="BM230" s="19" t="str">
        <f t="shared" ca="1" si="1707"/>
        <v>-</v>
      </c>
      <c r="BN230" s="19" t="str">
        <f t="shared" ca="1" si="1707"/>
        <v>-</v>
      </c>
      <c r="BO230" s="19" t="str">
        <f t="shared" ca="1" si="1707"/>
        <v>-</v>
      </c>
      <c r="BP230" s="5" t="str">
        <f t="shared" ca="1" si="1708"/>
        <v>-</v>
      </c>
      <c r="BQ230" s="9"/>
      <c r="BR230" s="5" t="b">
        <f t="shared" ca="1" si="1709"/>
        <v>0</v>
      </c>
      <c r="BS230" s="5" t="str">
        <f t="shared" ca="1" si="1710"/>
        <v>-</v>
      </c>
      <c r="BT230" s="5" t="str">
        <f t="shared" ca="1" si="1711"/>
        <v>-</v>
      </c>
      <c r="BU230" s="5" t="str">
        <f t="shared" ca="1" si="1711"/>
        <v>-</v>
      </c>
      <c r="BV230" s="5" t="str">
        <f t="shared" ca="1" si="1711"/>
        <v>-</v>
      </c>
      <c r="BW230" s="5" t="str">
        <f t="shared" ca="1" si="1711"/>
        <v>-</v>
      </c>
      <c r="BX230" s="5" t="str">
        <f t="shared" ca="1" si="1711"/>
        <v>-</v>
      </c>
      <c r="BY230" s="5" t="str">
        <f t="shared" ca="1" si="1711"/>
        <v>-</v>
      </c>
      <c r="BZ230" s="5" t="str">
        <f t="shared" ca="1" si="1711"/>
        <v>-</v>
      </c>
      <c r="CA230" s="5" t="str">
        <f t="shared" ca="1" si="1711"/>
        <v>-</v>
      </c>
      <c r="CB230" s="9"/>
      <c r="CC230" s="237" t="b">
        <f t="shared" ca="1" si="1757"/>
        <v>1</v>
      </c>
      <c r="CD230" s="237" t="b">
        <f t="shared" ca="1" si="1757"/>
        <v>1</v>
      </c>
      <c r="CE230" s="237" t="b">
        <f t="shared" ca="1" si="1757"/>
        <v>1</v>
      </c>
      <c r="CF230" s="12">
        <v>203</v>
      </c>
      <c r="CG230" s="144" t="b">
        <f t="shared" ca="1" si="1809"/>
        <v>0</v>
      </c>
      <c r="CH230" s="12" t="s">
        <v>34</v>
      </c>
      <c r="CI230" s="19" t="str">
        <f t="shared" ca="1" si="1712"/>
        <v>-</v>
      </c>
      <c r="CJ230" s="19" t="str">
        <f t="shared" ca="1" si="1712"/>
        <v>-</v>
      </c>
      <c r="CK230" s="19" t="str">
        <f t="shared" ca="1" si="1712"/>
        <v>-</v>
      </c>
      <c r="CL230" s="19">
        <f t="shared" ca="1" si="1712"/>
        <v>1</v>
      </c>
      <c r="CM230" s="19">
        <f t="shared" ca="1" si="1712"/>
        <v>1</v>
      </c>
      <c r="CN230" s="9"/>
      <c r="CO230" s="444">
        <f t="shared" ca="1" si="1713"/>
        <v>652</v>
      </c>
      <c r="CP230" s="444">
        <f t="shared" ca="1" si="1713"/>
        <v>686</v>
      </c>
      <c r="CQ230" s="444">
        <f t="shared" ca="1" si="1713"/>
        <v>721</v>
      </c>
      <c r="CR230" s="152">
        <f t="shared" ca="1" si="1714"/>
        <v>378</v>
      </c>
      <c r="CS230" s="152">
        <f t="shared" ca="1" si="1714"/>
        <v>413</v>
      </c>
      <c r="CT230" s="152">
        <f t="shared" ca="1" si="1714"/>
        <v>448</v>
      </c>
      <c r="CU230" s="19" t="str">
        <f t="shared" ca="1" si="1781"/>
        <v>-</v>
      </c>
      <c r="CV230" s="19" t="str">
        <f t="shared" ca="1" si="1781"/>
        <v>-</v>
      </c>
      <c r="CW230" s="19" t="str">
        <f t="shared" ca="1" si="1781"/>
        <v>-</v>
      </c>
      <c r="CX230" s="19" t="str">
        <f t="shared" ca="1" si="1781"/>
        <v>-</v>
      </c>
      <c r="CY230" s="19" t="str">
        <f t="shared" ca="1" si="1781"/>
        <v>-</v>
      </c>
      <c r="CZ230" s="19" t="b">
        <f t="shared" ca="1" si="1781"/>
        <v>1</v>
      </c>
      <c r="DA230" s="19">
        <f t="shared" ca="1" si="1781"/>
        <v>0</v>
      </c>
      <c r="DB230" s="19">
        <f t="shared" ca="1" si="1781"/>
        <v>0</v>
      </c>
      <c r="DC230" s="19">
        <f t="shared" ca="1" si="1781"/>
        <v>0</v>
      </c>
      <c r="DD230" s="19">
        <f t="shared" ca="1" si="1781"/>
        <v>0</v>
      </c>
      <c r="DE230" s="19">
        <f t="shared" ca="1" si="1781"/>
        <v>0</v>
      </c>
      <c r="DF230" s="19">
        <f t="shared" ca="1" si="1781"/>
        <v>0</v>
      </c>
      <c r="DG230" s="19">
        <f t="shared" ca="1" si="1781"/>
        <v>0</v>
      </c>
      <c r="DH230" s="19">
        <f t="shared" ca="1" si="1781"/>
        <v>0</v>
      </c>
      <c r="DI230" s="19">
        <f t="shared" ca="1" si="1781"/>
        <v>0</v>
      </c>
      <c r="DJ230" s="19">
        <f t="shared" ca="1" si="1781"/>
        <v>0</v>
      </c>
      <c r="DK230" s="19">
        <f t="shared" ca="1" si="1767"/>
        <v>0</v>
      </c>
      <c r="DL230" s="19">
        <f t="shared" ca="1" si="1767"/>
        <v>0</v>
      </c>
      <c r="DM230" s="19">
        <f t="shared" ca="1" si="1767"/>
        <v>1</v>
      </c>
      <c r="DN230" s="19">
        <f t="shared" ca="1" si="1767"/>
        <v>1</v>
      </c>
      <c r="DO230" s="19">
        <f t="shared" ca="1" si="1767"/>
        <v>0</v>
      </c>
      <c r="DP230" s="19" t="str">
        <f t="shared" ca="1" si="1767"/>
        <v>-</v>
      </c>
      <c r="DQ230" s="19" t="str">
        <f t="shared" ca="1" si="1767"/>
        <v>-</v>
      </c>
      <c r="DR230" s="19" t="str">
        <f t="shared" ca="1" si="1767"/>
        <v>-</v>
      </c>
      <c r="DS230" s="19" t="str">
        <f t="shared" ca="1" si="1767"/>
        <v>-</v>
      </c>
      <c r="DT230" s="19" t="str">
        <f t="shared" ca="1" si="1767"/>
        <v>-</v>
      </c>
      <c r="DU230" s="19">
        <f t="shared" ca="1" si="1767"/>
        <v>0</v>
      </c>
      <c r="DV230" s="19" t="str">
        <f t="shared" ca="1" si="1767"/>
        <v>-</v>
      </c>
      <c r="DW230" s="19" t="str">
        <f t="shared" ca="1" si="1767"/>
        <v>-</v>
      </c>
      <c r="DX230" s="19" t="str">
        <f t="shared" ca="1" si="1767"/>
        <v>-</v>
      </c>
      <c r="DY230" s="19" t="str">
        <f t="shared" ca="1" si="1767"/>
        <v>-</v>
      </c>
      <c r="DZ230" s="19" t="str">
        <f t="shared" ca="1" si="1767"/>
        <v>-</v>
      </c>
      <c r="EA230" s="19" t="str">
        <f t="shared" ca="1" si="1767"/>
        <v>-</v>
      </c>
      <c r="EB230" s="19" t="str">
        <f t="shared" ca="1" si="1767"/>
        <v>-</v>
      </c>
      <c r="EC230" s="19" t="str">
        <f t="shared" ca="1" si="1767"/>
        <v>-</v>
      </c>
      <c r="ED230" s="19">
        <f t="shared" ca="1" si="1767"/>
        <v>0</v>
      </c>
      <c r="EE230" s="444">
        <f t="shared" ca="1" si="1717"/>
        <v>0</v>
      </c>
      <c r="EF230" s="444">
        <f t="shared" ca="1" si="1717"/>
        <v>0</v>
      </c>
      <c r="EG230" s="124">
        <f t="shared" ca="1" si="1776"/>
        <v>0</v>
      </c>
      <c r="EH230" s="124">
        <f t="shared" ca="1" si="1776"/>
        <v>0</v>
      </c>
      <c r="EI230" s="124">
        <f t="shared" ca="1" si="1776"/>
        <v>0</v>
      </c>
      <c r="EJ230" s="124">
        <f t="shared" ca="1" si="1776"/>
        <v>0</v>
      </c>
      <c r="EK230" s="124">
        <f t="shared" ca="1" si="1776"/>
        <v>0</v>
      </c>
      <c r="EL230" s="124">
        <f t="shared" ca="1" si="1776"/>
        <v>0</v>
      </c>
      <c r="EM230" s="124">
        <f t="shared" ca="1" si="1776"/>
        <v>0</v>
      </c>
      <c r="EN230" s="124">
        <f t="shared" ca="1" si="1776"/>
        <v>0</v>
      </c>
      <c r="EO230" s="124">
        <f t="shared" ca="1" si="1776"/>
        <v>0</v>
      </c>
      <c r="EP230" s="124">
        <f t="shared" ca="1" si="1776"/>
        <v>0</v>
      </c>
      <c r="EQ230" s="124">
        <f t="shared" ca="1" si="1776"/>
        <v>0</v>
      </c>
      <c r="ER230" s="124">
        <f t="shared" ca="1" si="1776"/>
        <v>0</v>
      </c>
      <c r="ES230" s="124">
        <f t="shared" ca="1" si="1776"/>
        <v>0</v>
      </c>
      <c r="ET230" s="124">
        <f t="shared" ca="1" si="1776"/>
        <v>0</v>
      </c>
      <c r="EU230" s="124">
        <f t="shared" ca="1" si="1776"/>
        <v>0</v>
      </c>
      <c r="EV230" s="124">
        <f t="shared" ca="1" si="1776"/>
        <v>0</v>
      </c>
      <c r="EW230" s="124">
        <f t="shared" ca="1" si="1719"/>
        <v>0</v>
      </c>
      <c r="EX230" s="124">
        <f t="shared" ca="1" si="1719"/>
        <v>0</v>
      </c>
      <c r="EY230" s="554">
        <f t="shared" ca="1" si="1777"/>
        <v>0</v>
      </c>
      <c r="EZ230" s="554">
        <f t="shared" ca="1" si="1777"/>
        <v>0</v>
      </c>
      <c r="FA230" s="554">
        <f t="shared" ca="1" si="1777"/>
        <v>0</v>
      </c>
      <c r="FB230" s="125">
        <f t="shared" ca="1" si="1777"/>
        <v>0</v>
      </c>
      <c r="FC230" s="125">
        <f t="shared" ca="1" si="1777"/>
        <v>0</v>
      </c>
      <c r="FD230" s="125">
        <f t="shared" ca="1" si="1777"/>
        <v>0</v>
      </c>
      <c r="FE230" s="125">
        <f t="shared" ca="1" si="1777"/>
        <v>0</v>
      </c>
      <c r="FF230" s="125">
        <f t="shared" ca="1" si="1777"/>
        <v>0</v>
      </c>
      <c r="FG230" s="125">
        <f t="shared" ca="1" si="1777"/>
        <v>0</v>
      </c>
      <c r="FH230" s="125">
        <f t="shared" ca="1" si="1777"/>
        <v>0</v>
      </c>
      <c r="FI230" s="125">
        <f t="shared" ca="1" si="1777"/>
        <v>0</v>
      </c>
      <c r="FJ230" s="125">
        <f t="shared" ca="1" si="1777"/>
        <v>0</v>
      </c>
      <c r="FK230" s="125">
        <f t="shared" ca="1" si="1777"/>
        <v>0</v>
      </c>
      <c r="FL230" s="125">
        <f t="shared" ca="1" si="1777"/>
        <v>0</v>
      </c>
      <c r="FM230" s="125">
        <f t="shared" ca="1" si="1777"/>
        <v>0</v>
      </c>
      <c r="FN230" s="125">
        <f t="shared" ca="1" si="1777"/>
        <v>0</v>
      </c>
      <c r="FO230" s="124">
        <f t="shared" ca="1" si="1778"/>
        <v>0</v>
      </c>
      <c r="FP230" s="124">
        <f t="shared" ca="1" si="1778"/>
        <v>0</v>
      </c>
      <c r="FQ230" s="124">
        <f t="shared" ca="1" si="1778"/>
        <v>0</v>
      </c>
      <c r="FR230" s="124">
        <f t="shared" ca="1" si="1778"/>
        <v>0</v>
      </c>
      <c r="FS230" s="124">
        <f t="shared" ca="1" si="1778"/>
        <v>0</v>
      </c>
      <c r="FT230" s="124">
        <f t="shared" ca="1" si="1778"/>
        <v>0</v>
      </c>
      <c r="FU230" s="124">
        <f t="shared" ca="1" si="1778"/>
        <v>0</v>
      </c>
      <c r="FV230" s="124">
        <f t="shared" ca="1" si="1778"/>
        <v>0</v>
      </c>
      <c r="FW230" s="124">
        <f t="shared" ca="1" si="1778"/>
        <v>0</v>
      </c>
      <c r="FX230" s="124">
        <f t="shared" ca="1" si="1778"/>
        <v>0</v>
      </c>
      <c r="FY230" s="124">
        <f t="shared" ca="1" si="1778"/>
        <v>0</v>
      </c>
      <c r="FZ230" s="124">
        <f t="shared" ca="1" si="1778"/>
        <v>0</v>
      </c>
      <c r="GA230" s="124">
        <f t="shared" ca="1" si="1778"/>
        <v>0</v>
      </c>
      <c r="GB230" s="124">
        <f t="shared" ca="1" si="1778"/>
        <v>0</v>
      </c>
      <c r="GC230" s="124">
        <f t="shared" ca="1" si="1778"/>
        <v>0</v>
      </c>
      <c r="GD230" s="124">
        <f t="shared" ca="1" si="1778"/>
        <v>0</v>
      </c>
      <c r="GE230" s="124">
        <f t="shared" ca="1" si="1722"/>
        <v>0</v>
      </c>
      <c r="GF230" s="124">
        <f t="shared" ca="1" si="1722"/>
        <v>0</v>
      </c>
      <c r="GG230" s="554">
        <f t="shared" ca="1" si="1723"/>
        <v>0</v>
      </c>
      <c r="GH230" s="554">
        <f t="shared" ca="1" si="1723"/>
        <v>0</v>
      </c>
      <c r="GI230" s="554">
        <f t="shared" ca="1" si="1723"/>
        <v>0</v>
      </c>
      <c r="GJ230" s="125">
        <f t="shared" ca="1" si="1786"/>
        <v>0</v>
      </c>
      <c r="GK230" s="125">
        <f t="shared" ca="1" si="1786"/>
        <v>0</v>
      </c>
      <c r="GL230" s="125">
        <f t="shared" ca="1" si="1786"/>
        <v>0</v>
      </c>
      <c r="GM230" s="125">
        <f t="shared" ca="1" si="1786"/>
        <v>0</v>
      </c>
      <c r="GN230" s="125">
        <f t="shared" ca="1" si="1786"/>
        <v>0</v>
      </c>
      <c r="GO230" s="125">
        <f t="shared" ca="1" si="1786"/>
        <v>0</v>
      </c>
      <c r="GP230" s="125">
        <f t="shared" ca="1" si="1786"/>
        <v>0</v>
      </c>
      <c r="GQ230" s="125">
        <f t="shared" ca="1" si="1786"/>
        <v>0</v>
      </c>
      <c r="GR230" s="125">
        <f t="shared" ca="1" si="1786"/>
        <v>0</v>
      </c>
      <c r="GS230" s="125">
        <f t="shared" ca="1" si="1786"/>
        <v>0</v>
      </c>
      <c r="GT230" s="125">
        <f t="shared" ca="1" si="1786"/>
        <v>0</v>
      </c>
      <c r="GU230" s="125">
        <f t="shared" ca="1" si="1786"/>
        <v>0</v>
      </c>
      <c r="GV230" s="125">
        <f t="shared" ca="1" si="1786"/>
        <v>0</v>
      </c>
      <c r="GW230" s="124">
        <f t="shared" ca="1" si="1779"/>
        <v>0</v>
      </c>
      <c r="GX230" s="124">
        <f t="shared" ca="1" si="1779"/>
        <v>0</v>
      </c>
      <c r="GY230" s="124">
        <f t="shared" ca="1" si="1779"/>
        <v>0</v>
      </c>
      <c r="GZ230" s="124">
        <f t="shared" ca="1" si="1779"/>
        <v>0</v>
      </c>
      <c r="HA230" s="124">
        <f t="shared" ca="1" si="1779"/>
        <v>0</v>
      </c>
      <c r="HB230" s="124">
        <f t="shared" ca="1" si="1779"/>
        <v>0</v>
      </c>
      <c r="HC230" s="124">
        <f t="shared" ca="1" si="1779"/>
        <v>0</v>
      </c>
      <c r="HD230" s="124">
        <f t="shared" ca="1" si="1779"/>
        <v>0</v>
      </c>
      <c r="HE230" s="124">
        <f t="shared" ca="1" si="1779"/>
        <v>0</v>
      </c>
      <c r="HF230" s="124">
        <f t="shared" ca="1" si="1779"/>
        <v>0</v>
      </c>
      <c r="HG230" s="124">
        <f t="shared" ca="1" si="1779"/>
        <v>0</v>
      </c>
      <c r="HH230" s="124">
        <f t="shared" ca="1" si="1779"/>
        <v>0</v>
      </c>
      <c r="HI230" s="124">
        <f t="shared" ca="1" si="1779"/>
        <v>0</v>
      </c>
      <c r="HJ230" s="124">
        <f t="shared" ca="1" si="1779"/>
        <v>0</v>
      </c>
      <c r="HK230" s="124">
        <f t="shared" ca="1" si="1779"/>
        <v>0</v>
      </c>
      <c r="HL230" s="124">
        <f t="shared" ca="1" si="1779"/>
        <v>0</v>
      </c>
      <c r="HM230" s="124">
        <f t="shared" ca="1" si="1726"/>
        <v>0</v>
      </c>
      <c r="HN230" s="124">
        <f t="shared" ca="1" si="1726"/>
        <v>0</v>
      </c>
      <c r="HO230" s="554">
        <f t="shared" ca="1" si="1727"/>
        <v>0</v>
      </c>
      <c r="HP230" s="554">
        <f t="shared" ca="1" si="1727"/>
        <v>0</v>
      </c>
      <c r="HQ230" s="554">
        <f t="shared" ca="1" si="1727"/>
        <v>0</v>
      </c>
      <c r="HR230" s="125">
        <f t="shared" ca="1" si="1787"/>
        <v>0</v>
      </c>
      <c r="HS230" s="125">
        <f t="shared" ca="1" si="1787"/>
        <v>0</v>
      </c>
      <c r="HT230" s="125">
        <f t="shared" ca="1" si="1787"/>
        <v>0</v>
      </c>
      <c r="HU230" s="125">
        <f t="shared" ca="1" si="1787"/>
        <v>0</v>
      </c>
      <c r="HV230" s="125">
        <f t="shared" ca="1" si="1787"/>
        <v>0</v>
      </c>
      <c r="HW230" s="125">
        <f t="shared" ca="1" si="1787"/>
        <v>0</v>
      </c>
      <c r="HX230" s="125">
        <f t="shared" ca="1" si="1787"/>
        <v>0</v>
      </c>
      <c r="HY230" s="125">
        <f t="shared" ca="1" si="1787"/>
        <v>0</v>
      </c>
      <c r="HZ230" s="125">
        <f t="shared" ca="1" si="1787"/>
        <v>0</v>
      </c>
      <c r="IA230" s="125">
        <f t="shared" ca="1" si="1787"/>
        <v>0</v>
      </c>
      <c r="IB230" s="125">
        <f t="shared" ca="1" si="1787"/>
        <v>0</v>
      </c>
      <c r="IC230" s="125">
        <f t="shared" ca="1" si="1787"/>
        <v>0</v>
      </c>
      <c r="ID230" s="125">
        <f t="shared" ca="1" si="1787"/>
        <v>0</v>
      </c>
      <c r="IE230" s="5">
        <f t="shared" ca="1" si="1729"/>
        <v>67</v>
      </c>
      <c r="IF230" s="9"/>
      <c r="IG230" s="5">
        <f t="shared" ca="1" si="1730"/>
        <v>1</v>
      </c>
      <c r="IH230" s="5" t="b">
        <f t="shared" ca="1" si="1730"/>
        <v>0</v>
      </c>
      <c r="II230" s="19">
        <f t="shared" ca="1" si="1731"/>
        <v>0</v>
      </c>
      <c r="IJ230" s="5">
        <f t="shared" ca="1" si="1730"/>
        <v>55</v>
      </c>
      <c r="IK230" s="5" cm="1">
        <f t="array" ref="IK230">INDEX(i.pi_yatf,$X230+1,IK$7)</f>
        <v>1</v>
      </c>
      <c r="IL230" s="19">
        <f t="shared" ca="1" si="1790"/>
        <v>0</v>
      </c>
      <c r="IM230" s="19">
        <f t="shared" ca="1" si="1790"/>
        <v>0</v>
      </c>
      <c r="IN230" s="19">
        <f t="shared" ca="1" si="1790"/>
        <v>0</v>
      </c>
      <c r="IO230" s="19">
        <f t="shared" ca="1" si="1790"/>
        <v>0</v>
      </c>
      <c r="IP230" s="19">
        <f t="shared" ca="1" si="1790"/>
        <v>0</v>
      </c>
      <c r="IQ230" s="19">
        <f t="shared" ca="1" si="1790"/>
        <v>0</v>
      </c>
      <c r="IR230" s="19">
        <f t="shared" ca="1" si="1790"/>
        <v>0</v>
      </c>
      <c r="IS230" s="19">
        <f t="shared" ca="1" si="1790"/>
        <v>0</v>
      </c>
      <c r="IT230" s="19">
        <f t="shared" ca="1" si="1790"/>
        <v>0</v>
      </c>
      <c r="IU230" s="19">
        <f t="shared" ca="1" si="1790"/>
        <v>0</v>
      </c>
      <c r="IV230" s="19">
        <f t="shared" ca="1" si="1790"/>
        <v>0</v>
      </c>
      <c r="IW230" s="19">
        <f t="shared" ca="1" si="1790"/>
        <v>0</v>
      </c>
      <c r="IX230" s="19">
        <f t="shared" ca="1" si="1790"/>
        <v>0</v>
      </c>
      <c r="IY230" s="19">
        <f t="shared" ca="1" si="1790"/>
        <v>0</v>
      </c>
      <c r="IZ230" s="19">
        <f t="shared" ca="1" si="1790"/>
        <v>0</v>
      </c>
      <c r="JA230" s="19">
        <f t="shared" ca="1" si="1790"/>
        <v>0</v>
      </c>
      <c r="JB230" s="19">
        <f t="shared" ca="1" si="1790"/>
        <v>0</v>
      </c>
      <c r="JC230" s="19">
        <f t="shared" ca="1" si="1790"/>
        <v>0</v>
      </c>
      <c r="JD230" s="19">
        <f t="shared" ca="1" si="1790"/>
        <v>0</v>
      </c>
      <c r="JE230" s="19">
        <f t="shared" ca="1" si="1790"/>
        <v>0</v>
      </c>
      <c r="JF230" s="19">
        <f t="shared" ca="1" si="1790"/>
        <v>0</v>
      </c>
      <c r="JG230" s="5">
        <f t="shared" ca="1" si="1733"/>
        <v>1.2500000000000001E-2</v>
      </c>
      <c r="JH230" s="567">
        <f t="shared" ca="1" si="1733"/>
        <v>0</v>
      </c>
      <c r="JI230" s="5">
        <f t="shared" ca="1" si="1733"/>
        <v>6.25E-2</v>
      </c>
      <c r="JJ230" s="5">
        <f t="shared" ca="1" si="1733"/>
        <v>6.25E-2</v>
      </c>
      <c r="JK230" s="5">
        <f t="shared" ca="1" si="1733"/>
        <v>6.25E-2</v>
      </c>
      <c r="JL230" s="19">
        <f t="shared" ca="1" si="1790"/>
        <v>1</v>
      </c>
      <c r="JM230" s="19">
        <f t="shared" ca="1" si="1790"/>
        <v>0</v>
      </c>
      <c r="JN230" s="19">
        <f t="shared" ca="1" si="1790"/>
        <v>1</v>
      </c>
      <c r="JO230" s="9"/>
      <c r="JP230" s="5" t="b">
        <f t="shared" ca="1" si="1734"/>
        <v>0</v>
      </c>
      <c r="JQ230" s="477" t="b">
        <v>1</v>
      </c>
      <c r="JR230" s="477">
        <v>12</v>
      </c>
      <c r="JS230" s="5" t="b">
        <f t="shared" ca="1" si="1735"/>
        <v>0</v>
      </c>
      <c r="JT230" s="5" t="b">
        <f t="shared" ca="1" si="1735"/>
        <v>0</v>
      </c>
      <c r="JU230" s="5" t="b">
        <f t="shared" ca="1" si="1735"/>
        <v>1</v>
      </c>
      <c r="JV230" s="144">
        <f t="shared" ca="1" si="1736"/>
        <v>1</v>
      </c>
      <c r="JW230" s="144">
        <f t="shared" ca="1" si="1736"/>
        <v>1</v>
      </c>
      <c r="JX230" s="5" t="b">
        <f t="shared" ca="1" si="1737"/>
        <v>0</v>
      </c>
      <c r="JY230" s="5" t="b">
        <f t="shared" ca="1" si="1737"/>
        <v>1</v>
      </c>
      <c r="JZ230" s="5" t="b">
        <f t="shared" ca="1" si="1737"/>
        <v>1</v>
      </c>
      <c r="KA230" s="5" t="b">
        <f t="shared" ca="1" si="1737"/>
        <v>0</v>
      </c>
      <c r="KB230" s="5">
        <f t="shared" ca="1" si="1738"/>
        <v>1</v>
      </c>
      <c r="KC230" s="5">
        <f t="shared" ca="1" si="1738"/>
        <v>0</v>
      </c>
      <c r="KD230" s="5" t="b">
        <f t="shared" ca="1" si="1739"/>
        <v>0</v>
      </c>
      <c r="KE230" s="5" t="str" cm="1">
        <f t="array" aca="1" ref="KE230" ca="1">IF(OR(KF230:KM230&lt;&gt;"-"),TRUE,"-")</f>
        <v>-</v>
      </c>
      <c r="KF230" s="19" t="str">
        <f t="shared" ca="1" si="1740"/>
        <v>-</v>
      </c>
      <c r="KG230" s="19" t="str">
        <f t="shared" ca="1" si="1740"/>
        <v>-</v>
      </c>
      <c r="KH230" s="19" t="str">
        <f t="shared" ca="1" si="1740"/>
        <v>-</v>
      </c>
      <c r="KI230" s="19" t="str">
        <f t="shared" ca="1" si="1740"/>
        <v>-</v>
      </c>
      <c r="KJ230" s="19" t="str">
        <f t="shared" ca="1" si="1740"/>
        <v>-</v>
      </c>
      <c r="KK230" s="19" t="str">
        <f t="shared" ca="1" si="1740"/>
        <v>-</v>
      </c>
      <c r="KL230" s="19" t="str">
        <f t="shared" ca="1" si="1740"/>
        <v>-</v>
      </c>
      <c r="KM230" s="19" t="str">
        <f t="shared" ca="1" si="1740"/>
        <v>-</v>
      </c>
      <c r="KN230" s="5" t="b">
        <f t="array" aca="1" ref="KN230" ca="1">IF(OR(KO230:KU230&lt;&gt;"-"),TRUE,"-")</f>
        <v>1</v>
      </c>
      <c r="KO230" s="19">
        <f t="shared" ca="1" si="1741"/>
        <v>0</v>
      </c>
      <c r="KP230" s="19" t="str">
        <f t="shared" ca="1" si="1741"/>
        <v>-</v>
      </c>
      <c r="KQ230" s="19">
        <f t="shared" ca="1" si="1741"/>
        <v>999999</v>
      </c>
      <c r="KR230" s="19">
        <f t="shared" ca="1" si="1741"/>
        <v>999999</v>
      </c>
      <c r="KS230" s="19">
        <f t="shared" ca="1" si="1741"/>
        <v>999999</v>
      </c>
      <c r="KT230" s="19">
        <f t="shared" ca="1" si="1741"/>
        <v>999999</v>
      </c>
      <c r="KU230" s="19">
        <f t="shared" ca="1" si="1741"/>
        <v>999999</v>
      </c>
      <c r="KV230" s="19" t="str">
        <f t="shared" ca="1" si="1741"/>
        <v>-</v>
      </c>
      <c r="KW230" s="19" t="str">
        <f t="shared" ca="1" si="1741"/>
        <v>-</v>
      </c>
      <c r="KX230" s="19" t="str">
        <f t="shared" ca="1" si="1741"/>
        <v>-</v>
      </c>
      <c r="KY230" s="19" t="b">
        <f t="shared" ca="1" si="1742"/>
        <v>1</v>
      </c>
      <c r="KZ230" s="19">
        <f t="shared" ca="1" si="1742"/>
        <v>0</v>
      </c>
      <c r="LA230" s="5" t="str">
        <f t="shared" ca="1" si="1743"/>
        <v>-</v>
      </c>
      <c r="LB230" s="5" t="str">
        <f t="shared" ca="1" si="1743"/>
        <v>-</v>
      </c>
      <c r="LC230" s="5" t="str">
        <f t="shared" ca="1" si="1743"/>
        <v>-</v>
      </c>
      <c r="LD230" s="5" t="str">
        <f t="shared" ca="1" si="1743"/>
        <v>-</v>
      </c>
      <c r="LE230" s="19" t="str">
        <f t="shared" ca="1" si="1744"/>
        <v>-</v>
      </c>
      <c r="LF230" s="19" t="str">
        <f t="shared" ca="1" si="1744"/>
        <v>-</v>
      </c>
      <c r="LG230" s="19" t="str">
        <f t="shared" ca="1" si="1744"/>
        <v>-</v>
      </c>
      <c r="LH230" s="19" t="str">
        <f t="shared" ca="1" si="1744"/>
        <v>-</v>
      </c>
      <c r="LI230" s="19" t="str">
        <f t="shared" ca="1" si="1744"/>
        <v>-</v>
      </c>
      <c r="LJ230" s="19" t="str">
        <f t="shared" ca="1" si="1744"/>
        <v>-</v>
      </c>
      <c r="LK230" s="19" t="str">
        <f t="shared" ca="1" si="1744"/>
        <v>-</v>
      </c>
      <c r="LL230" s="5" t="str">
        <f t="shared" ca="1" si="1745"/>
        <v>-</v>
      </c>
      <c r="LM230" s="5">
        <f t="shared" ca="1" si="1745"/>
        <v>500</v>
      </c>
      <c r="LN230" s="5">
        <f t="shared" ca="1" si="1745"/>
        <v>500</v>
      </c>
      <c r="LO230" s="5" t="str">
        <f t="shared" ca="1" si="1745"/>
        <v>-</v>
      </c>
      <c r="LP230" s="5" t="str" cm="1">
        <f t="array" aca="1" ref="LP230" ca="1">INDEX(i.meatgrid,$Q230,LP$7)</f>
        <v>-</v>
      </c>
      <c r="LQ230" s="5" t="str" cm="1">
        <f t="array" aca="1" ref="LQ230" ca="1">INDEX(i.meatgrid,$Q230,LQ$7)</f>
        <v>-</v>
      </c>
      <c r="LR230" s="5" t="str">
        <f t="shared" ca="1" si="1745"/>
        <v>-</v>
      </c>
      <c r="LS230" s="5">
        <f t="shared" ca="1" si="1746"/>
        <v>1</v>
      </c>
      <c r="LT230" s="9"/>
      <c r="LU230" s="19">
        <f t="shared" ca="1" si="1744"/>
        <v>70</v>
      </c>
      <c r="LV230" s="19">
        <f t="shared" ca="1" si="1747"/>
        <v>50</v>
      </c>
      <c r="LW230" s="19">
        <f t="shared" ca="1" si="1747"/>
        <v>80</v>
      </c>
      <c r="LX230" s="19">
        <f t="shared" ca="1" si="1747"/>
        <v>50</v>
      </c>
      <c r="LY230" s="5" t="b" cm="1">
        <f t="array" aca="1" ref="LY230" ca="1">INDEX(i.meatgrid,$Q230,LY$7)</f>
        <v>0</v>
      </c>
      <c r="LZ230" s="5" t="b" cm="1">
        <f t="array" aca="1" ref="LZ230" ca="1">INDEX(i.meatgrid,$Q230,LZ$7)</f>
        <v>0</v>
      </c>
      <c r="MA230" s="5" t="str" cm="1">
        <f t="array" aca="1" ref="MA230" ca="1">INDEX(i.meatgrid,$Q230,MA$7)</f>
        <v>-</v>
      </c>
      <c r="MB230" s="5" t="str" cm="1">
        <f t="array" aca="1" ref="MB230" ca="1">INDEX(i.meatgrid,$Q230,MB$7)</f>
        <v>-</v>
      </c>
      <c r="MC230" s="5">
        <f t="shared" si="1748"/>
        <v>1</v>
      </c>
      <c r="MD230" s="5">
        <f t="shared" si="1749"/>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1</v>
      </c>
      <c r="MJ230" s="5" cm="1">
        <f t="array" aca="1" ref="MJ230" ca="1">INDEX(i.meatgrid,$Q230,MJ$7)</f>
        <v>1</v>
      </c>
      <c r="MK230" s="5" cm="1">
        <f t="array" aca="1" ref="MK230" ca="1">INDEX(i.meatgrid,$Q230,MK$7)</f>
        <v>1</v>
      </c>
      <c r="ML230" s="5" cm="1">
        <f t="array" aca="1" ref="ML230" ca="1">INDEX(i.meatgrid,$Q230,ML$7)</f>
        <v>1</v>
      </c>
      <c r="MM230" s="5">
        <f t="shared" si="1750"/>
        <v>1</v>
      </c>
      <c r="MN230" s="9"/>
      <c r="MO230" s="19" t="b">
        <f t="shared" ca="1" si="1780"/>
        <v>0</v>
      </c>
      <c r="MP230" s="19" t="b">
        <f t="shared" ca="1" si="1780"/>
        <v>0</v>
      </c>
      <c r="MQ230" s="19">
        <f t="shared" ca="1" si="1780"/>
        <v>1</v>
      </c>
      <c r="MR230" s="19">
        <f t="shared" ca="1" si="1780"/>
        <v>0.75</v>
      </c>
      <c r="MS230" s="19">
        <f t="shared" ca="1" si="1780"/>
        <v>0.75</v>
      </c>
      <c r="MT230" s="19">
        <f t="shared" ca="1" si="1780"/>
        <v>0.8</v>
      </c>
      <c r="MU230" s="19">
        <f t="shared" ca="1" si="1780"/>
        <v>0.82499999999999996</v>
      </c>
      <c r="MV230" s="19">
        <f t="shared" ca="1" si="1780"/>
        <v>0.875</v>
      </c>
      <c r="MW230" s="19">
        <f t="shared" ca="1" si="1780"/>
        <v>0.9</v>
      </c>
      <c r="MX230" s="19">
        <f t="shared" ca="1" si="1780"/>
        <v>1</v>
      </c>
      <c r="MY230" s="19">
        <f t="shared" ca="1" si="1780"/>
        <v>0.875</v>
      </c>
      <c r="MZ230" s="19" t="b">
        <f t="shared" ca="1" si="1780"/>
        <v>1</v>
      </c>
      <c r="NA230" s="19">
        <f t="shared" ca="1" si="1780"/>
        <v>74.989999999999995</v>
      </c>
      <c r="NB230" s="19" t="str">
        <f t="shared" ca="1" si="1780"/>
        <v>-</v>
      </c>
      <c r="NC230" s="19" t="str">
        <f t="shared" ca="1" si="1780"/>
        <v>-</v>
      </c>
      <c r="ND230" s="19" t="str">
        <f t="shared" ca="1" si="1780"/>
        <v>-</v>
      </c>
      <c r="NE230" s="19" t="str">
        <f t="shared" ca="1" si="1762"/>
        <v>-</v>
      </c>
      <c r="NF230" s="19" t="str">
        <f t="shared" ca="1" si="1762"/>
        <v>-</v>
      </c>
      <c r="NG230" s="19" t="str">
        <f t="shared" ca="1" si="1762"/>
        <v>-</v>
      </c>
      <c r="NH230" s="19" t="str">
        <f t="shared" ca="1" si="1762"/>
        <v>-</v>
      </c>
      <c r="NI230" s="19">
        <f t="shared" ca="1" si="1762"/>
        <v>36.99</v>
      </c>
      <c r="NJ230" s="19">
        <f t="shared" ca="1" si="1762"/>
        <v>36.99</v>
      </c>
      <c r="NK230" s="19" t="str">
        <f t="shared" ca="1" si="1762"/>
        <v>-</v>
      </c>
      <c r="NL230" s="19" t="str">
        <f t="shared" ca="1" si="1762"/>
        <v>-</v>
      </c>
      <c r="NM230" s="19" t="str">
        <f t="shared" ca="1" si="1762"/>
        <v>-</v>
      </c>
      <c r="NN230" s="19" t="str">
        <f t="shared" ca="1" si="1762"/>
        <v>-</v>
      </c>
      <c r="NO230" s="19" t="str">
        <f t="shared" ca="1" si="1762"/>
        <v>-</v>
      </c>
      <c r="NP230" s="19">
        <f t="shared" ca="1" si="1762"/>
        <v>49.99</v>
      </c>
      <c r="NQ230" s="19">
        <f t="shared" ca="1" si="1762"/>
        <v>49.99</v>
      </c>
      <c r="NR230" s="19">
        <f t="shared" ca="1" si="1762"/>
        <v>49.99</v>
      </c>
      <c r="NS230" s="19">
        <f t="shared" ca="1" si="1762"/>
        <v>49.99</v>
      </c>
      <c r="NT230" s="19">
        <f t="shared" ca="1" si="1762"/>
        <v>49.99</v>
      </c>
      <c r="NU230" s="19">
        <f t="shared" ca="1" si="1759"/>
        <v>49.99</v>
      </c>
      <c r="NV230" s="19">
        <f t="shared" ca="1" si="1759"/>
        <v>49.99</v>
      </c>
      <c r="NW230" s="19">
        <f t="shared" ca="1" si="1759"/>
        <v>49.99</v>
      </c>
      <c r="NX230" s="19">
        <f t="shared" ca="1" si="1791"/>
        <v>412.99</v>
      </c>
      <c r="NY230" s="19">
        <f t="shared" ca="1" si="1791"/>
        <v>412.99</v>
      </c>
      <c r="NZ230" s="19" t="str">
        <f t="shared" ca="1" si="1791"/>
        <v>-</v>
      </c>
      <c r="OA230" s="19" t="str">
        <f t="shared" ca="1" si="1791"/>
        <v>-</v>
      </c>
      <c r="OB230" s="19" t="str">
        <f t="shared" ca="1" si="1791"/>
        <v>-</v>
      </c>
      <c r="OC230" s="19" t="str">
        <f t="shared" ca="1" si="1791"/>
        <v>-</v>
      </c>
      <c r="OD230" s="19" t="str">
        <f t="shared" ca="1" si="1791"/>
        <v>-</v>
      </c>
      <c r="OE230" s="19">
        <f t="shared" ca="1" si="1791"/>
        <v>6.8900000000000006</v>
      </c>
      <c r="OF230" s="19">
        <f t="shared" ca="1" si="1791"/>
        <v>6.8900000000000006</v>
      </c>
      <c r="OG230" s="19">
        <f t="shared" ca="1" si="1791"/>
        <v>6.8900000000000006</v>
      </c>
      <c r="OH230" s="19">
        <f t="shared" ca="1" si="1791"/>
        <v>6.8900000000000006</v>
      </c>
      <c r="OI230" s="19">
        <f t="shared" ca="1" si="1791"/>
        <v>6.8900000000000006</v>
      </c>
      <c r="OJ230" s="19">
        <f t="shared" ca="1" si="1791"/>
        <v>6.8900000000000006</v>
      </c>
      <c r="OK230" s="19">
        <f t="shared" ca="1" si="1791"/>
        <v>6.8900000000000006</v>
      </c>
      <c r="OL230" s="19">
        <f t="shared" ca="1" si="1791"/>
        <v>6.8900000000000006</v>
      </c>
      <c r="OM230" s="19">
        <f t="shared" ca="1" si="1791"/>
        <v>346.99</v>
      </c>
      <c r="ON230" s="19">
        <f t="shared" ca="1" si="1761"/>
        <v>346.99</v>
      </c>
      <c r="OO230" s="19" t="str">
        <f t="shared" ca="1" si="1761"/>
        <v>-</v>
      </c>
      <c r="OP230" s="19" t="str">
        <f t="shared" ca="1" si="1761"/>
        <v>-</v>
      </c>
      <c r="OQ230" s="19" t="str">
        <f t="shared" ca="1" si="1761"/>
        <v>-</v>
      </c>
      <c r="OR230" s="19" t="str">
        <f t="shared" ca="1" si="1761"/>
        <v>-</v>
      </c>
      <c r="OS230" s="19" t="str">
        <f t="shared" ca="1" si="1761"/>
        <v>-</v>
      </c>
      <c r="OT230" s="19">
        <f t="shared" ca="1" si="1761"/>
        <v>0</v>
      </c>
      <c r="OU230" s="24">
        <v>0</v>
      </c>
    </row>
    <row r="231" spans="1:411" outlineLevel="1">
      <c r="A231" s="21">
        <f t="shared" si="158"/>
        <v>226</v>
      </c>
      <c r="B231" s="21">
        <f t="shared" si="1753"/>
        <v>19</v>
      </c>
      <c r="C231">
        <v>112</v>
      </c>
      <c r="D231" s="144" t="str">
        <f t="shared" ca="1" si="1697"/>
        <v>GSM</v>
      </c>
      <c r="E231" t="b">
        <v>0</v>
      </c>
      <c r="F231" t="b">
        <v>0</v>
      </c>
      <c r="G231" t="b">
        <f t="shared" si="1808"/>
        <v>0</v>
      </c>
      <c r="H231" s="237">
        <f t="shared" ca="1" si="1755"/>
        <v>2</v>
      </c>
      <c r="I231" s="237">
        <f t="shared" ca="1" si="1755"/>
        <v>1</v>
      </c>
      <c r="J231" s="237" t="str">
        <f t="shared" ca="1" si="1755"/>
        <v/>
      </c>
      <c r="K231" s="237">
        <f t="shared" ca="1" si="1755"/>
        <v>2</v>
      </c>
      <c r="L231" s="237">
        <f t="shared" ca="1" si="1755"/>
        <v>2</v>
      </c>
      <c r="M231" s="237">
        <f t="shared" ca="1" si="1755"/>
        <v>2</v>
      </c>
      <c r="N231" s="237">
        <f t="shared" ca="1" si="1755"/>
        <v>3</v>
      </c>
      <c r="O231" s="237">
        <f t="shared" ca="1" si="1756"/>
        <v>1</v>
      </c>
      <c r="P231" s="237">
        <f t="shared" ca="1" si="1756"/>
        <v>1</v>
      </c>
      <c r="Q231" s="237">
        <f t="shared" ca="1" si="1756"/>
        <v>2</v>
      </c>
      <c r="R231" s="29">
        <v>1</v>
      </c>
      <c r="S231" s="29">
        <v>2</v>
      </c>
      <c r="T231" s="29">
        <v>1</v>
      </c>
      <c r="U231" s="218"/>
      <c r="V231" s="218"/>
      <c r="W231" s="182">
        <f t="array" ref="W231">MAX(W$22,MOD(W221+1*AND(R231:$V231=R$22:$V$22),W$23+1))</f>
        <v>0</v>
      </c>
      <c r="X231" s="218"/>
      <c r="Y231" s="218"/>
      <c r="Z231" s="218"/>
      <c r="AA231" s="218"/>
      <c r="AB231" s="218"/>
      <c r="AC231" s="218"/>
      <c r="AD231" s="218"/>
      <c r="AE231" s="218"/>
      <c r="AF231" s="144">
        <f ca="1">INDEX(CHOOSE($N231,DataAutumn!i.AdultDrys,DataWinter!i.AdultDrys,DataSpring!i.AdultDrys),1,$M231)</f>
        <v>3</v>
      </c>
      <c r="AG231" s="5">
        <f t="shared" ca="1" si="1698"/>
        <v>2</v>
      </c>
      <c r="AH231" s="5">
        <f t="shared" ca="1" si="1698"/>
        <v>0</v>
      </c>
      <c r="AI231" s="5">
        <f t="shared" ca="1" si="1699"/>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00024 DSP_ashley_lw GSM Day204 MWM    Only export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700"/>
        <v>0</v>
      </c>
      <c r="AY231" s="5" t="str">
        <f t="shared" ca="1" si="1700"/>
        <v>-</v>
      </c>
      <c r="AZ231" s="5" t="b">
        <f t="shared" ca="1" si="1700"/>
        <v>0</v>
      </c>
      <c r="BA231" s="5" t="b">
        <f t="shared" ca="1" si="1700"/>
        <v>1</v>
      </c>
      <c r="BB231" s="5" t="b">
        <f t="shared" ca="1" si="1700"/>
        <v>1</v>
      </c>
      <c r="BC231" s="144">
        <f t="shared" ca="1" si="1700"/>
        <v>0</v>
      </c>
      <c r="BD231" s="19" t="b">
        <f t="shared" ca="1" si="1701"/>
        <v>1</v>
      </c>
      <c r="BE231" s="9"/>
      <c r="BF231" s="5" t="str">
        <f t="shared" ca="1" si="1702"/>
        <v>-</v>
      </c>
      <c r="BG231" s="19" t="str">
        <f t="shared" ca="1" si="1703"/>
        <v>-</v>
      </c>
      <c r="BH231" s="19" t="str">
        <f t="shared" ca="1" si="1703"/>
        <v>-</v>
      </c>
      <c r="BI231" s="19" t="str">
        <f t="shared" ca="1" si="1703"/>
        <v>-</v>
      </c>
      <c r="BJ231" s="5" t="str">
        <f t="shared" ca="1" si="1704"/>
        <v>-</v>
      </c>
      <c r="BK231" s="19" t="str">
        <f t="shared" ca="1" si="1705"/>
        <v>-</v>
      </c>
      <c r="BL231" s="5" t="str">
        <f t="shared" ca="1" si="1706"/>
        <v>-</v>
      </c>
      <c r="BM231" s="19" t="str">
        <f t="shared" ca="1" si="1707"/>
        <v>-</v>
      </c>
      <c r="BN231" s="19" t="str">
        <f t="shared" ca="1" si="1707"/>
        <v>-</v>
      </c>
      <c r="BO231" s="19" t="str">
        <f t="shared" ca="1" si="1707"/>
        <v>-</v>
      </c>
      <c r="BP231" s="5" t="str">
        <f t="shared" ca="1" si="1708"/>
        <v>-</v>
      </c>
      <c r="BQ231" s="9"/>
      <c r="BR231" s="5" t="b">
        <f t="shared" ca="1" si="1709"/>
        <v>0</v>
      </c>
      <c r="BS231" s="5" t="str">
        <f t="shared" ca="1" si="1710"/>
        <v>-</v>
      </c>
      <c r="BT231" s="5" t="str">
        <f t="shared" ca="1" si="1711"/>
        <v>-</v>
      </c>
      <c r="BU231" s="5" t="str">
        <f t="shared" ca="1" si="1711"/>
        <v>-</v>
      </c>
      <c r="BV231" s="5" t="str">
        <f t="shared" ca="1" si="1711"/>
        <v>-</v>
      </c>
      <c r="BW231" s="5" t="str">
        <f t="shared" ca="1" si="1711"/>
        <v>-</v>
      </c>
      <c r="BX231" s="5" t="str">
        <f t="shared" ca="1" si="1711"/>
        <v>-</v>
      </c>
      <c r="BY231" s="5" t="str">
        <f t="shared" ca="1" si="1711"/>
        <v>-</v>
      </c>
      <c r="BZ231" s="5" t="str">
        <f t="shared" ca="1" si="1711"/>
        <v>-</v>
      </c>
      <c r="CA231" s="5" t="str">
        <f t="shared" ca="1" si="1711"/>
        <v>-</v>
      </c>
      <c r="CB231" s="9"/>
      <c r="CC231" s="237" t="b">
        <f t="shared" ca="1" si="1757"/>
        <v>1</v>
      </c>
      <c r="CD231" s="237" t="b">
        <f t="shared" ca="1" si="1757"/>
        <v>1</v>
      </c>
      <c r="CE231" s="237" t="b">
        <f t="shared" ca="1" si="1757"/>
        <v>1</v>
      </c>
      <c r="CF231" s="12">
        <v>203</v>
      </c>
      <c r="CG231" s="144" t="b">
        <f t="shared" ca="1" si="1809"/>
        <v>0</v>
      </c>
      <c r="CH231" s="12" t="s">
        <v>34</v>
      </c>
      <c r="CI231" s="19" t="str">
        <f t="shared" ca="1" si="1712"/>
        <v>-</v>
      </c>
      <c r="CJ231" s="19" t="str">
        <f t="shared" ca="1" si="1712"/>
        <v>-</v>
      </c>
      <c r="CK231" s="19" t="str">
        <f t="shared" ca="1" si="1712"/>
        <v>-</v>
      </c>
      <c r="CL231" s="19">
        <f t="shared" ca="1" si="1712"/>
        <v>1</v>
      </c>
      <c r="CM231" s="19">
        <f t="shared" ca="1" si="1712"/>
        <v>1</v>
      </c>
      <c r="CN231" s="9"/>
      <c r="CO231" s="444">
        <f t="shared" ca="1" si="1713"/>
        <v>652</v>
      </c>
      <c r="CP231" s="444">
        <f t="shared" ca="1" si="1713"/>
        <v>686</v>
      </c>
      <c r="CQ231" s="444">
        <f t="shared" ca="1" si="1713"/>
        <v>721</v>
      </c>
      <c r="CR231" s="152">
        <f t="shared" ca="1" si="1714"/>
        <v>378</v>
      </c>
      <c r="CS231" s="152">
        <f t="shared" ca="1" si="1714"/>
        <v>413</v>
      </c>
      <c r="CT231" s="152">
        <f t="shared" ca="1" si="1714"/>
        <v>448</v>
      </c>
      <c r="CU231" s="19" t="str">
        <f t="shared" ca="1" si="1781"/>
        <v>-</v>
      </c>
      <c r="CV231" s="19" t="str">
        <f t="shared" ca="1" si="1781"/>
        <v>-</v>
      </c>
      <c r="CW231" s="19" t="str">
        <f t="shared" ca="1" si="1781"/>
        <v>-</v>
      </c>
      <c r="CX231" s="19" t="str">
        <f t="shared" ca="1" si="1781"/>
        <v>-</v>
      </c>
      <c r="CY231" s="19" t="str">
        <f t="shared" ca="1" si="1781"/>
        <v>-</v>
      </c>
      <c r="CZ231" s="19" t="b">
        <f t="shared" ca="1" si="1781"/>
        <v>1</v>
      </c>
      <c r="DA231" s="19">
        <f t="shared" ca="1" si="1781"/>
        <v>0</v>
      </c>
      <c r="DB231" s="19">
        <f t="shared" ca="1" si="1781"/>
        <v>0</v>
      </c>
      <c r="DC231" s="19">
        <f t="shared" ca="1" si="1781"/>
        <v>0</v>
      </c>
      <c r="DD231" s="19">
        <f t="shared" ca="1" si="1781"/>
        <v>0</v>
      </c>
      <c r="DE231" s="19">
        <f t="shared" ca="1" si="1781"/>
        <v>0</v>
      </c>
      <c r="DF231" s="19">
        <f t="shared" ca="1" si="1781"/>
        <v>0</v>
      </c>
      <c r="DG231" s="19">
        <f t="shared" ca="1" si="1781"/>
        <v>0</v>
      </c>
      <c r="DH231" s="19">
        <f t="shared" ca="1" si="1781"/>
        <v>0</v>
      </c>
      <c r="DI231" s="19">
        <f t="shared" ca="1" si="1781"/>
        <v>0</v>
      </c>
      <c r="DJ231" s="19">
        <f t="shared" ca="1" si="1781"/>
        <v>0</v>
      </c>
      <c r="DK231" s="19">
        <f t="shared" ref="DK231:ED239" ca="1" si="1810">OFFSET(DK$5,$B231,0)</f>
        <v>0</v>
      </c>
      <c r="DL231" s="19">
        <f t="shared" ca="1" si="1810"/>
        <v>0</v>
      </c>
      <c r="DM231" s="19">
        <f t="shared" ca="1" si="1810"/>
        <v>1</v>
      </c>
      <c r="DN231" s="19">
        <f t="shared" ca="1" si="1810"/>
        <v>1</v>
      </c>
      <c r="DO231" s="19">
        <f t="shared" ca="1" si="1810"/>
        <v>0</v>
      </c>
      <c r="DP231" s="19" t="str">
        <f t="shared" ca="1" si="1810"/>
        <v>-</v>
      </c>
      <c r="DQ231" s="19" t="str">
        <f t="shared" ca="1" si="1810"/>
        <v>-</v>
      </c>
      <c r="DR231" s="19" t="str">
        <f t="shared" ca="1" si="1810"/>
        <v>-</v>
      </c>
      <c r="DS231" s="19" t="str">
        <f t="shared" ca="1" si="1810"/>
        <v>-</v>
      </c>
      <c r="DT231" s="19" t="str">
        <f t="shared" ca="1" si="1810"/>
        <v>-</v>
      </c>
      <c r="DU231" s="19">
        <f t="shared" ca="1" si="1810"/>
        <v>0</v>
      </c>
      <c r="DV231" s="19" t="str">
        <f t="shared" ca="1" si="1810"/>
        <v>-</v>
      </c>
      <c r="DW231" s="19" t="str">
        <f t="shared" ca="1" si="1810"/>
        <v>-</v>
      </c>
      <c r="DX231" s="19" t="str">
        <f t="shared" ca="1" si="1810"/>
        <v>-</v>
      </c>
      <c r="DY231" s="19" t="str">
        <f t="shared" ca="1" si="1810"/>
        <v>-</v>
      </c>
      <c r="DZ231" s="19" t="str">
        <f t="shared" ca="1" si="1810"/>
        <v>-</v>
      </c>
      <c r="EA231" s="19" t="str">
        <f t="shared" ca="1" si="1810"/>
        <v>-</v>
      </c>
      <c r="EB231" s="19" t="str">
        <f t="shared" ca="1" si="1810"/>
        <v>-</v>
      </c>
      <c r="EC231" s="19" t="str">
        <f t="shared" ca="1" si="1810"/>
        <v>-</v>
      </c>
      <c r="ED231" s="19">
        <f t="shared" ca="1" si="1810"/>
        <v>0</v>
      </c>
      <c r="EE231" s="444">
        <f t="shared" ca="1" si="1717"/>
        <v>0</v>
      </c>
      <c r="EF231" s="444">
        <f t="shared" ca="1" si="1717"/>
        <v>0</v>
      </c>
      <c r="EG231" s="124">
        <f t="shared" ca="1" si="1776"/>
        <v>0</v>
      </c>
      <c r="EH231" s="124">
        <f t="shared" ca="1" si="1776"/>
        <v>0</v>
      </c>
      <c r="EI231" s="124">
        <f t="shared" ca="1" si="1776"/>
        <v>0</v>
      </c>
      <c r="EJ231" s="124">
        <f t="shared" ca="1" si="1776"/>
        <v>0</v>
      </c>
      <c r="EK231" s="124">
        <f t="shared" ca="1" si="1776"/>
        <v>0</v>
      </c>
      <c r="EL231" s="124">
        <f t="shared" ca="1" si="1776"/>
        <v>0</v>
      </c>
      <c r="EM231" s="124">
        <f t="shared" ca="1" si="1776"/>
        <v>0</v>
      </c>
      <c r="EN231" s="124">
        <f t="shared" ca="1" si="1776"/>
        <v>0</v>
      </c>
      <c r="EO231" s="124">
        <f t="shared" ca="1" si="1776"/>
        <v>0</v>
      </c>
      <c r="EP231" s="124">
        <f t="shared" ca="1" si="1776"/>
        <v>0</v>
      </c>
      <c r="EQ231" s="124">
        <f t="shared" ca="1" si="1776"/>
        <v>0</v>
      </c>
      <c r="ER231" s="124">
        <f t="shared" ca="1" si="1776"/>
        <v>0</v>
      </c>
      <c r="ES231" s="124">
        <f t="shared" ca="1" si="1776"/>
        <v>0</v>
      </c>
      <c r="ET231" s="124">
        <f t="shared" ca="1" si="1776"/>
        <v>0</v>
      </c>
      <c r="EU231" s="124">
        <f t="shared" ca="1" si="1776"/>
        <v>0</v>
      </c>
      <c r="EV231" s="124">
        <f t="shared" ca="1" si="1776"/>
        <v>0</v>
      </c>
      <c r="EW231" s="124">
        <f t="shared" ca="1" si="1719"/>
        <v>0</v>
      </c>
      <c r="EX231" s="124">
        <f t="shared" ca="1" si="1719"/>
        <v>0</v>
      </c>
      <c r="EY231" s="554">
        <f t="shared" ca="1" si="1777"/>
        <v>0</v>
      </c>
      <c r="EZ231" s="554">
        <f t="shared" ca="1" si="1777"/>
        <v>0</v>
      </c>
      <c r="FA231" s="554">
        <f t="shared" ca="1" si="1777"/>
        <v>0</v>
      </c>
      <c r="FB231" s="125">
        <f t="shared" ca="1" si="1777"/>
        <v>0</v>
      </c>
      <c r="FC231" s="125">
        <f t="shared" ca="1" si="1777"/>
        <v>0</v>
      </c>
      <c r="FD231" s="125">
        <f t="shared" ca="1" si="1777"/>
        <v>0</v>
      </c>
      <c r="FE231" s="125">
        <f t="shared" ca="1" si="1777"/>
        <v>0</v>
      </c>
      <c r="FF231" s="125">
        <f t="shared" ca="1" si="1777"/>
        <v>0</v>
      </c>
      <c r="FG231" s="125">
        <f t="shared" ca="1" si="1777"/>
        <v>0</v>
      </c>
      <c r="FH231" s="125">
        <f t="shared" ca="1" si="1777"/>
        <v>0</v>
      </c>
      <c r="FI231" s="125">
        <f t="shared" ca="1" si="1777"/>
        <v>0</v>
      </c>
      <c r="FJ231" s="125">
        <f t="shared" ca="1" si="1777"/>
        <v>0</v>
      </c>
      <c r="FK231" s="125">
        <f t="shared" ca="1" si="1777"/>
        <v>0</v>
      </c>
      <c r="FL231" s="125">
        <f t="shared" ca="1" si="1777"/>
        <v>0</v>
      </c>
      <c r="FM231" s="125">
        <f t="shared" ca="1" si="1777"/>
        <v>0</v>
      </c>
      <c r="FN231" s="125">
        <f t="shared" ca="1" si="1777"/>
        <v>0</v>
      </c>
      <c r="FO231" s="124">
        <f t="shared" ca="1" si="1778"/>
        <v>0</v>
      </c>
      <c r="FP231" s="124">
        <f t="shared" ca="1" si="1778"/>
        <v>0</v>
      </c>
      <c r="FQ231" s="124">
        <f t="shared" ca="1" si="1778"/>
        <v>0</v>
      </c>
      <c r="FR231" s="124">
        <f t="shared" ca="1" si="1778"/>
        <v>0</v>
      </c>
      <c r="FS231" s="124">
        <f t="shared" ca="1" si="1778"/>
        <v>0</v>
      </c>
      <c r="FT231" s="124">
        <f t="shared" ca="1" si="1778"/>
        <v>0</v>
      </c>
      <c r="FU231" s="124">
        <f t="shared" ca="1" si="1778"/>
        <v>0</v>
      </c>
      <c r="FV231" s="124">
        <f t="shared" ca="1" si="1778"/>
        <v>0</v>
      </c>
      <c r="FW231" s="124">
        <f t="shared" ca="1" si="1778"/>
        <v>0</v>
      </c>
      <c r="FX231" s="124">
        <f t="shared" ca="1" si="1778"/>
        <v>0</v>
      </c>
      <c r="FY231" s="124">
        <f t="shared" ca="1" si="1778"/>
        <v>0</v>
      </c>
      <c r="FZ231" s="124">
        <f t="shared" ca="1" si="1778"/>
        <v>0</v>
      </c>
      <c r="GA231" s="124">
        <f t="shared" ca="1" si="1778"/>
        <v>0</v>
      </c>
      <c r="GB231" s="124">
        <f t="shared" ca="1" si="1778"/>
        <v>0</v>
      </c>
      <c r="GC231" s="124">
        <f t="shared" ca="1" si="1778"/>
        <v>0</v>
      </c>
      <c r="GD231" s="124">
        <f t="shared" ca="1" si="1778"/>
        <v>0</v>
      </c>
      <c r="GE231" s="124">
        <f t="shared" ca="1" si="1722"/>
        <v>0</v>
      </c>
      <c r="GF231" s="124">
        <f t="shared" ca="1" si="1722"/>
        <v>0</v>
      </c>
      <c r="GG231" s="554">
        <f t="shared" ca="1" si="1723"/>
        <v>0</v>
      </c>
      <c r="GH231" s="554">
        <f t="shared" ca="1" si="1723"/>
        <v>0</v>
      </c>
      <c r="GI231" s="554">
        <f t="shared" ca="1" si="1723"/>
        <v>0</v>
      </c>
      <c r="GJ231" s="125">
        <f t="shared" ca="1" si="1786"/>
        <v>0</v>
      </c>
      <c r="GK231" s="125">
        <f t="shared" ca="1" si="1786"/>
        <v>0</v>
      </c>
      <c r="GL231" s="125">
        <f t="shared" ca="1" si="1786"/>
        <v>0</v>
      </c>
      <c r="GM231" s="125">
        <f t="shared" ca="1" si="1786"/>
        <v>0</v>
      </c>
      <c r="GN231" s="125">
        <f t="shared" ca="1" si="1786"/>
        <v>0</v>
      </c>
      <c r="GO231" s="125">
        <f t="shared" ca="1" si="1786"/>
        <v>0</v>
      </c>
      <c r="GP231" s="125">
        <f t="shared" ca="1" si="1786"/>
        <v>0</v>
      </c>
      <c r="GQ231" s="125">
        <f t="shared" ca="1" si="1786"/>
        <v>0</v>
      </c>
      <c r="GR231" s="125">
        <f t="shared" ca="1" si="1786"/>
        <v>0</v>
      </c>
      <c r="GS231" s="125">
        <f t="shared" ca="1" si="1786"/>
        <v>0</v>
      </c>
      <c r="GT231" s="125">
        <f t="shared" ca="1" si="1786"/>
        <v>0</v>
      </c>
      <c r="GU231" s="125">
        <f t="shared" ca="1" si="1786"/>
        <v>0</v>
      </c>
      <c r="GV231" s="125">
        <f t="shared" ca="1" si="1786"/>
        <v>0</v>
      </c>
      <c r="GW231" s="124">
        <f t="shared" ca="1" si="1779"/>
        <v>0</v>
      </c>
      <c r="GX231" s="124">
        <f t="shared" ca="1" si="1779"/>
        <v>0</v>
      </c>
      <c r="GY231" s="124">
        <f t="shared" ca="1" si="1779"/>
        <v>0</v>
      </c>
      <c r="GZ231" s="124">
        <f t="shared" ca="1" si="1779"/>
        <v>0</v>
      </c>
      <c r="HA231" s="124">
        <f t="shared" ca="1" si="1779"/>
        <v>0</v>
      </c>
      <c r="HB231" s="124">
        <f t="shared" ca="1" si="1779"/>
        <v>0</v>
      </c>
      <c r="HC231" s="124">
        <f t="shared" ca="1" si="1779"/>
        <v>0</v>
      </c>
      <c r="HD231" s="124">
        <f t="shared" ca="1" si="1779"/>
        <v>0</v>
      </c>
      <c r="HE231" s="124">
        <f t="shared" ca="1" si="1779"/>
        <v>0</v>
      </c>
      <c r="HF231" s="124">
        <f t="shared" ca="1" si="1779"/>
        <v>0</v>
      </c>
      <c r="HG231" s="124">
        <f t="shared" ca="1" si="1779"/>
        <v>0</v>
      </c>
      <c r="HH231" s="124">
        <f t="shared" ca="1" si="1779"/>
        <v>0</v>
      </c>
      <c r="HI231" s="124">
        <f t="shared" ca="1" si="1779"/>
        <v>0</v>
      </c>
      <c r="HJ231" s="124">
        <f t="shared" ca="1" si="1779"/>
        <v>0</v>
      </c>
      <c r="HK231" s="124">
        <f t="shared" ca="1" si="1779"/>
        <v>0</v>
      </c>
      <c r="HL231" s="124">
        <f t="shared" ca="1" si="1779"/>
        <v>0</v>
      </c>
      <c r="HM231" s="124">
        <f t="shared" ca="1" si="1726"/>
        <v>0</v>
      </c>
      <c r="HN231" s="124">
        <f t="shared" ca="1" si="1726"/>
        <v>0</v>
      </c>
      <c r="HO231" s="554">
        <f t="shared" ca="1" si="1727"/>
        <v>0</v>
      </c>
      <c r="HP231" s="554">
        <f t="shared" ca="1" si="1727"/>
        <v>0</v>
      </c>
      <c r="HQ231" s="554">
        <f t="shared" ca="1" si="1727"/>
        <v>0</v>
      </c>
      <c r="HR231" s="125">
        <f t="shared" ca="1" si="1787"/>
        <v>0</v>
      </c>
      <c r="HS231" s="125">
        <f t="shared" ca="1" si="1787"/>
        <v>0</v>
      </c>
      <c r="HT231" s="125">
        <f t="shared" ca="1" si="1787"/>
        <v>0</v>
      </c>
      <c r="HU231" s="125">
        <f t="shared" ca="1" si="1787"/>
        <v>0</v>
      </c>
      <c r="HV231" s="125">
        <f t="shared" ca="1" si="1787"/>
        <v>0</v>
      </c>
      <c r="HW231" s="125">
        <f t="shared" ca="1" si="1787"/>
        <v>0</v>
      </c>
      <c r="HX231" s="125">
        <f t="shared" ca="1" si="1787"/>
        <v>0</v>
      </c>
      <c r="HY231" s="125">
        <f t="shared" ca="1" si="1787"/>
        <v>0</v>
      </c>
      <c r="HZ231" s="125">
        <f t="shared" ca="1" si="1787"/>
        <v>0</v>
      </c>
      <c r="IA231" s="125">
        <f t="shared" ca="1" si="1787"/>
        <v>0</v>
      </c>
      <c r="IB231" s="125">
        <f t="shared" ca="1" si="1787"/>
        <v>0</v>
      </c>
      <c r="IC231" s="125">
        <f t="shared" ca="1" si="1787"/>
        <v>0</v>
      </c>
      <c r="ID231" s="125">
        <f t="shared" ca="1" si="1787"/>
        <v>0</v>
      </c>
      <c r="IE231" s="5">
        <f t="shared" ca="1" si="1729"/>
        <v>67</v>
      </c>
      <c r="IF231" s="9"/>
      <c r="IG231" s="5">
        <f t="shared" ca="1" si="1730"/>
        <v>1</v>
      </c>
      <c r="IH231" s="5" t="b">
        <f t="shared" ca="1" si="1730"/>
        <v>0</v>
      </c>
      <c r="II231" s="19">
        <f t="shared" ca="1" si="1731"/>
        <v>0</v>
      </c>
      <c r="IJ231" s="5">
        <f t="shared" ca="1" si="1730"/>
        <v>55</v>
      </c>
      <c r="IK231" s="5" cm="1">
        <f t="array" ref="IK231">INDEX(i.pi_yatf,$X231+1,IK$7)</f>
        <v>1</v>
      </c>
      <c r="IL231" s="19">
        <f t="shared" ca="1" si="1790"/>
        <v>0</v>
      </c>
      <c r="IM231" s="19">
        <f t="shared" ca="1" si="1790"/>
        <v>0</v>
      </c>
      <c r="IN231" s="19">
        <f t="shared" ca="1" si="1790"/>
        <v>0</v>
      </c>
      <c r="IO231" s="19">
        <f t="shared" ca="1" si="1790"/>
        <v>0</v>
      </c>
      <c r="IP231" s="19">
        <f t="shared" ca="1" si="1790"/>
        <v>0</v>
      </c>
      <c r="IQ231" s="19">
        <f t="shared" ca="1" si="1790"/>
        <v>0</v>
      </c>
      <c r="IR231" s="19">
        <f t="shared" ca="1" si="1790"/>
        <v>0</v>
      </c>
      <c r="IS231" s="19">
        <f t="shared" ca="1" si="1790"/>
        <v>0</v>
      </c>
      <c r="IT231" s="19">
        <f t="shared" ca="1" si="1790"/>
        <v>0</v>
      </c>
      <c r="IU231" s="19">
        <f t="shared" ca="1" si="1790"/>
        <v>0</v>
      </c>
      <c r="IV231" s="19">
        <f t="shared" ca="1" si="1790"/>
        <v>0</v>
      </c>
      <c r="IW231" s="19">
        <f t="shared" ca="1" si="1790"/>
        <v>0</v>
      </c>
      <c r="IX231" s="19">
        <f t="shared" ca="1" si="1790"/>
        <v>0</v>
      </c>
      <c r="IY231" s="19">
        <f t="shared" ca="1" si="1790"/>
        <v>0</v>
      </c>
      <c r="IZ231" s="19">
        <f t="shared" ca="1" si="1790"/>
        <v>0</v>
      </c>
      <c r="JA231" s="19">
        <f t="shared" ca="1" si="1790"/>
        <v>0</v>
      </c>
      <c r="JB231" s="19">
        <f t="shared" ca="1" si="1790"/>
        <v>0</v>
      </c>
      <c r="JC231" s="19">
        <f t="shared" ca="1" si="1790"/>
        <v>0</v>
      </c>
      <c r="JD231" s="19">
        <f t="shared" ca="1" si="1790"/>
        <v>0</v>
      </c>
      <c r="JE231" s="19">
        <f t="shared" ca="1" si="1790"/>
        <v>0</v>
      </c>
      <c r="JF231" s="19">
        <f t="shared" ca="1" si="1790"/>
        <v>0</v>
      </c>
      <c r="JG231" s="5">
        <f t="shared" ca="1" si="1733"/>
        <v>1.2500000000000001E-2</v>
      </c>
      <c r="JH231" s="567">
        <f t="shared" ca="1" si="1733"/>
        <v>0</v>
      </c>
      <c r="JI231" s="5">
        <f t="shared" ca="1" si="1733"/>
        <v>6.25E-2</v>
      </c>
      <c r="JJ231" s="5">
        <f t="shared" ca="1" si="1733"/>
        <v>6.25E-2</v>
      </c>
      <c r="JK231" s="5">
        <f t="shared" ca="1" si="1733"/>
        <v>6.25E-2</v>
      </c>
      <c r="JL231" s="19">
        <f t="shared" ca="1" si="1790"/>
        <v>1</v>
      </c>
      <c r="JM231" s="19">
        <f t="shared" ca="1" si="1790"/>
        <v>0</v>
      </c>
      <c r="JN231" s="19">
        <f t="shared" ca="1" si="1790"/>
        <v>1</v>
      </c>
      <c r="JO231" s="9"/>
      <c r="JP231" s="5" t="b">
        <f t="shared" ca="1" si="1734"/>
        <v>0</v>
      </c>
      <c r="JQ231" s="477" t="b">
        <v>0</v>
      </c>
      <c r="JR231" s="477">
        <v>12</v>
      </c>
      <c r="JS231" s="5" t="b">
        <f t="shared" ca="1" si="1735"/>
        <v>0</v>
      </c>
      <c r="JT231" s="5" t="b">
        <f t="shared" ca="1" si="1735"/>
        <v>0</v>
      </c>
      <c r="JU231" s="5" t="b">
        <f t="shared" ca="1" si="1735"/>
        <v>1</v>
      </c>
      <c r="JV231" s="144">
        <f t="shared" ca="1" si="1736"/>
        <v>1</v>
      </c>
      <c r="JW231" s="144">
        <f t="shared" ca="1" si="1736"/>
        <v>1</v>
      </c>
      <c r="JX231" s="5" t="b">
        <f t="shared" ca="1" si="1737"/>
        <v>0</v>
      </c>
      <c r="JY231" s="5" t="b">
        <f t="shared" ca="1" si="1737"/>
        <v>1</v>
      </c>
      <c r="JZ231" s="5" t="b">
        <f t="shared" ca="1" si="1737"/>
        <v>1</v>
      </c>
      <c r="KA231" s="5" t="b">
        <f t="shared" ca="1" si="1737"/>
        <v>0</v>
      </c>
      <c r="KB231" s="5">
        <f t="shared" ca="1" si="1738"/>
        <v>1</v>
      </c>
      <c r="KC231" s="5">
        <f t="shared" ca="1" si="1738"/>
        <v>0</v>
      </c>
      <c r="KD231" s="5" t="b">
        <f t="shared" ca="1" si="1739"/>
        <v>0</v>
      </c>
      <c r="KE231" s="5" t="str" cm="1">
        <f t="array" aca="1" ref="KE231" ca="1">IF(OR(KF231:KM231&lt;&gt;"-"),TRUE,"-")</f>
        <v>-</v>
      </c>
      <c r="KF231" s="19" t="str">
        <f t="shared" ca="1" si="1740"/>
        <v>-</v>
      </c>
      <c r="KG231" s="19" t="str">
        <f t="shared" ca="1" si="1740"/>
        <v>-</v>
      </c>
      <c r="KH231" s="19" t="str">
        <f t="shared" ca="1" si="1740"/>
        <v>-</v>
      </c>
      <c r="KI231" s="19" t="str">
        <f t="shared" ca="1" si="1740"/>
        <v>-</v>
      </c>
      <c r="KJ231" s="19" t="str">
        <f t="shared" ca="1" si="1740"/>
        <v>-</v>
      </c>
      <c r="KK231" s="19" t="str">
        <f t="shared" ca="1" si="1740"/>
        <v>-</v>
      </c>
      <c r="KL231" s="19" t="str">
        <f t="shared" ca="1" si="1740"/>
        <v>-</v>
      </c>
      <c r="KM231" s="19" t="str">
        <f t="shared" ca="1" si="1740"/>
        <v>-</v>
      </c>
      <c r="KN231" s="5" t="b">
        <f t="array" aca="1" ref="KN231" ca="1">IF(OR(KO231:KU231&lt;&gt;"-"),TRUE,"-")</f>
        <v>1</v>
      </c>
      <c r="KO231" s="19">
        <f t="shared" ca="1" si="1741"/>
        <v>0</v>
      </c>
      <c r="KP231" s="19" t="str">
        <f t="shared" ca="1" si="1741"/>
        <v>-</v>
      </c>
      <c r="KQ231" s="19">
        <f t="shared" ca="1" si="1741"/>
        <v>999999</v>
      </c>
      <c r="KR231" s="19">
        <f t="shared" ca="1" si="1741"/>
        <v>999999</v>
      </c>
      <c r="KS231" s="19">
        <f t="shared" ca="1" si="1741"/>
        <v>999999</v>
      </c>
      <c r="KT231" s="19">
        <f t="shared" ca="1" si="1741"/>
        <v>999999</v>
      </c>
      <c r="KU231" s="19">
        <f t="shared" ca="1" si="1741"/>
        <v>999999</v>
      </c>
      <c r="KV231" s="19" t="str">
        <f t="shared" ref="KV231:KX231" ca="1" si="1811">OFFSET(KV$5,$B231,0)</f>
        <v>-</v>
      </c>
      <c r="KW231" s="19" t="str">
        <f t="shared" ca="1" si="1811"/>
        <v>-</v>
      </c>
      <c r="KX231" s="19" t="str">
        <f t="shared" ca="1" si="1811"/>
        <v>-</v>
      </c>
      <c r="KY231" s="19" t="b">
        <f t="shared" ca="1" si="1742"/>
        <v>1</v>
      </c>
      <c r="KZ231" s="19">
        <f t="shared" ca="1" si="1742"/>
        <v>0</v>
      </c>
      <c r="LA231" s="5" t="str">
        <f t="shared" ca="1" si="1743"/>
        <v>-</v>
      </c>
      <c r="LB231" s="5" t="str">
        <f t="shared" ca="1" si="1743"/>
        <v>-</v>
      </c>
      <c r="LC231" s="5" t="str">
        <f t="shared" ca="1" si="1743"/>
        <v>-</v>
      </c>
      <c r="LD231" s="5" t="str">
        <f t="shared" ca="1" si="1743"/>
        <v>-</v>
      </c>
      <c r="LE231" s="19" t="str">
        <f t="shared" ca="1" si="1744"/>
        <v>-</v>
      </c>
      <c r="LF231" s="19" t="str">
        <f t="shared" ca="1" si="1744"/>
        <v>-</v>
      </c>
      <c r="LG231" s="19" t="str">
        <f t="shared" ca="1" si="1744"/>
        <v>-</v>
      </c>
      <c r="LH231" s="19" t="str">
        <f t="shared" ca="1" si="1744"/>
        <v>-</v>
      </c>
      <c r="LI231" s="19" t="str">
        <f t="shared" ca="1" si="1744"/>
        <v>-</v>
      </c>
      <c r="LJ231" s="19" t="str">
        <f t="shared" ca="1" si="1744"/>
        <v>-</v>
      </c>
      <c r="LK231" s="19" t="str">
        <f t="shared" ca="1" si="1744"/>
        <v>-</v>
      </c>
      <c r="LL231" s="5" t="str">
        <f t="shared" ca="1" si="1745"/>
        <v>-</v>
      </c>
      <c r="LM231" s="5">
        <f t="shared" ca="1" si="1745"/>
        <v>500</v>
      </c>
      <c r="LN231" s="5">
        <f t="shared" ca="1" si="1745"/>
        <v>500</v>
      </c>
      <c r="LO231" s="5" t="str">
        <f t="shared" ca="1" si="1745"/>
        <v>-</v>
      </c>
      <c r="LP231" s="5" t="str" cm="1">
        <f t="array" aca="1" ref="LP231" ca="1">INDEX(i.meatgrid,$Q231,LP$7)</f>
        <v>-</v>
      </c>
      <c r="LQ231" s="5" t="str" cm="1">
        <f t="array" aca="1" ref="LQ231" ca="1">INDEX(i.meatgrid,$Q231,LQ$7)</f>
        <v>-</v>
      </c>
      <c r="LR231" s="5" t="str">
        <f t="shared" ca="1" si="1745"/>
        <v>-</v>
      </c>
      <c r="LS231" s="5">
        <f t="shared" ca="1" si="1746"/>
        <v>1</v>
      </c>
      <c r="LT231" s="9"/>
      <c r="LU231" s="19">
        <f t="shared" ca="1" si="1744"/>
        <v>70</v>
      </c>
      <c r="LV231" s="19">
        <f t="shared" ca="1" si="1747"/>
        <v>50</v>
      </c>
      <c r="LW231" s="19">
        <f t="shared" ca="1" si="1747"/>
        <v>80</v>
      </c>
      <c r="LX231" s="19">
        <f t="shared" ca="1" si="1747"/>
        <v>50</v>
      </c>
      <c r="LY231" s="5" t="b" cm="1">
        <f t="array" aca="1" ref="LY231" ca="1">INDEX(i.meatgrid,$Q231,LY$7)</f>
        <v>0</v>
      </c>
      <c r="LZ231" s="5" t="b" cm="1">
        <f t="array" aca="1" ref="LZ231" ca="1">INDEX(i.meatgrid,$Q231,LZ$7)</f>
        <v>0</v>
      </c>
      <c r="MA231" s="5" t="str" cm="1">
        <f t="array" aca="1" ref="MA231" ca="1">INDEX(i.meatgrid,$Q231,MA$7)</f>
        <v>-</v>
      </c>
      <c r="MB231" s="5" t="str" cm="1">
        <f t="array" aca="1" ref="MB231" ca="1">INDEX(i.meatgrid,$Q231,MB$7)</f>
        <v>-</v>
      </c>
      <c r="MC231" s="5">
        <f t="shared" si="1748"/>
        <v>1</v>
      </c>
      <c r="MD231" s="5">
        <f t="shared" si="1749"/>
        <v>0.75</v>
      </c>
      <c r="ME231" s="5" cm="1">
        <f t="array" aca="1" ref="ME231" ca="1">INDEX(i.meatgrid,$Q231,ME$7)</f>
        <v>0</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1</v>
      </c>
      <c r="MJ231" s="5" cm="1">
        <f t="array" aca="1" ref="MJ231" ca="1">INDEX(i.meatgrid,$Q231,MJ$7)</f>
        <v>1</v>
      </c>
      <c r="MK231" s="5" cm="1">
        <f t="array" aca="1" ref="MK231" ca="1">INDEX(i.meatgrid,$Q231,MK$7)</f>
        <v>1</v>
      </c>
      <c r="ML231" s="5" cm="1">
        <f t="array" aca="1" ref="ML231" ca="1">INDEX(i.meatgrid,$Q231,ML$7)</f>
        <v>1</v>
      </c>
      <c r="MM231" s="5">
        <f t="shared" si="1750"/>
        <v>1</v>
      </c>
      <c r="MN231" s="9"/>
      <c r="MO231" s="19" t="b">
        <f t="shared" ca="1" si="1780"/>
        <v>0</v>
      </c>
      <c r="MP231" s="19" t="b">
        <f t="shared" ca="1" si="1780"/>
        <v>0</v>
      </c>
      <c r="MQ231" s="19">
        <f t="shared" ca="1" si="1780"/>
        <v>1</v>
      </c>
      <c r="MR231" s="19">
        <f t="shared" ca="1" si="1780"/>
        <v>0.75</v>
      </c>
      <c r="MS231" s="19">
        <f t="shared" ca="1" si="1780"/>
        <v>0.75</v>
      </c>
      <c r="MT231" s="19">
        <f t="shared" ca="1" si="1780"/>
        <v>0.8</v>
      </c>
      <c r="MU231" s="19">
        <f t="shared" ca="1" si="1780"/>
        <v>0.82499999999999996</v>
      </c>
      <c r="MV231" s="19">
        <f t="shared" ca="1" si="1780"/>
        <v>0.875</v>
      </c>
      <c r="MW231" s="19">
        <f t="shared" ca="1" si="1780"/>
        <v>0.9</v>
      </c>
      <c r="MX231" s="19">
        <f t="shared" ca="1" si="1780"/>
        <v>1</v>
      </c>
      <c r="MY231" s="19">
        <f t="shared" ca="1" si="1780"/>
        <v>0.875</v>
      </c>
      <c r="MZ231" s="19" t="b">
        <f t="shared" ca="1" si="1780"/>
        <v>1</v>
      </c>
      <c r="NA231" s="19">
        <f t="shared" ca="1" si="1780"/>
        <v>74.989999999999995</v>
      </c>
      <c r="NB231" s="19" t="str">
        <f t="shared" ca="1" si="1780"/>
        <v>-</v>
      </c>
      <c r="NC231" s="19" t="str">
        <f t="shared" ca="1" si="1780"/>
        <v>-</v>
      </c>
      <c r="ND231" s="19" t="str">
        <f t="shared" ca="1" si="1780"/>
        <v>-</v>
      </c>
      <c r="NE231" s="19" t="str">
        <f t="shared" ca="1" si="1762"/>
        <v>-</v>
      </c>
      <c r="NF231" s="19" t="str">
        <f t="shared" ca="1" si="1762"/>
        <v>-</v>
      </c>
      <c r="NG231" s="19" t="str">
        <f t="shared" ca="1" si="1762"/>
        <v>-</v>
      </c>
      <c r="NH231" s="19" t="str">
        <f t="shared" ref="NH231:NT231" ca="1" si="1812">OFFSET(NH$5,$B231,0)</f>
        <v>-</v>
      </c>
      <c r="NI231" s="19">
        <f t="shared" ca="1" si="1812"/>
        <v>36.99</v>
      </c>
      <c r="NJ231" s="19">
        <f t="shared" ca="1" si="1812"/>
        <v>36.99</v>
      </c>
      <c r="NK231" s="19" t="str">
        <f t="shared" ca="1" si="1812"/>
        <v>-</v>
      </c>
      <c r="NL231" s="19" t="str">
        <f t="shared" ca="1" si="1812"/>
        <v>-</v>
      </c>
      <c r="NM231" s="19" t="str">
        <f t="shared" ca="1" si="1812"/>
        <v>-</v>
      </c>
      <c r="NN231" s="19" t="str">
        <f t="shared" ca="1" si="1812"/>
        <v>-</v>
      </c>
      <c r="NO231" s="19" t="str">
        <f t="shared" ca="1" si="1812"/>
        <v>-</v>
      </c>
      <c r="NP231" s="19">
        <f t="shared" ca="1" si="1812"/>
        <v>49.99</v>
      </c>
      <c r="NQ231" s="19">
        <f t="shared" ca="1" si="1812"/>
        <v>49.99</v>
      </c>
      <c r="NR231" s="19">
        <f t="shared" ca="1" si="1812"/>
        <v>49.99</v>
      </c>
      <c r="NS231" s="19">
        <f t="shared" ca="1" si="1812"/>
        <v>49.99</v>
      </c>
      <c r="NT231" s="19">
        <f t="shared" ca="1" si="1812"/>
        <v>49.99</v>
      </c>
      <c r="NU231" s="19">
        <f t="shared" ca="1" si="1759"/>
        <v>49.99</v>
      </c>
      <c r="NV231" s="19">
        <f t="shared" ca="1" si="1759"/>
        <v>49.99</v>
      </c>
      <c r="NW231" s="19">
        <f t="shared" ca="1" si="1759"/>
        <v>49.99</v>
      </c>
      <c r="NX231" s="19">
        <f t="shared" ca="1" si="1791"/>
        <v>412.99</v>
      </c>
      <c r="NY231" s="19">
        <f t="shared" ca="1" si="1791"/>
        <v>412.99</v>
      </c>
      <c r="NZ231" s="19" t="str">
        <f t="shared" ca="1" si="1791"/>
        <v>-</v>
      </c>
      <c r="OA231" s="19" t="str">
        <f t="shared" ca="1" si="1791"/>
        <v>-</v>
      </c>
      <c r="OB231" s="19" t="str">
        <f t="shared" ca="1" si="1791"/>
        <v>-</v>
      </c>
      <c r="OC231" s="19" t="str">
        <f t="shared" ca="1" si="1791"/>
        <v>-</v>
      </c>
      <c r="OD231" s="19" t="str">
        <f t="shared" ca="1" si="1791"/>
        <v>-</v>
      </c>
      <c r="OE231" s="19">
        <f t="shared" ca="1" si="1791"/>
        <v>6.8900000000000006</v>
      </c>
      <c r="OF231" s="19">
        <f t="shared" ca="1" si="1791"/>
        <v>6.8900000000000006</v>
      </c>
      <c r="OG231" s="19">
        <f t="shared" ca="1" si="1791"/>
        <v>6.8900000000000006</v>
      </c>
      <c r="OH231" s="19">
        <f t="shared" ca="1" si="1791"/>
        <v>6.8900000000000006</v>
      </c>
      <c r="OI231" s="19">
        <f t="shared" ca="1" si="1791"/>
        <v>6.8900000000000006</v>
      </c>
      <c r="OJ231" s="19">
        <f t="shared" ca="1" si="1791"/>
        <v>6.8900000000000006</v>
      </c>
      <c r="OK231" s="19">
        <f t="shared" ca="1" si="1791"/>
        <v>6.8900000000000006</v>
      </c>
      <c r="OL231" s="19">
        <f t="shared" ca="1" si="1791"/>
        <v>6.8900000000000006</v>
      </c>
      <c r="OM231" s="19">
        <f t="shared" ca="1" si="1791"/>
        <v>346.99</v>
      </c>
      <c r="ON231" s="19">
        <f t="shared" ca="1" si="1761"/>
        <v>346.99</v>
      </c>
      <c r="OO231" s="19" t="str">
        <f t="shared" ca="1" si="1761"/>
        <v>-</v>
      </c>
      <c r="OP231" s="19" t="str">
        <f t="shared" ca="1" si="1761"/>
        <v>-</v>
      </c>
      <c r="OQ231" s="19" t="str">
        <f t="shared" ca="1" si="1761"/>
        <v>-</v>
      </c>
      <c r="OR231" s="19" t="str">
        <f t="shared" ca="1" si="1761"/>
        <v>-</v>
      </c>
      <c r="OS231" s="19" t="str">
        <f t="shared" ca="1" si="1761"/>
        <v>-</v>
      </c>
      <c r="OT231" s="19">
        <f t="shared" ca="1" si="1761"/>
        <v>0</v>
      </c>
      <c r="OU231" s="24">
        <v>0</v>
      </c>
    </row>
    <row r="232" spans="1:411" outlineLevel="1">
      <c r="A232" s="21">
        <f t="shared" si="158"/>
        <v>227</v>
      </c>
      <c r="B232" s="21">
        <f>$A$14</f>
        <v>9</v>
      </c>
      <c r="C232">
        <v>112</v>
      </c>
      <c r="D232" s="144" t="str">
        <f t="shared" si="1697"/>
        <v>GSM</v>
      </c>
      <c r="E232" t="b">
        <v>0</v>
      </c>
      <c r="F232" t="b">
        <v>0</v>
      </c>
      <c r="G232" t="b">
        <f>E232</f>
        <v>0</v>
      </c>
      <c r="H232" s="29">
        <v>2</v>
      </c>
      <c r="I232" s="29">
        <v>1</v>
      </c>
      <c r="J232" s="29" t="str">
        <f>""</f>
        <v/>
      </c>
      <c r="K232" s="29">
        <f>d.Region</f>
        <v>2</v>
      </c>
      <c r="L232" s="29">
        <v>2</v>
      </c>
      <c r="M232" s="29">
        <v>2</v>
      </c>
      <c r="N232" s="29">
        <v>3</v>
      </c>
      <c r="O232" s="29">
        <v>1</v>
      </c>
      <c r="P232" s="29">
        <v>1</v>
      </c>
      <c r="Q232" s="29">
        <v>6</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98"/>
        <v>2</v>
      </c>
      <c r="AH232" s="5">
        <f t="shared" si="1698"/>
        <v>0</v>
      </c>
      <c r="AI232" s="5">
        <f t="shared" si="1699"/>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00025 DSP_ashley_lw GSM Day204 MWM    Mutton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700"/>
        <v>0</v>
      </c>
      <c r="AY232" s="5" t="str">
        <f t="shared" si="1700"/>
        <v>-</v>
      </c>
      <c r="AZ232" s="5" t="b">
        <f t="shared" si="1700"/>
        <v>0</v>
      </c>
      <c r="BA232" s="5" t="b">
        <f t="shared" si="1700"/>
        <v>1</v>
      </c>
      <c r="BB232" s="5" t="b">
        <f t="shared" si="1700"/>
        <v>1</v>
      </c>
      <c r="BC232" s="144">
        <f t="shared" si="1700"/>
        <v>0</v>
      </c>
      <c r="BD232" s="19" t="b">
        <f t="shared" ca="1" si="1701"/>
        <v>1</v>
      </c>
      <c r="BE232" s="9"/>
      <c r="BF232" s="5" t="str">
        <f t="shared" ca="1" si="1702"/>
        <v>-</v>
      </c>
      <c r="BG232" s="19" t="str">
        <f t="shared" ca="1" si="1703"/>
        <v>-</v>
      </c>
      <c r="BH232" s="19" t="str">
        <f t="shared" ca="1" si="1703"/>
        <v>-</v>
      </c>
      <c r="BI232" s="19" t="str">
        <f t="shared" ca="1" si="1703"/>
        <v>-</v>
      </c>
      <c r="BJ232" s="5" t="str">
        <f t="shared" ca="1" si="1704"/>
        <v>-</v>
      </c>
      <c r="BK232" s="19" t="str">
        <f t="shared" ca="1" si="1705"/>
        <v>-</v>
      </c>
      <c r="BL232" s="5" t="str">
        <f t="shared" ca="1" si="1706"/>
        <v>-</v>
      </c>
      <c r="BM232" s="19" t="str">
        <f t="shared" ca="1" si="1707"/>
        <v>-</v>
      </c>
      <c r="BN232" s="19" t="str">
        <f t="shared" ca="1" si="1707"/>
        <v>-</v>
      </c>
      <c r="BO232" s="19" t="str">
        <f t="shared" ca="1" si="1707"/>
        <v>-</v>
      </c>
      <c r="BP232" s="5" t="str">
        <f t="shared" ca="1" si="1708"/>
        <v>-</v>
      </c>
      <c r="BQ232" s="9"/>
      <c r="BR232" s="5" t="b">
        <f t="shared" si="1709"/>
        <v>0</v>
      </c>
      <c r="BS232" s="5" t="str">
        <f t="shared" ca="1" si="1710"/>
        <v>-</v>
      </c>
      <c r="BT232" s="5" t="str">
        <f t="shared" ca="1" si="1711"/>
        <v>-</v>
      </c>
      <c r="BU232" s="5" t="str">
        <f t="shared" ca="1" si="1711"/>
        <v>-</v>
      </c>
      <c r="BV232" s="5" t="str">
        <f t="shared" ca="1" si="1711"/>
        <v>-</v>
      </c>
      <c r="BW232" s="5" t="str">
        <f t="shared" ca="1" si="1711"/>
        <v>-</v>
      </c>
      <c r="BX232" s="5" t="str">
        <f t="shared" ca="1" si="1711"/>
        <v>-</v>
      </c>
      <c r="BY232" s="5" t="str">
        <f t="shared" ca="1" si="1711"/>
        <v>-</v>
      </c>
      <c r="BZ232" s="5" t="str">
        <f t="shared" ca="1" si="1711"/>
        <v>-</v>
      </c>
      <c r="CA232" s="5" t="str">
        <f t="shared" ca="1" si="1711"/>
        <v>-</v>
      </c>
      <c r="CB232" s="9"/>
      <c r="CC232" s="12" t="b">
        <v>1</v>
      </c>
      <c r="CD232" s="12" t="b">
        <v>1</v>
      </c>
      <c r="CE232" s="12" t="b">
        <v>1</v>
      </c>
      <c r="CF232" s="12">
        <v>203</v>
      </c>
      <c r="CG232" s="144" t="b">
        <f>NOT(CE232)</f>
        <v>0</v>
      </c>
      <c r="CH232" s="12" t="s">
        <v>34</v>
      </c>
      <c r="CI232" s="19" t="str">
        <f t="shared" ca="1" si="1712"/>
        <v>-</v>
      </c>
      <c r="CJ232" s="19" t="str">
        <f t="shared" ca="1" si="1712"/>
        <v>-</v>
      </c>
      <c r="CK232" s="19" t="str">
        <f t="shared" ca="1" si="1712"/>
        <v>-</v>
      </c>
      <c r="CL232" s="19">
        <f t="shared" ca="1" si="1712"/>
        <v>1</v>
      </c>
      <c r="CM232" s="19">
        <f t="shared" ca="1" si="1712"/>
        <v>1</v>
      </c>
      <c r="CN232" s="9"/>
      <c r="CO232" s="444">
        <f t="shared" si="1713"/>
        <v>652</v>
      </c>
      <c r="CP232" s="444">
        <f t="shared" si="1713"/>
        <v>686</v>
      </c>
      <c r="CQ232" s="444">
        <f t="shared" si="1713"/>
        <v>721</v>
      </c>
      <c r="CR232" s="152">
        <f t="shared" si="1714"/>
        <v>378</v>
      </c>
      <c r="CS232" s="152">
        <f t="shared" si="1714"/>
        <v>413</v>
      </c>
      <c r="CT232" s="152">
        <f t="shared" si="1714"/>
        <v>448</v>
      </c>
      <c r="CU232" s="19" t="str">
        <f t="shared" ca="1" si="1781"/>
        <v>-</v>
      </c>
      <c r="CV232" s="19" t="str">
        <f t="shared" ca="1" si="1781"/>
        <v>-</v>
      </c>
      <c r="CW232" s="19" t="str">
        <f t="shared" ca="1" si="1781"/>
        <v>-</v>
      </c>
      <c r="CX232" s="19" t="str">
        <f t="shared" ca="1" si="1781"/>
        <v>-</v>
      </c>
      <c r="CY232" s="19" t="str">
        <f t="shared" ca="1" si="1781"/>
        <v>-</v>
      </c>
      <c r="CZ232" s="19" t="b">
        <f ca="1">OFFSET(CZ$5,$B232,0)</f>
        <v>1</v>
      </c>
      <c r="DA232" s="19">
        <f t="shared" ca="1" si="1781"/>
        <v>0</v>
      </c>
      <c r="DB232" s="19">
        <f t="shared" ca="1" si="1781"/>
        <v>0</v>
      </c>
      <c r="DC232" s="19">
        <f t="shared" ca="1" si="1781"/>
        <v>0</v>
      </c>
      <c r="DD232" s="19">
        <f t="shared" ca="1" si="1781"/>
        <v>0</v>
      </c>
      <c r="DE232" s="19">
        <f t="shared" ca="1" si="1781"/>
        <v>0</v>
      </c>
      <c r="DF232" s="19">
        <f t="shared" ca="1" si="1781"/>
        <v>0</v>
      </c>
      <c r="DG232" s="19">
        <f t="shared" ca="1" si="1781"/>
        <v>0</v>
      </c>
      <c r="DH232" s="19">
        <f t="shared" ca="1" si="1781"/>
        <v>0</v>
      </c>
      <c r="DI232" s="19">
        <f t="shared" ca="1" si="1781"/>
        <v>0</v>
      </c>
      <c r="DJ232" s="19">
        <f t="shared" ca="1" si="1781"/>
        <v>0</v>
      </c>
      <c r="DK232" s="19">
        <f t="shared" ca="1" si="1810"/>
        <v>0</v>
      </c>
      <c r="DL232" s="19">
        <f t="shared" ca="1" si="1810"/>
        <v>0</v>
      </c>
      <c r="DM232" s="19">
        <f t="shared" ca="1" si="1810"/>
        <v>1</v>
      </c>
      <c r="DN232" s="19">
        <f t="shared" ca="1" si="1810"/>
        <v>1</v>
      </c>
      <c r="DO232" s="19">
        <f t="shared" ca="1" si="1810"/>
        <v>0</v>
      </c>
      <c r="DP232" s="19" t="str">
        <f t="shared" ca="1" si="1810"/>
        <v>-</v>
      </c>
      <c r="DQ232" s="19" t="str">
        <f t="shared" ca="1" si="1810"/>
        <v>-</v>
      </c>
      <c r="DR232" s="19" t="str">
        <f t="shared" ca="1" si="1810"/>
        <v>-</v>
      </c>
      <c r="DS232" s="19" t="str">
        <f t="shared" ca="1" si="1810"/>
        <v>-</v>
      </c>
      <c r="DT232" s="19" t="str">
        <f t="shared" ca="1" si="1810"/>
        <v>-</v>
      </c>
      <c r="DU232" s="19">
        <f t="shared" ca="1" si="1810"/>
        <v>0</v>
      </c>
      <c r="DV232" s="19" t="str">
        <f t="shared" ca="1" si="1810"/>
        <v>-</v>
      </c>
      <c r="DW232" s="19" t="str">
        <f t="shared" ca="1" si="1810"/>
        <v>-</v>
      </c>
      <c r="DX232" s="19" t="str">
        <f t="shared" ca="1" si="1810"/>
        <v>-</v>
      </c>
      <c r="DY232" s="19" t="str">
        <f t="shared" ca="1" si="1810"/>
        <v>-</v>
      </c>
      <c r="DZ232" s="19" t="str">
        <f t="shared" ca="1" si="1810"/>
        <v>-</v>
      </c>
      <c r="EA232" s="19" t="str">
        <f t="shared" ca="1" si="1810"/>
        <v>-</v>
      </c>
      <c r="EB232" s="19" t="str">
        <f t="shared" ca="1" si="1810"/>
        <v>-</v>
      </c>
      <c r="EC232" s="19" t="str">
        <f t="shared" ca="1" si="1810"/>
        <v>-</v>
      </c>
      <c r="ED232" s="19">
        <f t="shared" ca="1" si="1810"/>
        <v>0</v>
      </c>
      <c r="EE232" s="444">
        <f t="shared" si="1717"/>
        <v>0</v>
      </c>
      <c r="EF232" s="444">
        <f t="shared" si="1717"/>
        <v>0</v>
      </c>
      <c r="EG232" s="124">
        <f t="shared" si="1776"/>
        <v>0</v>
      </c>
      <c r="EH232" s="124">
        <f t="shared" si="1776"/>
        <v>0</v>
      </c>
      <c r="EI232" s="124">
        <f t="shared" si="1776"/>
        <v>0</v>
      </c>
      <c r="EJ232" s="124">
        <f t="shared" si="1776"/>
        <v>0</v>
      </c>
      <c r="EK232" s="124">
        <f t="shared" si="1776"/>
        <v>0</v>
      </c>
      <c r="EL232" s="124">
        <f t="shared" si="1776"/>
        <v>0</v>
      </c>
      <c r="EM232" s="124">
        <f t="shared" si="1776"/>
        <v>0</v>
      </c>
      <c r="EN232" s="124">
        <f t="shared" si="1776"/>
        <v>0</v>
      </c>
      <c r="EO232" s="124">
        <f t="shared" si="1776"/>
        <v>0</v>
      </c>
      <c r="EP232" s="124">
        <f t="shared" si="1776"/>
        <v>0</v>
      </c>
      <c r="EQ232" s="124">
        <f t="shared" si="1776"/>
        <v>0</v>
      </c>
      <c r="ER232" s="124">
        <f t="shared" si="1776"/>
        <v>0</v>
      </c>
      <c r="ES232" s="124">
        <f t="shared" si="1776"/>
        <v>0</v>
      </c>
      <c r="ET232" s="124">
        <f t="shared" si="1776"/>
        <v>0</v>
      </c>
      <c r="EU232" s="124">
        <f t="shared" si="1776"/>
        <v>0</v>
      </c>
      <c r="EV232" s="124">
        <f t="shared" si="1776"/>
        <v>0</v>
      </c>
      <c r="EW232" s="124">
        <f t="shared" si="1719"/>
        <v>0</v>
      </c>
      <c r="EX232" s="124">
        <f t="shared" si="1719"/>
        <v>0</v>
      </c>
      <c r="EY232" s="554">
        <f t="shared" si="1777"/>
        <v>0</v>
      </c>
      <c r="EZ232" s="554">
        <f t="shared" si="1777"/>
        <v>0</v>
      </c>
      <c r="FA232" s="554">
        <f t="shared" si="1777"/>
        <v>0</v>
      </c>
      <c r="FB232" s="125">
        <f t="shared" si="1777"/>
        <v>0</v>
      </c>
      <c r="FC232" s="125">
        <f t="shared" si="1777"/>
        <v>0</v>
      </c>
      <c r="FD232" s="125">
        <f t="shared" si="1777"/>
        <v>0</v>
      </c>
      <c r="FE232" s="125">
        <f t="shared" si="1777"/>
        <v>0</v>
      </c>
      <c r="FF232" s="125">
        <f t="shared" si="1777"/>
        <v>0</v>
      </c>
      <c r="FG232" s="125">
        <f t="shared" si="1777"/>
        <v>0</v>
      </c>
      <c r="FH232" s="125">
        <f t="shared" si="1777"/>
        <v>0</v>
      </c>
      <c r="FI232" s="125">
        <f t="shared" si="1777"/>
        <v>0</v>
      </c>
      <c r="FJ232" s="125">
        <f t="shared" si="1777"/>
        <v>0</v>
      </c>
      <c r="FK232" s="125">
        <f t="shared" si="1777"/>
        <v>0</v>
      </c>
      <c r="FL232" s="125">
        <f t="shared" si="1777"/>
        <v>0</v>
      </c>
      <c r="FM232" s="125">
        <f t="shared" si="1777"/>
        <v>0</v>
      </c>
      <c r="FN232" s="125">
        <f t="shared" si="1777"/>
        <v>0</v>
      </c>
      <c r="FO232" s="124">
        <f t="shared" si="1778"/>
        <v>0</v>
      </c>
      <c r="FP232" s="124">
        <f t="shared" si="1778"/>
        <v>0</v>
      </c>
      <c r="FQ232" s="124">
        <f t="shared" si="1778"/>
        <v>0</v>
      </c>
      <c r="FR232" s="124">
        <f t="shared" si="1778"/>
        <v>0</v>
      </c>
      <c r="FS232" s="124">
        <f t="shared" si="1778"/>
        <v>0</v>
      </c>
      <c r="FT232" s="124">
        <f t="shared" si="1778"/>
        <v>0</v>
      </c>
      <c r="FU232" s="124">
        <f t="shared" si="1778"/>
        <v>0</v>
      </c>
      <c r="FV232" s="124">
        <f t="shared" si="1778"/>
        <v>0</v>
      </c>
      <c r="FW232" s="124">
        <f t="shared" si="1778"/>
        <v>0</v>
      </c>
      <c r="FX232" s="124">
        <f t="shared" si="1778"/>
        <v>0</v>
      </c>
      <c r="FY232" s="124">
        <f t="shared" si="1778"/>
        <v>0</v>
      </c>
      <c r="FZ232" s="124">
        <f t="shared" si="1778"/>
        <v>0</v>
      </c>
      <c r="GA232" s="124">
        <f t="shared" si="1778"/>
        <v>0</v>
      </c>
      <c r="GB232" s="124">
        <f t="shared" si="1778"/>
        <v>0</v>
      </c>
      <c r="GC232" s="124">
        <f t="shared" si="1778"/>
        <v>0</v>
      </c>
      <c r="GD232" s="124">
        <f t="shared" si="1778"/>
        <v>0</v>
      </c>
      <c r="GE232" s="124">
        <f t="shared" si="1722"/>
        <v>0</v>
      </c>
      <c r="GF232" s="124">
        <f t="shared" si="1722"/>
        <v>0</v>
      </c>
      <c r="GG232" s="554">
        <f t="shared" si="1723"/>
        <v>0</v>
      </c>
      <c r="GH232" s="554">
        <f t="shared" si="1723"/>
        <v>0</v>
      </c>
      <c r="GI232" s="554">
        <f t="shared" si="1723"/>
        <v>0</v>
      </c>
      <c r="GJ232" s="125">
        <f t="shared" si="1786"/>
        <v>0</v>
      </c>
      <c r="GK232" s="125">
        <f t="shared" si="1786"/>
        <v>0</v>
      </c>
      <c r="GL232" s="125">
        <f t="shared" si="1786"/>
        <v>0</v>
      </c>
      <c r="GM232" s="125">
        <f t="shared" si="1786"/>
        <v>0</v>
      </c>
      <c r="GN232" s="125">
        <f t="shared" si="1786"/>
        <v>0</v>
      </c>
      <c r="GO232" s="125">
        <f t="shared" si="1786"/>
        <v>0</v>
      </c>
      <c r="GP232" s="125">
        <f t="shared" si="1786"/>
        <v>0</v>
      </c>
      <c r="GQ232" s="125">
        <f t="shared" si="1786"/>
        <v>0</v>
      </c>
      <c r="GR232" s="125">
        <f t="shared" si="1786"/>
        <v>0</v>
      </c>
      <c r="GS232" s="125">
        <f t="shared" si="1786"/>
        <v>0</v>
      </c>
      <c r="GT232" s="125">
        <f t="shared" si="1786"/>
        <v>0</v>
      </c>
      <c r="GU232" s="125">
        <f t="shared" si="1786"/>
        <v>0</v>
      </c>
      <c r="GV232" s="125">
        <f t="shared" si="1786"/>
        <v>0</v>
      </c>
      <c r="GW232" s="124">
        <f t="shared" si="1779"/>
        <v>0</v>
      </c>
      <c r="GX232" s="124">
        <f t="shared" si="1779"/>
        <v>0</v>
      </c>
      <c r="GY232" s="124">
        <f t="shared" si="1779"/>
        <v>0</v>
      </c>
      <c r="GZ232" s="124">
        <f t="shared" si="1779"/>
        <v>0</v>
      </c>
      <c r="HA232" s="124">
        <f t="shared" si="1779"/>
        <v>0</v>
      </c>
      <c r="HB232" s="124">
        <f t="shared" si="1779"/>
        <v>0</v>
      </c>
      <c r="HC232" s="124">
        <f t="shared" si="1779"/>
        <v>0</v>
      </c>
      <c r="HD232" s="124">
        <f t="shared" si="1779"/>
        <v>0</v>
      </c>
      <c r="HE232" s="124">
        <f t="shared" si="1779"/>
        <v>0</v>
      </c>
      <c r="HF232" s="124">
        <f t="shared" si="1779"/>
        <v>0</v>
      </c>
      <c r="HG232" s="124">
        <f t="shared" si="1779"/>
        <v>0</v>
      </c>
      <c r="HH232" s="124">
        <f t="shared" si="1779"/>
        <v>0</v>
      </c>
      <c r="HI232" s="124">
        <f t="shared" si="1779"/>
        <v>0</v>
      </c>
      <c r="HJ232" s="124">
        <f t="shared" si="1779"/>
        <v>0</v>
      </c>
      <c r="HK232" s="124">
        <f t="shared" si="1779"/>
        <v>0</v>
      </c>
      <c r="HL232" s="124">
        <f t="shared" si="1779"/>
        <v>0</v>
      </c>
      <c r="HM232" s="124">
        <f t="shared" si="1726"/>
        <v>0</v>
      </c>
      <c r="HN232" s="124">
        <f t="shared" si="1726"/>
        <v>0</v>
      </c>
      <c r="HO232" s="554">
        <f t="shared" si="1727"/>
        <v>0</v>
      </c>
      <c r="HP232" s="554">
        <f t="shared" si="1727"/>
        <v>0</v>
      </c>
      <c r="HQ232" s="554">
        <f t="shared" si="1727"/>
        <v>0</v>
      </c>
      <c r="HR232" s="125">
        <f t="shared" si="1787"/>
        <v>0</v>
      </c>
      <c r="HS232" s="125">
        <f t="shared" si="1787"/>
        <v>0</v>
      </c>
      <c r="HT232" s="125">
        <f t="shared" si="1787"/>
        <v>0</v>
      </c>
      <c r="HU232" s="125">
        <f t="shared" si="1787"/>
        <v>0</v>
      </c>
      <c r="HV232" s="125">
        <f t="shared" si="1787"/>
        <v>0</v>
      </c>
      <c r="HW232" s="125">
        <f t="shared" si="1787"/>
        <v>0</v>
      </c>
      <c r="HX232" s="125">
        <f t="shared" si="1787"/>
        <v>0</v>
      </c>
      <c r="HY232" s="125">
        <f t="shared" si="1787"/>
        <v>0</v>
      </c>
      <c r="HZ232" s="125">
        <f t="shared" si="1787"/>
        <v>0</v>
      </c>
      <c r="IA232" s="125">
        <f t="shared" si="1787"/>
        <v>0</v>
      </c>
      <c r="IB232" s="125">
        <f t="shared" si="1787"/>
        <v>0</v>
      </c>
      <c r="IC232" s="125">
        <f t="shared" si="1787"/>
        <v>0</v>
      </c>
      <c r="ID232" s="125">
        <f t="shared" si="1787"/>
        <v>0</v>
      </c>
      <c r="IE232" s="5">
        <f t="shared" si="1729"/>
        <v>67</v>
      </c>
      <c r="IF232" s="9"/>
      <c r="IG232" s="5">
        <f t="shared" si="1730"/>
        <v>1</v>
      </c>
      <c r="IH232" s="5" t="b">
        <f t="shared" si="1730"/>
        <v>0</v>
      </c>
      <c r="II232" s="19">
        <f t="shared" ca="1" si="1731"/>
        <v>0</v>
      </c>
      <c r="IJ232" s="5">
        <f t="shared" si="1730"/>
        <v>55</v>
      </c>
      <c r="IK232" s="5" cm="1">
        <f t="array" ref="IK232">INDEX(i.pi_yatf,$X232+1,IK$7)</f>
        <v>1</v>
      </c>
      <c r="IL232" s="19">
        <f t="shared" ca="1" si="1790"/>
        <v>0</v>
      </c>
      <c r="IM232" s="19">
        <f t="shared" ca="1" si="1790"/>
        <v>0</v>
      </c>
      <c r="IN232" s="19">
        <f t="shared" ca="1" si="1790"/>
        <v>0</v>
      </c>
      <c r="IO232" s="19">
        <f t="shared" ca="1" si="1790"/>
        <v>0</v>
      </c>
      <c r="IP232" s="19">
        <f t="shared" ca="1" si="1790"/>
        <v>0</v>
      </c>
      <c r="IQ232" s="19">
        <f t="shared" ca="1" si="1790"/>
        <v>0</v>
      </c>
      <c r="IR232" s="19">
        <f t="shared" ca="1" si="1790"/>
        <v>0</v>
      </c>
      <c r="IS232" s="19">
        <f t="shared" ca="1" si="1790"/>
        <v>0</v>
      </c>
      <c r="IT232" s="19">
        <f t="shared" ca="1" si="1790"/>
        <v>0</v>
      </c>
      <c r="IU232" s="19">
        <f t="shared" ca="1" si="1790"/>
        <v>0</v>
      </c>
      <c r="IV232" s="19">
        <f t="shared" ca="1" si="1790"/>
        <v>0</v>
      </c>
      <c r="IW232" s="19">
        <f t="shared" ca="1" si="1790"/>
        <v>0</v>
      </c>
      <c r="IX232" s="19">
        <f t="shared" ca="1" si="1790"/>
        <v>0</v>
      </c>
      <c r="IY232" s="19">
        <f t="shared" ca="1" si="1790"/>
        <v>0</v>
      </c>
      <c r="IZ232" s="19">
        <f t="shared" ca="1" si="1790"/>
        <v>0</v>
      </c>
      <c r="JA232" s="19">
        <f t="shared" ca="1" si="1790"/>
        <v>0</v>
      </c>
      <c r="JB232" s="19">
        <f t="shared" ca="1" si="1790"/>
        <v>0</v>
      </c>
      <c r="JC232" s="19">
        <f t="shared" ca="1" si="1790"/>
        <v>0</v>
      </c>
      <c r="JD232" s="19">
        <f t="shared" ca="1" si="1790"/>
        <v>0</v>
      </c>
      <c r="JE232" s="19">
        <f t="shared" ca="1" si="1790"/>
        <v>0</v>
      </c>
      <c r="JF232" s="19">
        <f t="shared" ca="1" si="1790"/>
        <v>0</v>
      </c>
      <c r="JG232" s="5">
        <f t="shared" si="1733"/>
        <v>1.2500000000000001E-2</v>
      </c>
      <c r="JH232" s="567">
        <f t="shared" si="1733"/>
        <v>0</v>
      </c>
      <c r="JI232" s="5">
        <f t="shared" si="1733"/>
        <v>6.25E-2</v>
      </c>
      <c r="JJ232" s="5">
        <f t="shared" si="1733"/>
        <v>6.25E-2</v>
      </c>
      <c r="JK232" s="5">
        <f t="shared" si="1733"/>
        <v>6.25E-2</v>
      </c>
      <c r="JL232" s="19">
        <f t="shared" ca="1" si="1790"/>
        <v>1</v>
      </c>
      <c r="JM232" s="19">
        <f t="shared" ca="1" si="1790"/>
        <v>0</v>
      </c>
      <c r="JN232" s="19">
        <f t="shared" ca="1" si="1790"/>
        <v>1</v>
      </c>
      <c r="JO232" s="9"/>
      <c r="JP232" s="5" t="b">
        <f t="shared" ca="1" si="1734"/>
        <v>0</v>
      </c>
      <c r="JQ232" s="477" t="b">
        <v>1</v>
      </c>
      <c r="JR232" s="477">
        <v>12</v>
      </c>
      <c r="JS232" s="5" t="b">
        <f t="shared" si="1735"/>
        <v>0</v>
      </c>
      <c r="JT232" s="5" t="b">
        <f t="shared" si="1735"/>
        <v>0</v>
      </c>
      <c r="JU232" s="5" t="b">
        <f t="shared" si="1735"/>
        <v>1</v>
      </c>
      <c r="JV232" s="144">
        <f t="shared" si="1736"/>
        <v>1</v>
      </c>
      <c r="JW232" s="144">
        <f t="shared" si="1736"/>
        <v>1</v>
      </c>
      <c r="JX232" s="5" t="b">
        <f t="shared" si="1737"/>
        <v>0</v>
      </c>
      <c r="JY232" s="5" t="b">
        <f t="shared" si="1737"/>
        <v>1</v>
      </c>
      <c r="JZ232" s="5" t="b">
        <f t="shared" si="1737"/>
        <v>1</v>
      </c>
      <c r="KA232" s="5" t="b">
        <f t="shared" si="1737"/>
        <v>0</v>
      </c>
      <c r="KB232" s="5">
        <f t="shared" si="1738"/>
        <v>1</v>
      </c>
      <c r="KC232" s="5">
        <f t="shared" si="1738"/>
        <v>0</v>
      </c>
      <c r="KD232" s="5" t="b">
        <f t="shared" si="1739"/>
        <v>0</v>
      </c>
      <c r="KE232" s="5" t="str" cm="1">
        <f t="array" aca="1" ref="KE232" ca="1">IF(OR(KF232:KM232&lt;&gt;"-"),TRUE,"-")</f>
        <v>-</v>
      </c>
      <c r="KF232" s="19" t="str">
        <f t="shared" ca="1" si="1740"/>
        <v>-</v>
      </c>
      <c r="KG232" s="19" t="str">
        <f t="shared" ca="1" si="1740"/>
        <v>-</v>
      </c>
      <c r="KH232" s="19" t="str">
        <f t="shared" ca="1" si="1740"/>
        <v>-</v>
      </c>
      <c r="KI232" s="19" t="str">
        <f t="shared" ca="1" si="1740"/>
        <v>-</v>
      </c>
      <c r="KJ232" s="19" t="str">
        <f t="shared" ca="1" si="1740"/>
        <v>-</v>
      </c>
      <c r="KK232" s="19" t="str">
        <f t="shared" ca="1" si="1740"/>
        <v>-</v>
      </c>
      <c r="KL232" s="19" t="str">
        <f t="shared" ca="1" si="1740"/>
        <v>-</v>
      </c>
      <c r="KM232" s="19" t="str">
        <f t="shared" ca="1" si="1740"/>
        <v>-</v>
      </c>
      <c r="KN232" s="5" t="b">
        <f t="array" aca="1" ref="KN232" ca="1">IF(OR(KO232:KU232&lt;&gt;"-"),TRUE,"-")</f>
        <v>1</v>
      </c>
      <c r="KO232" s="19">
        <f t="shared" ref="KO232:KX239" ca="1" si="1813">OFFSET(KO$5,$B232,0)</f>
        <v>0</v>
      </c>
      <c r="KP232" s="19" t="str">
        <f t="shared" ca="1" si="1813"/>
        <v>-</v>
      </c>
      <c r="KQ232" s="19">
        <f t="shared" ca="1" si="1813"/>
        <v>999999</v>
      </c>
      <c r="KR232" s="19">
        <f t="shared" ca="1" si="1813"/>
        <v>999999</v>
      </c>
      <c r="KS232" s="19">
        <f t="shared" ca="1" si="1813"/>
        <v>999999</v>
      </c>
      <c r="KT232" s="19">
        <f t="shared" ca="1" si="1813"/>
        <v>999999</v>
      </c>
      <c r="KU232" s="19">
        <f t="shared" ca="1" si="1813"/>
        <v>999999</v>
      </c>
      <c r="KV232" s="19" t="str">
        <f t="shared" ca="1" si="1813"/>
        <v>-</v>
      </c>
      <c r="KW232" s="19" t="str">
        <f ca="1">OFFSET(KW$5,$B232,0)</f>
        <v>-</v>
      </c>
      <c r="KX232" s="19" t="str">
        <f ca="1">OFFSET(KX$5,$B232,0)</f>
        <v>-</v>
      </c>
      <c r="KY232" s="19" t="b">
        <f t="shared" ca="1" si="1742"/>
        <v>1</v>
      </c>
      <c r="KZ232" s="19">
        <f t="shared" ca="1" si="1742"/>
        <v>0</v>
      </c>
      <c r="LA232" s="5" t="str">
        <f t="shared" si="1743"/>
        <v>-</v>
      </c>
      <c r="LB232" s="5" t="str">
        <f t="shared" si="1743"/>
        <v>-</v>
      </c>
      <c r="LC232" s="5" t="str">
        <f t="shared" si="1743"/>
        <v>-</v>
      </c>
      <c r="LD232" s="5" t="str">
        <f t="shared" si="1743"/>
        <v>-</v>
      </c>
      <c r="LE232" s="19" t="str">
        <f t="shared" ca="1" si="1744"/>
        <v>-</v>
      </c>
      <c r="LF232" s="19" t="str">
        <f t="shared" ca="1" si="1744"/>
        <v>-</v>
      </c>
      <c r="LG232" s="19" t="str">
        <f t="shared" ca="1" si="1744"/>
        <v>-</v>
      </c>
      <c r="LH232" s="19" t="str">
        <f t="shared" ca="1" si="1744"/>
        <v>-</v>
      </c>
      <c r="LI232" s="19" t="str">
        <f t="shared" ca="1" si="1744"/>
        <v>-</v>
      </c>
      <c r="LJ232" s="19" t="str">
        <f t="shared" ca="1" si="1744"/>
        <v>-</v>
      </c>
      <c r="LK232" s="19" t="str">
        <f t="shared" ca="1" si="1744"/>
        <v>-</v>
      </c>
      <c r="LL232" s="5" t="str">
        <f t="shared" si="1745"/>
        <v>-</v>
      </c>
      <c r="LM232" s="5">
        <f t="shared" si="1745"/>
        <v>500</v>
      </c>
      <c r="LN232" s="5">
        <f t="shared" si="1745"/>
        <v>500</v>
      </c>
      <c r="LO232" s="5" t="str">
        <f t="shared" si="1745"/>
        <v>-</v>
      </c>
      <c r="LP232" s="5" t="str" cm="1">
        <f t="array" ref="LP232">INDEX(i.meatgrid,$Q232,LP$7)</f>
        <v>-</v>
      </c>
      <c r="LQ232" s="5" t="str" cm="1">
        <f t="array" ref="LQ232">INDEX(i.meatgrid,$Q232,LQ$7)</f>
        <v>-</v>
      </c>
      <c r="LR232" s="5" t="str">
        <f t="shared" si="1745"/>
        <v>-</v>
      </c>
      <c r="LS232" s="5">
        <f t="shared" si="1746"/>
        <v>1</v>
      </c>
      <c r="LT232" s="9"/>
      <c r="LU232" s="19">
        <f t="shared" ca="1" si="1744"/>
        <v>70</v>
      </c>
      <c r="LV232" s="19">
        <f t="shared" ca="1" si="1747"/>
        <v>50</v>
      </c>
      <c r="LW232" s="19">
        <f t="shared" ca="1" si="1747"/>
        <v>80</v>
      </c>
      <c r="LX232" s="19">
        <f t="shared" ca="1" si="1747"/>
        <v>50</v>
      </c>
      <c r="LY232" s="5" t="b" cm="1">
        <f t="array" ref="LY232">INDEX(i.meatgrid,$Q232,LY$7)</f>
        <v>1</v>
      </c>
      <c r="LZ232" s="5" t="b" cm="1">
        <f t="array" ref="LZ232">INDEX(i.meatgrid,$Q232,LZ$7)</f>
        <v>0</v>
      </c>
      <c r="MA232" s="5" t="str" cm="1">
        <f t="array" ref="MA232">INDEX(i.meatgrid,$Q232,MA$7)</f>
        <v>-</v>
      </c>
      <c r="MB232" s="5" t="str" cm="1">
        <f t="array" ref="MB232">INDEX(i.meatgrid,$Q232,MB$7)</f>
        <v>-</v>
      </c>
      <c r="MC232" s="5">
        <f t="shared" si="1748"/>
        <v>1</v>
      </c>
      <c r="MD232" s="5">
        <f t="shared" si="1749"/>
        <v>1</v>
      </c>
      <c r="ME232" s="5" cm="1">
        <f t="array" ref="ME232">INDEX(i.meatgrid,$Q232,ME$7)</f>
        <v>0</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750"/>
        <v>1</v>
      </c>
      <c r="MN232" s="9"/>
      <c r="MO232" s="19" t="b">
        <f t="shared" ca="1" si="1780"/>
        <v>0</v>
      </c>
      <c r="MP232" s="19" t="b">
        <f t="shared" ca="1" si="1780"/>
        <v>0</v>
      </c>
      <c r="MQ232" s="19">
        <f t="shared" ca="1" si="1780"/>
        <v>1</v>
      </c>
      <c r="MR232" s="19">
        <f t="shared" ca="1" si="1780"/>
        <v>0.75</v>
      </c>
      <c r="MS232" s="19">
        <f t="shared" ca="1" si="1780"/>
        <v>0.75</v>
      </c>
      <c r="MT232" s="19">
        <f t="shared" ca="1" si="1780"/>
        <v>0.8</v>
      </c>
      <c r="MU232" s="19">
        <f t="shared" ca="1" si="1780"/>
        <v>0.82499999999999996</v>
      </c>
      <c r="MV232" s="19">
        <f t="shared" ca="1" si="1780"/>
        <v>0.875</v>
      </c>
      <c r="MW232" s="19">
        <f t="shared" ca="1" si="1780"/>
        <v>0.9</v>
      </c>
      <c r="MX232" s="19">
        <f t="shared" ca="1" si="1780"/>
        <v>1</v>
      </c>
      <c r="MY232" s="19">
        <f t="shared" ca="1" si="1780"/>
        <v>0.875</v>
      </c>
      <c r="MZ232" s="19" t="b">
        <f t="shared" ca="1" si="1780"/>
        <v>1</v>
      </c>
      <c r="NA232" s="19">
        <f t="shared" ca="1" si="1780"/>
        <v>74.989999999999995</v>
      </c>
      <c r="NB232" s="19" t="str">
        <f t="shared" ca="1" si="1780"/>
        <v>-</v>
      </c>
      <c r="NC232" s="19" t="str">
        <f t="shared" ca="1" si="1780"/>
        <v>-</v>
      </c>
      <c r="ND232" s="19" t="str">
        <f t="shared" ca="1" si="1780"/>
        <v>-</v>
      </c>
      <c r="NE232" s="19" t="str">
        <f t="shared" ref="NE232:NT239" ca="1" si="1814">OFFSET(NE$5,$B232,0)</f>
        <v>-</v>
      </c>
      <c r="NF232" s="19" t="str">
        <f t="shared" ca="1" si="1814"/>
        <v>-</v>
      </c>
      <c r="NG232" s="19" t="str">
        <f t="shared" ca="1" si="1814"/>
        <v>-</v>
      </c>
      <c r="NH232" s="19" t="str">
        <f t="shared" ca="1" si="1814"/>
        <v>-</v>
      </c>
      <c r="NI232" s="19">
        <f t="shared" ca="1" si="1814"/>
        <v>36.99</v>
      </c>
      <c r="NJ232" s="19">
        <f t="shared" ca="1" si="1814"/>
        <v>36.99</v>
      </c>
      <c r="NK232" s="19" t="str">
        <f t="shared" ca="1" si="1814"/>
        <v>-</v>
      </c>
      <c r="NL232" s="19" t="str">
        <f t="shared" ca="1" si="1814"/>
        <v>-</v>
      </c>
      <c r="NM232" s="19" t="str">
        <f t="shared" ca="1" si="1814"/>
        <v>-</v>
      </c>
      <c r="NN232" s="19" t="str">
        <f t="shared" ca="1" si="1814"/>
        <v>-</v>
      </c>
      <c r="NO232" s="19" t="str">
        <f t="shared" ca="1" si="1814"/>
        <v>-</v>
      </c>
      <c r="NP232" s="19">
        <f t="shared" ca="1" si="1814"/>
        <v>49.99</v>
      </c>
      <c r="NQ232" s="19">
        <f t="shared" ca="1" si="1814"/>
        <v>49.99</v>
      </c>
      <c r="NR232" s="19">
        <f t="shared" ca="1" si="1814"/>
        <v>49.99</v>
      </c>
      <c r="NS232" s="19">
        <f t="shared" ca="1" si="1814"/>
        <v>49.99</v>
      </c>
      <c r="NT232" s="19">
        <f t="shared" ca="1" si="1814"/>
        <v>49.99</v>
      </c>
      <c r="NU232" s="19">
        <f t="shared" ca="1" si="1759"/>
        <v>49.99</v>
      </c>
      <c r="NV232" s="19">
        <f t="shared" ca="1" si="1759"/>
        <v>49.99</v>
      </c>
      <c r="NW232" s="19">
        <f t="shared" ca="1" si="1759"/>
        <v>49.99</v>
      </c>
      <c r="NX232" s="19">
        <f t="shared" ca="1" si="1791"/>
        <v>412.99</v>
      </c>
      <c r="NY232" s="19">
        <f t="shared" ca="1" si="1791"/>
        <v>412.99</v>
      </c>
      <c r="NZ232" s="19" t="str">
        <f t="shared" ca="1" si="1791"/>
        <v>-</v>
      </c>
      <c r="OA232" s="19" t="str">
        <f t="shared" ca="1" si="1791"/>
        <v>-</v>
      </c>
      <c r="OB232" s="19" t="str">
        <f t="shared" ca="1" si="1791"/>
        <v>-</v>
      </c>
      <c r="OC232" s="19" t="str">
        <f t="shared" ca="1" si="1791"/>
        <v>-</v>
      </c>
      <c r="OD232" s="19" t="str">
        <f t="shared" ca="1" si="1791"/>
        <v>-</v>
      </c>
      <c r="OE232" s="19">
        <f t="shared" ca="1" si="1791"/>
        <v>6.8900000000000006</v>
      </c>
      <c r="OF232" s="19">
        <f t="shared" ca="1" si="1791"/>
        <v>6.8900000000000006</v>
      </c>
      <c r="OG232" s="19">
        <f t="shared" ca="1" si="1791"/>
        <v>6.8900000000000006</v>
      </c>
      <c r="OH232" s="19">
        <f t="shared" ca="1" si="1791"/>
        <v>6.8900000000000006</v>
      </c>
      <c r="OI232" s="19">
        <f t="shared" ca="1" si="1791"/>
        <v>6.8900000000000006</v>
      </c>
      <c r="OJ232" s="19">
        <f t="shared" ca="1" si="1791"/>
        <v>6.8900000000000006</v>
      </c>
      <c r="OK232" s="19">
        <f t="shared" ca="1" si="1791"/>
        <v>6.8900000000000006</v>
      </c>
      <c r="OL232" s="19">
        <f t="shared" ca="1" si="1791"/>
        <v>6.8900000000000006</v>
      </c>
      <c r="OM232" s="19">
        <f t="shared" ca="1" si="1791"/>
        <v>346.99</v>
      </c>
      <c r="ON232" s="19">
        <f t="shared" ca="1" si="1761"/>
        <v>346.99</v>
      </c>
      <c r="OO232" s="19" t="str">
        <f t="shared" ca="1" si="1761"/>
        <v>-</v>
      </c>
      <c r="OP232" s="19" t="str">
        <f t="shared" ca="1" si="1761"/>
        <v>-</v>
      </c>
      <c r="OQ232" s="19" t="str">
        <f t="shared" ca="1" si="1761"/>
        <v>-</v>
      </c>
      <c r="OR232" s="19" t="str">
        <f t="shared" ca="1" si="1761"/>
        <v>-</v>
      </c>
      <c r="OS232" s="19" t="str">
        <f t="shared" ca="1" si="1761"/>
        <v>-</v>
      </c>
      <c r="OT232" s="19">
        <f t="shared" ca="1" si="1761"/>
        <v>0</v>
      </c>
      <c r="OU232" s="24">
        <v>0</v>
      </c>
    </row>
    <row r="233" spans="1:411" outlineLevel="1">
      <c r="A233" s="21">
        <f t="shared" si="158"/>
        <v>228</v>
      </c>
      <c r="B233" s="21">
        <f t="shared" si="1753"/>
        <v>19</v>
      </c>
      <c r="C233">
        <v>112</v>
      </c>
      <c r="D233" s="144" t="str">
        <f t="shared" ca="1" si="1697"/>
        <v>GSM</v>
      </c>
      <c r="E233" t="b">
        <v>1</v>
      </c>
      <c r="F233" t="b">
        <v>0</v>
      </c>
      <c r="G233" t="b">
        <f t="shared" ref="G233:G235" si="1815">E233</f>
        <v>1</v>
      </c>
      <c r="H233" s="237">
        <f t="shared" ca="1" si="1755"/>
        <v>2</v>
      </c>
      <c r="I233" s="237">
        <f t="shared" ca="1" si="1755"/>
        <v>1</v>
      </c>
      <c r="J233" s="237" t="str">
        <f t="shared" ca="1" si="1755"/>
        <v/>
      </c>
      <c r="K233" s="237">
        <f t="shared" ca="1" si="1755"/>
        <v>2</v>
      </c>
      <c r="L233" s="237">
        <f t="shared" ca="1" si="1755"/>
        <v>2</v>
      </c>
      <c r="M233" s="237">
        <f t="shared" ca="1" si="1755"/>
        <v>2</v>
      </c>
      <c r="N233" s="237">
        <f t="shared" ca="1" si="1755"/>
        <v>3</v>
      </c>
      <c r="O233" s="237">
        <f t="shared" ca="1" si="1756"/>
        <v>1</v>
      </c>
      <c r="P233" s="237">
        <f t="shared" ca="1" si="1756"/>
        <v>1</v>
      </c>
      <c r="Q233" s="237">
        <f t="shared" ca="1" si="1756"/>
        <v>6</v>
      </c>
      <c r="R233" s="29">
        <v>1</v>
      </c>
      <c r="S233" s="29">
        <v>1</v>
      </c>
      <c r="T233" s="29">
        <v>1</v>
      </c>
      <c r="U233" s="218"/>
      <c r="V233" s="218"/>
      <c r="W233" s="182">
        <f t="array" ref="W233">MAX(W$22,MOD(W223+1*AND(R233:$V233=R$22:$V$22),W$23+1))</f>
        <v>0</v>
      </c>
      <c r="X233" s="218"/>
      <c r="Y233" s="218"/>
      <c r="Z233" s="218"/>
      <c r="AA233" s="218"/>
      <c r="AB233" s="218"/>
      <c r="AC233" s="218"/>
      <c r="AD233" s="218"/>
      <c r="AE233" s="218"/>
      <c r="AF233" s="144">
        <f ca="1">INDEX(CHOOSE($N233,DataAutumn!i.AdultDrys,DataWinter!i.AdultDrys,DataSpring!i.AdultDrys),1,$M233)</f>
        <v>3</v>
      </c>
      <c r="AG233" s="5">
        <f t="shared" ca="1" si="1698"/>
        <v>2</v>
      </c>
      <c r="AH233" s="5">
        <f t="shared" ca="1" si="1698"/>
        <v>0</v>
      </c>
      <c r="AI233" s="5">
        <f t="shared" ca="1" si="1699"/>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00026 DSP_ashley_lw GSM Day204 MWM    Mutton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700"/>
        <v>0</v>
      </c>
      <c r="AY233" s="5" t="str">
        <f t="shared" ca="1" si="1700"/>
        <v>-</v>
      </c>
      <c r="AZ233" s="5" t="b">
        <f t="shared" ca="1" si="1700"/>
        <v>0</v>
      </c>
      <c r="BA233" s="5" t="b">
        <f t="shared" ca="1" si="1700"/>
        <v>1</v>
      </c>
      <c r="BB233" s="5" t="b">
        <f t="shared" ca="1" si="1700"/>
        <v>1</v>
      </c>
      <c r="BC233" s="144">
        <f t="shared" ca="1" si="1700"/>
        <v>0</v>
      </c>
      <c r="BD233" s="19" t="b">
        <f t="shared" ca="1" si="1701"/>
        <v>1</v>
      </c>
      <c r="BE233" s="9"/>
      <c r="BF233" s="5" t="str">
        <f t="shared" ca="1" si="1702"/>
        <v>-</v>
      </c>
      <c r="BG233" s="19" t="str">
        <f t="shared" ca="1" si="1703"/>
        <v>-</v>
      </c>
      <c r="BH233" s="19" t="str">
        <f t="shared" ca="1" si="1703"/>
        <v>-</v>
      </c>
      <c r="BI233" s="19" t="str">
        <f t="shared" ca="1" si="1703"/>
        <v>-</v>
      </c>
      <c r="BJ233" s="5" t="str">
        <f t="shared" ca="1" si="1704"/>
        <v>-</v>
      </c>
      <c r="BK233" s="19" t="str">
        <f t="shared" ca="1" si="1705"/>
        <v>-</v>
      </c>
      <c r="BL233" s="5" t="str">
        <f t="shared" ca="1" si="1706"/>
        <v>-</v>
      </c>
      <c r="BM233" s="19" t="str">
        <f t="shared" ca="1" si="1707"/>
        <v>-</v>
      </c>
      <c r="BN233" s="19" t="str">
        <f t="shared" ca="1" si="1707"/>
        <v>-</v>
      </c>
      <c r="BO233" s="19" t="str">
        <f t="shared" ca="1" si="1707"/>
        <v>-</v>
      </c>
      <c r="BP233" s="5" t="str">
        <f t="shared" ca="1" si="1708"/>
        <v>-</v>
      </c>
      <c r="BQ233" s="9"/>
      <c r="BR233" s="5" t="b">
        <f t="shared" ca="1" si="1709"/>
        <v>0</v>
      </c>
      <c r="BS233" s="5" t="str">
        <f t="shared" ca="1" si="1710"/>
        <v>-</v>
      </c>
      <c r="BT233" s="5" t="str">
        <f t="shared" ca="1" si="1711"/>
        <v>-</v>
      </c>
      <c r="BU233" s="5" t="str">
        <f t="shared" ca="1" si="1711"/>
        <v>-</v>
      </c>
      <c r="BV233" s="5" t="str">
        <f t="shared" ca="1" si="1711"/>
        <v>-</v>
      </c>
      <c r="BW233" s="5" t="str">
        <f t="shared" ca="1" si="1711"/>
        <v>-</v>
      </c>
      <c r="BX233" s="5" t="str">
        <f t="shared" ca="1" si="1711"/>
        <v>-</v>
      </c>
      <c r="BY233" s="5" t="str">
        <f t="shared" ca="1" si="1711"/>
        <v>-</v>
      </c>
      <c r="BZ233" s="5" t="str">
        <f t="shared" ca="1" si="1711"/>
        <v>-</v>
      </c>
      <c r="CA233" s="5" t="str">
        <f t="shared" ca="1" si="1711"/>
        <v>-</v>
      </c>
      <c r="CB233" s="9"/>
      <c r="CC233" s="237" t="b">
        <f t="shared" ca="1" si="1757"/>
        <v>1</v>
      </c>
      <c r="CD233" s="237" t="b">
        <f t="shared" ca="1" si="1757"/>
        <v>1</v>
      </c>
      <c r="CE233" s="237" t="b">
        <f t="shared" ca="1" si="1757"/>
        <v>1</v>
      </c>
      <c r="CF233" s="12">
        <v>203</v>
      </c>
      <c r="CG233" s="144" t="b">
        <f t="shared" ref="CG233:CG235" ca="1" si="1816">NOT(CE233)</f>
        <v>0</v>
      </c>
      <c r="CH233" s="12" t="s">
        <v>34</v>
      </c>
      <c r="CI233" s="19" t="str">
        <f t="shared" ca="1" si="1712"/>
        <v>-</v>
      </c>
      <c r="CJ233" s="19" t="str">
        <f t="shared" ca="1" si="1712"/>
        <v>-</v>
      </c>
      <c r="CK233" s="19" t="str">
        <f t="shared" ca="1" si="1712"/>
        <v>-</v>
      </c>
      <c r="CL233" s="19">
        <f t="shared" ca="1" si="1712"/>
        <v>1</v>
      </c>
      <c r="CM233" s="19">
        <f t="shared" ca="1" si="1712"/>
        <v>1</v>
      </c>
      <c r="CN233" s="9"/>
      <c r="CO233" s="444">
        <f t="shared" ca="1" si="1713"/>
        <v>652</v>
      </c>
      <c r="CP233" s="444">
        <f t="shared" ca="1" si="1713"/>
        <v>686</v>
      </c>
      <c r="CQ233" s="444">
        <f t="shared" ca="1" si="1713"/>
        <v>721</v>
      </c>
      <c r="CR233" s="152">
        <f t="shared" ca="1" si="1714"/>
        <v>378</v>
      </c>
      <c r="CS233" s="152">
        <f t="shared" ca="1" si="1714"/>
        <v>413</v>
      </c>
      <c r="CT233" s="152">
        <f t="shared" ca="1" si="1714"/>
        <v>448</v>
      </c>
      <c r="CU233" s="19" t="str">
        <f t="shared" ca="1" si="1781"/>
        <v>-</v>
      </c>
      <c r="CV233" s="19" t="str">
        <f t="shared" ca="1" si="1781"/>
        <v>-</v>
      </c>
      <c r="CW233" s="19" t="str">
        <f t="shared" ca="1" si="1781"/>
        <v>-</v>
      </c>
      <c r="CX233" s="19" t="str">
        <f t="shared" ca="1" si="1781"/>
        <v>-</v>
      </c>
      <c r="CY233" s="19" t="str">
        <f t="shared" ca="1" si="1781"/>
        <v>-</v>
      </c>
      <c r="CZ233" s="19" t="b">
        <f t="shared" ca="1" si="1781"/>
        <v>1</v>
      </c>
      <c r="DA233" s="19">
        <f t="shared" ca="1" si="1781"/>
        <v>0</v>
      </c>
      <c r="DB233" s="19">
        <f t="shared" ca="1" si="1781"/>
        <v>0</v>
      </c>
      <c r="DC233" s="19">
        <f t="shared" ca="1" si="1781"/>
        <v>0</v>
      </c>
      <c r="DD233" s="19">
        <f t="shared" ca="1" si="1781"/>
        <v>0</v>
      </c>
      <c r="DE233" s="19">
        <f t="shared" ca="1" si="1781"/>
        <v>0</v>
      </c>
      <c r="DF233" s="19">
        <f t="shared" ca="1" si="1781"/>
        <v>0</v>
      </c>
      <c r="DG233" s="19">
        <f t="shared" ca="1" si="1781"/>
        <v>0</v>
      </c>
      <c r="DH233" s="19">
        <f t="shared" ca="1" si="1781"/>
        <v>0</v>
      </c>
      <c r="DI233" s="19">
        <f t="shared" ca="1" si="1781"/>
        <v>0</v>
      </c>
      <c r="DJ233" s="19">
        <f t="shared" ca="1" si="1781"/>
        <v>0</v>
      </c>
      <c r="DK233" s="19">
        <f t="shared" ca="1" si="1810"/>
        <v>0</v>
      </c>
      <c r="DL233" s="19">
        <f t="shared" ca="1" si="1810"/>
        <v>0</v>
      </c>
      <c r="DM233" s="19">
        <f t="shared" ca="1" si="1810"/>
        <v>1</v>
      </c>
      <c r="DN233" s="19">
        <f t="shared" ca="1" si="1810"/>
        <v>1</v>
      </c>
      <c r="DO233" s="19">
        <f t="shared" ca="1" si="1810"/>
        <v>0</v>
      </c>
      <c r="DP233" s="19" t="str">
        <f t="shared" ca="1" si="1810"/>
        <v>-</v>
      </c>
      <c r="DQ233" s="19" t="str">
        <f t="shared" ca="1" si="1810"/>
        <v>-</v>
      </c>
      <c r="DR233" s="19" t="str">
        <f t="shared" ca="1" si="1810"/>
        <v>-</v>
      </c>
      <c r="DS233" s="19" t="str">
        <f t="shared" ca="1" si="1810"/>
        <v>-</v>
      </c>
      <c r="DT233" s="19" t="str">
        <f t="shared" ca="1" si="1810"/>
        <v>-</v>
      </c>
      <c r="DU233" s="19">
        <f t="shared" ca="1" si="1810"/>
        <v>0</v>
      </c>
      <c r="DV233" s="19" t="str">
        <f t="shared" ca="1" si="1810"/>
        <v>-</v>
      </c>
      <c r="DW233" s="19" t="str">
        <f t="shared" ca="1" si="1810"/>
        <v>-</v>
      </c>
      <c r="DX233" s="19" t="str">
        <f t="shared" ca="1" si="1810"/>
        <v>-</v>
      </c>
      <c r="DY233" s="19" t="str">
        <f t="shared" ca="1" si="1810"/>
        <v>-</v>
      </c>
      <c r="DZ233" s="19" t="str">
        <f t="shared" ca="1" si="1810"/>
        <v>-</v>
      </c>
      <c r="EA233" s="19" t="str">
        <f t="shared" ca="1" si="1810"/>
        <v>-</v>
      </c>
      <c r="EB233" s="19" t="str">
        <f t="shared" ca="1" si="1810"/>
        <v>-</v>
      </c>
      <c r="EC233" s="19" t="str">
        <f t="shared" ca="1" si="1810"/>
        <v>-</v>
      </c>
      <c r="ED233" s="19">
        <f t="shared" ca="1" si="1810"/>
        <v>0</v>
      </c>
      <c r="EE233" s="444">
        <f t="shared" ca="1" si="1717"/>
        <v>0</v>
      </c>
      <c r="EF233" s="444">
        <f t="shared" ca="1" si="1717"/>
        <v>0</v>
      </c>
      <c r="EG233" s="124">
        <f t="shared" ca="1" si="1776"/>
        <v>0</v>
      </c>
      <c r="EH233" s="124">
        <f t="shared" ca="1" si="1776"/>
        <v>0</v>
      </c>
      <c r="EI233" s="124">
        <f t="shared" ca="1" si="1776"/>
        <v>0</v>
      </c>
      <c r="EJ233" s="124">
        <f t="shared" ca="1" si="1776"/>
        <v>0</v>
      </c>
      <c r="EK233" s="124">
        <f t="shared" ca="1" si="1776"/>
        <v>0</v>
      </c>
      <c r="EL233" s="124">
        <f t="shared" ca="1" si="1776"/>
        <v>0</v>
      </c>
      <c r="EM233" s="124">
        <f t="shared" ca="1" si="1776"/>
        <v>0</v>
      </c>
      <c r="EN233" s="124">
        <f t="shared" ca="1" si="1776"/>
        <v>0</v>
      </c>
      <c r="EO233" s="124">
        <f t="shared" ca="1" si="1776"/>
        <v>0</v>
      </c>
      <c r="EP233" s="124">
        <f t="shared" ca="1" si="1776"/>
        <v>0</v>
      </c>
      <c r="EQ233" s="124">
        <f t="shared" ca="1" si="1776"/>
        <v>0</v>
      </c>
      <c r="ER233" s="124">
        <f t="shared" ca="1" si="1776"/>
        <v>0</v>
      </c>
      <c r="ES233" s="124">
        <f t="shared" ca="1" si="1776"/>
        <v>0</v>
      </c>
      <c r="ET233" s="124">
        <f t="shared" ca="1" si="1776"/>
        <v>0</v>
      </c>
      <c r="EU233" s="124">
        <f t="shared" ca="1" si="1776"/>
        <v>0</v>
      </c>
      <c r="EV233" s="124">
        <f t="shared" ca="1" si="1776"/>
        <v>0</v>
      </c>
      <c r="EW233" s="124">
        <f t="shared" ca="1" si="1719"/>
        <v>0</v>
      </c>
      <c r="EX233" s="124">
        <f t="shared" ca="1" si="1719"/>
        <v>0</v>
      </c>
      <c r="EY233" s="554">
        <f t="shared" ca="1" si="1777"/>
        <v>0</v>
      </c>
      <c r="EZ233" s="554">
        <f t="shared" ca="1" si="1777"/>
        <v>0</v>
      </c>
      <c r="FA233" s="554">
        <f t="shared" ca="1" si="1777"/>
        <v>0</v>
      </c>
      <c r="FB233" s="125">
        <f t="shared" ca="1" si="1777"/>
        <v>0</v>
      </c>
      <c r="FC233" s="125">
        <f t="shared" ca="1" si="1777"/>
        <v>0</v>
      </c>
      <c r="FD233" s="125">
        <f t="shared" ca="1" si="1777"/>
        <v>0</v>
      </c>
      <c r="FE233" s="125">
        <f t="shared" ca="1" si="1777"/>
        <v>0</v>
      </c>
      <c r="FF233" s="125">
        <f t="shared" ca="1" si="1777"/>
        <v>0</v>
      </c>
      <c r="FG233" s="125">
        <f t="shared" ca="1" si="1777"/>
        <v>0</v>
      </c>
      <c r="FH233" s="125">
        <f t="shared" ca="1" si="1777"/>
        <v>0</v>
      </c>
      <c r="FI233" s="125">
        <f t="shared" ca="1" si="1777"/>
        <v>0</v>
      </c>
      <c r="FJ233" s="125">
        <f t="shared" ca="1" si="1777"/>
        <v>0</v>
      </c>
      <c r="FK233" s="125">
        <f t="shared" ca="1" si="1777"/>
        <v>0</v>
      </c>
      <c r="FL233" s="125">
        <f t="shared" ca="1" si="1777"/>
        <v>0</v>
      </c>
      <c r="FM233" s="125">
        <f t="shared" ca="1" si="1777"/>
        <v>0</v>
      </c>
      <c r="FN233" s="125">
        <f t="shared" ca="1" si="1777"/>
        <v>0</v>
      </c>
      <c r="FO233" s="124">
        <f t="shared" ca="1" si="1778"/>
        <v>0</v>
      </c>
      <c r="FP233" s="124">
        <f t="shared" ca="1" si="1778"/>
        <v>0</v>
      </c>
      <c r="FQ233" s="124">
        <f t="shared" ca="1" si="1778"/>
        <v>0</v>
      </c>
      <c r="FR233" s="124">
        <f t="shared" ca="1" si="1778"/>
        <v>0</v>
      </c>
      <c r="FS233" s="124">
        <f t="shared" ca="1" si="1778"/>
        <v>0</v>
      </c>
      <c r="FT233" s="124">
        <f t="shared" ca="1" si="1778"/>
        <v>0</v>
      </c>
      <c r="FU233" s="124">
        <f t="shared" ca="1" si="1778"/>
        <v>0</v>
      </c>
      <c r="FV233" s="124">
        <f t="shared" ca="1" si="1778"/>
        <v>0</v>
      </c>
      <c r="FW233" s="124">
        <f t="shared" ca="1" si="1778"/>
        <v>0</v>
      </c>
      <c r="FX233" s="124">
        <f t="shared" ca="1" si="1778"/>
        <v>0</v>
      </c>
      <c r="FY233" s="124">
        <f t="shared" ca="1" si="1778"/>
        <v>0</v>
      </c>
      <c r="FZ233" s="124">
        <f t="shared" ca="1" si="1778"/>
        <v>0</v>
      </c>
      <c r="GA233" s="124">
        <f t="shared" ca="1" si="1778"/>
        <v>0</v>
      </c>
      <c r="GB233" s="124">
        <f t="shared" ca="1" si="1778"/>
        <v>0</v>
      </c>
      <c r="GC233" s="124">
        <f t="shared" ca="1" si="1778"/>
        <v>0</v>
      </c>
      <c r="GD233" s="124">
        <f t="shared" ca="1" si="1778"/>
        <v>0</v>
      </c>
      <c r="GE233" s="124">
        <f t="shared" ca="1" si="1722"/>
        <v>0</v>
      </c>
      <c r="GF233" s="124">
        <f t="shared" ca="1" si="1722"/>
        <v>0</v>
      </c>
      <c r="GG233" s="554">
        <f t="shared" ca="1" si="1723"/>
        <v>0</v>
      </c>
      <c r="GH233" s="554">
        <f t="shared" ca="1" si="1723"/>
        <v>0</v>
      </c>
      <c r="GI233" s="554">
        <f t="shared" ca="1" si="1723"/>
        <v>0</v>
      </c>
      <c r="GJ233" s="125">
        <f t="shared" ca="1" si="1786"/>
        <v>0</v>
      </c>
      <c r="GK233" s="125">
        <f t="shared" ca="1" si="1786"/>
        <v>0</v>
      </c>
      <c r="GL233" s="125">
        <f t="shared" ca="1" si="1786"/>
        <v>0</v>
      </c>
      <c r="GM233" s="125">
        <f t="shared" ca="1" si="1786"/>
        <v>0</v>
      </c>
      <c r="GN233" s="125">
        <f t="shared" ca="1" si="1786"/>
        <v>0</v>
      </c>
      <c r="GO233" s="125">
        <f t="shared" ca="1" si="1786"/>
        <v>0</v>
      </c>
      <c r="GP233" s="125">
        <f t="shared" ca="1" si="1786"/>
        <v>0</v>
      </c>
      <c r="GQ233" s="125">
        <f t="shared" ca="1" si="1786"/>
        <v>0</v>
      </c>
      <c r="GR233" s="125">
        <f t="shared" ca="1" si="1786"/>
        <v>0</v>
      </c>
      <c r="GS233" s="125">
        <f t="shared" ca="1" si="1786"/>
        <v>0</v>
      </c>
      <c r="GT233" s="125">
        <f t="shared" ca="1" si="1786"/>
        <v>0</v>
      </c>
      <c r="GU233" s="125">
        <f t="shared" ca="1" si="1786"/>
        <v>0</v>
      </c>
      <c r="GV233" s="125">
        <f t="shared" ca="1" si="1786"/>
        <v>0</v>
      </c>
      <c r="GW233" s="124">
        <f t="shared" ca="1" si="1779"/>
        <v>0</v>
      </c>
      <c r="GX233" s="124">
        <f t="shared" ca="1" si="1779"/>
        <v>0</v>
      </c>
      <c r="GY233" s="124">
        <f t="shared" ca="1" si="1779"/>
        <v>0</v>
      </c>
      <c r="GZ233" s="124">
        <f t="shared" ca="1" si="1779"/>
        <v>0</v>
      </c>
      <c r="HA233" s="124">
        <f t="shared" ca="1" si="1779"/>
        <v>0</v>
      </c>
      <c r="HB233" s="124">
        <f t="shared" ca="1" si="1779"/>
        <v>0</v>
      </c>
      <c r="HC233" s="124">
        <f t="shared" ca="1" si="1779"/>
        <v>0</v>
      </c>
      <c r="HD233" s="124">
        <f t="shared" ca="1" si="1779"/>
        <v>0</v>
      </c>
      <c r="HE233" s="124">
        <f t="shared" ca="1" si="1779"/>
        <v>0</v>
      </c>
      <c r="HF233" s="124">
        <f t="shared" ca="1" si="1779"/>
        <v>0</v>
      </c>
      <c r="HG233" s="124">
        <f t="shared" ca="1" si="1779"/>
        <v>0</v>
      </c>
      <c r="HH233" s="124">
        <f t="shared" ca="1" si="1779"/>
        <v>0</v>
      </c>
      <c r="HI233" s="124">
        <f t="shared" ca="1" si="1779"/>
        <v>0</v>
      </c>
      <c r="HJ233" s="124">
        <f t="shared" ca="1" si="1779"/>
        <v>0</v>
      </c>
      <c r="HK233" s="124">
        <f t="shared" ca="1" si="1779"/>
        <v>0</v>
      </c>
      <c r="HL233" s="124">
        <f t="shared" ca="1" si="1779"/>
        <v>0</v>
      </c>
      <c r="HM233" s="124">
        <f t="shared" ca="1" si="1726"/>
        <v>0</v>
      </c>
      <c r="HN233" s="124">
        <f t="shared" ca="1" si="1726"/>
        <v>0</v>
      </c>
      <c r="HO233" s="554">
        <f t="shared" ca="1" si="1727"/>
        <v>0</v>
      </c>
      <c r="HP233" s="554">
        <f t="shared" ca="1" si="1727"/>
        <v>0</v>
      </c>
      <c r="HQ233" s="554">
        <f t="shared" ca="1" si="1727"/>
        <v>0</v>
      </c>
      <c r="HR233" s="125">
        <f t="shared" ca="1" si="1787"/>
        <v>0</v>
      </c>
      <c r="HS233" s="125">
        <f t="shared" ca="1" si="1787"/>
        <v>0</v>
      </c>
      <c r="HT233" s="125">
        <f t="shared" ca="1" si="1787"/>
        <v>0</v>
      </c>
      <c r="HU233" s="125">
        <f t="shared" ca="1" si="1787"/>
        <v>0</v>
      </c>
      <c r="HV233" s="125">
        <f t="shared" ca="1" si="1787"/>
        <v>0</v>
      </c>
      <c r="HW233" s="125">
        <f t="shared" ca="1" si="1787"/>
        <v>0</v>
      </c>
      <c r="HX233" s="125">
        <f t="shared" ca="1" si="1787"/>
        <v>0</v>
      </c>
      <c r="HY233" s="125">
        <f t="shared" ca="1" si="1787"/>
        <v>0</v>
      </c>
      <c r="HZ233" s="125">
        <f t="shared" ca="1" si="1787"/>
        <v>0</v>
      </c>
      <c r="IA233" s="125">
        <f t="shared" ca="1" si="1787"/>
        <v>0</v>
      </c>
      <c r="IB233" s="125">
        <f t="shared" ca="1" si="1787"/>
        <v>0</v>
      </c>
      <c r="IC233" s="125">
        <f t="shared" ca="1" si="1787"/>
        <v>0</v>
      </c>
      <c r="ID233" s="125">
        <f t="shared" ca="1" si="1787"/>
        <v>0</v>
      </c>
      <c r="IE233" s="5">
        <f t="shared" ca="1" si="1729"/>
        <v>67</v>
      </c>
      <c r="IF233" s="9"/>
      <c r="IG233" s="5">
        <f t="shared" ca="1" si="1730"/>
        <v>1</v>
      </c>
      <c r="IH233" s="5" t="b">
        <f t="shared" ca="1" si="1730"/>
        <v>0</v>
      </c>
      <c r="II233" s="19">
        <f t="shared" ca="1" si="1731"/>
        <v>0</v>
      </c>
      <c r="IJ233" s="5">
        <f t="shared" ca="1" si="1730"/>
        <v>55</v>
      </c>
      <c r="IK233" s="5" cm="1">
        <f t="array" ref="IK233">INDEX(i.pi_yatf,$X233+1,IK$7)</f>
        <v>1</v>
      </c>
      <c r="IL233" s="19">
        <f t="shared" ca="1" si="1790"/>
        <v>0</v>
      </c>
      <c r="IM233" s="19">
        <f t="shared" ca="1" si="1790"/>
        <v>0</v>
      </c>
      <c r="IN233" s="19">
        <f t="shared" ca="1" si="1790"/>
        <v>0</v>
      </c>
      <c r="IO233" s="19">
        <f t="shared" ca="1" si="1790"/>
        <v>0</v>
      </c>
      <c r="IP233" s="19">
        <f t="shared" ca="1" si="1790"/>
        <v>0</v>
      </c>
      <c r="IQ233" s="19">
        <f t="shared" ca="1" si="1790"/>
        <v>0</v>
      </c>
      <c r="IR233" s="19">
        <f t="shared" ca="1" si="1790"/>
        <v>0</v>
      </c>
      <c r="IS233" s="19">
        <f t="shared" ca="1" si="1790"/>
        <v>0</v>
      </c>
      <c r="IT233" s="19">
        <f t="shared" ca="1" si="1790"/>
        <v>0</v>
      </c>
      <c r="IU233" s="19">
        <f t="shared" ca="1" si="1790"/>
        <v>0</v>
      </c>
      <c r="IV233" s="19">
        <f t="shared" ca="1" si="1790"/>
        <v>0</v>
      </c>
      <c r="IW233" s="19">
        <f t="shared" ca="1" si="1790"/>
        <v>0</v>
      </c>
      <c r="IX233" s="19">
        <f t="shared" ca="1" si="1790"/>
        <v>0</v>
      </c>
      <c r="IY233" s="19">
        <f t="shared" ca="1" si="1790"/>
        <v>0</v>
      </c>
      <c r="IZ233" s="19">
        <f t="shared" ca="1" si="1790"/>
        <v>0</v>
      </c>
      <c r="JA233" s="19">
        <f t="shared" ca="1" si="1790"/>
        <v>0</v>
      </c>
      <c r="JB233" s="19">
        <f t="shared" ca="1" si="1790"/>
        <v>0</v>
      </c>
      <c r="JC233" s="19">
        <f t="shared" ca="1" si="1790"/>
        <v>0</v>
      </c>
      <c r="JD233" s="19">
        <f t="shared" ca="1" si="1790"/>
        <v>0</v>
      </c>
      <c r="JE233" s="19">
        <f t="shared" ca="1" si="1790"/>
        <v>0</v>
      </c>
      <c r="JF233" s="19">
        <f t="shared" ca="1" si="1790"/>
        <v>0</v>
      </c>
      <c r="JG233" s="5">
        <f t="shared" ca="1" si="1733"/>
        <v>1.2500000000000001E-2</v>
      </c>
      <c r="JH233" s="567">
        <f t="shared" ca="1" si="1733"/>
        <v>0</v>
      </c>
      <c r="JI233" s="5">
        <f t="shared" ca="1" si="1733"/>
        <v>6.25E-2</v>
      </c>
      <c r="JJ233" s="5">
        <f t="shared" ca="1" si="1733"/>
        <v>6.25E-2</v>
      </c>
      <c r="JK233" s="5">
        <f t="shared" ca="1" si="1733"/>
        <v>6.25E-2</v>
      </c>
      <c r="JL233" s="19">
        <f t="shared" ca="1" si="1790"/>
        <v>1</v>
      </c>
      <c r="JM233" s="19">
        <f t="shared" ca="1" si="1790"/>
        <v>0</v>
      </c>
      <c r="JN233" s="19">
        <f t="shared" ca="1" si="1790"/>
        <v>1</v>
      </c>
      <c r="JO233" s="9"/>
      <c r="JP233" s="5" t="b">
        <f t="shared" ca="1" si="1734"/>
        <v>0</v>
      </c>
      <c r="JQ233" s="477" t="b">
        <v>0</v>
      </c>
      <c r="JR233" s="477">
        <v>12</v>
      </c>
      <c r="JS233" s="5" t="b">
        <f t="shared" ca="1" si="1735"/>
        <v>0</v>
      </c>
      <c r="JT233" s="5" t="b">
        <f t="shared" ca="1" si="1735"/>
        <v>0</v>
      </c>
      <c r="JU233" s="5" t="b">
        <f t="shared" ca="1" si="1735"/>
        <v>1</v>
      </c>
      <c r="JV233" s="144">
        <f t="shared" ca="1" si="1736"/>
        <v>1</v>
      </c>
      <c r="JW233" s="144">
        <f t="shared" ca="1" si="1736"/>
        <v>1</v>
      </c>
      <c r="JX233" s="5" t="b">
        <f t="shared" ca="1" si="1737"/>
        <v>0</v>
      </c>
      <c r="JY233" s="5" t="b">
        <f t="shared" ca="1" si="1737"/>
        <v>1</v>
      </c>
      <c r="JZ233" s="5" t="b">
        <f t="shared" ca="1" si="1737"/>
        <v>1</v>
      </c>
      <c r="KA233" s="5" t="b">
        <f t="shared" ca="1" si="1737"/>
        <v>0</v>
      </c>
      <c r="KB233" s="5">
        <f t="shared" ca="1" si="1738"/>
        <v>1</v>
      </c>
      <c r="KC233" s="5">
        <f t="shared" ca="1" si="1738"/>
        <v>0</v>
      </c>
      <c r="KD233" s="5" t="b">
        <f t="shared" ca="1" si="1739"/>
        <v>0</v>
      </c>
      <c r="KE233" s="5" t="str" cm="1">
        <f t="array" aca="1" ref="KE233" ca="1">IF(OR(KF233:KM233&lt;&gt;"-"),TRUE,"-")</f>
        <v>-</v>
      </c>
      <c r="KF233" s="19" t="str">
        <f t="shared" ca="1" si="1740"/>
        <v>-</v>
      </c>
      <c r="KG233" s="19" t="str">
        <f t="shared" ca="1" si="1740"/>
        <v>-</v>
      </c>
      <c r="KH233" s="19" t="str">
        <f t="shared" ca="1" si="1740"/>
        <v>-</v>
      </c>
      <c r="KI233" s="19" t="str">
        <f t="shared" ca="1" si="1740"/>
        <v>-</v>
      </c>
      <c r="KJ233" s="19" t="str">
        <f t="shared" ca="1" si="1740"/>
        <v>-</v>
      </c>
      <c r="KK233" s="19" t="str">
        <f t="shared" ca="1" si="1740"/>
        <v>-</v>
      </c>
      <c r="KL233" s="19" t="str">
        <f t="shared" ca="1" si="1740"/>
        <v>-</v>
      </c>
      <c r="KM233" s="19" t="str">
        <f t="shared" ca="1" si="1740"/>
        <v>-</v>
      </c>
      <c r="KN233" s="5" t="b">
        <f t="array" aca="1" ref="KN233" ca="1">IF(OR(KO233:KU233&lt;&gt;"-"),TRUE,"-")</f>
        <v>1</v>
      </c>
      <c r="KO233" s="19">
        <f t="shared" ca="1" si="1813"/>
        <v>0</v>
      </c>
      <c r="KP233" s="19" t="str">
        <f t="shared" ca="1" si="1813"/>
        <v>-</v>
      </c>
      <c r="KQ233" s="19">
        <f t="shared" ca="1" si="1813"/>
        <v>999999</v>
      </c>
      <c r="KR233" s="19">
        <f t="shared" ca="1" si="1813"/>
        <v>999999</v>
      </c>
      <c r="KS233" s="19">
        <f t="shared" ca="1" si="1813"/>
        <v>999999</v>
      </c>
      <c r="KT233" s="19">
        <f t="shared" ca="1" si="1813"/>
        <v>999999</v>
      </c>
      <c r="KU233" s="19">
        <f t="shared" ca="1" si="1813"/>
        <v>999999</v>
      </c>
      <c r="KV233" s="19" t="str">
        <f t="shared" ca="1" si="1813"/>
        <v>-</v>
      </c>
      <c r="KW233" s="19" t="str">
        <f t="shared" ca="1" si="1813"/>
        <v>-</v>
      </c>
      <c r="KX233" s="19" t="str">
        <f t="shared" ca="1" si="1813"/>
        <v>-</v>
      </c>
      <c r="KY233" s="19" t="b">
        <f t="shared" ca="1" si="1742"/>
        <v>1</v>
      </c>
      <c r="KZ233" s="19">
        <f t="shared" ca="1" si="1742"/>
        <v>0</v>
      </c>
      <c r="LA233" s="5" t="str">
        <f t="shared" ca="1" si="1743"/>
        <v>-</v>
      </c>
      <c r="LB233" s="5" t="str">
        <f t="shared" ca="1" si="1743"/>
        <v>-</v>
      </c>
      <c r="LC233" s="5" t="str">
        <f t="shared" ca="1" si="1743"/>
        <v>-</v>
      </c>
      <c r="LD233" s="5" t="str">
        <f t="shared" ca="1" si="1743"/>
        <v>-</v>
      </c>
      <c r="LE233" s="19" t="str">
        <f t="shared" ca="1" si="1744"/>
        <v>-</v>
      </c>
      <c r="LF233" s="19" t="str">
        <f t="shared" ca="1" si="1744"/>
        <v>-</v>
      </c>
      <c r="LG233" s="19" t="str">
        <f t="shared" ca="1" si="1744"/>
        <v>-</v>
      </c>
      <c r="LH233" s="19" t="str">
        <f t="shared" ca="1" si="1744"/>
        <v>-</v>
      </c>
      <c r="LI233" s="19" t="str">
        <f t="shared" ca="1" si="1744"/>
        <v>-</v>
      </c>
      <c r="LJ233" s="19" t="str">
        <f t="shared" ca="1" si="1744"/>
        <v>-</v>
      </c>
      <c r="LK233" s="19" t="str">
        <f t="shared" ca="1" si="1744"/>
        <v>-</v>
      </c>
      <c r="LL233" s="5" t="str">
        <f t="shared" ca="1" si="1745"/>
        <v>-</v>
      </c>
      <c r="LM233" s="5">
        <f t="shared" ca="1" si="1745"/>
        <v>500</v>
      </c>
      <c r="LN233" s="5">
        <f t="shared" ca="1" si="1745"/>
        <v>500</v>
      </c>
      <c r="LO233" s="5" t="str">
        <f t="shared" ca="1" si="1745"/>
        <v>-</v>
      </c>
      <c r="LP233" s="5" t="str" cm="1">
        <f t="array" aca="1" ref="LP233" ca="1">INDEX(i.meatgrid,$Q233,LP$7)</f>
        <v>-</v>
      </c>
      <c r="LQ233" s="5" t="str" cm="1">
        <f t="array" aca="1" ref="LQ233" ca="1">INDEX(i.meatgrid,$Q233,LQ$7)</f>
        <v>-</v>
      </c>
      <c r="LR233" s="5" t="str">
        <f t="shared" ca="1" si="1745"/>
        <v>-</v>
      </c>
      <c r="LS233" s="5">
        <f t="shared" ca="1" si="1746"/>
        <v>1</v>
      </c>
      <c r="LT233" s="9"/>
      <c r="LU233" s="19">
        <f t="shared" ca="1" si="1744"/>
        <v>70</v>
      </c>
      <c r="LV233" s="19">
        <f t="shared" ca="1" si="1747"/>
        <v>50</v>
      </c>
      <c r="LW233" s="19">
        <f t="shared" ca="1" si="1747"/>
        <v>80</v>
      </c>
      <c r="LX233" s="19">
        <f t="shared" ca="1" si="1747"/>
        <v>50</v>
      </c>
      <c r="LY233" s="5" t="b" cm="1">
        <f t="array" aca="1" ref="LY233" ca="1">INDEX(i.meatgrid,$Q233,LY$7)</f>
        <v>1</v>
      </c>
      <c r="LZ233" s="5" t="b" cm="1">
        <f t="array" aca="1" ref="LZ233" ca="1">INDEX(i.meatgrid,$Q233,LZ$7)</f>
        <v>0</v>
      </c>
      <c r="MA233" s="5" t="str" cm="1">
        <f t="array" aca="1" ref="MA233" ca="1">INDEX(i.meatgrid,$Q233,MA$7)</f>
        <v>-</v>
      </c>
      <c r="MB233" s="5" t="str" cm="1">
        <f t="array" aca="1" ref="MB233" ca="1">INDEX(i.meatgrid,$Q233,MB$7)</f>
        <v>-</v>
      </c>
      <c r="MC233" s="5">
        <f t="shared" si="1748"/>
        <v>1</v>
      </c>
      <c r="MD233" s="5">
        <f t="shared" si="1749"/>
        <v>1</v>
      </c>
      <c r="ME233" s="5" cm="1">
        <f t="array" aca="1" ref="ME233" ca="1">INDEX(i.meatgrid,$Q233,ME$7)</f>
        <v>0</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750"/>
        <v>1</v>
      </c>
      <c r="MN233" s="9"/>
      <c r="MO233" s="19" t="b">
        <f t="shared" ca="1" si="1780"/>
        <v>0</v>
      </c>
      <c r="MP233" s="19" t="b">
        <f t="shared" ca="1" si="1780"/>
        <v>0</v>
      </c>
      <c r="MQ233" s="19">
        <f t="shared" ca="1" si="1780"/>
        <v>1</v>
      </c>
      <c r="MR233" s="19">
        <f t="shared" ca="1" si="1780"/>
        <v>0.75</v>
      </c>
      <c r="MS233" s="19">
        <f t="shared" ca="1" si="1780"/>
        <v>0.75</v>
      </c>
      <c r="MT233" s="19">
        <f t="shared" ca="1" si="1780"/>
        <v>0.8</v>
      </c>
      <c r="MU233" s="19">
        <f t="shared" ca="1" si="1780"/>
        <v>0.82499999999999996</v>
      </c>
      <c r="MV233" s="19">
        <f t="shared" ca="1" si="1780"/>
        <v>0.875</v>
      </c>
      <c r="MW233" s="19">
        <f t="shared" ca="1" si="1780"/>
        <v>0.9</v>
      </c>
      <c r="MX233" s="19">
        <f t="shared" ca="1" si="1780"/>
        <v>1</v>
      </c>
      <c r="MY233" s="19">
        <f t="shared" ca="1" si="1780"/>
        <v>0.875</v>
      </c>
      <c r="MZ233" s="19" t="b">
        <f t="shared" ca="1" si="1780"/>
        <v>1</v>
      </c>
      <c r="NA233" s="19">
        <f t="shared" ca="1" si="1780"/>
        <v>74.989999999999995</v>
      </c>
      <c r="NB233" s="19" t="str">
        <f t="shared" ca="1" si="1780"/>
        <v>-</v>
      </c>
      <c r="NC233" s="19" t="str">
        <f t="shared" ca="1" si="1780"/>
        <v>-</v>
      </c>
      <c r="ND233" s="19" t="str">
        <f t="shared" ca="1" si="1780"/>
        <v>-</v>
      </c>
      <c r="NE233" s="19" t="str">
        <f t="shared" ca="1" si="1814"/>
        <v>-</v>
      </c>
      <c r="NF233" s="19" t="str">
        <f t="shared" ca="1" si="1814"/>
        <v>-</v>
      </c>
      <c r="NG233" s="19" t="str">
        <f t="shared" ca="1" si="1814"/>
        <v>-</v>
      </c>
      <c r="NH233" s="19" t="str">
        <f t="shared" ca="1" si="1759"/>
        <v>-</v>
      </c>
      <c r="NI233" s="19">
        <f t="shared" ca="1" si="1759"/>
        <v>36.99</v>
      </c>
      <c r="NJ233" s="19">
        <f t="shared" ca="1" si="1759"/>
        <v>36.99</v>
      </c>
      <c r="NK233" s="19" t="str">
        <f t="shared" ca="1" si="1759"/>
        <v>-</v>
      </c>
      <c r="NL233" s="19" t="str">
        <f t="shared" ca="1" si="1759"/>
        <v>-</v>
      </c>
      <c r="NM233" s="19" t="str">
        <f t="shared" ca="1" si="1759"/>
        <v>-</v>
      </c>
      <c r="NN233" s="19" t="str">
        <f t="shared" ca="1" si="1759"/>
        <v>-</v>
      </c>
      <c r="NO233" s="19" t="str">
        <f t="shared" ca="1" si="1759"/>
        <v>-</v>
      </c>
      <c r="NP233" s="19">
        <f t="shared" ca="1" si="1759"/>
        <v>49.99</v>
      </c>
      <c r="NQ233" s="19">
        <f t="shared" ca="1" si="1759"/>
        <v>49.99</v>
      </c>
      <c r="NR233" s="19">
        <f t="shared" ca="1" si="1759"/>
        <v>49.99</v>
      </c>
      <c r="NS233" s="19">
        <f t="shared" ca="1" si="1759"/>
        <v>49.99</v>
      </c>
      <c r="NT233" s="19">
        <f t="shared" ca="1" si="1759"/>
        <v>49.99</v>
      </c>
      <c r="NU233" s="19">
        <f t="shared" ca="1" si="1759"/>
        <v>49.99</v>
      </c>
      <c r="NV233" s="19">
        <f t="shared" ca="1" si="1759"/>
        <v>49.99</v>
      </c>
      <c r="NW233" s="19">
        <f t="shared" ca="1" si="1759"/>
        <v>49.99</v>
      </c>
      <c r="NX233" s="19">
        <f t="shared" ca="1" si="1791"/>
        <v>412.99</v>
      </c>
      <c r="NY233" s="19">
        <f t="shared" ca="1" si="1791"/>
        <v>412.99</v>
      </c>
      <c r="NZ233" s="19" t="str">
        <f t="shared" ca="1" si="1791"/>
        <v>-</v>
      </c>
      <c r="OA233" s="19" t="str">
        <f t="shared" ca="1" si="1791"/>
        <v>-</v>
      </c>
      <c r="OB233" s="19" t="str">
        <f t="shared" ca="1" si="1791"/>
        <v>-</v>
      </c>
      <c r="OC233" s="19" t="str">
        <f t="shared" ca="1" si="1791"/>
        <v>-</v>
      </c>
      <c r="OD233" s="19" t="str">
        <f t="shared" ca="1" si="1791"/>
        <v>-</v>
      </c>
      <c r="OE233" s="19">
        <f t="shared" ca="1" si="1791"/>
        <v>6.8900000000000006</v>
      </c>
      <c r="OF233" s="19">
        <f t="shared" ca="1" si="1791"/>
        <v>6.8900000000000006</v>
      </c>
      <c r="OG233" s="19">
        <f t="shared" ca="1" si="1791"/>
        <v>6.8900000000000006</v>
      </c>
      <c r="OH233" s="19">
        <f t="shared" ca="1" si="1791"/>
        <v>6.8900000000000006</v>
      </c>
      <c r="OI233" s="19">
        <f t="shared" ca="1" si="1791"/>
        <v>6.8900000000000006</v>
      </c>
      <c r="OJ233" s="19">
        <f t="shared" ca="1" si="1791"/>
        <v>6.8900000000000006</v>
      </c>
      <c r="OK233" s="19">
        <f t="shared" ca="1" si="1791"/>
        <v>6.8900000000000006</v>
      </c>
      <c r="OL233" s="19">
        <f t="shared" ca="1" si="1791"/>
        <v>6.8900000000000006</v>
      </c>
      <c r="OM233" s="19">
        <f t="shared" ca="1" si="1791"/>
        <v>346.99</v>
      </c>
      <c r="ON233" s="19">
        <f t="shared" ca="1" si="1761"/>
        <v>346.99</v>
      </c>
      <c r="OO233" s="19" t="str">
        <f t="shared" ca="1" si="1761"/>
        <v>-</v>
      </c>
      <c r="OP233" s="19" t="str">
        <f t="shared" ca="1" si="1761"/>
        <v>-</v>
      </c>
      <c r="OQ233" s="19" t="str">
        <f t="shared" ca="1" si="1761"/>
        <v>-</v>
      </c>
      <c r="OR233" s="19" t="str">
        <f t="shared" ca="1" si="1761"/>
        <v>-</v>
      </c>
      <c r="OS233" s="19" t="str">
        <f t="shared" ca="1" si="1761"/>
        <v>-</v>
      </c>
      <c r="OT233" s="19">
        <f t="shared" ca="1" si="1761"/>
        <v>0</v>
      </c>
      <c r="OU233" s="24">
        <v>0</v>
      </c>
    </row>
    <row r="234" spans="1:411" outlineLevel="1">
      <c r="A234" s="21">
        <f t="shared" si="158"/>
        <v>229</v>
      </c>
      <c r="B234" s="21">
        <f t="shared" si="1753"/>
        <v>19</v>
      </c>
      <c r="C234">
        <v>112</v>
      </c>
      <c r="D234" s="144" t="str">
        <f t="shared" ca="1" si="1697"/>
        <v>GSM</v>
      </c>
      <c r="E234" t="b">
        <v>0</v>
      </c>
      <c r="F234" t="b">
        <v>0</v>
      </c>
      <c r="G234" t="b">
        <f t="shared" si="1815"/>
        <v>0</v>
      </c>
      <c r="H234" s="237">
        <f t="shared" ca="1" si="1755"/>
        <v>2</v>
      </c>
      <c r="I234" s="237">
        <f t="shared" ca="1" si="1755"/>
        <v>1</v>
      </c>
      <c r="J234" s="237" t="str">
        <f t="shared" ca="1" si="1755"/>
        <v/>
      </c>
      <c r="K234" s="237">
        <f t="shared" ca="1" si="1755"/>
        <v>2</v>
      </c>
      <c r="L234" s="237">
        <f t="shared" ca="1" si="1755"/>
        <v>2</v>
      </c>
      <c r="M234" s="237">
        <f t="shared" ca="1" si="1755"/>
        <v>2</v>
      </c>
      <c r="N234" s="237">
        <f t="shared" ca="1" si="1755"/>
        <v>3</v>
      </c>
      <c r="O234" s="237">
        <f t="shared" ca="1" si="1756"/>
        <v>1</v>
      </c>
      <c r="P234" s="237">
        <f t="shared" ca="1" si="1756"/>
        <v>1</v>
      </c>
      <c r="Q234" s="237">
        <f t="shared" ca="1" si="1756"/>
        <v>6</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98"/>
        <v>2</v>
      </c>
      <c r="AH234" s="5">
        <f t="shared" ca="1" si="1698"/>
        <v>0</v>
      </c>
      <c r="AI234" s="5">
        <f t="shared" ca="1" si="1699"/>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00027 DSP_ashley_lw GSM Day204 MWM    Mutton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00"/>
        <v>0</v>
      </c>
      <c r="AY234" s="5" t="str">
        <f t="shared" ca="1" si="1700"/>
        <v>-</v>
      </c>
      <c r="AZ234" s="5" t="b">
        <f t="shared" ca="1" si="1700"/>
        <v>0</v>
      </c>
      <c r="BA234" s="5" t="b">
        <f t="shared" ca="1" si="1700"/>
        <v>1</v>
      </c>
      <c r="BB234" s="5" t="b">
        <f t="shared" ca="1" si="1700"/>
        <v>1</v>
      </c>
      <c r="BC234" s="144">
        <f t="shared" ca="1" si="1700"/>
        <v>0</v>
      </c>
      <c r="BD234" s="19" t="b">
        <f t="shared" ca="1" si="1701"/>
        <v>1</v>
      </c>
      <c r="BE234" s="9"/>
      <c r="BF234" s="5" t="str">
        <f t="shared" ca="1" si="1702"/>
        <v>-</v>
      </c>
      <c r="BG234" s="19" t="str">
        <f t="shared" ca="1" si="1703"/>
        <v>-</v>
      </c>
      <c r="BH234" s="19" t="str">
        <f t="shared" ca="1" si="1703"/>
        <v>-</v>
      </c>
      <c r="BI234" s="19" t="str">
        <f t="shared" ca="1" si="1703"/>
        <v>-</v>
      </c>
      <c r="BJ234" s="5" t="str">
        <f t="shared" ca="1" si="1704"/>
        <v>-</v>
      </c>
      <c r="BK234" s="19" t="str">
        <f t="shared" ca="1" si="1705"/>
        <v>-</v>
      </c>
      <c r="BL234" s="5" t="str">
        <f t="shared" ca="1" si="1706"/>
        <v>-</v>
      </c>
      <c r="BM234" s="19" t="str">
        <f t="shared" ca="1" si="1707"/>
        <v>-</v>
      </c>
      <c r="BN234" s="19" t="str">
        <f t="shared" ca="1" si="1707"/>
        <v>-</v>
      </c>
      <c r="BO234" s="19" t="str">
        <f t="shared" ca="1" si="1707"/>
        <v>-</v>
      </c>
      <c r="BP234" s="5" t="str">
        <f t="shared" ca="1" si="1708"/>
        <v>-</v>
      </c>
      <c r="BQ234" s="9"/>
      <c r="BR234" s="5" t="b">
        <f t="shared" ca="1" si="1709"/>
        <v>0</v>
      </c>
      <c r="BS234" s="5" t="str">
        <f t="shared" ca="1" si="1710"/>
        <v>-</v>
      </c>
      <c r="BT234" s="5" t="str">
        <f t="shared" ca="1" si="1711"/>
        <v>-</v>
      </c>
      <c r="BU234" s="5" t="str">
        <f t="shared" ca="1" si="1711"/>
        <v>-</v>
      </c>
      <c r="BV234" s="5" t="str">
        <f t="shared" ca="1" si="1711"/>
        <v>-</v>
      </c>
      <c r="BW234" s="5" t="str">
        <f t="shared" ca="1" si="1711"/>
        <v>-</v>
      </c>
      <c r="BX234" s="5" t="str">
        <f t="shared" ca="1" si="1711"/>
        <v>-</v>
      </c>
      <c r="BY234" s="5" t="str">
        <f t="shared" ca="1" si="1711"/>
        <v>-</v>
      </c>
      <c r="BZ234" s="5" t="str">
        <f t="shared" ca="1" si="1711"/>
        <v>-</v>
      </c>
      <c r="CA234" s="5" t="str">
        <f t="shared" ca="1" si="1711"/>
        <v>-</v>
      </c>
      <c r="CB234" s="9"/>
      <c r="CC234" s="237" t="b">
        <f t="shared" ca="1" si="1757"/>
        <v>1</v>
      </c>
      <c r="CD234" s="237" t="b">
        <f t="shared" ca="1" si="1757"/>
        <v>1</v>
      </c>
      <c r="CE234" s="237" t="b">
        <f t="shared" ca="1" si="1757"/>
        <v>1</v>
      </c>
      <c r="CF234" s="12">
        <v>203</v>
      </c>
      <c r="CG234" s="144" t="b">
        <f t="shared" ca="1" si="1816"/>
        <v>0</v>
      </c>
      <c r="CH234" s="12" t="s">
        <v>34</v>
      </c>
      <c r="CI234" s="19" t="str">
        <f t="shared" ca="1" si="1712"/>
        <v>-</v>
      </c>
      <c r="CJ234" s="19" t="str">
        <f t="shared" ca="1" si="1712"/>
        <v>-</v>
      </c>
      <c r="CK234" s="19" t="str">
        <f t="shared" ca="1" si="1712"/>
        <v>-</v>
      </c>
      <c r="CL234" s="19">
        <f t="shared" ca="1" si="1712"/>
        <v>1</v>
      </c>
      <c r="CM234" s="19">
        <f t="shared" ca="1" si="1712"/>
        <v>1</v>
      </c>
      <c r="CN234" s="9"/>
      <c r="CO234" s="444">
        <f t="shared" ca="1" si="1713"/>
        <v>652</v>
      </c>
      <c r="CP234" s="444">
        <f t="shared" ca="1" si="1713"/>
        <v>686</v>
      </c>
      <c r="CQ234" s="444">
        <f t="shared" ca="1" si="1713"/>
        <v>721</v>
      </c>
      <c r="CR234" s="152">
        <f t="shared" ca="1" si="1714"/>
        <v>378</v>
      </c>
      <c r="CS234" s="152">
        <f t="shared" ca="1" si="1714"/>
        <v>413</v>
      </c>
      <c r="CT234" s="152">
        <f t="shared" ca="1" si="1714"/>
        <v>448</v>
      </c>
      <c r="CU234" s="19" t="str">
        <f t="shared" ca="1" si="1781"/>
        <v>-</v>
      </c>
      <c r="CV234" s="19" t="str">
        <f t="shared" ca="1" si="1781"/>
        <v>-</v>
      </c>
      <c r="CW234" s="19" t="str">
        <f t="shared" ca="1" si="1781"/>
        <v>-</v>
      </c>
      <c r="CX234" s="19" t="str">
        <f t="shared" ca="1" si="1781"/>
        <v>-</v>
      </c>
      <c r="CY234" s="19" t="str">
        <f t="shared" ca="1" si="1781"/>
        <v>-</v>
      </c>
      <c r="CZ234" s="19" t="b">
        <f t="shared" ca="1" si="1781"/>
        <v>1</v>
      </c>
      <c r="DA234" s="19">
        <f t="shared" ca="1" si="1781"/>
        <v>0</v>
      </c>
      <c r="DB234" s="19">
        <f t="shared" ca="1" si="1781"/>
        <v>0</v>
      </c>
      <c r="DC234" s="19">
        <f t="shared" ca="1" si="1781"/>
        <v>0</v>
      </c>
      <c r="DD234" s="19">
        <f t="shared" ca="1" si="1781"/>
        <v>0</v>
      </c>
      <c r="DE234" s="19">
        <f t="shared" ca="1" si="1781"/>
        <v>0</v>
      </c>
      <c r="DF234" s="19">
        <f t="shared" ca="1" si="1781"/>
        <v>0</v>
      </c>
      <c r="DG234" s="19">
        <f t="shared" ca="1" si="1781"/>
        <v>0</v>
      </c>
      <c r="DH234" s="19">
        <f t="shared" ca="1" si="1781"/>
        <v>0</v>
      </c>
      <c r="DI234" s="19">
        <f t="shared" ca="1" si="1781"/>
        <v>0</v>
      </c>
      <c r="DJ234" s="19">
        <f t="shared" ca="1" si="1781"/>
        <v>0</v>
      </c>
      <c r="DK234" s="19">
        <f t="shared" ca="1" si="1810"/>
        <v>0</v>
      </c>
      <c r="DL234" s="19">
        <f t="shared" ca="1" si="1810"/>
        <v>0</v>
      </c>
      <c r="DM234" s="19">
        <f t="shared" ca="1" si="1810"/>
        <v>1</v>
      </c>
      <c r="DN234" s="19">
        <f t="shared" ca="1" si="1810"/>
        <v>1</v>
      </c>
      <c r="DO234" s="19">
        <f t="shared" ca="1" si="1810"/>
        <v>0</v>
      </c>
      <c r="DP234" s="19" t="str">
        <f t="shared" ca="1" si="1810"/>
        <v>-</v>
      </c>
      <c r="DQ234" s="19" t="str">
        <f t="shared" ca="1" si="1810"/>
        <v>-</v>
      </c>
      <c r="DR234" s="19" t="str">
        <f t="shared" ca="1" si="1810"/>
        <v>-</v>
      </c>
      <c r="DS234" s="19" t="str">
        <f t="shared" ca="1" si="1810"/>
        <v>-</v>
      </c>
      <c r="DT234" s="19" t="str">
        <f t="shared" ca="1" si="1810"/>
        <v>-</v>
      </c>
      <c r="DU234" s="19">
        <f t="shared" ca="1" si="1810"/>
        <v>0</v>
      </c>
      <c r="DV234" s="19" t="str">
        <f t="shared" ca="1" si="1810"/>
        <v>-</v>
      </c>
      <c r="DW234" s="19" t="str">
        <f t="shared" ca="1" si="1810"/>
        <v>-</v>
      </c>
      <c r="DX234" s="19" t="str">
        <f t="shared" ca="1" si="1810"/>
        <v>-</v>
      </c>
      <c r="DY234" s="19" t="str">
        <f t="shared" ca="1" si="1810"/>
        <v>-</v>
      </c>
      <c r="DZ234" s="19" t="str">
        <f t="shared" ca="1" si="1810"/>
        <v>-</v>
      </c>
      <c r="EA234" s="19" t="str">
        <f t="shared" ca="1" si="1810"/>
        <v>-</v>
      </c>
      <c r="EB234" s="19" t="str">
        <f t="shared" ca="1" si="1810"/>
        <v>-</v>
      </c>
      <c r="EC234" s="19" t="str">
        <f t="shared" ca="1" si="1810"/>
        <v>-</v>
      </c>
      <c r="ED234" s="19">
        <f t="shared" ca="1" si="1810"/>
        <v>0</v>
      </c>
      <c r="EE234" s="444">
        <f t="shared" ca="1" si="1717"/>
        <v>0</v>
      </c>
      <c r="EF234" s="444">
        <f t="shared" ca="1" si="1717"/>
        <v>0</v>
      </c>
      <c r="EG234" s="124">
        <f t="shared" ca="1" si="1776"/>
        <v>0</v>
      </c>
      <c r="EH234" s="124">
        <f t="shared" ca="1" si="1776"/>
        <v>0</v>
      </c>
      <c r="EI234" s="124">
        <f t="shared" ca="1" si="1776"/>
        <v>0</v>
      </c>
      <c r="EJ234" s="124">
        <f t="shared" ca="1" si="1776"/>
        <v>0</v>
      </c>
      <c r="EK234" s="124">
        <f t="shared" ca="1" si="1776"/>
        <v>0</v>
      </c>
      <c r="EL234" s="124">
        <f t="shared" ca="1" si="1776"/>
        <v>0</v>
      </c>
      <c r="EM234" s="124">
        <f t="shared" ca="1" si="1776"/>
        <v>0</v>
      </c>
      <c r="EN234" s="124">
        <f t="shared" ca="1" si="1776"/>
        <v>0</v>
      </c>
      <c r="EO234" s="124">
        <f t="shared" ca="1" si="1776"/>
        <v>0</v>
      </c>
      <c r="EP234" s="124">
        <f t="shared" ca="1" si="1776"/>
        <v>0</v>
      </c>
      <c r="EQ234" s="124">
        <f t="shared" ca="1" si="1776"/>
        <v>0</v>
      </c>
      <c r="ER234" s="124">
        <f t="shared" ca="1" si="1776"/>
        <v>0</v>
      </c>
      <c r="ES234" s="124">
        <f t="shared" ca="1" si="1776"/>
        <v>0</v>
      </c>
      <c r="ET234" s="124">
        <f t="shared" ca="1" si="1776"/>
        <v>0</v>
      </c>
      <c r="EU234" s="124">
        <f t="shared" ca="1" si="1776"/>
        <v>0</v>
      </c>
      <c r="EV234" s="124">
        <f t="shared" ca="1" si="1776"/>
        <v>0</v>
      </c>
      <c r="EW234" s="124">
        <f t="shared" ca="1" si="1719"/>
        <v>0</v>
      </c>
      <c r="EX234" s="124">
        <f t="shared" ca="1" si="1719"/>
        <v>0</v>
      </c>
      <c r="EY234" s="554">
        <f t="shared" ca="1" si="1777"/>
        <v>0</v>
      </c>
      <c r="EZ234" s="554">
        <f t="shared" ca="1" si="1777"/>
        <v>0</v>
      </c>
      <c r="FA234" s="554">
        <f t="shared" ca="1" si="1777"/>
        <v>0</v>
      </c>
      <c r="FB234" s="125">
        <f t="shared" ca="1" si="1777"/>
        <v>0</v>
      </c>
      <c r="FC234" s="125">
        <f t="shared" ca="1" si="1777"/>
        <v>0</v>
      </c>
      <c r="FD234" s="125">
        <f t="shared" ca="1" si="1777"/>
        <v>0</v>
      </c>
      <c r="FE234" s="125">
        <f t="shared" ca="1" si="1777"/>
        <v>0</v>
      </c>
      <c r="FF234" s="125">
        <f t="shared" ca="1" si="1777"/>
        <v>0</v>
      </c>
      <c r="FG234" s="125">
        <f t="shared" ca="1" si="1777"/>
        <v>0</v>
      </c>
      <c r="FH234" s="125">
        <f t="shared" ca="1" si="1777"/>
        <v>0</v>
      </c>
      <c r="FI234" s="125">
        <f t="shared" ca="1" si="1777"/>
        <v>0</v>
      </c>
      <c r="FJ234" s="125">
        <f t="shared" ca="1" si="1777"/>
        <v>0</v>
      </c>
      <c r="FK234" s="125">
        <f t="shared" ca="1" si="1777"/>
        <v>0</v>
      </c>
      <c r="FL234" s="125">
        <f t="shared" ca="1" si="1777"/>
        <v>0</v>
      </c>
      <c r="FM234" s="125">
        <f t="shared" ca="1" si="1777"/>
        <v>0</v>
      </c>
      <c r="FN234" s="125">
        <f t="shared" ca="1" si="1777"/>
        <v>0</v>
      </c>
      <c r="FO234" s="124">
        <f t="shared" ca="1" si="1778"/>
        <v>0</v>
      </c>
      <c r="FP234" s="124">
        <f t="shared" ca="1" si="1778"/>
        <v>0</v>
      </c>
      <c r="FQ234" s="124">
        <f t="shared" ca="1" si="1778"/>
        <v>0</v>
      </c>
      <c r="FR234" s="124">
        <f t="shared" ca="1" si="1778"/>
        <v>0</v>
      </c>
      <c r="FS234" s="124">
        <f t="shared" ca="1" si="1778"/>
        <v>0</v>
      </c>
      <c r="FT234" s="124">
        <f t="shared" ca="1" si="1778"/>
        <v>0</v>
      </c>
      <c r="FU234" s="124">
        <f t="shared" ca="1" si="1778"/>
        <v>0</v>
      </c>
      <c r="FV234" s="124">
        <f t="shared" ca="1" si="1778"/>
        <v>0</v>
      </c>
      <c r="FW234" s="124">
        <f t="shared" ca="1" si="1778"/>
        <v>0</v>
      </c>
      <c r="FX234" s="124">
        <f t="shared" ca="1" si="1778"/>
        <v>0</v>
      </c>
      <c r="FY234" s="124">
        <f t="shared" ca="1" si="1778"/>
        <v>0</v>
      </c>
      <c r="FZ234" s="124">
        <f t="shared" ca="1" si="1778"/>
        <v>0</v>
      </c>
      <c r="GA234" s="124">
        <f t="shared" ca="1" si="1778"/>
        <v>0</v>
      </c>
      <c r="GB234" s="124">
        <f t="shared" ca="1" si="1778"/>
        <v>0</v>
      </c>
      <c r="GC234" s="124">
        <f t="shared" ca="1" si="1778"/>
        <v>0</v>
      </c>
      <c r="GD234" s="124">
        <f t="shared" ca="1" si="1778"/>
        <v>0</v>
      </c>
      <c r="GE234" s="124">
        <f t="shared" ca="1" si="1722"/>
        <v>0</v>
      </c>
      <c r="GF234" s="124">
        <f t="shared" ca="1" si="1722"/>
        <v>0</v>
      </c>
      <c r="GG234" s="554">
        <f t="shared" ca="1" si="1723"/>
        <v>0</v>
      </c>
      <c r="GH234" s="554">
        <f t="shared" ca="1" si="1723"/>
        <v>0</v>
      </c>
      <c r="GI234" s="554">
        <f t="shared" ca="1" si="1723"/>
        <v>0</v>
      </c>
      <c r="GJ234" s="125">
        <f t="shared" ca="1" si="1786"/>
        <v>0</v>
      </c>
      <c r="GK234" s="125">
        <f t="shared" ca="1" si="1786"/>
        <v>0</v>
      </c>
      <c r="GL234" s="125">
        <f t="shared" ca="1" si="1786"/>
        <v>0</v>
      </c>
      <c r="GM234" s="125">
        <f t="shared" ca="1" si="1786"/>
        <v>0</v>
      </c>
      <c r="GN234" s="125">
        <f t="shared" ca="1" si="1786"/>
        <v>0</v>
      </c>
      <c r="GO234" s="125">
        <f t="shared" ca="1" si="1786"/>
        <v>0</v>
      </c>
      <c r="GP234" s="125">
        <f t="shared" ca="1" si="1786"/>
        <v>0</v>
      </c>
      <c r="GQ234" s="125">
        <f t="shared" ca="1" si="1786"/>
        <v>0</v>
      </c>
      <c r="GR234" s="125">
        <f t="shared" ca="1" si="1786"/>
        <v>0</v>
      </c>
      <c r="GS234" s="125">
        <f t="shared" ca="1" si="1786"/>
        <v>0</v>
      </c>
      <c r="GT234" s="125">
        <f t="shared" ca="1" si="1786"/>
        <v>0</v>
      </c>
      <c r="GU234" s="125">
        <f t="shared" ca="1" si="1786"/>
        <v>0</v>
      </c>
      <c r="GV234" s="125">
        <f t="shared" ca="1" si="1786"/>
        <v>0</v>
      </c>
      <c r="GW234" s="124">
        <f t="shared" ca="1" si="1779"/>
        <v>0</v>
      </c>
      <c r="GX234" s="124">
        <f t="shared" ca="1" si="1779"/>
        <v>0</v>
      </c>
      <c r="GY234" s="124">
        <f t="shared" ca="1" si="1779"/>
        <v>0</v>
      </c>
      <c r="GZ234" s="124">
        <f t="shared" ca="1" si="1779"/>
        <v>0</v>
      </c>
      <c r="HA234" s="124">
        <f t="shared" ca="1" si="1779"/>
        <v>0</v>
      </c>
      <c r="HB234" s="124">
        <f t="shared" ca="1" si="1779"/>
        <v>0</v>
      </c>
      <c r="HC234" s="124">
        <f t="shared" ca="1" si="1779"/>
        <v>0</v>
      </c>
      <c r="HD234" s="124">
        <f t="shared" ca="1" si="1779"/>
        <v>0</v>
      </c>
      <c r="HE234" s="124">
        <f t="shared" ca="1" si="1779"/>
        <v>0</v>
      </c>
      <c r="HF234" s="124">
        <f t="shared" ca="1" si="1779"/>
        <v>0</v>
      </c>
      <c r="HG234" s="124">
        <f t="shared" ca="1" si="1779"/>
        <v>0</v>
      </c>
      <c r="HH234" s="124">
        <f t="shared" ca="1" si="1779"/>
        <v>0</v>
      </c>
      <c r="HI234" s="124">
        <f t="shared" ca="1" si="1779"/>
        <v>0</v>
      </c>
      <c r="HJ234" s="124">
        <f t="shared" ca="1" si="1779"/>
        <v>0</v>
      </c>
      <c r="HK234" s="124">
        <f t="shared" ca="1" si="1779"/>
        <v>0</v>
      </c>
      <c r="HL234" s="124">
        <f t="shared" ca="1" si="1779"/>
        <v>0</v>
      </c>
      <c r="HM234" s="124">
        <f t="shared" ca="1" si="1726"/>
        <v>0</v>
      </c>
      <c r="HN234" s="124">
        <f t="shared" ca="1" si="1726"/>
        <v>0</v>
      </c>
      <c r="HO234" s="554">
        <f t="shared" ca="1" si="1727"/>
        <v>0</v>
      </c>
      <c r="HP234" s="554">
        <f t="shared" ca="1" si="1727"/>
        <v>0</v>
      </c>
      <c r="HQ234" s="554">
        <f t="shared" ca="1" si="1727"/>
        <v>0</v>
      </c>
      <c r="HR234" s="125">
        <f t="shared" ca="1" si="1787"/>
        <v>0</v>
      </c>
      <c r="HS234" s="125">
        <f t="shared" ca="1" si="1787"/>
        <v>0</v>
      </c>
      <c r="HT234" s="125">
        <f t="shared" ca="1" si="1787"/>
        <v>0</v>
      </c>
      <c r="HU234" s="125">
        <f t="shared" ca="1" si="1787"/>
        <v>0</v>
      </c>
      <c r="HV234" s="125">
        <f t="shared" ca="1" si="1787"/>
        <v>0</v>
      </c>
      <c r="HW234" s="125">
        <f t="shared" ca="1" si="1787"/>
        <v>0</v>
      </c>
      <c r="HX234" s="125">
        <f t="shared" ca="1" si="1787"/>
        <v>0</v>
      </c>
      <c r="HY234" s="125">
        <f t="shared" ca="1" si="1787"/>
        <v>0</v>
      </c>
      <c r="HZ234" s="125">
        <f t="shared" ca="1" si="1787"/>
        <v>0</v>
      </c>
      <c r="IA234" s="125">
        <f t="shared" ca="1" si="1787"/>
        <v>0</v>
      </c>
      <c r="IB234" s="125">
        <f t="shared" ca="1" si="1787"/>
        <v>0</v>
      </c>
      <c r="IC234" s="125">
        <f t="shared" ca="1" si="1787"/>
        <v>0</v>
      </c>
      <c r="ID234" s="125">
        <f t="shared" ca="1" si="1787"/>
        <v>0</v>
      </c>
      <c r="IE234" s="5">
        <f t="shared" ca="1" si="1729"/>
        <v>67</v>
      </c>
      <c r="IF234" s="9"/>
      <c r="IG234" s="5">
        <f t="shared" ca="1" si="1730"/>
        <v>1</v>
      </c>
      <c r="IH234" s="5" t="b">
        <f t="shared" ca="1" si="1730"/>
        <v>0</v>
      </c>
      <c r="II234" s="19">
        <f t="shared" ca="1" si="1731"/>
        <v>0</v>
      </c>
      <c r="IJ234" s="5">
        <f t="shared" ca="1" si="1730"/>
        <v>55</v>
      </c>
      <c r="IK234" s="5" cm="1">
        <f t="array" ref="IK234">INDEX(i.pi_yatf,$X234+1,IK$7)</f>
        <v>1</v>
      </c>
      <c r="IL234" s="19">
        <f t="shared" ca="1" si="1790"/>
        <v>0</v>
      </c>
      <c r="IM234" s="19">
        <f t="shared" ca="1" si="1790"/>
        <v>0</v>
      </c>
      <c r="IN234" s="19">
        <f t="shared" ca="1" si="1790"/>
        <v>0</v>
      </c>
      <c r="IO234" s="19">
        <f t="shared" ca="1" si="1790"/>
        <v>0</v>
      </c>
      <c r="IP234" s="19">
        <f t="shared" ca="1" si="1790"/>
        <v>0</v>
      </c>
      <c r="IQ234" s="19">
        <f t="shared" ca="1" si="1790"/>
        <v>0</v>
      </c>
      <c r="IR234" s="19">
        <f t="shared" ca="1" si="1790"/>
        <v>0</v>
      </c>
      <c r="IS234" s="19">
        <f t="shared" ca="1" si="1790"/>
        <v>0</v>
      </c>
      <c r="IT234" s="19">
        <f t="shared" ca="1" si="1790"/>
        <v>0</v>
      </c>
      <c r="IU234" s="19">
        <f t="shared" ca="1" si="1790"/>
        <v>0</v>
      </c>
      <c r="IV234" s="19">
        <f t="shared" ca="1" si="1790"/>
        <v>0</v>
      </c>
      <c r="IW234" s="19">
        <f t="shared" ca="1" si="1790"/>
        <v>0</v>
      </c>
      <c r="IX234" s="19">
        <f t="shared" ca="1" si="1790"/>
        <v>0</v>
      </c>
      <c r="IY234" s="19">
        <f t="shared" ca="1" si="1790"/>
        <v>0</v>
      </c>
      <c r="IZ234" s="19">
        <f t="shared" ca="1" si="1790"/>
        <v>0</v>
      </c>
      <c r="JA234" s="19">
        <f t="shared" ca="1" si="1790"/>
        <v>0</v>
      </c>
      <c r="JB234" s="19">
        <f t="shared" ca="1" si="1790"/>
        <v>0</v>
      </c>
      <c r="JC234" s="19">
        <f t="shared" ca="1" si="1790"/>
        <v>0</v>
      </c>
      <c r="JD234" s="19">
        <f t="shared" ca="1" si="1790"/>
        <v>0</v>
      </c>
      <c r="JE234" s="19">
        <f t="shared" ca="1" si="1790"/>
        <v>0</v>
      </c>
      <c r="JF234" s="19">
        <f t="shared" ca="1" si="1790"/>
        <v>0</v>
      </c>
      <c r="JG234" s="5">
        <f t="shared" ca="1" si="1733"/>
        <v>1.2500000000000001E-2</v>
      </c>
      <c r="JH234" s="567">
        <f t="shared" ca="1" si="1733"/>
        <v>0</v>
      </c>
      <c r="JI234" s="5">
        <f t="shared" ca="1" si="1733"/>
        <v>6.25E-2</v>
      </c>
      <c r="JJ234" s="5">
        <f t="shared" ca="1" si="1733"/>
        <v>6.25E-2</v>
      </c>
      <c r="JK234" s="5">
        <f t="shared" ca="1" si="1733"/>
        <v>6.25E-2</v>
      </c>
      <c r="JL234" s="19">
        <f t="shared" ca="1" si="1790"/>
        <v>1</v>
      </c>
      <c r="JM234" s="19">
        <f t="shared" ca="1" si="1790"/>
        <v>0</v>
      </c>
      <c r="JN234" s="19">
        <f t="shared" ca="1" si="1790"/>
        <v>1</v>
      </c>
      <c r="JO234" s="9"/>
      <c r="JP234" s="5" t="b">
        <f t="shared" ca="1" si="1734"/>
        <v>0</v>
      </c>
      <c r="JQ234" s="477" t="b">
        <v>1</v>
      </c>
      <c r="JR234" s="477">
        <v>12</v>
      </c>
      <c r="JS234" s="5" t="b">
        <f t="shared" ca="1" si="1735"/>
        <v>0</v>
      </c>
      <c r="JT234" s="5" t="b">
        <f t="shared" ca="1" si="1735"/>
        <v>0</v>
      </c>
      <c r="JU234" s="5" t="b">
        <f t="shared" ca="1" si="1735"/>
        <v>1</v>
      </c>
      <c r="JV234" s="144">
        <f t="shared" ca="1" si="1736"/>
        <v>1</v>
      </c>
      <c r="JW234" s="144">
        <f t="shared" ca="1" si="1736"/>
        <v>1</v>
      </c>
      <c r="JX234" s="5" t="b">
        <f t="shared" ca="1" si="1737"/>
        <v>0</v>
      </c>
      <c r="JY234" s="5" t="b">
        <f t="shared" ca="1" si="1737"/>
        <v>1</v>
      </c>
      <c r="JZ234" s="5" t="b">
        <f t="shared" ca="1" si="1737"/>
        <v>1</v>
      </c>
      <c r="KA234" s="5" t="b">
        <f t="shared" ca="1" si="1737"/>
        <v>0</v>
      </c>
      <c r="KB234" s="5">
        <f t="shared" ca="1" si="1738"/>
        <v>1</v>
      </c>
      <c r="KC234" s="5">
        <f t="shared" ca="1" si="1738"/>
        <v>0</v>
      </c>
      <c r="KD234" s="5" t="b">
        <f t="shared" ca="1" si="1739"/>
        <v>0</v>
      </c>
      <c r="KE234" s="5" t="str" cm="1">
        <f t="array" aca="1" ref="KE234" ca="1">IF(OR(KF234:KM234&lt;&gt;"-"),TRUE,"-")</f>
        <v>-</v>
      </c>
      <c r="KF234" s="19" t="str">
        <f t="shared" ca="1" si="1740"/>
        <v>-</v>
      </c>
      <c r="KG234" s="19" t="str">
        <f t="shared" ca="1" si="1740"/>
        <v>-</v>
      </c>
      <c r="KH234" s="19" t="str">
        <f t="shared" ca="1" si="1740"/>
        <v>-</v>
      </c>
      <c r="KI234" s="19" t="str">
        <f t="shared" ca="1" si="1740"/>
        <v>-</v>
      </c>
      <c r="KJ234" s="19" t="str">
        <f t="shared" ca="1" si="1740"/>
        <v>-</v>
      </c>
      <c r="KK234" s="19" t="str">
        <f t="shared" ca="1" si="1740"/>
        <v>-</v>
      </c>
      <c r="KL234" s="19" t="str">
        <f t="shared" ca="1" si="1740"/>
        <v>-</v>
      </c>
      <c r="KM234" s="19" t="str">
        <f t="shared" ca="1" si="1740"/>
        <v>-</v>
      </c>
      <c r="KN234" s="5" t="b">
        <f t="array" aca="1" ref="KN234" ca="1">IF(OR(KO234:KU234&lt;&gt;"-"),TRUE,"-")</f>
        <v>1</v>
      </c>
      <c r="KO234" s="19">
        <f t="shared" ca="1" si="1813"/>
        <v>0</v>
      </c>
      <c r="KP234" s="19" t="str">
        <f t="shared" ca="1" si="1813"/>
        <v>-</v>
      </c>
      <c r="KQ234" s="19">
        <f t="shared" ca="1" si="1813"/>
        <v>999999</v>
      </c>
      <c r="KR234" s="19">
        <f t="shared" ca="1" si="1813"/>
        <v>999999</v>
      </c>
      <c r="KS234" s="19">
        <f t="shared" ca="1" si="1813"/>
        <v>999999</v>
      </c>
      <c r="KT234" s="19">
        <f t="shared" ca="1" si="1813"/>
        <v>999999</v>
      </c>
      <c r="KU234" s="19">
        <f t="shared" ca="1" si="1813"/>
        <v>999999</v>
      </c>
      <c r="KV234" s="19" t="str">
        <f t="shared" ca="1" si="1813"/>
        <v>-</v>
      </c>
      <c r="KW234" s="19" t="str">
        <f t="shared" ca="1" si="1813"/>
        <v>-</v>
      </c>
      <c r="KX234" s="19" t="str">
        <f t="shared" ca="1" si="1813"/>
        <v>-</v>
      </c>
      <c r="KY234" s="19" t="b">
        <f t="shared" ca="1" si="1742"/>
        <v>1</v>
      </c>
      <c r="KZ234" s="19">
        <f t="shared" ca="1" si="1742"/>
        <v>0</v>
      </c>
      <c r="LA234" s="5" t="str">
        <f t="shared" ca="1" si="1743"/>
        <v>-</v>
      </c>
      <c r="LB234" s="5" t="str">
        <f t="shared" ca="1" si="1743"/>
        <v>-</v>
      </c>
      <c r="LC234" s="5" t="str">
        <f t="shared" ca="1" si="1743"/>
        <v>-</v>
      </c>
      <c r="LD234" s="5" t="str">
        <f t="shared" ca="1" si="1743"/>
        <v>-</v>
      </c>
      <c r="LE234" s="19" t="str">
        <f t="shared" ca="1" si="1744"/>
        <v>-</v>
      </c>
      <c r="LF234" s="19" t="str">
        <f t="shared" ca="1" si="1744"/>
        <v>-</v>
      </c>
      <c r="LG234" s="19" t="str">
        <f t="shared" ca="1" si="1744"/>
        <v>-</v>
      </c>
      <c r="LH234" s="19" t="str">
        <f t="shared" ca="1" si="1744"/>
        <v>-</v>
      </c>
      <c r="LI234" s="19" t="str">
        <f t="shared" ca="1" si="1744"/>
        <v>-</v>
      </c>
      <c r="LJ234" s="19" t="str">
        <f t="shared" ca="1" si="1744"/>
        <v>-</v>
      </c>
      <c r="LK234" s="19" t="str">
        <f t="shared" ca="1" si="1744"/>
        <v>-</v>
      </c>
      <c r="LL234" s="5" t="str">
        <f t="shared" ca="1" si="1745"/>
        <v>-</v>
      </c>
      <c r="LM234" s="5">
        <f t="shared" ca="1" si="1745"/>
        <v>500</v>
      </c>
      <c r="LN234" s="5">
        <f t="shared" ca="1" si="1745"/>
        <v>500</v>
      </c>
      <c r="LO234" s="5" t="str">
        <f t="shared" ca="1" si="1745"/>
        <v>-</v>
      </c>
      <c r="LP234" s="5" t="str" cm="1">
        <f t="array" aca="1" ref="LP234" ca="1">INDEX(i.meatgrid,$Q234,LP$7)</f>
        <v>-</v>
      </c>
      <c r="LQ234" s="5" t="str" cm="1">
        <f t="array" aca="1" ref="LQ234" ca="1">INDEX(i.meatgrid,$Q234,LQ$7)</f>
        <v>-</v>
      </c>
      <c r="LR234" s="5" t="str">
        <f t="shared" ca="1" si="1745"/>
        <v>-</v>
      </c>
      <c r="LS234" s="5">
        <f t="shared" ca="1" si="1746"/>
        <v>1</v>
      </c>
      <c r="LT234" s="9"/>
      <c r="LU234" s="19">
        <f t="shared" ca="1" si="1744"/>
        <v>70</v>
      </c>
      <c r="LV234" s="19">
        <f t="shared" ca="1" si="1747"/>
        <v>50</v>
      </c>
      <c r="LW234" s="19">
        <f t="shared" ca="1" si="1747"/>
        <v>80</v>
      </c>
      <c r="LX234" s="19">
        <f t="shared" ca="1" si="1747"/>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48"/>
        <v>1</v>
      </c>
      <c r="MD234" s="5">
        <f t="shared" si="1749"/>
        <v>0.75</v>
      </c>
      <c r="ME234" s="5" cm="1">
        <f t="array" aca="1" ref="ME234" ca="1">INDEX(i.meatgrid,$Q234,ME$7)</f>
        <v>0</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750"/>
        <v>1</v>
      </c>
      <c r="MN234" s="9"/>
      <c r="MO234" s="19" t="b">
        <f t="shared" ca="1" si="1780"/>
        <v>0</v>
      </c>
      <c r="MP234" s="19" t="b">
        <f t="shared" ca="1" si="1780"/>
        <v>0</v>
      </c>
      <c r="MQ234" s="19">
        <f t="shared" ca="1" si="1780"/>
        <v>1</v>
      </c>
      <c r="MR234" s="19">
        <f t="shared" ca="1" si="1780"/>
        <v>0.75</v>
      </c>
      <c r="MS234" s="19">
        <f t="shared" ca="1" si="1780"/>
        <v>0.75</v>
      </c>
      <c r="MT234" s="19">
        <f t="shared" ca="1" si="1780"/>
        <v>0.8</v>
      </c>
      <c r="MU234" s="19">
        <f t="shared" ca="1" si="1780"/>
        <v>0.82499999999999996</v>
      </c>
      <c r="MV234" s="19">
        <f t="shared" ca="1" si="1780"/>
        <v>0.875</v>
      </c>
      <c r="MW234" s="19">
        <f t="shared" ca="1" si="1780"/>
        <v>0.9</v>
      </c>
      <c r="MX234" s="19">
        <f t="shared" ca="1" si="1780"/>
        <v>1</v>
      </c>
      <c r="MY234" s="19">
        <f t="shared" ca="1" si="1780"/>
        <v>0.875</v>
      </c>
      <c r="MZ234" s="19" t="b">
        <f t="shared" ca="1" si="1780"/>
        <v>1</v>
      </c>
      <c r="NA234" s="19">
        <f t="shared" ca="1" si="1780"/>
        <v>74.989999999999995</v>
      </c>
      <c r="NB234" s="19" t="str">
        <f t="shared" ca="1" si="1780"/>
        <v>-</v>
      </c>
      <c r="NC234" s="19" t="str">
        <f t="shared" ca="1" si="1780"/>
        <v>-</v>
      </c>
      <c r="ND234" s="19" t="str">
        <f t="shared" ca="1" si="1780"/>
        <v>-</v>
      </c>
      <c r="NE234" s="19" t="str">
        <f t="shared" ca="1" si="1814"/>
        <v>-</v>
      </c>
      <c r="NF234" s="19" t="str">
        <f t="shared" ca="1" si="1814"/>
        <v>-</v>
      </c>
      <c r="NG234" s="19" t="str">
        <f t="shared" ca="1" si="1814"/>
        <v>-</v>
      </c>
      <c r="NH234" s="19" t="str">
        <f t="shared" ca="1" si="1814"/>
        <v>-</v>
      </c>
      <c r="NI234" s="19">
        <f t="shared" ca="1" si="1814"/>
        <v>36.99</v>
      </c>
      <c r="NJ234" s="19">
        <f t="shared" ca="1" si="1814"/>
        <v>36.99</v>
      </c>
      <c r="NK234" s="19" t="str">
        <f t="shared" ca="1" si="1814"/>
        <v>-</v>
      </c>
      <c r="NL234" s="19" t="str">
        <f t="shared" ca="1" si="1814"/>
        <v>-</v>
      </c>
      <c r="NM234" s="19" t="str">
        <f t="shared" ca="1" si="1814"/>
        <v>-</v>
      </c>
      <c r="NN234" s="19" t="str">
        <f t="shared" ca="1" si="1814"/>
        <v>-</v>
      </c>
      <c r="NO234" s="19" t="str">
        <f t="shared" ca="1" si="1814"/>
        <v>-</v>
      </c>
      <c r="NP234" s="19">
        <f t="shared" ca="1" si="1814"/>
        <v>49.99</v>
      </c>
      <c r="NQ234" s="19">
        <f t="shared" ca="1" si="1814"/>
        <v>49.99</v>
      </c>
      <c r="NR234" s="19">
        <f t="shared" ca="1" si="1814"/>
        <v>49.99</v>
      </c>
      <c r="NS234" s="19">
        <f t="shared" ca="1" si="1814"/>
        <v>49.99</v>
      </c>
      <c r="NT234" s="19">
        <f t="shared" ca="1" si="1814"/>
        <v>49.99</v>
      </c>
      <c r="NU234" s="19">
        <f t="shared" ca="1" si="1759"/>
        <v>49.99</v>
      </c>
      <c r="NV234" s="19">
        <f t="shared" ca="1" si="1759"/>
        <v>49.99</v>
      </c>
      <c r="NW234" s="19">
        <f t="shared" ca="1" si="1759"/>
        <v>49.99</v>
      </c>
      <c r="NX234" s="19">
        <f t="shared" ca="1" si="1791"/>
        <v>412.99</v>
      </c>
      <c r="NY234" s="19">
        <f t="shared" ca="1" si="1791"/>
        <v>412.99</v>
      </c>
      <c r="NZ234" s="19" t="str">
        <f t="shared" ca="1" si="1791"/>
        <v>-</v>
      </c>
      <c r="OA234" s="19" t="str">
        <f t="shared" ca="1" si="1791"/>
        <v>-</v>
      </c>
      <c r="OB234" s="19" t="str">
        <f t="shared" ca="1" si="1791"/>
        <v>-</v>
      </c>
      <c r="OC234" s="19" t="str">
        <f t="shared" ca="1" si="1791"/>
        <v>-</v>
      </c>
      <c r="OD234" s="19" t="str">
        <f t="shared" ca="1" si="1791"/>
        <v>-</v>
      </c>
      <c r="OE234" s="19">
        <f t="shared" ca="1" si="1791"/>
        <v>6.8900000000000006</v>
      </c>
      <c r="OF234" s="19">
        <f t="shared" ca="1" si="1791"/>
        <v>6.8900000000000006</v>
      </c>
      <c r="OG234" s="19">
        <f t="shared" ca="1" si="1791"/>
        <v>6.8900000000000006</v>
      </c>
      <c r="OH234" s="19">
        <f t="shared" ca="1" si="1791"/>
        <v>6.8900000000000006</v>
      </c>
      <c r="OI234" s="19">
        <f t="shared" ca="1" si="1791"/>
        <v>6.8900000000000006</v>
      </c>
      <c r="OJ234" s="19">
        <f t="shared" ca="1" si="1791"/>
        <v>6.8900000000000006</v>
      </c>
      <c r="OK234" s="19">
        <f t="shared" ca="1" si="1791"/>
        <v>6.8900000000000006</v>
      </c>
      <c r="OL234" s="19">
        <f t="shared" ca="1" si="1791"/>
        <v>6.8900000000000006</v>
      </c>
      <c r="OM234" s="19">
        <f t="shared" ca="1" si="1791"/>
        <v>346.99</v>
      </c>
      <c r="ON234" s="19">
        <f t="shared" ca="1" si="1761"/>
        <v>346.99</v>
      </c>
      <c r="OO234" s="19" t="str">
        <f t="shared" ca="1" si="1761"/>
        <v>-</v>
      </c>
      <c r="OP234" s="19" t="str">
        <f t="shared" ca="1" si="1761"/>
        <v>-</v>
      </c>
      <c r="OQ234" s="19" t="str">
        <f t="shared" ca="1" si="1761"/>
        <v>-</v>
      </c>
      <c r="OR234" s="19" t="str">
        <f t="shared" ca="1" si="1761"/>
        <v>-</v>
      </c>
      <c r="OS234" s="19" t="str">
        <f t="shared" ca="1" si="1761"/>
        <v>-</v>
      </c>
      <c r="OT234" s="19">
        <f t="shared" ca="1" si="1761"/>
        <v>0</v>
      </c>
      <c r="OU234" s="24">
        <v>0</v>
      </c>
    </row>
    <row r="235" spans="1:411" outlineLevel="1">
      <c r="A235" s="21">
        <f t="shared" si="158"/>
        <v>230</v>
      </c>
      <c r="B235" s="21">
        <f t="shared" si="1753"/>
        <v>19</v>
      </c>
      <c r="C235">
        <v>112</v>
      </c>
      <c r="D235" s="144" t="str">
        <f t="shared" ca="1" si="1697"/>
        <v>GSM</v>
      </c>
      <c r="E235" t="b">
        <v>0</v>
      </c>
      <c r="F235" t="b">
        <v>0</v>
      </c>
      <c r="G235" t="b">
        <f t="shared" si="1815"/>
        <v>0</v>
      </c>
      <c r="H235" s="237">
        <f t="shared" ca="1" si="1755"/>
        <v>2</v>
      </c>
      <c r="I235" s="237">
        <f t="shared" ca="1" si="1755"/>
        <v>1</v>
      </c>
      <c r="J235" s="237" t="str">
        <f t="shared" ca="1" si="1755"/>
        <v/>
      </c>
      <c r="K235" s="237">
        <f t="shared" ca="1" si="1755"/>
        <v>2</v>
      </c>
      <c r="L235" s="237">
        <f t="shared" ca="1" si="1755"/>
        <v>2</v>
      </c>
      <c r="M235" s="237">
        <f t="shared" ca="1" si="1755"/>
        <v>2</v>
      </c>
      <c r="N235" s="237">
        <f t="shared" ca="1" si="1755"/>
        <v>3</v>
      </c>
      <c r="O235" s="237">
        <f t="shared" ca="1" si="1756"/>
        <v>1</v>
      </c>
      <c r="P235" s="237">
        <f t="shared" ca="1" si="1756"/>
        <v>1</v>
      </c>
      <c r="Q235" s="237">
        <f t="shared" ca="1" si="1756"/>
        <v>6</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98"/>
        <v>2</v>
      </c>
      <c r="AH235" s="5">
        <f t="shared" ca="1" si="1698"/>
        <v>0</v>
      </c>
      <c r="AI235" s="5">
        <f t="shared" ca="1" si="1699"/>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00028 DSP_ashley_lw GSM Day204 MWM    Mutton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00"/>
        <v>0</v>
      </c>
      <c r="AY235" s="5" t="str">
        <f t="shared" ca="1" si="1700"/>
        <v>-</v>
      </c>
      <c r="AZ235" s="5" t="b">
        <f t="shared" ca="1" si="1700"/>
        <v>0</v>
      </c>
      <c r="BA235" s="5" t="b">
        <f t="shared" ca="1" si="1700"/>
        <v>1</v>
      </c>
      <c r="BB235" s="5" t="b">
        <f t="shared" ca="1" si="1700"/>
        <v>1</v>
      </c>
      <c r="BC235" s="144">
        <f t="shared" ca="1" si="1700"/>
        <v>0</v>
      </c>
      <c r="BD235" s="19" t="b">
        <f t="shared" ca="1" si="1701"/>
        <v>1</v>
      </c>
      <c r="BE235" s="9"/>
      <c r="BF235" s="5" t="str">
        <f t="shared" ca="1" si="1702"/>
        <v>-</v>
      </c>
      <c r="BG235" s="19" t="str">
        <f t="shared" ca="1" si="1703"/>
        <v>-</v>
      </c>
      <c r="BH235" s="19" t="str">
        <f t="shared" ca="1" si="1703"/>
        <v>-</v>
      </c>
      <c r="BI235" s="19" t="str">
        <f t="shared" ca="1" si="1703"/>
        <v>-</v>
      </c>
      <c r="BJ235" s="5" t="str">
        <f t="shared" ca="1" si="1704"/>
        <v>-</v>
      </c>
      <c r="BK235" s="19" t="str">
        <f t="shared" ca="1" si="1705"/>
        <v>-</v>
      </c>
      <c r="BL235" s="5" t="str">
        <f t="shared" ca="1" si="1706"/>
        <v>-</v>
      </c>
      <c r="BM235" s="19" t="str">
        <f t="shared" ca="1" si="1707"/>
        <v>-</v>
      </c>
      <c r="BN235" s="19" t="str">
        <f t="shared" ca="1" si="1707"/>
        <v>-</v>
      </c>
      <c r="BO235" s="19" t="str">
        <f t="shared" ca="1" si="1707"/>
        <v>-</v>
      </c>
      <c r="BP235" s="5" t="str">
        <f t="shared" ca="1" si="1708"/>
        <v>-</v>
      </c>
      <c r="BQ235" s="9"/>
      <c r="BR235" s="5" t="b">
        <f t="shared" ca="1" si="1709"/>
        <v>0</v>
      </c>
      <c r="BS235" s="5" t="str">
        <f t="shared" ca="1" si="1710"/>
        <v>-</v>
      </c>
      <c r="BT235" s="5" t="str">
        <f t="shared" ca="1" si="1711"/>
        <v>-</v>
      </c>
      <c r="BU235" s="5" t="str">
        <f t="shared" ca="1" si="1711"/>
        <v>-</v>
      </c>
      <c r="BV235" s="5" t="str">
        <f t="shared" ca="1" si="1711"/>
        <v>-</v>
      </c>
      <c r="BW235" s="5" t="str">
        <f t="shared" ca="1" si="1711"/>
        <v>-</v>
      </c>
      <c r="BX235" s="5" t="str">
        <f t="shared" ca="1" si="1711"/>
        <v>-</v>
      </c>
      <c r="BY235" s="5" t="str">
        <f t="shared" ca="1" si="1711"/>
        <v>-</v>
      </c>
      <c r="BZ235" s="5" t="str">
        <f t="shared" ca="1" si="1711"/>
        <v>-</v>
      </c>
      <c r="CA235" s="5" t="str">
        <f t="shared" ca="1" si="1711"/>
        <v>-</v>
      </c>
      <c r="CB235" s="9"/>
      <c r="CC235" s="237" t="b">
        <f t="shared" ca="1" si="1757"/>
        <v>1</v>
      </c>
      <c r="CD235" s="237" t="b">
        <f t="shared" ca="1" si="1757"/>
        <v>1</v>
      </c>
      <c r="CE235" s="237" t="b">
        <f t="shared" ca="1" si="1757"/>
        <v>1</v>
      </c>
      <c r="CF235" s="12">
        <v>203</v>
      </c>
      <c r="CG235" s="144" t="b">
        <f t="shared" ca="1" si="1816"/>
        <v>0</v>
      </c>
      <c r="CH235" s="12" t="s">
        <v>34</v>
      </c>
      <c r="CI235" s="19" t="str">
        <f t="shared" ca="1" si="1712"/>
        <v>-</v>
      </c>
      <c r="CJ235" s="19" t="str">
        <f t="shared" ca="1" si="1712"/>
        <v>-</v>
      </c>
      <c r="CK235" s="19" t="str">
        <f t="shared" ca="1" si="1712"/>
        <v>-</v>
      </c>
      <c r="CL235" s="19">
        <f t="shared" ca="1" si="1712"/>
        <v>1</v>
      </c>
      <c r="CM235" s="19">
        <f t="shared" ca="1" si="1712"/>
        <v>1</v>
      </c>
      <c r="CN235" s="9"/>
      <c r="CO235" s="444">
        <f t="shared" ca="1" si="1713"/>
        <v>652</v>
      </c>
      <c r="CP235" s="444">
        <f t="shared" ca="1" si="1713"/>
        <v>686</v>
      </c>
      <c r="CQ235" s="444">
        <f t="shared" ca="1" si="1713"/>
        <v>721</v>
      </c>
      <c r="CR235" s="152">
        <f t="shared" ca="1" si="1714"/>
        <v>378</v>
      </c>
      <c r="CS235" s="152">
        <f t="shared" ca="1" si="1714"/>
        <v>413</v>
      </c>
      <c r="CT235" s="152">
        <f t="shared" ca="1" si="1714"/>
        <v>448</v>
      </c>
      <c r="CU235" s="19" t="str">
        <f t="shared" ca="1" si="1781"/>
        <v>-</v>
      </c>
      <c r="CV235" s="19" t="str">
        <f t="shared" ca="1" si="1781"/>
        <v>-</v>
      </c>
      <c r="CW235" s="19" t="str">
        <f t="shared" ca="1" si="1781"/>
        <v>-</v>
      </c>
      <c r="CX235" s="19" t="str">
        <f t="shared" ca="1" si="1781"/>
        <v>-</v>
      </c>
      <c r="CY235" s="19" t="str">
        <f t="shared" ca="1" si="1781"/>
        <v>-</v>
      </c>
      <c r="CZ235" s="19" t="b">
        <f t="shared" ca="1" si="1781"/>
        <v>1</v>
      </c>
      <c r="DA235" s="19">
        <f t="shared" ca="1" si="1781"/>
        <v>0</v>
      </c>
      <c r="DB235" s="19">
        <f t="shared" ca="1" si="1781"/>
        <v>0</v>
      </c>
      <c r="DC235" s="19">
        <f t="shared" ca="1" si="1781"/>
        <v>0</v>
      </c>
      <c r="DD235" s="19">
        <f t="shared" ca="1" si="1781"/>
        <v>0</v>
      </c>
      <c r="DE235" s="19">
        <f t="shared" ca="1" si="1781"/>
        <v>0</v>
      </c>
      <c r="DF235" s="19">
        <f t="shared" ca="1" si="1781"/>
        <v>0</v>
      </c>
      <c r="DG235" s="19">
        <f t="shared" ca="1" si="1781"/>
        <v>0</v>
      </c>
      <c r="DH235" s="19">
        <f t="shared" ca="1" si="1781"/>
        <v>0</v>
      </c>
      <c r="DI235" s="19">
        <f t="shared" ca="1" si="1781"/>
        <v>0</v>
      </c>
      <c r="DJ235" s="19">
        <f t="shared" ca="1" si="1781"/>
        <v>0</v>
      </c>
      <c r="DK235" s="19">
        <f t="shared" ca="1" si="1810"/>
        <v>0</v>
      </c>
      <c r="DL235" s="19">
        <f t="shared" ca="1" si="1810"/>
        <v>0</v>
      </c>
      <c r="DM235" s="19">
        <f t="shared" ca="1" si="1810"/>
        <v>1</v>
      </c>
      <c r="DN235" s="19">
        <f t="shared" ca="1" si="1810"/>
        <v>1</v>
      </c>
      <c r="DO235" s="19">
        <f t="shared" ca="1" si="1810"/>
        <v>0</v>
      </c>
      <c r="DP235" s="19" t="str">
        <f t="shared" ca="1" si="1810"/>
        <v>-</v>
      </c>
      <c r="DQ235" s="19" t="str">
        <f t="shared" ca="1" si="1810"/>
        <v>-</v>
      </c>
      <c r="DR235" s="19" t="str">
        <f t="shared" ca="1" si="1810"/>
        <v>-</v>
      </c>
      <c r="DS235" s="19" t="str">
        <f t="shared" ca="1" si="1810"/>
        <v>-</v>
      </c>
      <c r="DT235" s="19" t="str">
        <f t="shared" ca="1" si="1810"/>
        <v>-</v>
      </c>
      <c r="DU235" s="19">
        <f t="shared" ca="1" si="1810"/>
        <v>0</v>
      </c>
      <c r="DV235" s="19" t="str">
        <f t="shared" ca="1" si="1810"/>
        <v>-</v>
      </c>
      <c r="DW235" s="19" t="str">
        <f t="shared" ca="1" si="1810"/>
        <v>-</v>
      </c>
      <c r="DX235" s="19" t="str">
        <f t="shared" ca="1" si="1810"/>
        <v>-</v>
      </c>
      <c r="DY235" s="19" t="str">
        <f t="shared" ca="1" si="1810"/>
        <v>-</v>
      </c>
      <c r="DZ235" s="19" t="str">
        <f t="shared" ca="1" si="1810"/>
        <v>-</v>
      </c>
      <c r="EA235" s="19" t="str">
        <f t="shared" ca="1" si="1810"/>
        <v>-</v>
      </c>
      <c r="EB235" s="19" t="str">
        <f t="shared" ca="1" si="1810"/>
        <v>-</v>
      </c>
      <c r="EC235" s="19" t="str">
        <f t="shared" ca="1" si="1810"/>
        <v>-</v>
      </c>
      <c r="ED235" s="19">
        <f t="shared" ca="1" si="1810"/>
        <v>0</v>
      </c>
      <c r="EE235" s="444">
        <f t="shared" ca="1" si="1717"/>
        <v>0</v>
      </c>
      <c r="EF235" s="444">
        <f t="shared" ca="1" si="1717"/>
        <v>0</v>
      </c>
      <c r="EG235" s="124">
        <f t="shared" ca="1" si="1776"/>
        <v>0</v>
      </c>
      <c r="EH235" s="124">
        <f t="shared" ca="1" si="1776"/>
        <v>0</v>
      </c>
      <c r="EI235" s="124">
        <f t="shared" ca="1" si="1776"/>
        <v>0</v>
      </c>
      <c r="EJ235" s="124">
        <f t="shared" ca="1" si="1776"/>
        <v>0</v>
      </c>
      <c r="EK235" s="124">
        <f t="shared" ca="1" si="1776"/>
        <v>0</v>
      </c>
      <c r="EL235" s="124">
        <f t="shared" ca="1" si="1776"/>
        <v>0</v>
      </c>
      <c r="EM235" s="124">
        <f t="shared" ca="1" si="1776"/>
        <v>0</v>
      </c>
      <c r="EN235" s="124">
        <f t="shared" ca="1" si="1776"/>
        <v>0</v>
      </c>
      <c r="EO235" s="124">
        <f t="shared" ca="1" si="1776"/>
        <v>0</v>
      </c>
      <c r="EP235" s="124">
        <f t="shared" ca="1" si="1776"/>
        <v>0</v>
      </c>
      <c r="EQ235" s="124">
        <f t="shared" ca="1" si="1776"/>
        <v>0</v>
      </c>
      <c r="ER235" s="124">
        <f t="shared" ca="1" si="1776"/>
        <v>0</v>
      </c>
      <c r="ES235" s="124">
        <f t="shared" ca="1" si="1776"/>
        <v>0</v>
      </c>
      <c r="ET235" s="124">
        <f t="shared" ca="1" si="1776"/>
        <v>0</v>
      </c>
      <c r="EU235" s="124">
        <f t="shared" ca="1" si="1776"/>
        <v>0</v>
      </c>
      <c r="EV235" s="124">
        <f t="shared" ca="1" si="1776"/>
        <v>0</v>
      </c>
      <c r="EW235" s="124">
        <f t="shared" ca="1" si="1719"/>
        <v>0</v>
      </c>
      <c r="EX235" s="124">
        <f t="shared" ca="1" si="1719"/>
        <v>0</v>
      </c>
      <c r="EY235" s="554">
        <f t="shared" ca="1" si="1777"/>
        <v>0</v>
      </c>
      <c r="EZ235" s="554">
        <f t="shared" ca="1" si="1777"/>
        <v>0</v>
      </c>
      <c r="FA235" s="554">
        <f t="shared" ca="1" si="1777"/>
        <v>0</v>
      </c>
      <c r="FB235" s="125">
        <f t="shared" ca="1" si="1777"/>
        <v>0</v>
      </c>
      <c r="FC235" s="125">
        <f t="shared" ca="1" si="1777"/>
        <v>0</v>
      </c>
      <c r="FD235" s="125">
        <f t="shared" ca="1" si="1777"/>
        <v>0</v>
      </c>
      <c r="FE235" s="125">
        <f t="shared" ca="1" si="1777"/>
        <v>0</v>
      </c>
      <c r="FF235" s="125">
        <f t="shared" ca="1" si="1777"/>
        <v>0</v>
      </c>
      <c r="FG235" s="125">
        <f t="shared" ca="1" si="1777"/>
        <v>0</v>
      </c>
      <c r="FH235" s="125">
        <f t="shared" ca="1" si="1777"/>
        <v>0</v>
      </c>
      <c r="FI235" s="125">
        <f t="shared" ca="1" si="1777"/>
        <v>0</v>
      </c>
      <c r="FJ235" s="125">
        <f t="shared" ca="1" si="1777"/>
        <v>0</v>
      </c>
      <c r="FK235" s="125">
        <f t="shared" ca="1" si="1777"/>
        <v>0</v>
      </c>
      <c r="FL235" s="125">
        <f t="shared" ca="1" si="1777"/>
        <v>0</v>
      </c>
      <c r="FM235" s="125">
        <f t="shared" ca="1" si="1777"/>
        <v>0</v>
      </c>
      <c r="FN235" s="125">
        <f t="shared" ca="1" si="1777"/>
        <v>0</v>
      </c>
      <c r="FO235" s="124">
        <f t="shared" ca="1" si="1778"/>
        <v>0</v>
      </c>
      <c r="FP235" s="124">
        <f t="shared" ca="1" si="1778"/>
        <v>0</v>
      </c>
      <c r="FQ235" s="124">
        <f t="shared" ca="1" si="1778"/>
        <v>0</v>
      </c>
      <c r="FR235" s="124">
        <f t="shared" ca="1" si="1778"/>
        <v>0</v>
      </c>
      <c r="FS235" s="124">
        <f t="shared" ca="1" si="1778"/>
        <v>0</v>
      </c>
      <c r="FT235" s="124">
        <f t="shared" ca="1" si="1778"/>
        <v>0</v>
      </c>
      <c r="FU235" s="124">
        <f t="shared" ca="1" si="1778"/>
        <v>0</v>
      </c>
      <c r="FV235" s="124">
        <f t="shared" ca="1" si="1778"/>
        <v>0</v>
      </c>
      <c r="FW235" s="124">
        <f t="shared" ca="1" si="1778"/>
        <v>0</v>
      </c>
      <c r="FX235" s="124">
        <f t="shared" ca="1" si="1778"/>
        <v>0</v>
      </c>
      <c r="FY235" s="124">
        <f t="shared" ca="1" si="1778"/>
        <v>0</v>
      </c>
      <c r="FZ235" s="124">
        <f t="shared" ca="1" si="1778"/>
        <v>0</v>
      </c>
      <c r="GA235" s="124">
        <f t="shared" ca="1" si="1778"/>
        <v>0</v>
      </c>
      <c r="GB235" s="124">
        <f t="shared" ca="1" si="1778"/>
        <v>0</v>
      </c>
      <c r="GC235" s="124">
        <f t="shared" ca="1" si="1778"/>
        <v>0</v>
      </c>
      <c r="GD235" s="124">
        <f t="shared" ca="1" si="1778"/>
        <v>0</v>
      </c>
      <c r="GE235" s="124">
        <f t="shared" ca="1" si="1722"/>
        <v>0</v>
      </c>
      <c r="GF235" s="124">
        <f t="shared" ca="1" si="1722"/>
        <v>0</v>
      </c>
      <c r="GG235" s="554">
        <f t="shared" ca="1" si="1723"/>
        <v>0</v>
      </c>
      <c r="GH235" s="554">
        <f t="shared" ca="1" si="1723"/>
        <v>0</v>
      </c>
      <c r="GI235" s="554">
        <f t="shared" ca="1" si="1723"/>
        <v>0</v>
      </c>
      <c r="GJ235" s="125">
        <f t="shared" ca="1" si="1786"/>
        <v>0</v>
      </c>
      <c r="GK235" s="125">
        <f t="shared" ca="1" si="1786"/>
        <v>0</v>
      </c>
      <c r="GL235" s="125">
        <f t="shared" ca="1" si="1786"/>
        <v>0</v>
      </c>
      <c r="GM235" s="125">
        <f t="shared" ca="1" si="1786"/>
        <v>0</v>
      </c>
      <c r="GN235" s="125">
        <f t="shared" ca="1" si="1786"/>
        <v>0</v>
      </c>
      <c r="GO235" s="125">
        <f t="shared" ca="1" si="1786"/>
        <v>0</v>
      </c>
      <c r="GP235" s="125">
        <f t="shared" ca="1" si="1786"/>
        <v>0</v>
      </c>
      <c r="GQ235" s="125">
        <f t="shared" ca="1" si="1786"/>
        <v>0</v>
      </c>
      <c r="GR235" s="125">
        <f t="shared" ca="1" si="1786"/>
        <v>0</v>
      </c>
      <c r="GS235" s="125">
        <f t="shared" ca="1" si="1786"/>
        <v>0</v>
      </c>
      <c r="GT235" s="125">
        <f t="shared" ca="1" si="1786"/>
        <v>0</v>
      </c>
      <c r="GU235" s="125">
        <f t="shared" ca="1" si="1786"/>
        <v>0</v>
      </c>
      <c r="GV235" s="125">
        <f t="shared" ca="1" si="1786"/>
        <v>0</v>
      </c>
      <c r="GW235" s="124">
        <f t="shared" ca="1" si="1779"/>
        <v>0</v>
      </c>
      <c r="GX235" s="124">
        <f t="shared" ca="1" si="1779"/>
        <v>0</v>
      </c>
      <c r="GY235" s="124">
        <f t="shared" ca="1" si="1779"/>
        <v>0</v>
      </c>
      <c r="GZ235" s="124">
        <f t="shared" ca="1" si="1779"/>
        <v>0</v>
      </c>
      <c r="HA235" s="124">
        <f t="shared" ca="1" si="1779"/>
        <v>0</v>
      </c>
      <c r="HB235" s="124">
        <f t="shared" ca="1" si="1779"/>
        <v>0</v>
      </c>
      <c r="HC235" s="124">
        <f t="shared" ca="1" si="1779"/>
        <v>0</v>
      </c>
      <c r="HD235" s="124">
        <f t="shared" ca="1" si="1779"/>
        <v>0</v>
      </c>
      <c r="HE235" s="124">
        <f t="shared" ca="1" si="1779"/>
        <v>0</v>
      </c>
      <c r="HF235" s="124">
        <f t="shared" ca="1" si="1779"/>
        <v>0</v>
      </c>
      <c r="HG235" s="124">
        <f t="shared" ca="1" si="1779"/>
        <v>0</v>
      </c>
      <c r="HH235" s="124">
        <f t="shared" ca="1" si="1779"/>
        <v>0</v>
      </c>
      <c r="HI235" s="124">
        <f t="shared" ca="1" si="1779"/>
        <v>0</v>
      </c>
      <c r="HJ235" s="124">
        <f t="shared" ca="1" si="1779"/>
        <v>0</v>
      </c>
      <c r="HK235" s="124">
        <f t="shared" ca="1" si="1779"/>
        <v>0</v>
      </c>
      <c r="HL235" s="124">
        <f t="shared" ca="1" si="1779"/>
        <v>0</v>
      </c>
      <c r="HM235" s="124">
        <f t="shared" ca="1" si="1726"/>
        <v>0</v>
      </c>
      <c r="HN235" s="124">
        <f t="shared" ca="1" si="1726"/>
        <v>0</v>
      </c>
      <c r="HO235" s="554">
        <f t="shared" ca="1" si="1727"/>
        <v>0</v>
      </c>
      <c r="HP235" s="554">
        <f t="shared" ca="1" si="1727"/>
        <v>0</v>
      </c>
      <c r="HQ235" s="554">
        <f t="shared" ca="1" si="1727"/>
        <v>0</v>
      </c>
      <c r="HR235" s="125">
        <f t="shared" ca="1" si="1787"/>
        <v>0</v>
      </c>
      <c r="HS235" s="125">
        <f t="shared" ca="1" si="1787"/>
        <v>0</v>
      </c>
      <c r="HT235" s="125">
        <f t="shared" ca="1" si="1787"/>
        <v>0</v>
      </c>
      <c r="HU235" s="125">
        <f t="shared" ca="1" si="1787"/>
        <v>0</v>
      </c>
      <c r="HV235" s="125">
        <f t="shared" ca="1" si="1787"/>
        <v>0</v>
      </c>
      <c r="HW235" s="125">
        <f t="shared" ca="1" si="1787"/>
        <v>0</v>
      </c>
      <c r="HX235" s="125">
        <f t="shared" ca="1" si="1787"/>
        <v>0</v>
      </c>
      <c r="HY235" s="125">
        <f t="shared" ca="1" si="1787"/>
        <v>0</v>
      </c>
      <c r="HZ235" s="125">
        <f t="shared" ca="1" si="1787"/>
        <v>0</v>
      </c>
      <c r="IA235" s="125">
        <f t="shared" ca="1" si="1787"/>
        <v>0</v>
      </c>
      <c r="IB235" s="125">
        <f t="shared" ca="1" si="1787"/>
        <v>0</v>
      </c>
      <c r="IC235" s="125">
        <f t="shared" ca="1" si="1787"/>
        <v>0</v>
      </c>
      <c r="ID235" s="125">
        <f t="shared" ca="1" si="1787"/>
        <v>0</v>
      </c>
      <c r="IE235" s="5">
        <f t="shared" ca="1" si="1729"/>
        <v>67</v>
      </c>
      <c r="IF235" s="9"/>
      <c r="IG235" s="5">
        <f t="shared" ca="1" si="1730"/>
        <v>1</v>
      </c>
      <c r="IH235" s="5" t="b">
        <f t="shared" ca="1" si="1730"/>
        <v>0</v>
      </c>
      <c r="II235" s="19">
        <f t="shared" ca="1" si="1731"/>
        <v>0</v>
      </c>
      <c r="IJ235" s="5">
        <f t="shared" ca="1" si="1730"/>
        <v>55</v>
      </c>
      <c r="IK235" s="5" cm="1">
        <f t="array" ref="IK235">INDEX(i.pi_yatf,$X235+1,IK$7)</f>
        <v>1</v>
      </c>
      <c r="IL235" s="19">
        <f t="shared" ca="1" si="1790"/>
        <v>0</v>
      </c>
      <c r="IM235" s="19">
        <f t="shared" ca="1" si="1790"/>
        <v>0</v>
      </c>
      <c r="IN235" s="19">
        <f t="shared" ca="1" si="1790"/>
        <v>0</v>
      </c>
      <c r="IO235" s="19">
        <f t="shared" ca="1" si="1790"/>
        <v>0</v>
      </c>
      <c r="IP235" s="19">
        <f t="shared" ca="1" si="1790"/>
        <v>0</v>
      </c>
      <c r="IQ235" s="19">
        <f t="shared" ca="1" si="1790"/>
        <v>0</v>
      </c>
      <c r="IR235" s="19">
        <f t="shared" ca="1" si="1790"/>
        <v>0</v>
      </c>
      <c r="IS235" s="19">
        <f t="shared" ca="1" si="1790"/>
        <v>0</v>
      </c>
      <c r="IT235" s="19">
        <f t="shared" ca="1" si="1790"/>
        <v>0</v>
      </c>
      <c r="IU235" s="19">
        <f t="shared" ca="1" si="1790"/>
        <v>0</v>
      </c>
      <c r="IV235" s="19">
        <f t="shared" ca="1" si="1790"/>
        <v>0</v>
      </c>
      <c r="IW235" s="19">
        <f t="shared" ca="1" si="1790"/>
        <v>0</v>
      </c>
      <c r="IX235" s="19">
        <f t="shared" ca="1" si="1790"/>
        <v>0</v>
      </c>
      <c r="IY235" s="19">
        <f t="shared" ca="1" si="1790"/>
        <v>0</v>
      </c>
      <c r="IZ235" s="19">
        <f t="shared" ca="1" si="1790"/>
        <v>0</v>
      </c>
      <c r="JA235" s="19">
        <f t="shared" ca="1" si="1790"/>
        <v>0</v>
      </c>
      <c r="JB235" s="19">
        <f t="shared" ca="1" si="1790"/>
        <v>0</v>
      </c>
      <c r="JC235" s="19">
        <f t="shared" ca="1" si="1790"/>
        <v>0</v>
      </c>
      <c r="JD235" s="19">
        <f t="shared" ca="1" si="1790"/>
        <v>0</v>
      </c>
      <c r="JE235" s="19">
        <f t="shared" ca="1" si="1790"/>
        <v>0</v>
      </c>
      <c r="JF235" s="19">
        <f t="shared" ca="1" si="1790"/>
        <v>0</v>
      </c>
      <c r="JG235" s="5">
        <f t="shared" ca="1" si="1733"/>
        <v>1.2500000000000001E-2</v>
      </c>
      <c r="JH235" s="567">
        <f t="shared" ca="1" si="1733"/>
        <v>0</v>
      </c>
      <c r="JI235" s="5">
        <f t="shared" ca="1" si="1733"/>
        <v>6.25E-2</v>
      </c>
      <c r="JJ235" s="5">
        <f t="shared" ca="1" si="1733"/>
        <v>6.25E-2</v>
      </c>
      <c r="JK235" s="5">
        <f t="shared" ca="1" si="1733"/>
        <v>6.25E-2</v>
      </c>
      <c r="JL235" s="19">
        <f t="shared" ca="1" si="1790"/>
        <v>1</v>
      </c>
      <c r="JM235" s="19">
        <f t="shared" ca="1" si="1790"/>
        <v>0</v>
      </c>
      <c r="JN235" s="19">
        <f t="shared" ca="1" si="1790"/>
        <v>1</v>
      </c>
      <c r="JO235" s="9"/>
      <c r="JP235" s="5" t="b">
        <f t="shared" ca="1" si="1734"/>
        <v>0</v>
      </c>
      <c r="JQ235" s="477" t="b">
        <v>0</v>
      </c>
      <c r="JR235" s="477">
        <v>12</v>
      </c>
      <c r="JS235" s="5" t="b">
        <f t="shared" ca="1" si="1735"/>
        <v>0</v>
      </c>
      <c r="JT235" s="5" t="b">
        <f t="shared" ca="1" si="1735"/>
        <v>0</v>
      </c>
      <c r="JU235" s="5" t="b">
        <f t="shared" ca="1" si="1735"/>
        <v>1</v>
      </c>
      <c r="JV235" s="144">
        <f t="shared" ca="1" si="1736"/>
        <v>1</v>
      </c>
      <c r="JW235" s="144">
        <f t="shared" ca="1" si="1736"/>
        <v>1</v>
      </c>
      <c r="JX235" s="5" t="b">
        <f t="shared" ca="1" si="1737"/>
        <v>0</v>
      </c>
      <c r="JY235" s="5" t="b">
        <f t="shared" ca="1" si="1737"/>
        <v>1</v>
      </c>
      <c r="JZ235" s="5" t="b">
        <f t="shared" ca="1" si="1737"/>
        <v>1</v>
      </c>
      <c r="KA235" s="5" t="b">
        <f t="shared" ca="1" si="1737"/>
        <v>0</v>
      </c>
      <c r="KB235" s="5">
        <f t="shared" ca="1" si="1738"/>
        <v>1</v>
      </c>
      <c r="KC235" s="5">
        <f t="shared" ca="1" si="1738"/>
        <v>0</v>
      </c>
      <c r="KD235" s="5" t="b">
        <f t="shared" ca="1" si="1739"/>
        <v>0</v>
      </c>
      <c r="KE235" s="5" t="str" cm="1">
        <f t="array" aca="1" ref="KE235" ca="1">IF(OR(KF235:KM235&lt;&gt;"-"),TRUE,"-")</f>
        <v>-</v>
      </c>
      <c r="KF235" s="19" t="str">
        <f t="shared" ca="1" si="1740"/>
        <v>-</v>
      </c>
      <c r="KG235" s="19" t="str">
        <f t="shared" ca="1" si="1740"/>
        <v>-</v>
      </c>
      <c r="KH235" s="19" t="str">
        <f t="shared" ca="1" si="1740"/>
        <v>-</v>
      </c>
      <c r="KI235" s="19" t="str">
        <f t="shared" ca="1" si="1740"/>
        <v>-</v>
      </c>
      <c r="KJ235" s="19" t="str">
        <f t="shared" ca="1" si="1740"/>
        <v>-</v>
      </c>
      <c r="KK235" s="19" t="str">
        <f t="shared" ca="1" si="1740"/>
        <v>-</v>
      </c>
      <c r="KL235" s="19" t="str">
        <f t="shared" ca="1" si="1740"/>
        <v>-</v>
      </c>
      <c r="KM235" s="19" t="str">
        <f t="shared" ca="1" si="1740"/>
        <v>-</v>
      </c>
      <c r="KN235" s="5" t="b">
        <f t="array" aca="1" ref="KN235" ca="1">IF(OR(KO235:KU235&lt;&gt;"-"),TRUE,"-")</f>
        <v>1</v>
      </c>
      <c r="KO235" s="19">
        <f t="shared" ca="1" si="1813"/>
        <v>0</v>
      </c>
      <c r="KP235" s="19" t="str">
        <f t="shared" ca="1" si="1813"/>
        <v>-</v>
      </c>
      <c r="KQ235" s="19">
        <f t="shared" ca="1" si="1813"/>
        <v>999999</v>
      </c>
      <c r="KR235" s="19">
        <f t="shared" ca="1" si="1813"/>
        <v>999999</v>
      </c>
      <c r="KS235" s="19">
        <f t="shared" ca="1" si="1813"/>
        <v>999999</v>
      </c>
      <c r="KT235" s="19">
        <f t="shared" ca="1" si="1813"/>
        <v>999999</v>
      </c>
      <c r="KU235" s="19">
        <f t="shared" ca="1" si="1813"/>
        <v>999999</v>
      </c>
      <c r="KV235" s="19" t="str">
        <f t="shared" ca="1" si="1813"/>
        <v>-</v>
      </c>
      <c r="KW235" s="19" t="str">
        <f t="shared" ca="1" si="1813"/>
        <v>-</v>
      </c>
      <c r="KX235" s="19" t="str">
        <f t="shared" ca="1" si="1813"/>
        <v>-</v>
      </c>
      <c r="KY235" s="19" t="b">
        <f t="shared" ca="1" si="1742"/>
        <v>1</v>
      </c>
      <c r="KZ235" s="19">
        <f t="shared" ca="1" si="1742"/>
        <v>0</v>
      </c>
      <c r="LA235" s="5" t="str">
        <f t="shared" ca="1" si="1743"/>
        <v>-</v>
      </c>
      <c r="LB235" s="5" t="str">
        <f t="shared" ca="1" si="1743"/>
        <v>-</v>
      </c>
      <c r="LC235" s="5" t="str">
        <f t="shared" ca="1" si="1743"/>
        <v>-</v>
      </c>
      <c r="LD235" s="5" t="str">
        <f t="shared" ca="1" si="1743"/>
        <v>-</v>
      </c>
      <c r="LE235" s="19" t="str">
        <f t="shared" ca="1" si="1744"/>
        <v>-</v>
      </c>
      <c r="LF235" s="19" t="str">
        <f t="shared" ca="1" si="1744"/>
        <v>-</v>
      </c>
      <c r="LG235" s="19" t="str">
        <f t="shared" ca="1" si="1744"/>
        <v>-</v>
      </c>
      <c r="LH235" s="19" t="str">
        <f t="shared" ca="1" si="1744"/>
        <v>-</v>
      </c>
      <c r="LI235" s="19" t="str">
        <f t="shared" ca="1" si="1744"/>
        <v>-</v>
      </c>
      <c r="LJ235" s="19" t="str">
        <f t="shared" ca="1" si="1744"/>
        <v>-</v>
      </c>
      <c r="LK235" s="19" t="str">
        <f t="shared" ca="1" si="1744"/>
        <v>-</v>
      </c>
      <c r="LL235" s="5" t="str">
        <f t="shared" ca="1" si="1745"/>
        <v>-</v>
      </c>
      <c r="LM235" s="5">
        <f t="shared" ca="1" si="1745"/>
        <v>500</v>
      </c>
      <c r="LN235" s="5">
        <f t="shared" ca="1" si="1745"/>
        <v>500</v>
      </c>
      <c r="LO235" s="5" t="str">
        <f t="shared" ca="1" si="1745"/>
        <v>-</v>
      </c>
      <c r="LP235" s="5" t="str" cm="1">
        <f t="array" aca="1" ref="LP235" ca="1">INDEX(i.meatgrid,$Q235,LP$7)</f>
        <v>-</v>
      </c>
      <c r="LQ235" s="5" t="str" cm="1">
        <f t="array" aca="1" ref="LQ235" ca="1">INDEX(i.meatgrid,$Q235,LQ$7)</f>
        <v>-</v>
      </c>
      <c r="LR235" s="5" t="str">
        <f t="shared" ca="1" si="1745"/>
        <v>-</v>
      </c>
      <c r="LS235" s="5">
        <f t="shared" ca="1" si="1746"/>
        <v>1</v>
      </c>
      <c r="LT235" s="9"/>
      <c r="LU235" s="19">
        <f t="shared" ca="1" si="1744"/>
        <v>70</v>
      </c>
      <c r="LV235" s="19">
        <f t="shared" ca="1" si="1747"/>
        <v>50</v>
      </c>
      <c r="LW235" s="19">
        <f t="shared" ca="1" si="1747"/>
        <v>80</v>
      </c>
      <c r="LX235" s="19">
        <f t="shared" ca="1" si="1747"/>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48"/>
        <v>1</v>
      </c>
      <c r="MD235" s="5">
        <f t="shared" si="1749"/>
        <v>0.75</v>
      </c>
      <c r="ME235" s="5" cm="1">
        <f t="array" aca="1" ref="ME235" ca="1">INDEX(i.meatgrid,$Q235,ME$7)</f>
        <v>0</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750"/>
        <v>1</v>
      </c>
      <c r="MN235" s="9"/>
      <c r="MO235" s="19" t="b">
        <f t="shared" ca="1" si="1780"/>
        <v>0</v>
      </c>
      <c r="MP235" s="19" t="b">
        <f t="shared" ca="1" si="1780"/>
        <v>0</v>
      </c>
      <c r="MQ235" s="19">
        <f t="shared" ca="1" si="1780"/>
        <v>1</v>
      </c>
      <c r="MR235" s="19">
        <f t="shared" ca="1" si="1780"/>
        <v>0.75</v>
      </c>
      <c r="MS235" s="19">
        <f t="shared" ca="1" si="1780"/>
        <v>0.75</v>
      </c>
      <c r="MT235" s="19">
        <f t="shared" ca="1" si="1780"/>
        <v>0.8</v>
      </c>
      <c r="MU235" s="19">
        <f t="shared" ca="1" si="1780"/>
        <v>0.82499999999999996</v>
      </c>
      <c r="MV235" s="19">
        <f t="shared" ca="1" si="1780"/>
        <v>0.875</v>
      </c>
      <c r="MW235" s="19">
        <f t="shared" ca="1" si="1780"/>
        <v>0.9</v>
      </c>
      <c r="MX235" s="19">
        <f t="shared" ca="1" si="1780"/>
        <v>1</v>
      </c>
      <c r="MY235" s="19">
        <f t="shared" ca="1" si="1780"/>
        <v>0.875</v>
      </c>
      <c r="MZ235" s="19" t="b">
        <f t="shared" ca="1" si="1780"/>
        <v>1</v>
      </c>
      <c r="NA235" s="19">
        <f t="shared" ca="1" si="1780"/>
        <v>74.989999999999995</v>
      </c>
      <c r="NB235" s="19" t="str">
        <f t="shared" ca="1" si="1780"/>
        <v>-</v>
      </c>
      <c r="NC235" s="19" t="str">
        <f t="shared" ca="1" si="1780"/>
        <v>-</v>
      </c>
      <c r="ND235" s="19" t="str">
        <f t="shared" ca="1" si="1780"/>
        <v>-</v>
      </c>
      <c r="NE235" s="19" t="str">
        <f t="shared" ca="1" si="1814"/>
        <v>-</v>
      </c>
      <c r="NF235" s="19" t="str">
        <f t="shared" ca="1" si="1814"/>
        <v>-</v>
      </c>
      <c r="NG235" s="19" t="str">
        <f t="shared" ca="1" si="1814"/>
        <v>-</v>
      </c>
      <c r="NH235" s="19" t="str">
        <f t="shared" ca="1" si="1814"/>
        <v>-</v>
      </c>
      <c r="NI235" s="19">
        <f t="shared" ca="1" si="1814"/>
        <v>36.99</v>
      </c>
      <c r="NJ235" s="19">
        <f t="shared" ca="1" si="1814"/>
        <v>36.99</v>
      </c>
      <c r="NK235" s="19" t="str">
        <f t="shared" ca="1" si="1814"/>
        <v>-</v>
      </c>
      <c r="NL235" s="19" t="str">
        <f t="shared" ca="1" si="1814"/>
        <v>-</v>
      </c>
      <c r="NM235" s="19" t="str">
        <f t="shared" ca="1" si="1814"/>
        <v>-</v>
      </c>
      <c r="NN235" s="19" t="str">
        <f t="shared" ca="1" si="1814"/>
        <v>-</v>
      </c>
      <c r="NO235" s="19" t="str">
        <f t="shared" ca="1" si="1814"/>
        <v>-</v>
      </c>
      <c r="NP235" s="19">
        <f t="shared" ca="1" si="1814"/>
        <v>49.99</v>
      </c>
      <c r="NQ235" s="19">
        <f t="shared" ca="1" si="1814"/>
        <v>49.99</v>
      </c>
      <c r="NR235" s="19">
        <f t="shared" ca="1" si="1814"/>
        <v>49.99</v>
      </c>
      <c r="NS235" s="19">
        <f t="shared" ca="1" si="1814"/>
        <v>49.99</v>
      </c>
      <c r="NT235" s="19">
        <f t="shared" ca="1" si="1814"/>
        <v>49.99</v>
      </c>
      <c r="NU235" s="19">
        <f t="shared" ca="1" si="1759"/>
        <v>49.99</v>
      </c>
      <c r="NV235" s="19">
        <f t="shared" ca="1" si="1759"/>
        <v>49.99</v>
      </c>
      <c r="NW235" s="19">
        <f t="shared" ca="1" si="1759"/>
        <v>49.99</v>
      </c>
      <c r="NX235" s="19">
        <f t="shared" ca="1" si="1791"/>
        <v>412.99</v>
      </c>
      <c r="NY235" s="19">
        <f t="shared" ca="1" si="1791"/>
        <v>412.99</v>
      </c>
      <c r="NZ235" s="19" t="str">
        <f t="shared" ca="1" si="1791"/>
        <v>-</v>
      </c>
      <c r="OA235" s="19" t="str">
        <f t="shared" ca="1" si="1791"/>
        <v>-</v>
      </c>
      <c r="OB235" s="19" t="str">
        <f t="shared" ca="1" si="1791"/>
        <v>-</v>
      </c>
      <c r="OC235" s="19" t="str">
        <f t="shared" ca="1" si="1791"/>
        <v>-</v>
      </c>
      <c r="OD235" s="19" t="str">
        <f t="shared" ca="1" si="1791"/>
        <v>-</v>
      </c>
      <c r="OE235" s="19">
        <f t="shared" ca="1" si="1791"/>
        <v>6.8900000000000006</v>
      </c>
      <c r="OF235" s="19">
        <f t="shared" ca="1" si="1791"/>
        <v>6.8900000000000006</v>
      </c>
      <c r="OG235" s="19">
        <f t="shared" ca="1" si="1791"/>
        <v>6.8900000000000006</v>
      </c>
      <c r="OH235" s="19">
        <f t="shared" ca="1" si="1791"/>
        <v>6.8900000000000006</v>
      </c>
      <c r="OI235" s="19">
        <f t="shared" ca="1" si="1791"/>
        <v>6.8900000000000006</v>
      </c>
      <c r="OJ235" s="19">
        <f t="shared" ca="1" si="1791"/>
        <v>6.8900000000000006</v>
      </c>
      <c r="OK235" s="19">
        <f t="shared" ca="1" si="1791"/>
        <v>6.8900000000000006</v>
      </c>
      <c r="OL235" s="19">
        <f t="shared" ca="1" si="1791"/>
        <v>6.8900000000000006</v>
      </c>
      <c r="OM235" s="19">
        <f t="shared" ca="1" si="1791"/>
        <v>346.99</v>
      </c>
      <c r="ON235" s="19">
        <f t="shared" ca="1" si="1761"/>
        <v>346.99</v>
      </c>
      <c r="OO235" s="19" t="str">
        <f t="shared" ca="1" si="1761"/>
        <v>-</v>
      </c>
      <c r="OP235" s="19" t="str">
        <f t="shared" ca="1" si="1761"/>
        <v>-</v>
      </c>
      <c r="OQ235" s="19" t="str">
        <f t="shared" ca="1" si="1761"/>
        <v>-</v>
      </c>
      <c r="OR235" s="19" t="str">
        <f t="shared" ca="1" si="1761"/>
        <v>-</v>
      </c>
      <c r="OS235" s="19" t="str">
        <f t="shared" ca="1" si="1761"/>
        <v>-</v>
      </c>
      <c r="OT235" s="19">
        <f t="shared" ca="1" si="1761"/>
        <v>0</v>
      </c>
      <c r="OU235" s="24">
        <v>0</v>
      </c>
    </row>
    <row r="236" spans="1:411" outlineLevel="1">
      <c r="A236" s="21">
        <f t="shared" si="158"/>
        <v>231</v>
      </c>
      <c r="B236" s="21">
        <f>$A$14</f>
        <v>9</v>
      </c>
      <c r="C236">
        <v>112</v>
      </c>
      <c r="D236" s="144" t="str">
        <f t="shared" si="1697"/>
        <v>GSM</v>
      </c>
      <c r="E236" t="b">
        <v>0</v>
      </c>
      <c r="F236" t="b">
        <v>0</v>
      </c>
      <c r="G236" t="b">
        <f>E236</f>
        <v>0</v>
      </c>
      <c r="H236" s="29">
        <v>2</v>
      </c>
      <c r="I236" s="29">
        <v>1</v>
      </c>
      <c r="J236" s="29" t="str">
        <f>""</f>
        <v/>
      </c>
      <c r="K236" s="29">
        <f>d.Region</f>
        <v>2</v>
      </c>
      <c r="L236" s="29">
        <v>2</v>
      </c>
      <c r="M236" s="29">
        <v>2</v>
      </c>
      <c r="N236" s="29">
        <v>3</v>
      </c>
      <c r="O236" s="29">
        <v>1</v>
      </c>
      <c r="P236" s="29">
        <v>1</v>
      </c>
      <c r="Q236" s="29">
        <v>7</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98"/>
        <v>2</v>
      </c>
      <c r="AH236" s="5">
        <f t="shared" si="1698"/>
        <v>0</v>
      </c>
      <c r="AI236" s="5">
        <f t="shared" si="1699"/>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00029 DSP_ashley_lw GSM Day204 MWM    Older Mutton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700"/>
        <v>0</v>
      </c>
      <c r="AY236" s="5" t="str">
        <f t="shared" si="1700"/>
        <v>-</v>
      </c>
      <c r="AZ236" s="5" t="b">
        <f t="shared" si="1700"/>
        <v>0</v>
      </c>
      <c r="BA236" s="5" t="b">
        <f t="shared" si="1700"/>
        <v>1</v>
      </c>
      <c r="BB236" s="5" t="b">
        <f t="shared" si="1700"/>
        <v>1</v>
      </c>
      <c r="BC236" s="144">
        <f t="shared" si="1700"/>
        <v>0</v>
      </c>
      <c r="BD236" s="19" t="b">
        <f t="shared" ca="1" si="1701"/>
        <v>1</v>
      </c>
      <c r="BE236" s="9"/>
      <c r="BF236" s="5" t="str">
        <f t="shared" ca="1" si="1702"/>
        <v>-</v>
      </c>
      <c r="BG236" s="19" t="str">
        <f t="shared" ca="1" si="1703"/>
        <v>-</v>
      </c>
      <c r="BH236" s="19" t="str">
        <f t="shared" ca="1" si="1703"/>
        <v>-</v>
      </c>
      <c r="BI236" s="19" t="str">
        <f t="shared" ca="1" si="1703"/>
        <v>-</v>
      </c>
      <c r="BJ236" s="5" t="str">
        <f t="shared" ca="1" si="1704"/>
        <v>-</v>
      </c>
      <c r="BK236" s="19" t="str">
        <f t="shared" ca="1" si="1705"/>
        <v>-</v>
      </c>
      <c r="BL236" s="5" t="str">
        <f t="shared" ca="1" si="1706"/>
        <v>-</v>
      </c>
      <c r="BM236" s="19" t="str">
        <f t="shared" ca="1" si="1707"/>
        <v>-</v>
      </c>
      <c r="BN236" s="19" t="str">
        <f t="shared" ca="1" si="1707"/>
        <v>-</v>
      </c>
      <c r="BO236" s="19" t="str">
        <f t="shared" ca="1" si="1707"/>
        <v>-</v>
      </c>
      <c r="BP236" s="5" t="str">
        <f t="shared" ca="1" si="1708"/>
        <v>-</v>
      </c>
      <c r="BQ236" s="9"/>
      <c r="BR236" s="5" t="b">
        <f t="shared" si="1709"/>
        <v>0</v>
      </c>
      <c r="BS236" s="5" t="str">
        <f t="shared" ca="1" si="1710"/>
        <v>-</v>
      </c>
      <c r="BT236" s="5" t="str">
        <f t="shared" ca="1" si="1711"/>
        <v>-</v>
      </c>
      <c r="BU236" s="5" t="str">
        <f t="shared" ca="1" si="1711"/>
        <v>-</v>
      </c>
      <c r="BV236" s="5" t="str">
        <f t="shared" ca="1" si="1711"/>
        <v>-</v>
      </c>
      <c r="BW236" s="5" t="str">
        <f t="shared" ca="1" si="1711"/>
        <v>-</v>
      </c>
      <c r="BX236" s="5" t="str">
        <f t="shared" ca="1" si="1711"/>
        <v>-</v>
      </c>
      <c r="BY236" s="5" t="str">
        <f t="shared" ca="1" si="1711"/>
        <v>-</v>
      </c>
      <c r="BZ236" s="5" t="str">
        <f t="shared" ca="1" si="1711"/>
        <v>-</v>
      </c>
      <c r="CA236" s="5" t="str">
        <f t="shared" ca="1" si="1711"/>
        <v>-</v>
      </c>
      <c r="CB236" s="9"/>
      <c r="CC236" s="12" t="b">
        <v>1</v>
      </c>
      <c r="CD236" s="12" t="b">
        <v>1</v>
      </c>
      <c r="CE236" s="12" t="b">
        <v>1</v>
      </c>
      <c r="CF236" s="12">
        <v>203</v>
      </c>
      <c r="CG236" s="144" t="b">
        <f>NOT(CE236)</f>
        <v>0</v>
      </c>
      <c r="CH236" s="12" t="s">
        <v>34</v>
      </c>
      <c r="CI236" s="19" t="str">
        <f t="shared" ca="1" si="1712"/>
        <v>-</v>
      </c>
      <c r="CJ236" s="19" t="str">
        <f t="shared" ca="1" si="1712"/>
        <v>-</v>
      </c>
      <c r="CK236" s="19" t="str">
        <f t="shared" ca="1" si="1712"/>
        <v>-</v>
      </c>
      <c r="CL236" s="19">
        <f t="shared" ca="1" si="1712"/>
        <v>1</v>
      </c>
      <c r="CM236" s="19">
        <f t="shared" ca="1" si="1712"/>
        <v>1</v>
      </c>
      <c r="CN236" s="9"/>
      <c r="CO236" s="444">
        <f t="shared" si="1713"/>
        <v>652</v>
      </c>
      <c r="CP236" s="444">
        <f t="shared" si="1713"/>
        <v>686</v>
      </c>
      <c r="CQ236" s="444">
        <f t="shared" si="1713"/>
        <v>721</v>
      </c>
      <c r="CR236" s="152">
        <f t="shared" si="1714"/>
        <v>378</v>
      </c>
      <c r="CS236" s="152">
        <f t="shared" si="1714"/>
        <v>413</v>
      </c>
      <c r="CT236" s="152">
        <f t="shared" si="1714"/>
        <v>448</v>
      </c>
      <c r="CU236" s="19" t="str">
        <f t="shared" ca="1" si="1781"/>
        <v>-</v>
      </c>
      <c r="CV236" s="19" t="str">
        <f t="shared" ca="1" si="1781"/>
        <v>-</v>
      </c>
      <c r="CW236" s="19" t="str">
        <f t="shared" ca="1" si="1781"/>
        <v>-</v>
      </c>
      <c r="CX236" s="19" t="str">
        <f t="shared" ca="1" si="1781"/>
        <v>-</v>
      </c>
      <c r="CY236" s="19" t="str">
        <f t="shared" ca="1" si="1781"/>
        <v>-</v>
      </c>
      <c r="CZ236" s="19" t="b">
        <f ca="1">OFFSET(CZ$5,$B236,0)</f>
        <v>1</v>
      </c>
      <c r="DA236" s="19">
        <f t="shared" ca="1" si="1781"/>
        <v>0</v>
      </c>
      <c r="DB236" s="19">
        <f t="shared" ca="1" si="1781"/>
        <v>0</v>
      </c>
      <c r="DC236" s="19">
        <f t="shared" ca="1" si="1781"/>
        <v>0</v>
      </c>
      <c r="DD236" s="19">
        <f t="shared" ca="1" si="1781"/>
        <v>0</v>
      </c>
      <c r="DE236" s="19">
        <f t="shared" ca="1" si="1781"/>
        <v>0</v>
      </c>
      <c r="DF236" s="19">
        <f t="shared" ca="1" si="1781"/>
        <v>0</v>
      </c>
      <c r="DG236" s="19">
        <f t="shared" ca="1" si="1781"/>
        <v>0</v>
      </c>
      <c r="DH236" s="19">
        <f t="shared" ca="1" si="1781"/>
        <v>0</v>
      </c>
      <c r="DI236" s="19">
        <f t="shared" ca="1" si="1781"/>
        <v>0</v>
      </c>
      <c r="DJ236" s="19">
        <f t="shared" ca="1" si="1781"/>
        <v>0</v>
      </c>
      <c r="DK236" s="19">
        <f t="shared" ca="1" si="1810"/>
        <v>0</v>
      </c>
      <c r="DL236" s="19">
        <f t="shared" ca="1" si="1810"/>
        <v>0</v>
      </c>
      <c r="DM236" s="19">
        <f t="shared" ca="1" si="1810"/>
        <v>1</v>
      </c>
      <c r="DN236" s="19">
        <f t="shared" ca="1" si="1810"/>
        <v>1</v>
      </c>
      <c r="DO236" s="19">
        <f t="shared" ca="1" si="1810"/>
        <v>0</v>
      </c>
      <c r="DP236" s="19" t="str">
        <f t="shared" ca="1" si="1810"/>
        <v>-</v>
      </c>
      <c r="DQ236" s="19" t="str">
        <f t="shared" ca="1" si="1810"/>
        <v>-</v>
      </c>
      <c r="DR236" s="19" t="str">
        <f t="shared" ca="1" si="1810"/>
        <v>-</v>
      </c>
      <c r="DS236" s="19" t="str">
        <f t="shared" ca="1" si="1810"/>
        <v>-</v>
      </c>
      <c r="DT236" s="19" t="str">
        <f t="shared" ca="1" si="1810"/>
        <v>-</v>
      </c>
      <c r="DU236" s="19">
        <f t="shared" ca="1" si="1810"/>
        <v>0</v>
      </c>
      <c r="DV236" s="19" t="str">
        <f t="shared" ca="1" si="1810"/>
        <v>-</v>
      </c>
      <c r="DW236" s="19" t="str">
        <f t="shared" ca="1" si="1810"/>
        <v>-</v>
      </c>
      <c r="DX236" s="19" t="str">
        <f t="shared" ca="1" si="1810"/>
        <v>-</v>
      </c>
      <c r="DY236" s="19" t="str">
        <f t="shared" ca="1" si="1810"/>
        <v>-</v>
      </c>
      <c r="DZ236" s="19" t="str">
        <f t="shared" ca="1" si="1810"/>
        <v>-</v>
      </c>
      <c r="EA236" s="19" t="str">
        <f t="shared" ca="1" si="1810"/>
        <v>-</v>
      </c>
      <c r="EB236" s="19" t="str">
        <f t="shared" ca="1" si="1810"/>
        <v>-</v>
      </c>
      <c r="EC236" s="19" t="str">
        <f t="shared" ca="1" si="1810"/>
        <v>-</v>
      </c>
      <c r="ED236" s="19">
        <f t="shared" ca="1" si="1810"/>
        <v>0</v>
      </c>
      <c r="EE236" s="444">
        <f t="shared" si="1717"/>
        <v>0</v>
      </c>
      <c r="EF236" s="444">
        <f t="shared" si="1717"/>
        <v>0</v>
      </c>
      <c r="EG236" s="124">
        <f t="shared" si="1776"/>
        <v>0</v>
      </c>
      <c r="EH236" s="124">
        <f t="shared" si="1776"/>
        <v>0</v>
      </c>
      <c r="EI236" s="124">
        <f t="shared" si="1776"/>
        <v>0</v>
      </c>
      <c r="EJ236" s="124">
        <f t="shared" si="1776"/>
        <v>0</v>
      </c>
      <c r="EK236" s="124">
        <f t="shared" si="1776"/>
        <v>0</v>
      </c>
      <c r="EL236" s="124">
        <f t="shared" si="1776"/>
        <v>0</v>
      </c>
      <c r="EM236" s="124">
        <f t="shared" si="1776"/>
        <v>0</v>
      </c>
      <c r="EN236" s="124">
        <f t="shared" si="1776"/>
        <v>0</v>
      </c>
      <c r="EO236" s="124">
        <f t="shared" si="1776"/>
        <v>0</v>
      </c>
      <c r="EP236" s="124">
        <f t="shared" si="1776"/>
        <v>0</v>
      </c>
      <c r="EQ236" s="124">
        <f t="shared" si="1776"/>
        <v>0</v>
      </c>
      <c r="ER236" s="124">
        <f t="shared" si="1776"/>
        <v>0</v>
      </c>
      <c r="ES236" s="124">
        <f t="shared" si="1776"/>
        <v>0</v>
      </c>
      <c r="ET236" s="124">
        <f t="shared" si="1776"/>
        <v>0</v>
      </c>
      <c r="EU236" s="124">
        <f t="shared" si="1776"/>
        <v>0</v>
      </c>
      <c r="EV236" s="124">
        <f t="shared" si="1776"/>
        <v>0</v>
      </c>
      <c r="EW236" s="124">
        <f t="shared" si="1719"/>
        <v>0</v>
      </c>
      <c r="EX236" s="124">
        <f t="shared" si="1719"/>
        <v>0</v>
      </c>
      <c r="EY236" s="554">
        <f t="shared" si="1777"/>
        <v>0</v>
      </c>
      <c r="EZ236" s="554">
        <f t="shared" si="1777"/>
        <v>0</v>
      </c>
      <c r="FA236" s="554">
        <f t="shared" si="1777"/>
        <v>0</v>
      </c>
      <c r="FB236" s="125">
        <f t="shared" si="1777"/>
        <v>0</v>
      </c>
      <c r="FC236" s="125">
        <f t="shared" si="1777"/>
        <v>0</v>
      </c>
      <c r="FD236" s="125">
        <f t="shared" si="1777"/>
        <v>0</v>
      </c>
      <c r="FE236" s="125">
        <f t="shared" si="1777"/>
        <v>0</v>
      </c>
      <c r="FF236" s="125">
        <f t="shared" si="1777"/>
        <v>0</v>
      </c>
      <c r="FG236" s="125">
        <f t="shared" si="1777"/>
        <v>0</v>
      </c>
      <c r="FH236" s="125">
        <f t="shared" si="1777"/>
        <v>0</v>
      </c>
      <c r="FI236" s="125">
        <f t="shared" si="1777"/>
        <v>0</v>
      </c>
      <c r="FJ236" s="125">
        <f t="shared" si="1777"/>
        <v>0</v>
      </c>
      <c r="FK236" s="125">
        <f t="shared" si="1777"/>
        <v>0</v>
      </c>
      <c r="FL236" s="125">
        <f t="shared" si="1777"/>
        <v>0</v>
      </c>
      <c r="FM236" s="125">
        <f t="shared" si="1777"/>
        <v>0</v>
      </c>
      <c r="FN236" s="125">
        <f t="shared" si="1777"/>
        <v>0</v>
      </c>
      <c r="FO236" s="124">
        <f t="shared" si="1778"/>
        <v>0</v>
      </c>
      <c r="FP236" s="124">
        <f t="shared" si="1778"/>
        <v>0</v>
      </c>
      <c r="FQ236" s="124">
        <f t="shared" si="1778"/>
        <v>0</v>
      </c>
      <c r="FR236" s="124">
        <f t="shared" si="1778"/>
        <v>0</v>
      </c>
      <c r="FS236" s="124">
        <f t="shared" si="1778"/>
        <v>0</v>
      </c>
      <c r="FT236" s="124">
        <f t="shared" si="1778"/>
        <v>0</v>
      </c>
      <c r="FU236" s="124">
        <f t="shared" si="1778"/>
        <v>0</v>
      </c>
      <c r="FV236" s="124">
        <f t="shared" si="1778"/>
        <v>0</v>
      </c>
      <c r="FW236" s="124">
        <f t="shared" si="1778"/>
        <v>0</v>
      </c>
      <c r="FX236" s="124">
        <f t="shared" si="1778"/>
        <v>0</v>
      </c>
      <c r="FY236" s="124">
        <f t="shared" si="1778"/>
        <v>0</v>
      </c>
      <c r="FZ236" s="124">
        <f t="shared" si="1778"/>
        <v>0</v>
      </c>
      <c r="GA236" s="124">
        <f t="shared" si="1778"/>
        <v>0</v>
      </c>
      <c r="GB236" s="124">
        <f t="shared" si="1778"/>
        <v>0</v>
      </c>
      <c r="GC236" s="124">
        <f t="shared" si="1778"/>
        <v>0</v>
      </c>
      <c r="GD236" s="124">
        <f t="shared" si="1778"/>
        <v>0</v>
      </c>
      <c r="GE236" s="124">
        <f t="shared" si="1722"/>
        <v>0</v>
      </c>
      <c r="GF236" s="124">
        <f t="shared" si="1722"/>
        <v>0</v>
      </c>
      <c r="GG236" s="554">
        <f t="shared" si="1723"/>
        <v>0</v>
      </c>
      <c r="GH236" s="554">
        <f t="shared" si="1723"/>
        <v>0</v>
      </c>
      <c r="GI236" s="554">
        <f t="shared" si="1723"/>
        <v>0</v>
      </c>
      <c r="GJ236" s="125">
        <f t="shared" si="1786"/>
        <v>0</v>
      </c>
      <c r="GK236" s="125">
        <f t="shared" si="1786"/>
        <v>0</v>
      </c>
      <c r="GL236" s="125">
        <f t="shared" si="1786"/>
        <v>0</v>
      </c>
      <c r="GM236" s="125">
        <f t="shared" si="1786"/>
        <v>0</v>
      </c>
      <c r="GN236" s="125">
        <f t="shared" si="1786"/>
        <v>0</v>
      </c>
      <c r="GO236" s="125">
        <f t="shared" si="1786"/>
        <v>0</v>
      </c>
      <c r="GP236" s="125">
        <f t="shared" si="1786"/>
        <v>0</v>
      </c>
      <c r="GQ236" s="125">
        <f t="shared" si="1786"/>
        <v>0</v>
      </c>
      <c r="GR236" s="125">
        <f t="shared" si="1786"/>
        <v>0</v>
      </c>
      <c r="GS236" s="125">
        <f t="shared" si="1786"/>
        <v>0</v>
      </c>
      <c r="GT236" s="125">
        <f t="shared" si="1786"/>
        <v>0</v>
      </c>
      <c r="GU236" s="125">
        <f t="shared" si="1786"/>
        <v>0</v>
      </c>
      <c r="GV236" s="125">
        <f t="shared" si="1786"/>
        <v>0</v>
      </c>
      <c r="GW236" s="124">
        <f t="shared" si="1779"/>
        <v>0</v>
      </c>
      <c r="GX236" s="124">
        <f t="shared" si="1779"/>
        <v>0</v>
      </c>
      <c r="GY236" s="124">
        <f t="shared" si="1779"/>
        <v>0</v>
      </c>
      <c r="GZ236" s="124">
        <f t="shared" si="1779"/>
        <v>0</v>
      </c>
      <c r="HA236" s="124">
        <f t="shared" si="1779"/>
        <v>0</v>
      </c>
      <c r="HB236" s="124">
        <f t="shared" si="1779"/>
        <v>0</v>
      </c>
      <c r="HC236" s="124">
        <f t="shared" si="1779"/>
        <v>0</v>
      </c>
      <c r="HD236" s="124">
        <f t="shared" si="1779"/>
        <v>0</v>
      </c>
      <c r="HE236" s="124">
        <f t="shared" si="1779"/>
        <v>0</v>
      </c>
      <c r="HF236" s="124">
        <f t="shared" si="1779"/>
        <v>0</v>
      </c>
      <c r="HG236" s="124">
        <f t="shared" si="1779"/>
        <v>0</v>
      </c>
      <c r="HH236" s="124">
        <f t="shared" si="1779"/>
        <v>0</v>
      </c>
      <c r="HI236" s="124">
        <f t="shared" si="1779"/>
        <v>0</v>
      </c>
      <c r="HJ236" s="124">
        <f t="shared" si="1779"/>
        <v>0</v>
      </c>
      <c r="HK236" s="124">
        <f t="shared" si="1779"/>
        <v>0</v>
      </c>
      <c r="HL236" s="124">
        <f t="shared" si="1779"/>
        <v>0</v>
      </c>
      <c r="HM236" s="124">
        <f t="shared" si="1726"/>
        <v>0</v>
      </c>
      <c r="HN236" s="124">
        <f t="shared" si="1726"/>
        <v>0</v>
      </c>
      <c r="HO236" s="554">
        <f t="shared" si="1727"/>
        <v>0</v>
      </c>
      <c r="HP236" s="554">
        <f t="shared" si="1727"/>
        <v>0</v>
      </c>
      <c r="HQ236" s="554">
        <f t="shared" si="1727"/>
        <v>0</v>
      </c>
      <c r="HR236" s="125">
        <f t="shared" si="1787"/>
        <v>0</v>
      </c>
      <c r="HS236" s="125">
        <f t="shared" si="1787"/>
        <v>0</v>
      </c>
      <c r="HT236" s="125">
        <f t="shared" si="1787"/>
        <v>0</v>
      </c>
      <c r="HU236" s="125">
        <f t="shared" si="1787"/>
        <v>0</v>
      </c>
      <c r="HV236" s="125">
        <f t="shared" si="1787"/>
        <v>0</v>
      </c>
      <c r="HW236" s="125">
        <f t="shared" si="1787"/>
        <v>0</v>
      </c>
      <c r="HX236" s="125">
        <f t="shared" si="1787"/>
        <v>0</v>
      </c>
      <c r="HY236" s="125">
        <f t="shared" si="1787"/>
        <v>0</v>
      </c>
      <c r="HZ236" s="125">
        <f t="shared" si="1787"/>
        <v>0</v>
      </c>
      <c r="IA236" s="125">
        <f t="shared" si="1787"/>
        <v>0</v>
      </c>
      <c r="IB236" s="125">
        <f t="shared" si="1787"/>
        <v>0</v>
      </c>
      <c r="IC236" s="125">
        <f t="shared" si="1787"/>
        <v>0</v>
      </c>
      <c r="ID236" s="125">
        <f t="shared" si="1787"/>
        <v>0</v>
      </c>
      <c r="IE236" s="5">
        <f t="shared" si="1729"/>
        <v>67</v>
      </c>
      <c r="IF236" s="9"/>
      <c r="IG236" s="5">
        <f t="shared" si="1730"/>
        <v>1</v>
      </c>
      <c r="IH236" s="5" t="b">
        <f t="shared" si="1730"/>
        <v>0</v>
      </c>
      <c r="II236" s="19">
        <f t="shared" ca="1" si="1731"/>
        <v>0</v>
      </c>
      <c r="IJ236" s="5">
        <f t="shared" si="1730"/>
        <v>55</v>
      </c>
      <c r="IK236" s="5" cm="1">
        <f t="array" ref="IK236">INDEX(i.pi_yatf,$X236+1,IK$7)</f>
        <v>1</v>
      </c>
      <c r="IL236" s="19">
        <f t="shared" ca="1" si="1790"/>
        <v>0</v>
      </c>
      <c r="IM236" s="19">
        <f t="shared" ca="1" si="1790"/>
        <v>0</v>
      </c>
      <c r="IN236" s="19">
        <f t="shared" ca="1" si="1790"/>
        <v>0</v>
      </c>
      <c r="IO236" s="19">
        <f t="shared" ca="1" si="1790"/>
        <v>0</v>
      </c>
      <c r="IP236" s="19">
        <f t="shared" ca="1" si="1790"/>
        <v>0</v>
      </c>
      <c r="IQ236" s="19">
        <f t="shared" ca="1" si="1790"/>
        <v>0</v>
      </c>
      <c r="IR236" s="19">
        <f t="shared" ca="1" si="1790"/>
        <v>0</v>
      </c>
      <c r="IS236" s="19">
        <f t="shared" ca="1" si="1790"/>
        <v>0</v>
      </c>
      <c r="IT236" s="19">
        <f t="shared" ca="1" si="1790"/>
        <v>0</v>
      </c>
      <c r="IU236" s="19">
        <f t="shared" ca="1" si="1790"/>
        <v>0</v>
      </c>
      <c r="IV236" s="19">
        <f t="shared" ca="1" si="1790"/>
        <v>0</v>
      </c>
      <c r="IW236" s="19">
        <f t="shared" ca="1" si="1790"/>
        <v>0</v>
      </c>
      <c r="IX236" s="19">
        <f t="shared" ca="1" si="1790"/>
        <v>0</v>
      </c>
      <c r="IY236" s="19">
        <f t="shared" ca="1" si="1790"/>
        <v>0</v>
      </c>
      <c r="IZ236" s="19">
        <f t="shared" ca="1" si="1790"/>
        <v>0</v>
      </c>
      <c r="JA236" s="19">
        <f t="shared" ca="1" si="1790"/>
        <v>0</v>
      </c>
      <c r="JB236" s="19">
        <f t="shared" ca="1" si="1790"/>
        <v>0</v>
      </c>
      <c r="JC236" s="19">
        <f t="shared" ca="1" si="1790"/>
        <v>0</v>
      </c>
      <c r="JD236" s="19">
        <f t="shared" ca="1" si="1790"/>
        <v>0</v>
      </c>
      <c r="JE236" s="19">
        <f t="shared" ca="1" si="1790"/>
        <v>0</v>
      </c>
      <c r="JF236" s="19">
        <f t="shared" ca="1" si="1790"/>
        <v>0</v>
      </c>
      <c r="JG236" s="5">
        <f t="shared" si="1733"/>
        <v>1.2500000000000001E-2</v>
      </c>
      <c r="JH236" s="567">
        <f t="shared" si="1733"/>
        <v>0</v>
      </c>
      <c r="JI236" s="5">
        <f t="shared" si="1733"/>
        <v>6.25E-2</v>
      </c>
      <c r="JJ236" s="5">
        <f t="shared" si="1733"/>
        <v>6.25E-2</v>
      </c>
      <c r="JK236" s="5">
        <f t="shared" si="1733"/>
        <v>6.25E-2</v>
      </c>
      <c r="JL236" s="19">
        <f t="shared" ca="1" si="1790"/>
        <v>1</v>
      </c>
      <c r="JM236" s="19">
        <f t="shared" ca="1" si="1790"/>
        <v>0</v>
      </c>
      <c r="JN236" s="19">
        <f t="shared" ca="1" si="1790"/>
        <v>1</v>
      </c>
      <c r="JO236" s="9"/>
      <c r="JP236" s="5" t="b">
        <f t="shared" ca="1" si="1734"/>
        <v>0</v>
      </c>
      <c r="JQ236" s="477" t="b">
        <v>1</v>
      </c>
      <c r="JR236" s="477">
        <v>12</v>
      </c>
      <c r="JS236" s="5" t="b">
        <f t="shared" si="1735"/>
        <v>0</v>
      </c>
      <c r="JT236" s="5" t="b">
        <f t="shared" si="1735"/>
        <v>0</v>
      </c>
      <c r="JU236" s="5" t="b">
        <f t="shared" si="1735"/>
        <v>1</v>
      </c>
      <c r="JV236" s="144">
        <f t="shared" si="1736"/>
        <v>1</v>
      </c>
      <c r="JW236" s="144">
        <f t="shared" si="1736"/>
        <v>1</v>
      </c>
      <c r="JX236" s="5" t="b">
        <f t="shared" si="1737"/>
        <v>0</v>
      </c>
      <c r="JY236" s="5" t="b">
        <f t="shared" si="1737"/>
        <v>1</v>
      </c>
      <c r="JZ236" s="5" t="b">
        <f t="shared" si="1737"/>
        <v>1</v>
      </c>
      <c r="KA236" s="5" t="b">
        <f t="shared" si="1737"/>
        <v>0</v>
      </c>
      <c r="KB236" s="5">
        <f t="shared" si="1738"/>
        <v>1</v>
      </c>
      <c r="KC236" s="5">
        <f t="shared" si="1738"/>
        <v>0</v>
      </c>
      <c r="KD236" s="5" t="b">
        <f t="shared" si="1739"/>
        <v>0</v>
      </c>
      <c r="KE236" s="5" t="str" cm="1">
        <f t="array" aca="1" ref="KE236" ca="1">IF(OR(KF236:KM236&lt;&gt;"-"),TRUE,"-")</f>
        <v>-</v>
      </c>
      <c r="KF236" s="19" t="str">
        <f t="shared" ca="1" si="1740"/>
        <v>-</v>
      </c>
      <c r="KG236" s="19" t="str">
        <f t="shared" ca="1" si="1740"/>
        <v>-</v>
      </c>
      <c r="KH236" s="19" t="str">
        <f t="shared" ca="1" si="1740"/>
        <v>-</v>
      </c>
      <c r="KI236" s="19" t="str">
        <f t="shared" ca="1" si="1740"/>
        <v>-</v>
      </c>
      <c r="KJ236" s="19" t="str">
        <f t="shared" ca="1" si="1740"/>
        <v>-</v>
      </c>
      <c r="KK236" s="19" t="str">
        <f t="shared" ca="1" si="1740"/>
        <v>-</v>
      </c>
      <c r="KL236" s="19" t="str">
        <f t="shared" ca="1" si="1740"/>
        <v>-</v>
      </c>
      <c r="KM236" s="19" t="str">
        <f t="shared" ca="1" si="1740"/>
        <v>-</v>
      </c>
      <c r="KN236" s="5" t="b">
        <f t="array" aca="1" ref="KN236" ca="1">IF(OR(KO236:KU236&lt;&gt;"-"),TRUE,"-")</f>
        <v>1</v>
      </c>
      <c r="KO236" s="19">
        <f t="shared" ca="1" si="1813"/>
        <v>0</v>
      </c>
      <c r="KP236" s="19" t="str">
        <f t="shared" ca="1" si="1813"/>
        <v>-</v>
      </c>
      <c r="KQ236" s="19">
        <f t="shared" ca="1" si="1813"/>
        <v>999999</v>
      </c>
      <c r="KR236" s="19">
        <f t="shared" ca="1" si="1813"/>
        <v>999999</v>
      </c>
      <c r="KS236" s="19">
        <f t="shared" ca="1" si="1813"/>
        <v>999999</v>
      </c>
      <c r="KT236" s="19">
        <f t="shared" ca="1" si="1813"/>
        <v>999999</v>
      </c>
      <c r="KU236" s="19">
        <f t="shared" ca="1" si="1813"/>
        <v>999999</v>
      </c>
      <c r="KV236" s="19" t="str">
        <f t="shared" ca="1" si="1813"/>
        <v>-</v>
      </c>
      <c r="KW236" s="19" t="str">
        <f ca="1">OFFSET(KW$5,$B236,0)</f>
        <v>-</v>
      </c>
      <c r="KX236" s="19" t="str">
        <f ca="1">OFFSET(KX$5,$B236,0)</f>
        <v>-</v>
      </c>
      <c r="KY236" s="19" t="b">
        <f t="shared" ca="1" si="1742"/>
        <v>1</v>
      </c>
      <c r="KZ236" s="19">
        <f t="shared" ca="1" si="1742"/>
        <v>0</v>
      </c>
      <c r="LA236" s="5" t="str">
        <f t="shared" si="1743"/>
        <v>-</v>
      </c>
      <c r="LB236" s="5" t="str">
        <f t="shared" si="1743"/>
        <v>-</v>
      </c>
      <c r="LC236" s="5" t="str">
        <f t="shared" si="1743"/>
        <v>-</v>
      </c>
      <c r="LD236" s="5" t="str">
        <f t="shared" si="1743"/>
        <v>-</v>
      </c>
      <c r="LE236" s="19" t="str">
        <f t="shared" ca="1" si="1744"/>
        <v>-</v>
      </c>
      <c r="LF236" s="19" t="str">
        <f t="shared" ca="1" si="1744"/>
        <v>-</v>
      </c>
      <c r="LG236" s="19" t="str">
        <f t="shared" ca="1" si="1744"/>
        <v>-</v>
      </c>
      <c r="LH236" s="19" t="str">
        <f t="shared" ca="1" si="1744"/>
        <v>-</v>
      </c>
      <c r="LI236" s="19" t="str">
        <f t="shared" ca="1" si="1744"/>
        <v>-</v>
      </c>
      <c r="LJ236" s="19" t="str">
        <f t="shared" ca="1" si="1744"/>
        <v>-</v>
      </c>
      <c r="LK236" s="19" t="str">
        <f t="shared" ca="1" si="1744"/>
        <v>-</v>
      </c>
      <c r="LL236" s="5" t="str">
        <f t="shared" si="1745"/>
        <v>-</v>
      </c>
      <c r="LM236" s="5">
        <f t="shared" si="1745"/>
        <v>500</v>
      </c>
      <c r="LN236" s="5">
        <f t="shared" si="1745"/>
        <v>500</v>
      </c>
      <c r="LO236" s="5" t="str">
        <f t="shared" si="1745"/>
        <v>-</v>
      </c>
      <c r="LP236" s="5" cm="1">
        <f t="array" ref="LP236">INDEX(i.meatgrid,$Q236,LP$7)</f>
        <v>1092</v>
      </c>
      <c r="LQ236" s="5" t="str" cm="1">
        <f t="array" ref="LQ236">INDEX(i.meatgrid,$Q236,LQ$7)</f>
        <v>-</v>
      </c>
      <c r="LR236" s="5" t="str">
        <f t="shared" si="1745"/>
        <v>-</v>
      </c>
      <c r="LS236" s="5">
        <f t="shared" si="1746"/>
        <v>1</v>
      </c>
      <c r="LT236" s="9"/>
      <c r="LU236" s="19">
        <f t="shared" ca="1" si="1744"/>
        <v>70</v>
      </c>
      <c r="LV236" s="19">
        <f t="shared" ca="1" si="1747"/>
        <v>50</v>
      </c>
      <c r="LW236" s="19">
        <f t="shared" ca="1" si="1747"/>
        <v>80</v>
      </c>
      <c r="LX236" s="19">
        <f t="shared" ca="1" si="1747"/>
        <v>50</v>
      </c>
      <c r="LY236" s="5" t="b" cm="1">
        <f t="array" ref="LY236">INDEX(i.meatgrid,$Q236,LY$7)</f>
        <v>1</v>
      </c>
      <c r="LZ236" s="5" t="b" cm="1">
        <f t="array" ref="LZ236">INDEX(i.meatgrid,$Q236,LZ$7)</f>
        <v>0</v>
      </c>
      <c r="MA236" s="5" t="str" cm="1">
        <f t="array" ref="MA236">INDEX(i.meatgrid,$Q236,MA$7)</f>
        <v>-</v>
      </c>
      <c r="MB236" s="5" t="str" cm="1">
        <f t="array" ref="MB236">INDEX(i.meatgrid,$Q236,MB$7)</f>
        <v>-</v>
      </c>
      <c r="MC236" s="5">
        <f t="shared" si="1748"/>
        <v>1</v>
      </c>
      <c r="MD236" s="5">
        <f t="shared" si="1749"/>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0</v>
      </c>
      <c r="MJ236" s="5" cm="1">
        <f t="array" ref="MJ236">INDEX(i.meatgrid,$Q236,MJ$7)</f>
        <v>1</v>
      </c>
      <c r="MK236" s="5" cm="1">
        <f t="array" ref="MK236">INDEX(i.meatgrid,$Q236,MK$7)</f>
        <v>1</v>
      </c>
      <c r="ML236" s="5" cm="1">
        <f t="array" ref="ML236">INDEX(i.meatgrid,$Q236,ML$7)</f>
        <v>1</v>
      </c>
      <c r="MM236" s="5">
        <f t="shared" si="1750"/>
        <v>1</v>
      </c>
      <c r="MN236" s="9"/>
      <c r="MO236" s="19" t="b">
        <f t="shared" ca="1" si="1780"/>
        <v>0</v>
      </c>
      <c r="MP236" s="19" t="b">
        <f t="shared" ca="1" si="1780"/>
        <v>0</v>
      </c>
      <c r="MQ236" s="19">
        <f t="shared" ca="1" si="1780"/>
        <v>1</v>
      </c>
      <c r="MR236" s="19">
        <f t="shared" ca="1" si="1780"/>
        <v>0.75</v>
      </c>
      <c r="MS236" s="19">
        <f t="shared" ca="1" si="1780"/>
        <v>0.75</v>
      </c>
      <c r="MT236" s="19">
        <f t="shared" ca="1" si="1780"/>
        <v>0.8</v>
      </c>
      <c r="MU236" s="19">
        <f t="shared" ca="1" si="1780"/>
        <v>0.82499999999999996</v>
      </c>
      <c r="MV236" s="19">
        <f t="shared" ca="1" si="1780"/>
        <v>0.875</v>
      </c>
      <c r="MW236" s="19">
        <f t="shared" ca="1" si="1780"/>
        <v>0.9</v>
      </c>
      <c r="MX236" s="19">
        <f t="shared" ca="1" si="1780"/>
        <v>1</v>
      </c>
      <c r="MY236" s="19">
        <f t="shared" ca="1" si="1780"/>
        <v>0.875</v>
      </c>
      <c r="MZ236" s="19" t="b">
        <f t="shared" ca="1" si="1780"/>
        <v>1</v>
      </c>
      <c r="NA236" s="19">
        <f t="shared" ca="1" si="1780"/>
        <v>74.989999999999995</v>
      </c>
      <c r="NB236" s="19" t="str">
        <f t="shared" ca="1" si="1780"/>
        <v>-</v>
      </c>
      <c r="NC236" s="19" t="str">
        <f t="shared" ca="1" si="1780"/>
        <v>-</v>
      </c>
      <c r="ND236" s="19" t="str">
        <f t="shared" ca="1" si="1780"/>
        <v>-</v>
      </c>
      <c r="NE236" s="19" t="str">
        <f t="shared" ca="1" si="1814"/>
        <v>-</v>
      </c>
      <c r="NF236" s="19" t="str">
        <f t="shared" ca="1" si="1814"/>
        <v>-</v>
      </c>
      <c r="NG236" s="19" t="str">
        <f t="shared" ca="1" si="1814"/>
        <v>-</v>
      </c>
      <c r="NH236" s="19" t="str">
        <f t="shared" ca="1" si="1814"/>
        <v>-</v>
      </c>
      <c r="NI236" s="19">
        <f t="shared" ca="1" si="1814"/>
        <v>36.99</v>
      </c>
      <c r="NJ236" s="19">
        <f t="shared" ca="1" si="1814"/>
        <v>36.99</v>
      </c>
      <c r="NK236" s="19" t="str">
        <f t="shared" ca="1" si="1814"/>
        <v>-</v>
      </c>
      <c r="NL236" s="19" t="str">
        <f t="shared" ca="1" si="1814"/>
        <v>-</v>
      </c>
      <c r="NM236" s="19" t="str">
        <f t="shared" ca="1" si="1814"/>
        <v>-</v>
      </c>
      <c r="NN236" s="19" t="str">
        <f t="shared" ca="1" si="1814"/>
        <v>-</v>
      </c>
      <c r="NO236" s="19" t="str">
        <f t="shared" ca="1" si="1814"/>
        <v>-</v>
      </c>
      <c r="NP236" s="19">
        <f t="shared" ca="1" si="1814"/>
        <v>49.99</v>
      </c>
      <c r="NQ236" s="19">
        <f t="shared" ca="1" si="1814"/>
        <v>49.99</v>
      </c>
      <c r="NR236" s="19">
        <f t="shared" ca="1" si="1814"/>
        <v>49.99</v>
      </c>
      <c r="NS236" s="19">
        <f t="shared" ca="1" si="1814"/>
        <v>49.99</v>
      </c>
      <c r="NT236" s="19">
        <f t="shared" ca="1" si="1814"/>
        <v>49.99</v>
      </c>
      <c r="NU236" s="19">
        <f t="shared" ca="1" si="1759"/>
        <v>49.99</v>
      </c>
      <c r="NV236" s="19">
        <f t="shared" ca="1" si="1759"/>
        <v>49.99</v>
      </c>
      <c r="NW236" s="19">
        <f t="shared" ca="1" si="1759"/>
        <v>49.99</v>
      </c>
      <c r="NX236" s="19">
        <f t="shared" ca="1" si="1791"/>
        <v>412.99</v>
      </c>
      <c r="NY236" s="19">
        <f t="shared" ca="1" si="1791"/>
        <v>412.99</v>
      </c>
      <c r="NZ236" s="19" t="str">
        <f t="shared" ca="1" si="1791"/>
        <v>-</v>
      </c>
      <c r="OA236" s="19" t="str">
        <f t="shared" ca="1" si="1791"/>
        <v>-</v>
      </c>
      <c r="OB236" s="19" t="str">
        <f t="shared" ca="1" si="1791"/>
        <v>-</v>
      </c>
      <c r="OC236" s="19" t="str">
        <f t="shared" ca="1" si="1791"/>
        <v>-</v>
      </c>
      <c r="OD236" s="19" t="str">
        <f t="shared" ca="1" si="1791"/>
        <v>-</v>
      </c>
      <c r="OE236" s="19">
        <f t="shared" ca="1" si="1791"/>
        <v>6.8900000000000006</v>
      </c>
      <c r="OF236" s="19">
        <f t="shared" ca="1" si="1791"/>
        <v>6.8900000000000006</v>
      </c>
      <c r="OG236" s="19">
        <f t="shared" ca="1" si="1791"/>
        <v>6.8900000000000006</v>
      </c>
      <c r="OH236" s="19">
        <f t="shared" ca="1" si="1791"/>
        <v>6.8900000000000006</v>
      </c>
      <c r="OI236" s="19">
        <f t="shared" ca="1" si="1791"/>
        <v>6.8900000000000006</v>
      </c>
      <c r="OJ236" s="19">
        <f t="shared" ca="1" si="1791"/>
        <v>6.8900000000000006</v>
      </c>
      <c r="OK236" s="19">
        <f t="shared" ca="1" si="1791"/>
        <v>6.8900000000000006</v>
      </c>
      <c r="OL236" s="19">
        <f t="shared" ca="1" si="1791"/>
        <v>6.8900000000000006</v>
      </c>
      <c r="OM236" s="19">
        <f t="shared" ca="1" si="1791"/>
        <v>346.99</v>
      </c>
      <c r="ON236" s="19">
        <f t="shared" ca="1" si="1761"/>
        <v>346.99</v>
      </c>
      <c r="OO236" s="19" t="str">
        <f t="shared" ca="1" si="1761"/>
        <v>-</v>
      </c>
      <c r="OP236" s="19" t="str">
        <f t="shared" ca="1" si="1761"/>
        <v>-</v>
      </c>
      <c r="OQ236" s="19" t="str">
        <f t="shared" ca="1" si="1761"/>
        <v>-</v>
      </c>
      <c r="OR236" s="19" t="str">
        <f t="shared" ca="1" si="1761"/>
        <v>-</v>
      </c>
      <c r="OS236" s="19" t="str">
        <f t="shared" ca="1" si="1761"/>
        <v>-</v>
      </c>
      <c r="OT236" s="19">
        <f t="shared" ca="1" si="1761"/>
        <v>0</v>
      </c>
      <c r="OU236" s="24">
        <v>0</v>
      </c>
    </row>
    <row r="237" spans="1:411" outlineLevel="1">
      <c r="A237" s="21">
        <f t="shared" si="158"/>
        <v>232</v>
      </c>
      <c r="B237" s="21">
        <f t="shared" si="1753"/>
        <v>19</v>
      </c>
      <c r="C237">
        <v>112</v>
      </c>
      <c r="D237" s="144" t="str">
        <f t="shared" ca="1" si="1697"/>
        <v>GSM</v>
      </c>
      <c r="E237" t="b">
        <v>1</v>
      </c>
      <c r="F237" t="b">
        <v>0</v>
      </c>
      <c r="G237" t="b">
        <f t="shared" ref="G237:G239" si="1817">E237</f>
        <v>1</v>
      </c>
      <c r="H237" s="237">
        <f t="shared" ca="1" si="1755"/>
        <v>2</v>
      </c>
      <c r="I237" s="237">
        <f t="shared" ca="1" si="1755"/>
        <v>1</v>
      </c>
      <c r="J237" s="237" t="str">
        <f t="shared" ca="1" si="1755"/>
        <v/>
      </c>
      <c r="K237" s="237">
        <f t="shared" ca="1" si="1755"/>
        <v>2</v>
      </c>
      <c r="L237" s="237">
        <f t="shared" ca="1" si="1755"/>
        <v>2</v>
      </c>
      <c r="M237" s="237">
        <f t="shared" ca="1" si="1755"/>
        <v>2</v>
      </c>
      <c r="N237" s="237">
        <f t="shared" ca="1" si="1755"/>
        <v>3</v>
      </c>
      <c r="O237" s="237">
        <f t="shared" ca="1" si="1756"/>
        <v>1</v>
      </c>
      <c r="P237" s="237">
        <f t="shared" ca="1" si="1756"/>
        <v>1</v>
      </c>
      <c r="Q237" s="237">
        <f t="shared" ca="1" si="1756"/>
        <v>7</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98"/>
        <v>2</v>
      </c>
      <c r="AH237" s="5">
        <f t="shared" ca="1" si="1698"/>
        <v>0</v>
      </c>
      <c r="AI237" s="5">
        <f t="shared" ca="1" si="1699"/>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00030 DSP_ashley_lw GSM Day204 MWM    Older Mutton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700"/>
        <v>0</v>
      </c>
      <c r="AY237" s="5" t="str">
        <f t="shared" ca="1" si="1700"/>
        <v>-</v>
      </c>
      <c r="AZ237" s="5" t="b">
        <f t="shared" ca="1" si="1700"/>
        <v>0</v>
      </c>
      <c r="BA237" s="5" t="b">
        <f t="shared" ca="1" si="1700"/>
        <v>1</v>
      </c>
      <c r="BB237" s="5" t="b">
        <f t="shared" ca="1" si="1700"/>
        <v>1</v>
      </c>
      <c r="BC237" s="144">
        <f t="shared" ca="1" si="1700"/>
        <v>0</v>
      </c>
      <c r="BD237" s="19" t="b">
        <f t="shared" ca="1" si="1701"/>
        <v>1</v>
      </c>
      <c r="BE237" s="9"/>
      <c r="BF237" s="5" t="str">
        <f t="shared" ca="1" si="1702"/>
        <v>-</v>
      </c>
      <c r="BG237" s="19" t="str">
        <f t="shared" ca="1" si="1703"/>
        <v>-</v>
      </c>
      <c r="BH237" s="19" t="str">
        <f t="shared" ca="1" si="1703"/>
        <v>-</v>
      </c>
      <c r="BI237" s="19" t="str">
        <f t="shared" ca="1" si="1703"/>
        <v>-</v>
      </c>
      <c r="BJ237" s="5" t="str">
        <f t="shared" ca="1" si="1704"/>
        <v>-</v>
      </c>
      <c r="BK237" s="19" t="str">
        <f t="shared" ca="1" si="1705"/>
        <v>-</v>
      </c>
      <c r="BL237" s="5" t="str">
        <f t="shared" ca="1" si="1706"/>
        <v>-</v>
      </c>
      <c r="BM237" s="19" t="str">
        <f t="shared" ca="1" si="1707"/>
        <v>-</v>
      </c>
      <c r="BN237" s="19" t="str">
        <f t="shared" ca="1" si="1707"/>
        <v>-</v>
      </c>
      <c r="BO237" s="19" t="str">
        <f t="shared" ca="1" si="1707"/>
        <v>-</v>
      </c>
      <c r="BP237" s="5" t="str">
        <f t="shared" ca="1" si="1708"/>
        <v>-</v>
      </c>
      <c r="BQ237" s="9"/>
      <c r="BR237" s="5" t="b">
        <f t="shared" ca="1" si="1709"/>
        <v>0</v>
      </c>
      <c r="BS237" s="5" t="str">
        <f t="shared" ca="1" si="1710"/>
        <v>-</v>
      </c>
      <c r="BT237" s="5" t="str">
        <f t="shared" ca="1" si="1711"/>
        <v>-</v>
      </c>
      <c r="BU237" s="5" t="str">
        <f t="shared" ca="1" si="1711"/>
        <v>-</v>
      </c>
      <c r="BV237" s="5" t="str">
        <f t="shared" ca="1" si="1711"/>
        <v>-</v>
      </c>
      <c r="BW237" s="5" t="str">
        <f t="shared" ca="1" si="1711"/>
        <v>-</v>
      </c>
      <c r="BX237" s="5" t="str">
        <f t="shared" ca="1" si="1711"/>
        <v>-</v>
      </c>
      <c r="BY237" s="5" t="str">
        <f t="shared" ca="1" si="1711"/>
        <v>-</v>
      </c>
      <c r="BZ237" s="5" t="str">
        <f t="shared" ca="1" si="1711"/>
        <v>-</v>
      </c>
      <c r="CA237" s="5" t="str">
        <f t="shared" ca="1" si="1711"/>
        <v>-</v>
      </c>
      <c r="CB237" s="9"/>
      <c r="CC237" s="237" t="b">
        <f t="shared" ca="1" si="1757"/>
        <v>1</v>
      </c>
      <c r="CD237" s="237" t="b">
        <f t="shared" ca="1" si="1757"/>
        <v>1</v>
      </c>
      <c r="CE237" s="237" t="b">
        <f t="shared" ca="1" si="1757"/>
        <v>1</v>
      </c>
      <c r="CF237" s="12">
        <v>203</v>
      </c>
      <c r="CG237" s="144" t="b">
        <f t="shared" ref="CG237:CG239" ca="1" si="1818">NOT(CE237)</f>
        <v>0</v>
      </c>
      <c r="CH237" s="12" t="s">
        <v>34</v>
      </c>
      <c r="CI237" s="19" t="str">
        <f t="shared" ca="1" si="1712"/>
        <v>-</v>
      </c>
      <c r="CJ237" s="19" t="str">
        <f t="shared" ca="1" si="1712"/>
        <v>-</v>
      </c>
      <c r="CK237" s="19" t="str">
        <f t="shared" ca="1" si="1712"/>
        <v>-</v>
      </c>
      <c r="CL237" s="19">
        <f t="shared" ca="1" si="1712"/>
        <v>1</v>
      </c>
      <c r="CM237" s="19">
        <f t="shared" ca="1" si="1712"/>
        <v>1</v>
      </c>
      <c r="CN237" s="9"/>
      <c r="CO237" s="444">
        <f t="shared" ca="1" si="1713"/>
        <v>652</v>
      </c>
      <c r="CP237" s="444">
        <f t="shared" ca="1" si="1713"/>
        <v>686</v>
      </c>
      <c r="CQ237" s="444">
        <f t="shared" ca="1" si="1713"/>
        <v>721</v>
      </c>
      <c r="CR237" s="152">
        <f t="shared" ca="1" si="1714"/>
        <v>378</v>
      </c>
      <c r="CS237" s="152">
        <f t="shared" ca="1" si="1714"/>
        <v>413</v>
      </c>
      <c r="CT237" s="152">
        <f t="shared" ca="1" si="1714"/>
        <v>448</v>
      </c>
      <c r="CU237" s="19" t="str">
        <f t="shared" ca="1" si="1781"/>
        <v>-</v>
      </c>
      <c r="CV237" s="19" t="str">
        <f t="shared" ca="1" si="1781"/>
        <v>-</v>
      </c>
      <c r="CW237" s="19" t="str">
        <f t="shared" ca="1" si="1781"/>
        <v>-</v>
      </c>
      <c r="CX237" s="19" t="str">
        <f t="shared" ca="1" si="1781"/>
        <v>-</v>
      </c>
      <c r="CY237" s="19" t="str">
        <f t="shared" ca="1" si="1781"/>
        <v>-</v>
      </c>
      <c r="CZ237" s="19" t="b">
        <f t="shared" ca="1" si="1781"/>
        <v>1</v>
      </c>
      <c r="DA237" s="19">
        <f t="shared" ca="1" si="1781"/>
        <v>0</v>
      </c>
      <c r="DB237" s="19">
        <f t="shared" ca="1" si="1781"/>
        <v>0</v>
      </c>
      <c r="DC237" s="19">
        <f t="shared" ca="1" si="1781"/>
        <v>0</v>
      </c>
      <c r="DD237" s="19">
        <f t="shared" ca="1" si="1781"/>
        <v>0</v>
      </c>
      <c r="DE237" s="19">
        <f t="shared" ca="1" si="1781"/>
        <v>0</v>
      </c>
      <c r="DF237" s="19">
        <f t="shared" ca="1" si="1781"/>
        <v>0</v>
      </c>
      <c r="DG237" s="19">
        <f t="shared" ca="1" si="1781"/>
        <v>0</v>
      </c>
      <c r="DH237" s="19">
        <f t="shared" ca="1" si="1781"/>
        <v>0</v>
      </c>
      <c r="DI237" s="19">
        <f t="shared" ca="1" si="1781"/>
        <v>0</v>
      </c>
      <c r="DJ237" s="19">
        <f t="shared" ca="1" si="1781"/>
        <v>0</v>
      </c>
      <c r="DK237" s="19">
        <f t="shared" ca="1" si="1810"/>
        <v>0</v>
      </c>
      <c r="DL237" s="19">
        <f t="shared" ca="1" si="1810"/>
        <v>0</v>
      </c>
      <c r="DM237" s="19">
        <f t="shared" ca="1" si="1810"/>
        <v>1</v>
      </c>
      <c r="DN237" s="19">
        <f t="shared" ca="1" si="1810"/>
        <v>1</v>
      </c>
      <c r="DO237" s="19">
        <f t="shared" ca="1" si="1810"/>
        <v>0</v>
      </c>
      <c r="DP237" s="19" t="str">
        <f t="shared" ca="1" si="1810"/>
        <v>-</v>
      </c>
      <c r="DQ237" s="19" t="str">
        <f t="shared" ca="1" si="1810"/>
        <v>-</v>
      </c>
      <c r="DR237" s="19" t="str">
        <f t="shared" ca="1" si="1810"/>
        <v>-</v>
      </c>
      <c r="DS237" s="19" t="str">
        <f t="shared" ca="1" si="1810"/>
        <v>-</v>
      </c>
      <c r="DT237" s="19" t="str">
        <f t="shared" ca="1" si="1810"/>
        <v>-</v>
      </c>
      <c r="DU237" s="19">
        <f t="shared" ca="1" si="1810"/>
        <v>0</v>
      </c>
      <c r="DV237" s="19" t="str">
        <f t="shared" ca="1" si="1810"/>
        <v>-</v>
      </c>
      <c r="DW237" s="19" t="str">
        <f t="shared" ca="1" si="1810"/>
        <v>-</v>
      </c>
      <c r="DX237" s="19" t="str">
        <f t="shared" ca="1" si="1810"/>
        <v>-</v>
      </c>
      <c r="DY237" s="19" t="str">
        <f t="shared" ca="1" si="1810"/>
        <v>-</v>
      </c>
      <c r="DZ237" s="19" t="str">
        <f t="shared" ca="1" si="1810"/>
        <v>-</v>
      </c>
      <c r="EA237" s="19" t="str">
        <f t="shared" ca="1" si="1810"/>
        <v>-</v>
      </c>
      <c r="EB237" s="19" t="str">
        <f t="shared" ca="1" si="1810"/>
        <v>-</v>
      </c>
      <c r="EC237" s="19" t="str">
        <f t="shared" ca="1" si="1810"/>
        <v>-</v>
      </c>
      <c r="ED237" s="19">
        <f t="shared" ca="1" si="1810"/>
        <v>0</v>
      </c>
      <c r="EE237" s="444">
        <f t="shared" ca="1" si="1717"/>
        <v>0</v>
      </c>
      <c r="EF237" s="444">
        <f t="shared" ca="1" si="1717"/>
        <v>0</v>
      </c>
      <c r="EG237" s="124">
        <f t="shared" ref="EG237:EV239" ca="1" si="1819">IF(AND($K237=EG$9,$N237=EG$11,$AB237=EG$8,$AI237=EG$12,$Y237&lt;&gt;0),INDEX(i.FS_Strategy,$Y237,$AB237),0)</f>
        <v>0</v>
      </c>
      <c r="EH237" s="124">
        <f t="shared" ca="1" si="1819"/>
        <v>0</v>
      </c>
      <c r="EI237" s="124">
        <f t="shared" ca="1" si="1819"/>
        <v>0</v>
      </c>
      <c r="EJ237" s="124">
        <f t="shared" ca="1" si="1819"/>
        <v>0</v>
      </c>
      <c r="EK237" s="124">
        <f t="shared" ca="1" si="1819"/>
        <v>0</v>
      </c>
      <c r="EL237" s="124">
        <f t="shared" ca="1" si="1819"/>
        <v>0</v>
      </c>
      <c r="EM237" s="124">
        <f t="shared" ca="1" si="1819"/>
        <v>0</v>
      </c>
      <c r="EN237" s="124">
        <f t="shared" ca="1" si="1819"/>
        <v>0</v>
      </c>
      <c r="EO237" s="124">
        <f t="shared" ca="1" si="1819"/>
        <v>0</v>
      </c>
      <c r="EP237" s="124">
        <f t="shared" ca="1" si="1819"/>
        <v>0</v>
      </c>
      <c r="EQ237" s="124">
        <f t="shared" ca="1" si="1819"/>
        <v>0</v>
      </c>
      <c r="ER237" s="124">
        <f t="shared" ca="1" si="1819"/>
        <v>0</v>
      </c>
      <c r="ES237" s="124">
        <f t="shared" ca="1" si="1819"/>
        <v>0</v>
      </c>
      <c r="ET237" s="124">
        <f t="shared" ca="1" si="1819"/>
        <v>0</v>
      </c>
      <c r="EU237" s="124">
        <f t="shared" ca="1" si="1819"/>
        <v>0</v>
      </c>
      <c r="EV237" s="124">
        <f t="shared" ca="1" si="1819"/>
        <v>0</v>
      </c>
      <c r="EW237" s="124">
        <f t="shared" ca="1" si="1719"/>
        <v>0</v>
      </c>
      <c r="EX237" s="124">
        <f t="shared" ca="1" si="1719"/>
        <v>0</v>
      </c>
      <c r="EY237" s="554">
        <f t="shared" ref="EY237:FN239" ca="1" si="1820">IF(AND($K237=EY$9,$N237=EY$11,$AB237=EY$8,$AI237=EY$12,$Z237&lt;&gt;0),INDEX(i.FS_Strategy,$Z237,$AB237),0)</f>
        <v>0</v>
      </c>
      <c r="EZ237" s="554">
        <f t="shared" ca="1" si="1820"/>
        <v>0</v>
      </c>
      <c r="FA237" s="554">
        <f t="shared" ca="1" si="1820"/>
        <v>0</v>
      </c>
      <c r="FB237" s="125">
        <f t="shared" ca="1" si="1820"/>
        <v>0</v>
      </c>
      <c r="FC237" s="125">
        <f t="shared" ca="1" si="1820"/>
        <v>0</v>
      </c>
      <c r="FD237" s="125">
        <f t="shared" ca="1" si="1820"/>
        <v>0</v>
      </c>
      <c r="FE237" s="125">
        <f t="shared" ca="1" si="1820"/>
        <v>0</v>
      </c>
      <c r="FF237" s="125">
        <f t="shared" ca="1" si="1820"/>
        <v>0</v>
      </c>
      <c r="FG237" s="125">
        <f t="shared" ca="1" si="1820"/>
        <v>0</v>
      </c>
      <c r="FH237" s="125">
        <f t="shared" ca="1" si="1820"/>
        <v>0</v>
      </c>
      <c r="FI237" s="125">
        <f t="shared" ca="1" si="1820"/>
        <v>0</v>
      </c>
      <c r="FJ237" s="125">
        <f t="shared" ca="1" si="1820"/>
        <v>0</v>
      </c>
      <c r="FK237" s="125">
        <f t="shared" ca="1" si="1820"/>
        <v>0</v>
      </c>
      <c r="FL237" s="125">
        <f t="shared" ca="1" si="1820"/>
        <v>0</v>
      </c>
      <c r="FM237" s="125">
        <f t="shared" ca="1" si="1820"/>
        <v>0</v>
      </c>
      <c r="FN237" s="125">
        <f t="shared" ca="1" si="1820"/>
        <v>0</v>
      </c>
      <c r="FO237" s="124">
        <f t="shared" ref="FO237:GD239" ca="1" si="1821">IF(AND($K237=FO$9,$N237=FO$11,$AB237=FO$8,$AI237=FO$12),INDEX(i.FS_Strategy,$AC237+1,$AB237),0)</f>
        <v>0</v>
      </c>
      <c r="FP237" s="124">
        <f t="shared" ca="1" si="1821"/>
        <v>0</v>
      </c>
      <c r="FQ237" s="124">
        <f t="shared" ca="1" si="1821"/>
        <v>0</v>
      </c>
      <c r="FR237" s="124">
        <f t="shared" ca="1" si="1821"/>
        <v>0</v>
      </c>
      <c r="FS237" s="124">
        <f t="shared" ca="1" si="1821"/>
        <v>0</v>
      </c>
      <c r="FT237" s="124">
        <f t="shared" ca="1" si="1821"/>
        <v>0</v>
      </c>
      <c r="FU237" s="124">
        <f t="shared" ca="1" si="1821"/>
        <v>0</v>
      </c>
      <c r="FV237" s="124">
        <f t="shared" ca="1" si="1821"/>
        <v>0</v>
      </c>
      <c r="FW237" s="124">
        <f t="shared" ca="1" si="1821"/>
        <v>0</v>
      </c>
      <c r="FX237" s="124">
        <f t="shared" ca="1" si="1821"/>
        <v>0</v>
      </c>
      <c r="FY237" s="124">
        <f t="shared" ca="1" si="1821"/>
        <v>0</v>
      </c>
      <c r="FZ237" s="124">
        <f t="shared" ca="1" si="1821"/>
        <v>0</v>
      </c>
      <c r="GA237" s="124">
        <f t="shared" ca="1" si="1821"/>
        <v>0</v>
      </c>
      <c r="GB237" s="124">
        <f t="shared" ca="1" si="1821"/>
        <v>0</v>
      </c>
      <c r="GC237" s="124">
        <f t="shared" ca="1" si="1821"/>
        <v>0</v>
      </c>
      <c r="GD237" s="124">
        <f t="shared" ca="1" si="1821"/>
        <v>0</v>
      </c>
      <c r="GE237" s="124">
        <f t="shared" ca="1" si="1722"/>
        <v>0</v>
      </c>
      <c r="GF237" s="124">
        <f t="shared" ca="1" si="1722"/>
        <v>0</v>
      </c>
      <c r="GG237" s="554">
        <f t="shared" ca="1" si="1723"/>
        <v>0</v>
      </c>
      <c r="GH237" s="554">
        <f t="shared" ca="1" si="1723"/>
        <v>0</v>
      </c>
      <c r="GI237" s="554">
        <f t="shared" ca="1" si="1723"/>
        <v>0</v>
      </c>
      <c r="GJ237" s="125">
        <f t="shared" ca="1" si="1786"/>
        <v>0</v>
      </c>
      <c r="GK237" s="125">
        <f t="shared" ca="1" si="1786"/>
        <v>0</v>
      </c>
      <c r="GL237" s="125">
        <f t="shared" ca="1" si="1786"/>
        <v>0</v>
      </c>
      <c r="GM237" s="125">
        <f t="shared" ca="1" si="1786"/>
        <v>0</v>
      </c>
      <c r="GN237" s="125">
        <f t="shared" ca="1" si="1786"/>
        <v>0</v>
      </c>
      <c r="GO237" s="125">
        <f t="shared" ca="1" si="1786"/>
        <v>0</v>
      </c>
      <c r="GP237" s="125">
        <f t="shared" ca="1" si="1786"/>
        <v>0</v>
      </c>
      <c r="GQ237" s="125">
        <f t="shared" ca="1" si="1786"/>
        <v>0</v>
      </c>
      <c r="GR237" s="125">
        <f t="shared" ca="1" si="1786"/>
        <v>0</v>
      </c>
      <c r="GS237" s="125">
        <f t="shared" ca="1" si="1786"/>
        <v>0</v>
      </c>
      <c r="GT237" s="125">
        <f t="shared" ca="1" si="1786"/>
        <v>0</v>
      </c>
      <c r="GU237" s="125">
        <f t="shared" ca="1" si="1786"/>
        <v>0</v>
      </c>
      <c r="GV237" s="125">
        <f t="shared" ca="1" si="1786"/>
        <v>0</v>
      </c>
      <c r="GW237" s="124">
        <f t="shared" ref="GW237:HL239" ca="1" si="1822">IF(AND($K237=GW$9,$N237=GW$11,$AB237=GW$8,$AI237=GW$12),INDEX(i.FS_Strategy,$AC237+1,$AB237),0)</f>
        <v>0</v>
      </c>
      <c r="GX237" s="124">
        <f t="shared" ca="1" si="1822"/>
        <v>0</v>
      </c>
      <c r="GY237" s="124">
        <f t="shared" ca="1" si="1822"/>
        <v>0</v>
      </c>
      <c r="GZ237" s="124">
        <f t="shared" ca="1" si="1822"/>
        <v>0</v>
      </c>
      <c r="HA237" s="124">
        <f t="shared" ca="1" si="1822"/>
        <v>0</v>
      </c>
      <c r="HB237" s="124">
        <f t="shared" ca="1" si="1822"/>
        <v>0</v>
      </c>
      <c r="HC237" s="124">
        <f t="shared" ca="1" si="1822"/>
        <v>0</v>
      </c>
      <c r="HD237" s="124">
        <f t="shared" ca="1" si="1822"/>
        <v>0</v>
      </c>
      <c r="HE237" s="124">
        <f t="shared" ca="1" si="1822"/>
        <v>0</v>
      </c>
      <c r="HF237" s="124">
        <f t="shared" ca="1" si="1822"/>
        <v>0</v>
      </c>
      <c r="HG237" s="124">
        <f t="shared" ca="1" si="1822"/>
        <v>0</v>
      </c>
      <c r="HH237" s="124">
        <f t="shared" ca="1" si="1822"/>
        <v>0</v>
      </c>
      <c r="HI237" s="124">
        <f t="shared" ca="1" si="1822"/>
        <v>0</v>
      </c>
      <c r="HJ237" s="124">
        <f t="shared" ca="1" si="1822"/>
        <v>0</v>
      </c>
      <c r="HK237" s="124">
        <f t="shared" ca="1" si="1822"/>
        <v>0</v>
      </c>
      <c r="HL237" s="124">
        <f t="shared" ca="1" si="1822"/>
        <v>0</v>
      </c>
      <c r="HM237" s="124">
        <f t="shared" ca="1" si="1726"/>
        <v>0</v>
      </c>
      <c r="HN237" s="124">
        <f t="shared" ca="1" si="1726"/>
        <v>0</v>
      </c>
      <c r="HO237" s="554">
        <f t="shared" ca="1" si="1727"/>
        <v>0</v>
      </c>
      <c r="HP237" s="554">
        <f t="shared" ca="1" si="1727"/>
        <v>0</v>
      </c>
      <c r="HQ237" s="554">
        <f t="shared" ca="1" si="1727"/>
        <v>0</v>
      </c>
      <c r="HR237" s="125">
        <f t="shared" ca="1" si="1787"/>
        <v>0</v>
      </c>
      <c r="HS237" s="125">
        <f t="shared" ca="1" si="1787"/>
        <v>0</v>
      </c>
      <c r="HT237" s="125">
        <f t="shared" ca="1" si="1787"/>
        <v>0</v>
      </c>
      <c r="HU237" s="125">
        <f t="shared" ca="1" si="1787"/>
        <v>0</v>
      </c>
      <c r="HV237" s="125">
        <f t="shared" ca="1" si="1787"/>
        <v>0</v>
      </c>
      <c r="HW237" s="125">
        <f t="shared" ca="1" si="1787"/>
        <v>0</v>
      </c>
      <c r="HX237" s="125">
        <f t="shared" ca="1" si="1787"/>
        <v>0</v>
      </c>
      <c r="HY237" s="125">
        <f t="shared" ca="1" si="1787"/>
        <v>0</v>
      </c>
      <c r="HZ237" s="125">
        <f t="shared" ca="1" si="1787"/>
        <v>0</v>
      </c>
      <c r="IA237" s="125">
        <f t="shared" ca="1" si="1787"/>
        <v>0</v>
      </c>
      <c r="IB237" s="125">
        <f t="shared" ca="1" si="1787"/>
        <v>0</v>
      </c>
      <c r="IC237" s="125">
        <f t="shared" ca="1" si="1787"/>
        <v>0</v>
      </c>
      <c r="ID237" s="125">
        <f t="shared" ca="1" si="1787"/>
        <v>0</v>
      </c>
      <c r="IE237" s="5">
        <f t="shared" ca="1" si="1729"/>
        <v>67</v>
      </c>
      <c r="IF237" s="9"/>
      <c r="IG237" s="5">
        <f t="shared" ca="1" si="1730"/>
        <v>1</v>
      </c>
      <c r="IH237" s="5" t="b">
        <f t="shared" ca="1" si="1730"/>
        <v>0</v>
      </c>
      <c r="II237" s="19">
        <f t="shared" ca="1" si="1731"/>
        <v>0</v>
      </c>
      <c r="IJ237" s="5">
        <f t="shared" ca="1" si="1730"/>
        <v>55</v>
      </c>
      <c r="IK237" s="5" cm="1">
        <f t="array" ref="IK237">INDEX(i.pi_yatf,$X237+1,IK$7)</f>
        <v>1</v>
      </c>
      <c r="IL237" s="19">
        <f t="shared" ca="1" si="1790"/>
        <v>0</v>
      </c>
      <c r="IM237" s="19">
        <f t="shared" ca="1" si="1790"/>
        <v>0</v>
      </c>
      <c r="IN237" s="19">
        <f t="shared" ca="1" si="1790"/>
        <v>0</v>
      </c>
      <c r="IO237" s="19">
        <f t="shared" ca="1" si="1790"/>
        <v>0</v>
      </c>
      <c r="IP237" s="19">
        <f t="shared" ca="1" si="1790"/>
        <v>0</v>
      </c>
      <c r="IQ237" s="19">
        <f t="shared" ca="1" si="1790"/>
        <v>0</v>
      </c>
      <c r="IR237" s="19">
        <f t="shared" ca="1" si="1790"/>
        <v>0</v>
      </c>
      <c r="IS237" s="19">
        <f t="shared" ca="1" si="1790"/>
        <v>0</v>
      </c>
      <c r="IT237" s="19">
        <f t="shared" ca="1" si="1790"/>
        <v>0</v>
      </c>
      <c r="IU237" s="19">
        <f t="shared" ca="1" si="1790"/>
        <v>0</v>
      </c>
      <c r="IV237" s="19">
        <f t="shared" ca="1" si="1790"/>
        <v>0</v>
      </c>
      <c r="IW237" s="19">
        <f t="shared" ca="1" si="1790"/>
        <v>0</v>
      </c>
      <c r="IX237" s="19">
        <f t="shared" ca="1" si="1790"/>
        <v>0</v>
      </c>
      <c r="IY237" s="19">
        <f t="shared" ca="1" si="1790"/>
        <v>0</v>
      </c>
      <c r="IZ237" s="19">
        <f t="shared" ca="1" si="1790"/>
        <v>0</v>
      </c>
      <c r="JA237" s="19">
        <f t="shared" ref="JA237:JN237" ca="1" si="1823">OFFSET(JA$5,$B237,0)</f>
        <v>0</v>
      </c>
      <c r="JB237" s="19">
        <f t="shared" ca="1" si="1823"/>
        <v>0</v>
      </c>
      <c r="JC237" s="19">
        <f t="shared" ca="1" si="1823"/>
        <v>0</v>
      </c>
      <c r="JD237" s="19">
        <f t="shared" ca="1" si="1823"/>
        <v>0</v>
      </c>
      <c r="JE237" s="19">
        <f t="shared" ca="1" si="1823"/>
        <v>0</v>
      </c>
      <c r="JF237" s="19">
        <f t="shared" ca="1" si="1823"/>
        <v>0</v>
      </c>
      <c r="JG237" s="5">
        <f t="shared" ca="1" si="1733"/>
        <v>1.2500000000000001E-2</v>
      </c>
      <c r="JH237" s="567">
        <f t="shared" ca="1" si="1733"/>
        <v>0</v>
      </c>
      <c r="JI237" s="5">
        <f t="shared" ca="1" si="1733"/>
        <v>6.25E-2</v>
      </c>
      <c r="JJ237" s="5">
        <f t="shared" ca="1" si="1733"/>
        <v>6.25E-2</v>
      </c>
      <c r="JK237" s="5">
        <f t="shared" ca="1" si="1733"/>
        <v>6.25E-2</v>
      </c>
      <c r="JL237" s="19">
        <f t="shared" ca="1" si="1823"/>
        <v>1</v>
      </c>
      <c r="JM237" s="19">
        <f t="shared" ca="1" si="1823"/>
        <v>0</v>
      </c>
      <c r="JN237" s="19">
        <f t="shared" ca="1" si="1823"/>
        <v>1</v>
      </c>
      <c r="JO237" s="9"/>
      <c r="JP237" s="5" t="b">
        <f t="shared" ca="1" si="1734"/>
        <v>0</v>
      </c>
      <c r="JQ237" s="477" t="b">
        <v>0</v>
      </c>
      <c r="JR237" s="477">
        <v>12</v>
      </c>
      <c r="JS237" s="5" t="b">
        <f t="shared" ca="1" si="1735"/>
        <v>0</v>
      </c>
      <c r="JT237" s="5" t="b">
        <f t="shared" ca="1" si="1735"/>
        <v>0</v>
      </c>
      <c r="JU237" s="5" t="b">
        <f t="shared" ca="1" si="1735"/>
        <v>1</v>
      </c>
      <c r="JV237" s="144">
        <f t="shared" ca="1" si="1736"/>
        <v>1</v>
      </c>
      <c r="JW237" s="144">
        <f t="shared" ca="1" si="1736"/>
        <v>1</v>
      </c>
      <c r="JX237" s="5" t="b">
        <f t="shared" ca="1" si="1737"/>
        <v>0</v>
      </c>
      <c r="JY237" s="5" t="b">
        <f t="shared" ca="1" si="1737"/>
        <v>1</v>
      </c>
      <c r="JZ237" s="5" t="b">
        <f t="shared" ca="1" si="1737"/>
        <v>1</v>
      </c>
      <c r="KA237" s="5" t="b">
        <f t="shared" ca="1" si="1737"/>
        <v>0</v>
      </c>
      <c r="KB237" s="5">
        <f t="shared" ca="1" si="1738"/>
        <v>1</v>
      </c>
      <c r="KC237" s="5">
        <f t="shared" ca="1" si="1738"/>
        <v>0</v>
      </c>
      <c r="KD237" s="5" t="b">
        <f t="shared" ca="1" si="1739"/>
        <v>0</v>
      </c>
      <c r="KE237" s="5" t="str" cm="1">
        <f t="array" aca="1" ref="KE237" ca="1">IF(OR(KF237:KM237&lt;&gt;"-"),TRUE,"-")</f>
        <v>-</v>
      </c>
      <c r="KF237" s="19" t="str">
        <f t="shared" ca="1" si="1740"/>
        <v>-</v>
      </c>
      <c r="KG237" s="19" t="str">
        <f t="shared" ca="1" si="1740"/>
        <v>-</v>
      </c>
      <c r="KH237" s="19" t="str">
        <f t="shared" ca="1" si="1740"/>
        <v>-</v>
      </c>
      <c r="KI237" s="19" t="str">
        <f t="shared" ca="1" si="1740"/>
        <v>-</v>
      </c>
      <c r="KJ237" s="19" t="str">
        <f t="shared" ca="1" si="1740"/>
        <v>-</v>
      </c>
      <c r="KK237" s="19" t="str">
        <f t="shared" ca="1" si="1740"/>
        <v>-</v>
      </c>
      <c r="KL237" s="19" t="str">
        <f t="shared" ca="1" si="1740"/>
        <v>-</v>
      </c>
      <c r="KM237" s="19" t="str">
        <f t="shared" ca="1" si="1740"/>
        <v>-</v>
      </c>
      <c r="KN237" s="5" t="b">
        <f t="array" aca="1" ref="KN237" ca="1">IF(OR(KO237:KU237&lt;&gt;"-"),TRUE,"-")</f>
        <v>1</v>
      </c>
      <c r="KO237" s="19">
        <f t="shared" ca="1" si="1813"/>
        <v>0</v>
      </c>
      <c r="KP237" s="19" t="str">
        <f t="shared" ca="1" si="1813"/>
        <v>-</v>
      </c>
      <c r="KQ237" s="19">
        <f t="shared" ca="1" si="1813"/>
        <v>999999</v>
      </c>
      <c r="KR237" s="19">
        <f t="shared" ca="1" si="1813"/>
        <v>999999</v>
      </c>
      <c r="KS237" s="19">
        <f t="shared" ca="1" si="1813"/>
        <v>999999</v>
      </c>
      <c r="KT237" s="19">
        <f t="shared" ca="1" si="1813"/>
        <v>999999</v>
      </c>
      <c r="KU237" s="19">
        <f t="shared" ca="1" si="1813"/>
        <v>999999</v>
      </c>
      <c r="KV237" s="19" t="str">
        <f t="shared" ca="1" si="1813"/>
        <v>-</v>
      </c>
      <c r="KW237" s="19" t="str">
        <f t="shared" ca="1" si="1813"/>
        <v>-</v>
      </c>
      <c r="KX237" s="19" t="str">
        <f t="shared" ca="1" si="1813"/>
        <v>-</v>
      </c>
      <c r="KY237" s="19" t="b">
        <f t="shared" ca="1" si="1742"/>
        <v>1</v>
      </c>
      <c r="KZ237" s="19">
        <f t="shared" ca="1" si="1742"/>
        <v>0</v>
      </c>
      <c r="LA237" s="5" t="str">
        <f t="shared" ca="1" si="1743"/>
        <v>-</v>
      </c>
      <c r="LB237" s="5" t="str">
        <f t="shared" ca="1" si="1743"/>
        <v>-</v>
      </c>
      <c r="LC237" s="5" t="str">
        <f t="shared" ca="1" si="1743"/>
        <v>-</v>
      </c>
      <c r="LD237" s="5" t="str">
        <f t="shared" ca="1" si="1743"/>
        <v>-</v>
      </c>
      <c r="LE237" s="19" t="str">
        <f t="shared" ca="1" si="1744"/>
        <v>-</v>
      </c>
      <c r="LF237" s="19" t="str">
        <f t="shared" ca="1" si="1744"/>
        <v>-</v>
      </c>
      <c r="LG237" s="19" t="str">
        <f t="shared" ca="1" si="1744"/>
        <v>-</v>
      </c>
      <c r="LH237" s="19" t="str">
        <f t="shared" ca="1" si="1744"/>
        <v>-</v>
      </c>
      <c r="LI237" s="19" t="str">
        <f t="shared" ca="1" si="1744"/>
        <v>-</v>
      </c>
      <c r="LJ237" s="19" t="str">
        <f t="shared" ca="1" si="1744"/>
        <v>-</v>
      </c>
      <c r="LK237" s="19" t="str">
        <f t="shared" ca="1" si="1744"/>
        <v>-</v>
      </c>
      <c r="LL237" s="5" t="str">
        <f t="shared" ca="1" si="1745"/>
        <v>-</v>
      </c>
      <c r="LM237" s="5">
        <f t="shared" ca="1" si="1745"/>
        <v>500</v>
      </c>
      <c r="LN237" s="5">
        <f t="shared" ca="1" si="1745"/>
        <v>500</v>
      </c>
      <c r="LO237" s="5" t="str">
        <f t="shared" ca="1" si="1745"/>
        <v>-</v>
      </c>
      <c r="LP237" s="5" cm="1">
        <f t="array" aca="1" ref="LP237" ca="1">INDEX(i.meatgrid,$Q237,LP$7)</f>
        <v>1092</v>
      </c>
      <c r="LQ237" s="5" t="str" cm="1">
        <f t="array" aca="1" ref="LQ237" ca="1">INDEX(i.meatgrid,$Q237,LQ$7)</f>
        <v>-</v>
      </c>
      <c r="LR237" s="5" t="str">
        <f t="shared" ca="1" si="1745"/>
        <v>-</v>
      </c>
      <c r="LS237" s="5">
        <f t="shared" ca="1" si="1746"/>
        <v>1</v>
      </c>
      <c r="LT237" s="9"/>
      <c r="LU237" s="19">
        <f t="shared" ca="1" si="1744"/>
        <v>70</v>
      </c>
      <c r="LV237" s="19">
        <f t="shared" ca="1" si="1747"/>
        <v>50</v>
      </c>
      <c r="LW237" s="19">
        <f t="shared" ca="1" si="1747"/>
        <v>80</v>
      </c>
      <c r="LX237" s="19">
        <f t="shared" ca="1" si="1747"/>
        <v>50</v>
      </c>
      <c r="LY237" s="5" t="b" cm="1">
        <f t="array" aca="1" ref="LY237" ca="1">INDEX(i.meatgrid,$Q237,LY$7)</f>
        <v>1</v>
      </c>
      <c r="LZ237" s="5" t="b" cm="1">
        <f t="array" aca="1" ref="LZ237" ca="1">INDEX(i.meatgrid,$Q237,LZ$7)</f>
        <v>0</v>
      </c>
      <c r="MA237" s="5" t="str" cm="1">
        <f t="array" aca="1" ref="MA237" ca="1">INDEX(i.meatgrid,$Q237,MA$7)</f>
        <v>-</v>
      </c>
      <c r="MB237" s="5" t="str" cm="1">
        <f t="array" aca="1" ref="MB237" ca="1">INDEX(i.meatgrid,$Q237,MB$7)</f>
        <v>-</v>
      </c>
      <c r="MC237" s="5">
        <f t="shared" si="1748"/>
        <v>1</v>
      </c>
      <c r="MD237" s="5">
        <f t="shared" si="1749"/>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0</v>
      </c>
      <c r="MJ237" s="5" cm="1">
        <f t="array" aca="1" ref="MJ237" ca="1">INDEX(i.meatgrid,$Q237,MJ$7)</f>
        <v>1</v>
      </c>
      <c r="MK237" s="5" cm="1">
        <f t="array" aca="1" ref="MK237" ca="1">INDEX(i.meatgrid,$Q237,MK$7)</f>
        <v>1</v>
      </c>
      <c r="ML237" s="5" cm="1">
        <f t="array" aca="1" ref="ML237" ca="1">INDEX(i.meatgrid,$Q237,ML$7)</f>
        <v>1</v>
      </c>
      <c r="MM237" s="5">
        <f t="shared" si="1750"/>
        <v>1</v>
      </c>
      <c r="MN237" s="9"/>
      <c r="MO237" s="19" t="b">
        <f t="shared" ref="MO237:ND239" ca="1" si="1824">OFFSET(MO$5,$B237,0)</f>
        <v>0</v>
      </c>
      <c r="MP237" s="19" t="b">
        <f t="shared" ca="1" si="1824"/>
        <v>0</v>
      </c>
      <c r="MQ237" s="19">
        <f t="shared" ca="1" si="1824"/>
        <v>1</v>
      </c>
      <c r="MR237" s="19">
        <f t="shared" ca="1" si="1824"/>
        <v>0.75</v>
      </c>
      <c r="MS237" s="19">
        <f t="shared" ca="1" si="1824"/>
        <v>0.75</v>
      </c>
      <c r="MT237" s="19">
        <f t="shared" ca="1" si="1824"/>
        <v>0.8</v>
      </c>
      <c r="MU237" s="19">
        <f t="shared" ca="1" si="1824"/>
        <v>0.82499999999999996</v>
      </c>
      <c r="MV237" s="19">
        <f t="shared" ca="1" si="1824"/>
        <v>0.875</v>
      </c>
      <c r="MW237" s="19">
        <f t="shared" ca="1" si="1824"/>
        <v>0.9</v>
      </c>
      <c r="MX237" s="19">
        <f t="shared" ca="1" si="1824"/>
        <v>1</v>
      </c>
      <c r="MY237" s="19">
        <f t="shared" ca="1" si="1824"/>
        <v>0.875</v>
      </c>
      <c r="MZ237" s="19" t="b">
        <f t="shared" ca="1" si="1824"/>
        <v>1</v>
      </c>
      <c r="NA237" s="19">
        <f t="shared" ca="1" si="1824"/>
        <v>74.989999999999995</v>
      </c>
      <c r="NB237" s="19" t="str">
        <f t="shared" ca="1" si="1824"/>
        <v>-</v>
      </c>
      <c r="NC237" s="19" t="str">
        <f t="shared" ca="1" si="1824"/>
        <v>-</v>
      </c>
      <c r="ND237" s="19" t="str">
        <f t="shared" ca="1" si="1824"/>
        <v>-</v>
      </c>
      <c r="NE237" s="19" t="str">
        <f t="shared" ca="1" si="1814"/>
        <v>-</v>
      </c>
      <c r="NF237" s="19" t="str">
        <f t="shared" ca="1" si="1814"/>
        <v>-</v>
      </c>
      <c r="NG237" s="19" t="str">
        <f t="shared" ca="1" si="1814"/>
        <v>-</v>
      </c>
      <c r="NH237" s="19" t="str">
        <f t="shared" ca="1" si="1759"/>
        <v>-</v>
      </c>
      <c r="NI237" s="19">
        <f t="shared" ca="1" si="1759"/>
        <v>36.99</v>
      </c>
      <c r="NJ237" s="19">
        <f t="shared" ca="1" si="1759"/>
        <v>36.99</v>
      </c>
      <c r="NK237" s="19" t="str">
        <f t="shared" ca="1" si="1759"/>
        <v>-</v>
      </c>
      <c r="NL237" s="19" t="str">
        <f t="shared" ca="1" si="1759"/>
        <v>-</v>
      </c>
      <c r="NM237" s="19" t="str">
        <f t="shared" ca="1" si="1759"/>
        <v>-</v>
      </c>
      <c r="NN237" s="19" t="str">
        <f t="shared" ca="1" si="1759"/>
        <v>-</v>
      </c>
      <c r="NO237" s="19" t="str">
        <f t="shared" ca="1" si="1759"/>
        <v>-</v>
      </c>
      <c r="NP237" s="19">
        <f t="shared" ca="1" si="1759"/>
        <v>49.99</v>
      </c>
      <c r="NQ237" s="19">
        <f t="shared" ca="1" si="1759"/>
        <v>49.99</v>
      </c>
      <c r="NR237" s="19">
        <f t="shared" ca="1" si="1759"/>
        <v>49.99</v>
      </c>
      <c r="NS237" s="19">
        <f t="shared" ca="1" si="1759"/>
        <v>49.99</v>
      </c>
      <c r="NT237" s="19">
        <f t="shared" ca="1" si="1759"/>
        <v>49.99</v>
      </c>
      <c r="NU237" s="19">
        <f t="shared" ca="1" si="1759"/>
        <v>49.99</v>
      </c>
      <c r="NV237" s="19">
        <f t="shared" ca="1" si="1759"/>
        <v>49.99</v>
      </c>
      <c r="NW237" s="19">
        <f t="shared" ca="1" si="1759"/>
        <v>49.99</v>
      </c>
      <c r="NX237" s="19">
        <f t="shared" ca="1" si="1791"/>
        <v>412.99</v>
      </c>
      <c r="NY237" s="19">
        <f t="shared" ca="1" si="1791"/>
        <v>412.99</v>
      </c>
      <c r="NZ237" s="19" t="str">
        <f t="shared" ca="1" si="1791"/>
        <v>-</v>
      </c>
      <c r="OA237" s="19" t="str">
        <f t="shared" ca="1" si="1791"/>
        <v>-</v>
      </c>
      <c r="OB237" s="19" t="str">
        <f t="shared" ca="1" si="1791"/>
        <v>-</v>
      </c>
      <c r="OC237" s="19" t="str">
        <f t="shared" ca="1" si="1791"/>
        <v>-</v>
      </c>
      <c r="OD237" s="19" t="str">
        <f t="shared" ca="1" si="1791"/>
        <v>-</v>
      </c>
      <c r="OE237" s="19">
        <f t="shared" ca="1" si="1791"/>
        <v>6.8900000000000006</v>
      </c>
      <c r="OF237" s="19">
        <f t="shared" ca="1" si="1791"/>
        <v>6.8900000000000006</v>
      </c>
      <c r="OG237" s="19">
        <f t="shared" ca="1" si="1791"/>
        <v>6.8900000000000006</v>
      </c>
      <c r="OH237" s="19">
        <f t="shared" ca="1" si="1791"/>
        <v>6.8900000000000006</v>
      </c>
      <c r="OI237" s="19">
        <f t="shared" ca="1" si="1791"/>
        <v>6.8900000000000006</v>
      </c>
      <c r="OJ237" s="19">
        <f t="shared" ca="1" si="1791"/>
        <v>6.8900000000000006</v>
      </c>
      <c r="OK237" s="19">
        <f t="shared" ca="1" si="1791"/>
        <v>6.8900000000000006</v>
      </c>
      <c r="OL237" s="19">
        <f t="shared" ca="1" si="1791"/>
        <v>6.8900000000000006</v>
      </c>
      <c r="OM237" s="19">
        <f t="shared" ca="1" si="1791"/>
        <v>346.99</v>
      </c>
      <c r="ON237" s="19">
        <f t="shared" ca="1" si="1761"/>
        <v>346.99</v>
      </c>
      <c r="OO237" s="19" t="str">
        <f t="shared" ca="1" si="1761"/>
        <v>-</v>
      </c>
      <c r="OP237" s="19" t="str">
        <f t="shared" ca="1" si="1761"/>
        <v>-</v>
      </c>
      <c r="OQ237" s="19" t="str">
        <f t="shared" ca="1" si="1761"/>
        <v>-</v>
      </c>
      <c r="OR237" s="19" t="str">
        <f t="shared" ca="1" si="1761"/>
        <v>-</v>
      </c>
      <c r="OS237" s="19" t="str">
        <f t="shared" ca="1" si="1761"/>
        <v>-</v>
      </c>
      <c r="OT237" s="19">
        <f t="shared" ca="1" si="1761"/>
        <v>0</v>
      </c>
      <c r="OU237" s="24">
        <v>0</v>
      </c>
    </row>
    <row r="238" spans="1:411" outlineLevel="1">
      <c r="A238" s="21">
        <f t="shared" si="158"/>
        <v>233</v>
      </c>
      <c r="B238" s="21">
        <f t="shared" si="1753"/>
        <v>19</v>
      </c>
      <c r="C238">
        <v>112</v>
      </c>
      <c r="D238" s="144" t="str">
        <f t="shared" ca="1" si="1697"/>
        <v>GSM</v>
      </c>
      <c r="E238" t="b">
        <v>0</v>
      </c>
      <c r="F238" t="b">
        <v>0</v>
      </c>
      <c r="G238" t="b">
        <f t="shared" si="1817"/>
        <v>0</v>
      </c>
      <c r="H238" s="237">
        <f t="shared" ca="1" si="1755"/>
        <v>2</v>
      </c>
      <c r="I238" s="237">
        <f t="shared" ca="1" si="1755"/>
        <v>1</v>
      </c>
      <c r="J238" s="237" t="str">
        <f t="shared" ca="1" si="1755"/>
        <v/>
      </c>
      <c r="K238" s="237">
        <f t="shared" ca="1" si="1755"/>
        <v>2</v>
      </c>
      <c r="L238" s="237">
        <f t="shared" ca="1" si="1755"/>
        <v>2</v>
      </c>
      <c r="M238" s="237">
        <f t="shared" ca="1" si="1755"/>
        <v>2</v>
      </c>
      <c r="N238" s="237">
        <f t="shared" ca="1" si="1755"/>
        <v>3</v>
      </c>
      <c r="O238" s="237">
        <f t="shared" ca="1" si="1756"/>
        <v>1</v>
      </c>
      <c r="P238" s="237">
        <f t="shared" ca="1" si="1756"/>
        <v>1</v>
      </c>
      <c r="Q238" s="237">
        <f t="shared" ca="1" si="1756"/>
        <v>7</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98"/>
        <v>2</v>
      </c>
      <c r="AH238" s="5">
        <f t="shared" ca="1" si="1698"/>
        <v>0</v>
      </c>
      <c r="AI238" s="5">
        <f t="shared" ca="1" si="1699"/>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00031 DSP_ashley_lw GSM Day204 MWM    Older Mutton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00"/>
        <v>0</v>
      </c>
      <c r="AY238" s="5" t="str">
        <f t="shared" ca="1" si="1700"/>
        <v>-</v>
      </c>
      <c r="AZ238" s="5" t="b">
        <f t="shared" ca="1" si="1700"/>
        <v>0</v>
      </c>
      <c r="BA238" s="5" t="b">
        <f t="shared" ca="1" si="1700"/>
        <v>1</v>
      </c>
      <c r="BB238" s="5" t="b">
        <f t="shared" ca="1" si="1700"/>
        <v>1</v>
      </c>
      <c r="BC238" s="144">
        <f t="shared" ca="1" si="1700"/>
        <v>0</v>
      </c>
      <c r="BD238" s="19" t="b">
        <f t="shared" ca="1" si="1701"/>
        <v>1</v>
      </c>
      <c r="BE238" s="9"/>
      <c r="BF238" s="5" t="str">
        <f t="shared" ca="1" si="1702"/>
        <v>-</v>
      </c>
      <c r="BG238" s="19" t="str">
        <f t="shared" ca="1" si="1703"/>
        <v>-</v>
      </c>
      <c r="BH238" s="19" t="str">
        <f t="shared" ca="1" si="1703"/>
        <v>-</v>
      </c>
      <c r="BI238" s="19" t="str">
        <f t="shared" ca="1" si="1703"/>
        <v>-</v>
      </c>
      <c r="BJ238" s="5" t="str">
        <f t="shared" ca="1" si="1704"/>
        <v>-</v>
      </c>
      <c r="BK238" s="19" t="str">
        <f t="shared" ca="1" si="1705"/>
        <v>-</v>
      </c>
      <c r="BL238" s="5" t="str">
        <f t="shared" ca="1" si="1706"/>
        <v>-</v>
      </c>
      <c r="BM238" s="19" t="str">
        <f t="shared" ca="1" si="1707"/>
        <v>-</v>
      </c>
      <c r="BN238" s="19" t="str">
        <f t="shared" ca="1" si="1707"/>
        <v>-</v>
      </c>
      <c r="BO238" s="19" t="str">
        <f t="shared" ca="1" si="1707"/>
        <v>-</v>
      </c>
      <c r="BP238" s="5" t="str">
        <f t="shared" ca="1" si="1708"/>
        <v>-</v>
      </c>
      <c r="BQ238" s="9"/>
      <c r="BR238" s="5" t="b">
        <f t="shared" ca="1" si="1709"/>
        <v>0</v>
      </c>
      <c r="BS238" s="5" t="str">
        <f t="shared" ca="1" si="1710"/>
        <v>-</v>
      </c>
      <c r="BT238" s="5" t="str">
        <f t="shared" ca="1" si="1711"/>
        <v>-</v>
      </c>
      <c r="BU238" s="5" t="str">
        <f t="shared" ca="1" si="1711"/>
        <v>-</v>
      </c>
      <c r="BV238" s="5" t="str">
        <f t="shared" ca="1" si="1711"/>
        <v>-</v>
      </c>
      <c r="BW238" s="5" t="str">
        <f t="shared" ca="1" si="1711"/>
        <v>-</v>
      </c>
      <c r="BX238" s="5" t="str">
        <f t="shared" ca="1" si="1711"/>
        <v>-</v>
      </c>
      <c r="BY238" s="5" t="str">
        <f t="shared" ca="1" si="1711"/>
        <v>-</v>
      </c>
      <c r="BZ238" s="5" t="str">
        <f t="shared" ca="1" si="1711"/>
        <v>-</v>
      </c>
      <c r="CA238" s="5" t="str">
        <f t="shared" ca="1" si="1711"/>
        <v>-</v>
      </c>
      <c r="CB238" s="9"/>
      <c r="CC238" s="237" t="b">
        <f t="shared" ca="1" si="1757"/>
        <v>1</v>
      </c>
      <c r="CD238" s="237" t="b">
        <f t="shared" ca="1" si="1757"/>
        <v>1</v>
      </c>
      <c r="CE238" s="237" t="b">
        <f t="shared" ca="1" si="1757"/>
        <v>1</v>
      </c>
      <c r="CF238" s="12">
        <v>203</v>
      </c>
      <c r="CG238" s="144" t="b">
        <f t="shared" ca="1" si="1818"/>
        <v>0</v>
      </c>
      <c r="CH238" s="12" t="s">
        <v>34</v>
      </c>
      <c r="CI238" s="19" t="str">
        <f t="shared" ca="1" si="1712"/>
        <v>-</v>
      </c>
      <c r="CJ238" s="19" t="str">
        <f t="shared" ca="1" si="1712"/>
        <v>-</v>
      </c>
      <c r="CK238" s="19" t="str">
        <f t="shared" ca="1" si="1712"/>
        <v>-</v>
      </c>
      <c r="CL238" s="19">
        <f t="shared" ca="1" si="1712"/>
        <v>1</v>
      </c>
      <c r="CM238" s="19">
        <f t="shared" ca="1" si="1712"/>
        <v>1</v>
      </c>
      <c r="CN238" s="9"/>
      <c r="CO238" s="444">
        <f t="shared" ca="1" si="1713"/>
        <v>652</v>
      </c>
      <c r="CP238" s="444">
        <f t="shared" ca="1" si="1713"/>
        <v>686</v>
      </c>
      <c r="CQ238" s="444">
        <f t="shared" ca="1" si="1713"/>
        <v>721</v>
      </c>
      <c r="CR238" s="152">
        <f t="shared" ca="1" si="1714"/>
        <v>378</v>
      </c>
      <c r="CS238" s="152">
        <f t="shared" ca="1" si="1714"/>
        <v>413</v>
      </c>
      <c r="CT238" s="152">
        <f t="shared" ca="1" si="1714"/>
        <v>448</v>
      </c>
      <c r="CU238" s="19" t="str">
        <f t="shared" ca="1" si="1781"/>
        <v>-</v>
      </c>
      <c r="CV238" s="19" t="str">
        <f t="shared" ca="1" si="1781"/>
        <v>-</v>
      </c>
      <c r="CW238" s="19" t="str">
        <f t="shared" ca="1" si="1781"/>
        <v>-</v>
      </c>
      <c r="CX238" s="19" t="str">
        <f t="shared" ca="1" si="1781"/>
        <v>-</v>
      </c>
      <c r="CY238" s="19" t="str">
        <f t="shared" ca="1" si="1781"/>
        <v>-</v>
      </c>
      <c r="CZ238" s="19" t="b">
        <f t="shared" ca="1" si="1781"/>
        <v>1</v>
      </c>
      <c r="DA238" s="19">
        <f t="shared" ca="1" si="1781"/>
        <v>0</v>
      </c>
      <c r="DB238" s="19">
        <f t="shared" ca="1" si="1781"/>
        <v>0</v>
      </c>
      <c r="DC238" s="19">
        <f t="shared" ca="1" si="1781"/>
        <v>0</v>
      </c>
      <c r="DD238" s="19">
        <f t="shared" ca="1" si="1781"/>
        <v>0</v>
      </c>
      <c r="DE238" s="19">
        <f t="shared" ca="1" si="1781"/>
        <v>0</v>
      </c>
      <c r="DF238" s="19">
        <f t="shared" ca="1" si="1781"/>
        <v>0</v>
      </c>
      <c r="DG238" s="19">
        <f t="shared" ca="1" si="1781"/>
        <v>0</v>
      </c>
      <c r="DH238" s="19">
        <f t="shared" ca="1" si="1781"/>
        <v>0</v>
      </c>
      <c r="DI238" s="19">
        <f t="shared" ca="1" si="1781"/>
        <v>0</v>
      </c>
      <c r="DJ238" s="19">
        <f t="shared" ref="DJ238" ca="1" si="1825">OFFSET(DJ$5,$B238,0)</f>
        <v>0</v>
      </c>
      <c r="DK238" s="19">
        <f t="shared" ca="1" si="1810"/>
        <v>0</v>
      </c>
      <c r="DL238" s="19">
        <f t="shared" ca="1" si="1810"/>
        <v>0</v>
      </c>
      <c r="DM238" s="19">
        <f t="shared" ca="1" si="1810"/>
        <v>1</v>
      </c>
      <c r="DN238" s="19">
        <f t="shared" ca="1" si="1810"/>
        <v>1</v>
      </c>
      <c r="DO238" s="19">
        <f t="shared" ca="1" si="1810"/>
        <v>0</v>
      </c>
      <c r="DP238" s="19" t="str">
        <f t="shared" ca="1" si="1810"/>
        <v>-</v>
      </c>
      <c r="DQ238" s="19" t="str">
        <f t="shared" ca="1" si="1810"/>
        <v>-</v>
      </c>
      <c r="DR238" s="19" t="str">
        <f t="shared" ca="1" si="1810"/>
        <v>-</v>
      </c>
      <c r="DS238" s="19" t="str">
        <f t="shared" ca="1" si="1810"/>
        <v>-</v>
      </c>
      <c r="DT238" s="19" t="str">
        <f t="shared" ca="1" si="1810"/>
        <v>-</v>
      </c>
      <c r="DU238" s="19">
        <f t="shared" ca="1" si="1810"/>
        <v>0</v>
      </c>
      <c r="DV238" s="19" t="str">
        <f t="shared" ca="1" si="1810"/>
        <v>-</v>
      </c>
      <c r="DW238" s="19" t="str">
        <f t="shared" ca="1" si="1810"/>
        <v>-</v>
      </c>
      <c r="DX238" s="19" t="str">
        <f t="shared" ca="1" si="1810"/>
        <v>-</v>
      </c>
      <c r="DY238" s="19" t="str">
        <f t="shared" ca="1" si="1810"/>
        <v>-</v>
      </c>
      <c r="DZ238" s="19" t="str">
        <f t="shared" ca="1" si="1810"/>
        <v>-</v>
      </c>
      <c r="EA238" s="19" t="str">
        <f t="shared" ca="1" si="1810"/>
        <v>-</v>
      </c>
      <c r="EB238" s="19" t="str">
        <f t="shared" ca="1" si="1810"/>
        <v>-</v>
      </c>
      <c r="EC238" s="19" t="str">
        <f t="shared" ca="1" si="1810"/>
        <v>-</v>
      </c>
      <c r="ED238" s="19">
        <f t="shared" ca="1" si="1810"/>
        <v>0</v>
      </c>
      <c r="EE238" s="444">
        <f t="shared" ca="1" si="1717"/>
        <v>0</v>
      </c>
      <c r="EF238" s="444">
        <f t="shared" ca="1" si="1717"/>
        <v>0</v>
      </c>
      <c r="EG238" s="124">
        <f t="shared" ca="1" si="1819"/>
        <v>0</v>
      </c>
      <c r="EH238" s="124">
        <f t="shared" ca="1" si="1819"/>
        <v>0</v>
      </c>
      <c r="EI238" s="124">
        <f t="shared" ca="1" si="1819"/>
        <v>0</v>
      </c>
      <c r="EJ238" s="124">
        <f t="shared" ca="1" si="1819"/>
        <v>0</v>
      </c>
      <c r="EK238" s="124">
        <f t="shared" ca="1" si="1819"/>
        <v>0</v>
      </c>
      <c r="EL238" s="124">
        <f t="shared" ca="1" si="1819"/>
        <v>0</v>
      </c>
      <c r="EM238" s="124">
        <f t="shared" ca="1" si="1819"/>
        <v>0</v>
      </c>
      <c r="EN238" s="124">
        <f t="shared" ca="1" si="1819"/>
        <v>0</v>
      </c>
      <c r="EO238" s="124">
        <f t="shared" ca="1" si="1819"/>
        <v>0</v>
      </c>
      <c r="EP238" s="124">
        <f t="shared" ca="1" si="1819"/>
        <v>0</v>
      </c>
      <c r="EQ238" s="124">
        <f t="shared" ca="1" si="1819"/>
        <v>0</v>
      </c>
      <c r="ER238" s="124">
        <f t="shared" ca="1" si="1819"/>
        <v>0</v>
      </c>
      <c r="ES238" s="124">
        <f t="shared" ca="1" si="1819"/>
        <v>0</v>
      </c>
      <c r="ET238" s="124">
        <f t="shared" ca="1" si="1819"/>
        <v>0</v>
      </c>
      <c r="EU238" s="124">
        <f t="shared" ca="1" si="1819"/>
        <v>0</v>
      </c>
      <c r="EV238" s="124">
        <f t="shared" ca="1" si="1819"/>
        <v>0</v>
      </c>
      <c r="EW238" s="124">
        <f t="shared" ca="1" si="1719"/>
        <v>0</v>
      </c>
      <c r="EX238" s="124">
        <f t="shared" ca="1" si="1719"/>
        <v>0</v>
      </c>
      <c r="EY238" s="554">
        <f t="shared" ca="1" si="1820"/>
        <v>0</v>
      </c>
      <c r="EZ238" s="554">
        <f t="shared" ca="1" si="1820"/>
        <v>0</v>
      </c>
      <c r="FA238" s="554">
        <f t="shared" ca="1" si="1820"/>
        <v>0</v>
      </c>
      <c r="FB238" s="125">
        <f t="shared" ca="1" si="1820"/>
        <v>0</v>
      </c>
      <c r="FC238" s="125">
        <f t="shared" ca="1" si="1820"/>
        <v>0</v>
      </c>
      <c r="FD238" s="125">
        <f t="shared" ca="1" si="1820"/>
        <v>0</v>
      </c>
      <c r="FE238" s="125">
        <f t="shared" ca="1" si="1820"/>
        <v>0</v>
      </c>
      <c r="FF238" s="125">
        <f t="shared" ca="1" si="1820"/>
        <v>0</v>
      </c>
      <c r="FG238" s="125">
        <f t="shared" ca="1" si="1820"/>
        <v>0</v>
      </c>
      <c r="FH238" s="125">
        <f t="shared" ca="1" si="1820"/>
        <v>0</v>
      </c>
      <c r="FI238" s="125">
        <f t="shared" ca="1" si="1820"/>
        <v>0</v>
      </c>
      <c r="FJ238" s="125">
        <f t="shared" ca="1" si="1820"/>
        <v>0</v>
      </c>
      <c r="FK238" s="125">
        <f t="shared" ca="1" si="1820"/>
        <v>0</v>
      </c>
      <c r="FL238" s="125">
        <f t="shared" ca="1" si="1820"/>
        <v>0</v>
      </c>
      <c r="FM238" s="125">
        <f t="shared" ca="1" si="1820"/>
        <v>0</v>
      </c>
      <c r="FN238" s="125">
        <f t="shared" ca="1" si="1820"/>
        <v>0</v>
      </c>
      <c r="FO238" s="124">
        <f t="shared" ca="1" si="1821"/>
        <v>0</v>
      </c>
      <c r="FP238" s="124">
        <f t="shared" ca="1" si="1821"/>
        <v>0</v>
      </c>
      <c r="FQ238" s="124">
        <f t="shared" ca="1" si="1821"/>
        <v>0</v>
      </c>
      <c r="FR238" s="124">
        <f t="shared" ca="1" si="1821"/>
        <v>0</v>
      </c>
      <c r="FS238" s="124">
        <f t="shared" ca="1" si="1821"/>
        <v>0</v>
      </c>
      <c r="FT238" s="124">
        <f t="shared" ca="1" si="1821"/>
        <v>0</v>
      </c>
      <c r="FU238" s="124">
        <f t="shared" ca="1" si="1821"/>
        <v>0</v>
      </c>
      <c r="FV238" s="124">
        <f t="shared" ca="1" si="1821"/>
        <v>0</v>
      </c>
      <c r="FW238" s="124">
        <f t="shared" ca="1" si="1821"/>
        <v>0</v>
      </c>
      <c r="FX238" s="124">
        <f t="shared" ca="1" si="1821"/>
        <v>0</v>
      </c>
      <c r="FY238" s="124">
        <f t="shared" ca="1" si="1821"/>
        <v>0</v>
      </c>
      <c r="FZ238" s="124">
        <f t="shared" ca="1" si="1821"/>
        <v>0</v>
      </c>
      <c r="GA238" s="124">
        <f t="shared" ca="1" si="1821"/>
        <v>0</v>
      </c>
      <c r="GB238" s="124">
        <f t="shared" ca="1" si="1821"/>
        <v>0</v>
      </c>
      <c r="GC238" s="124">
        <f t="shared" ca="1" si="1821"/>
        <v>0</v>
      </c>
      <c r="GD238" s="124">
        <f t="shared" ca="1" si="1821"/>
        <v>0</v>
      </c>
      <c r="GE238" s="124">
        <f t="shared" ca="1" si="1722"/>
        <v>0</v>
      </c>
      <c r="GF238" s="124">
        <f t="shared" ca="1" si="1722"/>
        <v>0</v>
      </c>
      <c r="GG238" s="554">
        <f t="shared" ca="1" si="1723"/>
        <v>0</v>
      </c>
      <c r="GH238" s="554">
        <f t="shared" ca="1" si="1723"/>
        <v>0</v>
      </c>
      <c r="GI238" s="554">
        <f t="shared" ca="1" si="1723"/>
        <v>0</v>
      </c>
      <c r="GJ238" s="125">
        <f t="shared" ca="1" si="1786"/>
        <v>0</v>
      </c>
      <c r="GK238" s="125">
        <f t="shared" ca="1" si="1786"/>
        <v>0</v>
      </c>
      <c r="GL238" s="125">
        <f t="shared" ca="1" si="1786"/>
        <v>0</v>
      </c>
      <c r="GM238" s="125">
        <f t="shared" ca="1" si="1786"/>
        <v>0</v>
      </c>
      <c r="GN238" s="125">
        <f t="shared" ca="1" si="1786"/>
        <v>0</v>
      </c>
      <c r="GO238" s="125">
        <f t="shared" ca="1" si="1786"/>
        <v>0</v>
      </c>
      <c r="GP238" s="125">
        <f t="shared" ca="1" si="1786"/>
        <v>0</v>
      </c>
      <c r="GQ238" s="125">
        <f t="shared" ca="1" si="1786"/>
        <v>0</v>
      </c>
      <c r="GR238" s="125">
        <f t="shared" ca="1" si="1786"/>
        <v>0</v>
      </c>
      <c r="GS238" s="125">
        <f t="shared" ca="1" si="1786"/>
        <v>0</v>
      </c>
      <c r="GT238" s="125">
        <f t="shared" ca="1" si="1786"/>
        <v>0</v>
      </c>
      <c r="GU238" s="125">
        <f t="shared" ca="1" si="1786"/>
        <v>0</v>
      </c>
      <c r="GV238" s="125">
        <f t="shared" ca="1" si="1786"/>
        <v>0</v>
      </c>
      <c r="GW238" s="124">
        <f t="shared" ca="1" si="1822"/>
        <v>0</v>
      </c>
      <c r="GX238" s="124">
        <f t="shared" ca="1" si="1822"/>
        <v>0</v>
      </c>
      <c r="GY238" s="124">
        <f t="shared" ca="1" si="1822"/>
        <v>0</v>
      </c>
      <c r="GZ238" s="124">
        <f t="shared" ca="1" si="1822"/>
        <v>0</v>
      </c>
      <c r="HA238" s="124">
        <f t="shared" ca="1" si="1822"/>
        <v>0</v>
      </c>
      <c r="HB238" s="124">
        <f t="shared" ca="1" si="1822"/>
        <v>0</v>
      </c>
      <c r="HC238" s="124">
        <f t="shared" ca="1" si="1822"/>
        <v>0</v>
      </c>
      <c r="HD238" s="124">
        <f t="shared" ca="1" si="1822"/>
        <v>0</v>
      </c>
      <c r="HE238" s="124">
        <f t="shared" ca="1" si="1822"/>
        <v>0</v>
      </c>
      <c r="HF238" s="124">
        <f t="shared" ca="1" si="1822"/>
        <v>0</v>
      </c>
      <c r="HG238" s="124">
        <f t="shared" ca="1" si="1822"/>
        <v>0</v>
      </c>
      <c r="HH238" s="124">
        <f t="shared" ca="1" si="1822"/>
        <v>0</v>
      </c>
      <c r="HI238" s="124">
        <f t="shared" ca="1" si="1822"/>
        <v>0</v>
      </c>
      <c r="HJ238" s="124">
        <f t="shared" ca="1" si="1822"/>
        <v>0</v>
      </c>
      <c r="HK238" s="124">
        <f t="shared" ca="1" si="1822"/>
        <v>0</v>
      </c>
      <c r="HL238" s="124">
        <f t="shared" ca="1" si="1822"/>
        <v>0</v>
      </c>
      <c r="HM238" s="124">
        <f t="shared" ca="1" si="1726"/>
        <v>0</v>
      </c>
      <c r="HN238" s="124">
        <f t="shared" ca="1" si="1726"/>
        <v>0</v>
      </c>
      <c r="HO238" s="554">
        <f t="shared" ca="1" si="1727"/>
        <v>0</v>
      </c>
      <c r="HP238" s="554">
        <f t="shared" ca="1" si="1727"/>
        <v>0</v>
      </c>
      <c r="HQ238" s="554">
        <f t="shared" ca="1" si="1727"/>
        <v>0</v>
      </c>
      <c r="HR238" s="125">
        <f t="shared" ca="1" si="1787"/>
        <v>0</v>
      </c>
      <c r="HS238" s="125">
        <f t="shared" ca="1" si="1787"/>
        <v>0</v>
      </c>
      <c r="HT238" s="125">
        <f t="shared" ca="1" si="1787"/>
        <v>0</v>
      </c>
      <c r="HU238" s="125">
        <f t="shared" ca="1" si="1787"/>
        <v>0</v>
      </c>
      <c r="HV238" s="125">
        <f t="shared" ca="1" si="1787"/>
        <v>0</v>
      </c>
      <c r="HW238" s="125">
        <f t="shared" ca="1" si="1787"/>
        <v>0</v>
      </c>
      <c r="HX238" s="125">
        <f t="shared" ca="1" si="1787"/>
        <v>0</v>
      </c>
      <c r="HY238" s="125">
        <f t="shared" ca="1" si="1787"/>
        <v>0</v>
      </c>
      <c r="HZ238" s="125">
        <f t="shared" ca="1" si="1787"/>
        <v>0</v>
      </c>
      <c r="IA238" s="125">
        <f t="shared" ca="1" si="1787"/>
        <v>0</v>
      </c>
      <c r="IB238" s="125">
        <f t="shared" ca="1" si="1787"/>
        <v>0</v>
      </c>
      <c r="IC238" s="125">
        <f t="shared" ca="1" si="1787"/>
        <v>0</v>
      </c>
      <c r="ID238" s="125">
        <f t="shared" ca="1" si="1787"/>
        <v>0</v>
      </c>
      <c r="IE238" s="5">
        <f t="shared" ca="1" si="1729"/>
        <v>67</v>
      </c>
      <c r="IF238" s="9"/>
      <c r="IG238" s="5">
        <f t="shared" ca="1" si="1730"/>
        <v>1</v>
      </c>
      <c r="IH238" s="5" t="b">
        <f t="shared" ca="1" si="1730"/>
        <v>0</v>
      </c>
      <c r="II238" s="19">
        <f t="shared" ca="1" si="1731"/>
        <v>0</v>
      </c>
      <c r="IJ238" s="5">
        <f t="shared" ca="1" si="1730"/>
        <v>55</v>
      </c>
      <c r="IK238" s="5" cm="1">
        <f t="array" ref="IK238">INDEX(i.pi_yatf,$X238+1,IK$7)</f>
        <v>1</v>
      </c>
      <c r="IL238" s="19">
        <f t="shared" ref="IL238:JN239" ca="1" si="1826">OFFSET(IL$5,$B238,0)</f>
        <v>0</v>
      </c>
      <c r="IM238" s="19">
        <f t="shared" ca="1" si="1826"/>
        <v>0</v>
      </c>
      <c r="IN238" s="19">
        <f t="shared" ca="1" si="1826"/>
        <v>0</v>
      </c>
      <c r="IO238" s="19">
        <f t="shared" ca="1" si="1826"/>
        <v>0</v>
      </c>
      <c r="IP238" s="19">
        <f t="shared" ca="1" si="1826"/>
        <v>0</v>
      </c>
      <c r="IQ238" s="19">
        <f t="shared" ca="1" si="1826"/>
        <v>0</v>
      </c>
      <c r="IR238" s="19">
        <f t="shared" ca="1" si="1826"/>
        <v>0</v>
      </c>
      <c r="IS238" s="19">
        <f t="shared" ca="1" si="1826"/>
        <v>0</v>
      </c>
      <c r="IT238" s="19">
        <f t="shared" ca="1" si="1826"/>
        <v>0</v>
      </c>
      <c r="IU238" s="19">
        <f t="shared" ca="1" si="1826"/>
        <v>0</v>
      </c>
      <c r="IV238" s="19">
        <f t="shared" ca="1" si="1826"/>
        <v>0</v>
      </c>
      <c r="IW238" s="19">
        <f t="shared" ca="1" si="1826"/>
        <v>0</v>
      </c>
      <c r="IX238" s="19">
        <f t="shared" ca="1" si="1826"/>
        <v>0</v>
      </c>
      <c r="IY238" s="19">
        <f t="shared" ca="1" si="1826"/>
        <v>0</v>
      </c>
      <c r="IZ238" s="19">
        <f t="shared" ca="1" si="1826"/>
        <v>0</v>
      </c>
      <c r="JA238" s="19">
        <f t="shared" ca="1" si="1826"/>
        <v>0</v>
      </c>
      <c r="JB238" s="19">
        <f t="shared" ca="1" si="1826"/>
        <v>0</v>
      </c>
      <c r="JC238" s="19">
        <f t="shared" ca="1" si="1826"/>
        <v>0</v>
      </c>
      <c r="JD238" s="19">
        <f t="shared" ca="1" si="1826"/>
        <v>0</v>
      </c>
      <c r="JE238" s="19">
        <f t="shared" ca="1" si="1826"/>
        <v>0</v>
      </c>
      <c r="JF238" s="19">
        <f t="shared" ca="1" si="1826"/>
        <v>0</v>
      </c>
      <c r="JG238" s="5">
        <f t="shared" ca="1" si="1733"/>
        <v>1.2500000000000001E-2</v>
      </c>
      <c r="JH238" s="567">
        <f t="shared" ca="1" si="1733"/>
        <v>0</v>
      </c>
      <c r="JI238" s="5">
        <f t="shared" ca="1" si="1733"/>
        <v>6.25E-2</v>
      </c>
      <c r="JJ238" s="5">
        <f t="shared" ca="1" si="1733"/>
        <v>6.25E-2</v>
      </c>
      <c r="JK238" s="5">
        <f t="shared" ca="1" si="1733"/>
        <v>6.25E-2</v>
      </c>
      <c r="JL238" s="19">
        <f t="shared" ca="1" si="1826"/>
        <v>1</v>
      </c>
      <c r="JM238" s="19">
        <f t="shared" ca="1" si="1826"/>
        <v>0</v>
      </c>
      <c r="JN238" s="19">
        <f t="shared" ca="1" si="1826"/>
        <v>1</v>
      </c>
      <c r="JO238" s="9"/>
      <c r="JP238" s="5" t="b">
        <f t="shared" ca="1" si="1734"/>
        <v>0</v>
      </c>
      <c r="JQ238" s="477" t="b">
        <v>1</v>
      </c>
      <c r="JR238" s="477">
        <v>12</v>
      </c>
      <c r="JS238" s="5" t="b">
        <f t="shared" ca="1" si="1735"/>
        <v>0</v>
      </c>
      <c r="JT238" s="5" t="b">
        <f t="shared" ca="1" si="1735"/>
        <v>0</v>
      </c>
      <c r="JU238" s="5" t="b">
        <f t="shared" ca="1" si="1735"/>
        <v>1</v>
      </c>
      <c r="JV238" s="144">
        <f t="shared" ca="1" si="1736"/>
        <v>1</v>
      </c>
      <c r="JW238" s="144">
        <f t="shared" ca="1" si="1736"/>
        <v>1</v>
      </c>
      <c r="JX238" s="5" t="b">
        <f t="shared" ca="1" si="1737"/>
        <v>0</v>
      </c>
      <c r="JY238" s="5" t="b">
        <f t="shared" ca="1" si="1737"/>
        <v>1</v>
      </c>
      <c r="JZ238" s="5" t="b">
        <f t="shared" ca="1" si="1737"/>
        <v>1</v>
      </c>
      <c r="KA238" s="5" t="b">
        <f t="shared" ca="1" si="1737"/>
        <v>0</v>
      </c>
      <c r="KB238" s="5">
        <f t="shared" ca="1" si="1738"/>
        <v>1</v>
      </c>
      <c r="KC238" s="5">
        <f t="shared" ca="1" si="1738"/>
        <v>0</v>
      </c>
      <c r="KD238" s="5" t="b">
        <f t="shared" ca="1" si="1739"/>
        <v>0</v>
      </c>
      <c r="KE238" s="5" t="str" cm="1">
        <f t="array" aca="1" ref="KE238" ca="1">IF(OR(KF238:KM238&lt;&gt;"-"),TRUE,"-")</f>
        <v>-</v>
      </c>
      <c r="KF238" s="19" t="str">
        <f t="shared" ca="1" si="1740"/>
        <v>-</v>
      </c>
      <c r="KG238" s="19" t="str">
        <f t="shared" ca="1" si="1740"/>
        <v>-</v>
      </c>
      <c r="KH238" s="19" t="str">
        <f t="shared" ca="1" si="1740"/>
        <v>-</v>
      </c>
      <c r="KI238" s="19" t="str">
        <f t="shared" ca="1" si="1740"/>
        <v>-</v>
      </c>
      <c r="KJ238" s="19" t="str">
        <f t="shared" ca="1" si="1740"/>
        <v>-</v>
      </c>
      <c r="KK238" s="19" t="str">
        <f t="shared" ca="1" si="1740"/>
        <v>-</v>
      </c>
      <c r="KL238" s="19" t="str">
        <f t="shared" ca="1" si="1740"/>
        <v>-</v>
      </c>
      <c r="KM238" s="19" t="str">
        <f t="shared" ca="1" si="1740"/>
        <v>-</v>
      </c>
      <c r="KN238" s="5" t="b">
        <f t="array" aca="1" ref="KN238" ca="1">IF(OR(KO238:KU238&lt;&gt;"-"),TRUE,"-")</f>
        <v>1</v>
      </c>
      <c r="KO238" s="19">
        <f t="shared" ca="1" si="1813"/>
        <v>0</v>
      </c>
      <c r="KP238" s="19" t="str">
        <f t="shared" ca="1" si="1813"/>
        <v>-</v>
      </c>
      <c r="KQ238" s="19">
        <f t="shared" ca="1" si="1813"/>
        <v>999999</v>
      </c>
      <c r="KR238" s="19">
        <f t="shared" ca="1" si="1813"/>
        <v>999999</v>
      </c>
      <c r="KS238" s="19">
        <f t="shared" ca="1" si="1813"/>
        <v>999999</v>
      </c>
      <c r="KT238" s="19">
        <f t="shared" ca="1" si="1813"/>
        <v>999999</v>
      </c>
      <c r="KU238" s="19">
        <f t="shared" ca="1" si="1813"/>
        <v>999999</v>
      </c>
      <c r="KV238" s="19" t="str">
        <f t="shared" ca="1" si="1813"/>
        <v>-</v>
      </c>
      <c r="KW238" s="19" t="str">
        <f t="shared" ca="1" si="1813"/>
        <v>-</v>
      </c>
      <c r="KX238" s="19" t="str">
        <f t="shared" ca="1" si="1813"/>
        <v>-</v>
      </c>
      <c r="KY238" s="19" t="b">
        <f t="shared" ca="1" si="1742"/>
        <v>1</v>
      </c>
      <c r="KZ238" s="19">
        <f t="shared" ca="1" si="1742"/>
        <v>0</v>
      </c>
      <c r="LA238" s="5" t="str">
        <f t="shared" ca="1" si="1743"/>
        <v>-</v>
      </c>
      <c r="LB238" s="5" t="str">
        <f t="shared" ca="1" si="1743"/>
        <v>-</v>
      </c>
      <c r="LC238" s="5" t="str">
        <f t="shared" ca="1" si="1743"/>
        <v>-</v>
      </c>
      <c r="LD238" s="5" t="str">
        <f t="shared" ca="1" si="1743"/>
        <v>-</v>
      </c>
      <c r="LE238" s="19" t="str">
        <f t="shared" ca="1" si="1744"/>
        <v>-</v>
      </c>
      <c r="LF238" s="19" t="str">
        <f t="shared" ca="1" si="1744"/>
        <v>-</v>
      </c>
      <c r="LG238" s="19" t="str">
        <f t="shared" ca="1" si="1744"/>
        <v>-</v>
      </c>
      <c r="LH238" s="19" t="str">
        <f t="shared" ca="1" si="1744"/>
        <v>-</v>
      </c>
      <c r="LI238" s="19" t="str">
        <f t="shared" ca="1" si="1744"/>
        <v>-</v>
      </c>
      <c r="LJ238" s="19" t="str">
        <f t="shared" ca="1" si="1744"/>
        <v>-</v>
      </c>
      <c r="LK238" s="19" t="str">
        <f t="shared" ca="1" si="1744"/>
        <v>-</v>
      </c>
      <c r="LL238" s="5" t="str">
        <f t="shared" ca="1" si="1745"/>
        <v>-</v>
      </c>
      <c r="LM238" s="5">
        <f t="shared" ca="1" si="1745"/>
        <v>500</v>
      </c>
      <c r="LN238" s="5">
        <f t="shared" ca="1" si="1745"/>
        <v>500</v>
      </c>
      <c r="LO238" s="5" t="str">
        <f t="shared" ca="1" si="1745"/>
        <v>-</v>
      </c>
      <c r="LP238" s="5" cm="1">
        <f t="array" aca="1" ref="LP238" ca="1">INDEX(i.meatgrid,$Q238,LP$7)</f>
        <v>1092</v>
      </c>
      <c r="LQ238" s="5" t="str" cm="1">
        <f t="array" aca="1" ref="LQ238" ca="1">INDEX(i.meatgrid,$Q238,LQ$7)</f>
        <v>-</v>
      </c>
      <c r="LR238" s="5" t="str">
        <f t="shared" ca="1" si="1745"/>
        <v>-</v>
      </c>
      <c r="LS238" s="5">
        <f t="shared" ca="1" si="1746"/>
        <v>1</v>
      </c>
      <c r="LT238" s="9"/>
      <c r="LU238" s="19">
        <f t="shared" ca="1" si="1744"/>
        <v>70</v>
      </c>
      <c r="LV238" s="19">
        <f t="shared" ca="1" si="1747"/>
        <v>50</v>
      </c>
      <c r="LW238" s="19">
        <f t="shared" ca="1" si="1747"/>
        <v>80</v>
      </c>
      <c r="LX238" s="19">
        <f t="shared" ca="1" si="1747"/>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48"/>
        <v>1</v>
      </c>
      <c r="MD238" s="5">
        <f t="shared" si="1749"/>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50"/>
        <v>1</v>
      </c>
      <c r="MN238" s="9"/>
      <c r="MO238" s="19" t="b">
        <f t="shared" ca="1" si="1824"/>
        <v>0</v>
      </c>
      <c r="MP238" s="19" t="b">
        <f t="shared" ca="1" si="1824"/>
        <v>0</v>
      </c>
      <c r="MQ238" s="19">
        <f t="shared" ca="1" si="1824"/>
        <v>1</v>
      </c>
      <c r="MR238" s="19">
        <f t="shared" ca="1" si="1824"/>
        <v>0.75</v>
      </c>
      <c r="MS238" s="19">
        <f t="shared" ca="1" si="1824"/>
        <v>0.75</v>
      </c>
      <c r="MT238" s="19">
        <f t="shared" ca="1" si="1824"/>
        <v>0.8</v>
      </c>
      <c r="MU238" s="19">
        <f t="shared" ca="1" si="1824"/>
        <v>0.82499999999999996</v>
      </c>
      <c r="MV238" s="19">
        <f t="shared" ca="1" si="1824"/>
        <v>0.875</v>
      </c>
      <c r="MW238" s="19">
        <f t="shared" ca="1" si="1824"/>
        <v>0.9</v>
      </c>
      <c r="MX238" s="19">
        <f t="shared" ca="1" si="1824"/>
        <v>1</v>
      </c>
      <c r="MY238" s="19">
        <f t="shared" ca="1" si="1824"/>
        <v>0.875</v>
      </c>
      <c r="MZ238" s="19" t="b">
        <f t="shared" ca="1" si="1824"/>
        <v>1</v>
      </c>
      <c r="NA238" s="19">
        <f t="shared" ca="1" si="1824"/>
        <v>74.989999999999995</v>
      </c>
      <c r="NB238" s="19" t="str">
        <f t="shared" ca="1" si="1824"/>
        <v>-</v>
      </c>
      <c r="NC238" s="19" t="str">
        <f t="shared" ca="1" si="1824"/>
        <v>-</v>
      </c>
      <c r="ND238" s="19" t="str">
        <f t="shared" ca="1" si="1824"/>
        <v>-</v>
      </c>
      <c r="NE238" s="19" t="str">
        <f t="shared" ca="1" si="1814"/>
        <v>-</v>
      </c>
      <c r="NF238" s="19" t="str">
        <f t="shared" ca="1" si="1814"/>
        <v>-</v>
      </c>
      <c r="NG238" s="19" t="str">
        <f t="shared" ca="1" si="1814"/>
        <v>-</v>
      </c>
      <c r="NH238" s="19" t="str">
        <f t="shared" ca="1" si="1814"/>
        <v>-</v>
      </c>
      <c r="NI238" s="19">
        <f t="shared" ca="1" si="1814"/>
        <v>36.99</v>
      </c>
      <c r="NJ238" s="19">
        <f t="shared" ca="1" si="1814"/>
        <v>36.99</v>
      </c>
      <c r="NK238" s="19" t="str">
        <f t="shared" ca="1" si="1814"/>
        <v>-</v>
      </c>
      <c r="NL238" s="19" t="str">
        <f t="shared" ca="1" si="1814"/>
        <v>-</v>
      </c>
      <c r="NM238" s="19" t="str">
        <f t="shared" ca="1" si="1814"/>
        <v>-</v>
      </c>
      <c r="NN238" s="19" t="str">
        <f t="shared" ca="1" si="1814"/>
        <v>-</v>
      </c>
      <c r="NO238" s="19" t="str">
        <f t="shared" ca="1" si="1814"/>
        <v>-</v>
      </c>
      <c r="NP238" s="19">
        <f t="shared" ca="1" si="1814"/>
        <v>49.99</v>
      </c>
      <c r="NQ238" s="19">
        <f t="shared" ca="1" si="1814"/>
        <v>49.99</v>
      </c>
      <c r="NR238" s="19">
        <f t="shared" ca="1" si="1814"/>
        <v>49.99</v>
      </c>
      <c r="NS238" s="19">
        <f t="shared" ca="1" si="1814"/>
        <v>49.99</v>
      </c>
      <c r="NT238" s="19">
        <f t="shared" ca="1" si="1814"/>
        <v>49.99</v>
      </c>
      <c r="NU238" s="19">
        <f t="shared" ca="1" si="1759"/>
        <v>49.99</v>
      </c>
      <c r="NV238" s="19">
        <f t="shared" ca="1" si="1759"/>
        <v>49.99</v>
      </c>
      <c r="NW238" s="19">
        <f t="shared" ca="1" si="1759"/>
        <v>49.99</v>
      </c>
      <c r="NX238" s="19">
        <f t="shared" ca="1" si="1791"/>
        <v>412.99</v>
      </c>
      <c r="NY238" s="19">
        <f t="shared" ca="1" si="1791"/>
        <v>412.99</v>
      </c>
      <c r="NZ238" s="19" t="str">
        <f t="shared" ca="1" si="1791"/>
        <v>-</v>
      </c>
      <c r="OA238" s="19" t="str">
        <f t="shared" ca="1" si="1791"/>
        <v>-</v>
      </c>
      <c r="OB238" s="19" t="str">
        <f t="shared" ca="1" si="1791"/>
        <v>-</v>
      </c>
      <c r="OC238" s="19" t="str">
        <f t="shared" ca="1" si="1791"/>
        <v>-</v>
      </c>
      <c r="OD238" s="19" t="str">
        <f t="shared" ca="1" si="1791"/>
        <v>-</v>
      </c>
      <c r="OE238" s="19">
        <f t="shared" ca="1" si="1791"/>
        <v>6.8900000000000006</v>
      </c>
      <c r="OF238" s="19">
        <f t="shared" ca="1" si="1791"/>
        <v>6.8900000000000006</v>
      </c>
      <c r="OG238" s="19">
        <f t="shared" ca="1" si="1791"/>
        <v>6.8900000000000006</v>
      </c>
      <c r="OH238" s="19">
        <f t="shared" ca="1" si="1791"/>
        <v>6.8900000000000006</v>
      </c>
      <c r="OI238" s="19">
        <f t="shared" ca="1" si="1791"/>
        <v>6.8900000000000006</v>
      </c>
      <c r="OJ238" s="19">
        <f t="shared" ca="1" si="1791"/>
        <v>6.8900000000000006</v>
      </c>
      <c r="OK238" s="19">
        <f t="shared" ca="1" si="1791"/>
        <v>6.8900000000000006</v>
      </c>
      <c r="OL238" s="19">
        <f t="shared" ca="1" si="1791"/>
        <v>6.8900000000000006</v>
      </c>
      <c r="OM238" s="19">
        <f t="shared" ca="1" si="1791"/>
        <v>346.99</v>
      </c>
      <c r="ON238" s="19">
        <f t="shared" ca="1" si="1761"/>
        <v>346.99</v>
      </c>
      <c r="OO238" s="19" t="str">
        <f t="shared" ca="1" si="1761"/>
        <v>-</v>
      </c>
      <c r="OP238" s="19" t="str">
        <f t="shared" ca="1" si="1761"/>
        <v>-</v>
      </c>
      <c r="OQ238" s="19" t="str">
        <f t="shared" ca="1" si="1761"/>
        <v>-</v>
      </c>
      <c r="OR238" s="19" t="str">
        <f t="shared" ca="1" si="1761"/>
        <v>-</v>
      </c>
      <c r="OS238" s="19" t="str">
        <f t="shared" ca="1" si="1761"/>
        <v>-</v>
      </c>
      <c r="OT238" s="19">
        <f t="shared" ca="1" si="1761"/>
        <v>0</v>
      </c>
      <c r="OU238" s="24">
        <v>0</v>
      </c>
    </row>
    <row r="239" spans="1:411" outlineLevel="1">
      <c r="A239" s="21">
        <f t="shared" si="158"/>
        <v>234</v>
      </c>
      <c r="B239" s="21">
        <f t="shared" si="1753"/>
        <v>19</v>
      </c>
      <c r="C239">
        <v>112</v>
      </c>
      <c r="D239" s="144" t="str">
        <f t="shared" ca="1" si="1697"/>
        <v>GSM</v>
      </c>
      <c r="E239" t="b">
        <v>0</v>
      </c>
      <c r="F239" t="b">
        <v>0</v>
      </c>
      <c r="G239" t="b">
        <f t="shared" si="1817"/>
        <v>0</v>
      </c>
      <c r="H239" s="237">
        <f t="shared" ca="1" si="1755"/>
        <v>2</v>
      </c>
      <c r="I239" s="237">
        <f t="shared" ca="1" si="1755"/>
        <v>1</v>
      </c>
      <c r="J239" s="237" t="str">
        <f t="shared" ca="1" si="1755"/>
        <v/>
      </c>
      <c r="K239" s="237">
        <f t="shared" ca="1" si="1755"/>
        <v>2</v>
      </c>
      <c r="L239" s="237">
        <f t="shared" ca="1" si="1755"/>
        <v>2</v>
      </c>
      <c r="M239" s="237">
        <f t="shared" ca="1" si="1755"/>
        <v>2</v>
      </c>
      <c r="N239" s="237">
        <f t="shared" ca="1" si="1755"/>
        <v>3</v>
      </c>
      <c r="O239" s="237">
        <f t="shared" ca="1" si="1756"/>
        <v>1</v>
      </c>
      <c r="P239" s="237">
        <f t="shared" ca="1" si="1756"/>
        <v>1</v>
      </c>
      <c r="Q239" s="237">
        <f t="shared" ca="1" si="1756"/>
        <v>7</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98"/>
        <v>2</v>
      </c>
      <c r="AH239" s="5">
        <f t="shared" ca="1" si="1698"/>
        <v>0</v>
      </c>
      <c r="AI239" s="5">
        <f t="shared" ca="1" si="1699"/>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00032 DSP_ashley_lw GSM Day204 MWM    Older Mutton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00"/>
        <v>0</v>
      </c>
      <c r="AY239" s="5" t="str">
        <f t="shared" ca="1" si="1700"/>
        <v>-</v>
      </c>
      <c r="AZ239" s="5" t="b">
        <f t="shared" ca="1" si="1700"/>
        <v>0</v>
      </c>
      <c r="BA239" s="5" t="b">
        <f t="shared" ca="1" si="1700"/>
        <v>1</v>
      </c>
      <c r="BB239" s="5" t="b">
        <f t="shared" ca="1" si="1700"/>
        <v>1</v>
      </c>
      <c r="BC239" s="144">
        <f t="shared" ca="1" si="1700"/>
        <v>0</v>
      </c>
      <c r="BD239" s="19" t="b">
        <f t="shared" ca="1" si="1701"/>
        <v>1</v>
      </c>
      <c r="BE239" s="9"/>
      <c r="BF239" s="5" t="str">
        <f t="shared" ca="1" si="1702"/>
        <v>-</v>
      </c>
      <c r="BG239" s="19" t="str">
        <f t="shared" ca="1" si="1703"/>
        <v>-</v>
      </c>
      <c r="BH239" s="19" t="str">
        <f t="shared" ca="1" si="1703"/>
        <v>-</v>
      </c>
      <c r="BI239" s="19" t="str">
        <f t="shared" ca="1" si="1703"/>
        <v>-</v>
      </c>
      <c r="BJ239" s="5" t="str">
        <f t="shared" ca="1" si="1704"/>
        <v>-</v>
      </c>
      <c r="BK239" s="19" t="str">
        <f t="shared" ca="1" si="1705"/>
        <v>-</v>
      </c>
      <c r="BL239" s="5" t="str">
        <f t="shared" ca="1" si="1706"/>
        <v>-</v>
      </c>
      <c r="BM239" s="19" t="str">
        <f t="shared" ca="1" si="1707"/>
        <v>-</v>
      </c>
      <c r="BN239" s="19" t="str">
        <f t="shared" ca="1" si="1707"/>
        <v>-</v>
      </c>
      <c r="BO239" s="19" t="str">
        <f t="shared" ca="1" si="1707"/>
        <v>-</v>
      </c>
      <c r="BP239" s="5" t="str">
        <f t="shared" ca="1" si="1708"/>
        <v>-</v>
      </c>
      <c r="BQ239" s="9"/>
      <c r="BR239" s="5" t="b">
        <f t="shared" ca="1" si="1709"/>
        <v>0</v>
      </c>
      <c r="BS239" s="5" t="str">
        <f t="shared" ca="1" si="1710"/>
        <v>-</v>
      </c>
      <c r="BT239" s="5" t="str">
        <f t="shared" ca="1" si="1711"/>
        <v>-</v>
      </c>
      <c r="BU239" s="5" t="str">
        <f t="shared" ca="1" si="1711"/>
        <v>-</v>
      </c>
      <c r="BV239" s="5" t="str">
        <f t="shared" ca="1" si="1711"/>
        <v>-</v>
      </c>
      <c r="BW239" s="5" t="str">
        <f t="shared" ca="1" si="1711"/>
        <v>-</v>
      </c>
      <c r="BX239" s="5" t="str">
        <f t="shared" ca="1" si="1711"/>
        <v>-</v>
      </c>
      <c r="BY239" s="5" t="str">
        <f t="shared" ca="1" si="1711"/>
        <v>-</v>
      </c>
      <c r="BZ239" s="5" t="str">
        <f t="shared" ca="1" si="1711"/>
        <v>-</v>
      </c>
      <c r="CA239" s="5" t="str">
        <f t="shared" ca="1" si="1711"/>
        <v>-</v>
      </c>
      <c r="CB239" s="9"/>
      <c r="CC239" s="237" t="b">
        <f t="shared" ca="1" si="1757"/>
        <v>1</v>
      </c>
      <c r="CD239" s="237" t="b">
        <f t="shared" ca="1" si="1757"/>
        <v>1</v>
      </c>
      <c r="CE239" s="237" t="b">
        <f t="shared" ca="1" si="1757"/>
        <v>1</v>
      </c>
      <c r="CF239" s="12">
        <v>203</v>
      </c>
      <c r="CG239" s="144" t="b">
        <f t="shared" ca="1" si="1818"/>
        <v>0</v>
      </c>
      <c r="CH239" s="12" t="s">
        <v>34</v>
      </c>
      <c r="CI239" s="19" t="str">
        <f t="shared" ca="1" si="1712"/>
        <v>-</v>
      </c>
      <c r="CJ239" s="19" t="str">
        <f t="shared" ca="1" si="1712"/>
        <v>-</v>
      </c>
      <c r="CK239" s="19" t="str">
        <f t="shared" ca="1" si="1712"/>
        <v>-</v>
      </c>
      <c r="CL239" s="19">
        <f t="shared" ca="1" si="1712"/>
        <v>1</v>
      </c>
      <c r="CM239" s="19">
        <f t="shared" ca="1" si="1712"/>
        <v>1</v>
      </c>
      <c r="CN239" s="9"/>
      <c r="CO239" s="444">
        <f t="shared" ca="1" si="1713"/>
        <v>652</v>
      </c>
      <c r="CP239" s="444">
        <f t="shared" ca="1" si="1713"/>
        <v>686</v>
      </c>
      <c r="CQ239" s="444">
        <f t="shared" ca="1" si="1713"/>
        <v>721</v>
      </c>
      <c r="CR239" s="152">
        <f t="shared" ca="1" si="1714"/>
        <v>378</v>
      </c>
      <c r="CS239" s="152">
        <f t="shared" ca="1" si="1714"/>
        <v>413</v>
      </c>
      <c r="CT239" s="152">
        <f t="shared" ca="1" si="1714"/>
        <v>448</v>
      </c>
      <c r="CU239" s="19" t="str">
        <f t="shared" ref="CU239:DJ239" ca="1" si="1827">OFFSET(CU$5,$B239,0)</f>
        <v>-</v>
      </c>
      <c r="CV239" s="19" t="str">
        <f t="shared" ca="1" si="1827"/>
        <v>-</v>
      </c>
      <c r="CW239" s="19" t="str">
        <f t="shared" ca="1" si="1827"/>
        <v>-</v>
      </c>
      <c r="CX239" s="19" t="str">
        <f t="shared" ca="1" si="1827"/>
        <v>-</v>
      </c>
      <c r="CY239" s="19" t="str">
        <f t="shared" ca="1" si="1827"/>
        <v>-</v>
      </c>
      <c r="CZ239" s="19" t="b">
        <f t="shared" ca="1" si="1827"/>
        <v>1</v>
      </c>
      <c r="DA239" s="19">
        <f t="shared" ca="1" si="1827"/>
        <v>0</v>
      </c>
      <c r="DB239" s="19">
        <f t="shared" ca="1" si="1827"/>
        <v>0</v>
      </c>
      <c r="DC239" s="19">
        <f t="shared" ca="1" si="1827"/>
        <v>0</v>
      </c>
      <c r="DD239" s="19">
        <f t="shared" ca="1" si="1827"/>
        <v>0</v>
      </c>
      <c r="DE239" s="19">
        <f t="shared" ca="1" si="1827"/>
        <v>0</v>
      </c>
      <c r="DF239" s="19">
        <f t="shared" ca="1" si="1827"/>
        <v>0</v>
      </c>
      <c r="DG239" s="19">
        <f t="shared" ca="1" si="1827"/>
        <v>0</v>
      </c>
      <c r="DH239" s="19">
        <f t="shared" ca="1" si="1827"/>
        <v>0</v>
      </c>
      <c r="DI239" s="19">
        <f t="shared" ca="1" si="1827"/>
        <v>0</v>
      </c>
      <c r="DJ239" s="19">
        <f t="shared" ca="1" si="1827"/>
        <v>0</v>
      </c>
      <c r="DK239" s="19">
        <f t="shared" ca="1" si="1810"/>
        <v>0</v>
      </c>
      <c r="DL239" s="19">
        <f t="shared" ca="1" si="1810"/>
        <v>0</v>
      </c>
      <c r="DM239" s="19">
        <f t="shared" ca="1" si="1810"/>
        <v>1</v>
      </c>
      <c r="DN239" s="19">
        <f t="shared" ca="1" si="1810"/>
        <v>1</v>
      </c>
      <c r="DO239" s="19">
        <f t="shared" ca="1" si="1810"/>
        <v>0</v>
      </c>
      <c r="DP239" s="19" t="str">
        <f t="shared" ca="1" si="1810"/>
        <v>-</v>
      </c>
      <c r="DQ239" s="19" t="str">
        <f t="shared" ca="1" si="1810"/>
        <v>-</v>
      </c>
      <c r="DR239" s="19" t="str">
        <f t="shared" ca="1" si="1810"/>
        <v>-</v>
      </c>
      <c r="DS239" s="19" t="str">
        <f t="shared" ca="1" si="1810"/>
        <v>-</v>
      </c>
      <c r="DT239" s="19" t="str">
        <f t="shared" ca="1" si="1810"/>
        <v>-</v>
      </c>
      <c r="DU239" s="19">
        <f t="shared" ca="1" si="1810"/>
        <v>0</v>
      </c>
      <c r="DV239" s="19" t="str">
        <f t="shared" ca="1" si="1810"/>
        <v>-</v>
      </c>
      <c r="DW239" s="19" t="str">
        <f t="shared" ca="1" si="1810"/>
        <v>-</v>
      </c>
      <c r="DX239" s="19" t="str">
        <f t="shared" ca="1" si="1810"/>
        <v>-</v>
      </c>
      <c r="DY239" s="19" t="str">
        <f t="shared" ca="1" si="1810"/>
        <v>-</v>
      </c>
      <c r="DZ239" s="19" t="str">
        <f t="shared" ca="1" si="1810"/>
        <v>-</v>
      </c>
      <c r="EA239" s="19" t="str">
        <f t="shared" ca="1" si="1810"/>
        <v>-</v>
      </c>
      <c r="EB239" s="19" t="str">
        <f t="shared" ca="1" si="1810"/>
        <v>-</v>
      </c>
      <c r="EC239" s="19" t="str">
        <f t="shared" ca="1" si="1810"/>
        <v>-</v>
      </c>
      <c r="ED239" s="19">
        <f t="shared" ca="1" si="1810"/>
        <v>0</v>
      </c>
      <c r="EE239" s="444">
        <f t="shared" ca="1" si="1717"/>
        <v>0</v>
      </c>
      <c r="EF239" s="444">
        <f t="shared" ca="1" si="1717"/>
        <v>0</v>
      </c>
      <c r="EG239" s="124">
        <f t="shared" ca="1" si="1819"/>
        <v>0</v>
      </c>
      <c r="EH239" s="124">
        <f t="shared" ca="1" si="1819"/>
        <v>0</v>
      </c>
      <c r="EI239" s="124">
        <f t="shared" ca="1" si="1819"/>
        <v>0</v>
      </c>
      <c r="EJ239" s="124">
        <f t="shared" ca="1" si="1819"/>
        <v>0</v>
      </c>
      <c r="EK239" s="124">
        <f t="shared" ca="1" si="1819"/>
        <v>0</v>
      </c>
      <c r="EL239" s="124">
        <f t="shared" ca="1" si="1819"/>
        <v>0</v>
      </c>
      <c r="EM239" s="124">
        <f t="shared" ca="1" si="1819"/>
        <v>0</v>
      </c>
      <c r="EN239" s="124">
        <f t="shared" ca="1" si="1819"/>
        <v>0</v>
      </c>
      <c r="EO239" s="124">
        <f t="shared" ca="1" si="1819"/>
        <v>0</v>
      </c>
      <c r="EP239" s="124">
        <f t="shared" ca="1" si="1819"/>
        <v>0</v>
      </c>
      <c r="EQ239" s="124">
        <f t="shared" ca="1" si="1819"/>
        <v>0</v>
      </c>
      <c r="ER239" s="124">
        <f t="shared" ca="1" si="1819"/>
        <v>0</v>
      </c>
      <c r="ES239" s="124">
        <f t="shared" ca="1" si="1819"/>
        <v>0</v>
      </c>
      <c r="ET239" s="124">
        <f t="shared" ca="1" si="1819"/>
        <v>0</v>
      </c>
      <c r="EU239" s="124">
        <f t="shared" ca="1" si="1819"/>
        <v>0</v>
      </c>
      <c r="EV239" s="124">
        <f t="shared" ca="1" si="1819"/>
        <v>0</v>
      </c>
      <c r="EW239" s="124">
        <f t="shared" ca="1" si="1719"/>
        <v>0</v>
      </c>
      <c r="EX239" s="124">
        <f t="shared" ca="1" si="1719"/>
        <v>0</v>
      </c>
      <c r="EY239" s="554">
        <f t="shared" ca="1" si="1820"/>
        <v>0</v>
      </c>
      <c r="EZ239" s="554">
        <f t="shared" ca="1" si="1820"/>
        <v>0</v>
      </c>
      <c r="FA239" s="554">
        <f t="shared" ca="1" si="1820"/>
        <v>0</v>
      </c>
      <c r="FB239" s="125">
        <f t="shared" ca="1" si="1820"/>
        <v>0</v>
      </c>
      <c r="FC239" s="125">
        <f t="shared" ca="1" si="1820"/>
        <v>0</v>
      </c>
      <c r="FD239" s="125">
        <f t="shared" ca="1" si="1820"/>
        <v>0</v>
      </c>
      <c r="FE239" s="125">
        <f t="shared" ca="1" si="1820"/>
        <v>0</v>
      </c>
      <c r="FF239" s="125">
        <f t="shared" ca="1" si="1820"/>
        <v>0</v>
      </c>
      <c r="FG239" s="125">
        <f t="shared" ca="1" si="1820"/>
        <v>0</v>
      </c>
      <c r="FH239" s="125">
        <f t="shared" ca="1" si="1820"/>
        <v>0</v>
      </c>
      <c r="FI239" s="125">
        <f t="shared" ca="1" si="1820"/>
        <v>0</v>
      </c>
      <c r="FJ239" s="125">
        <f t="shared" ca="1" si="1820"/>
        <v>0</v>
      </c>
      <c r="FK239" s="125">
        <f t="shared" ca="1" si="1820"/>
        <v>0</v>
      </c>
      <c r="FL239" s="125">
        <f t="shared" ca="1" si="1820"/>
        <v>0</v>
      </c>
      <c r="FM239" s="125">
        <f t="shared" ca="1" si="1820"/>
        <v>0</v>
      </c>
      <c r="FN239" s="125">
        <f t="shared" ca="1" si="1820"/>
        <v>0</v>
      </c>
      <c r="FO239" s="124">
        <f t="shared" ca="1" si="1821"/>
        <v>0</v>
      </c>
      <c r="FP239" s="124">
        <f t="shared" ca="1" si="1821"/>
        <v>0</v>
      </c>
      <c r="FQ239" s="124">
        <f t="shared" ca="1" si="1821"/>
        <v>0</v>
      </c>
      <c r="FR239" s="124">
        <f t="shared" ca="1" si="1821"/>
        <v>0</v>
      </c>
      <c r="FS239" s="124">
        <f t="shared" ca="1" si="1821"/>
        <v>0</v>
      </c>
      <c r="FT239" s="124">
        <f t="shared" ca="1" si="1821"/>
        <v>0</v>
      </c>
      <c r="FU239" s="124">
        <f t="shared" ca="1" si="1821"/>
        <v>0</v>
      </c>
      <c r="FV239" s="124">
        <f t="shared" ca="1" si="1821"/>
        <v>0</v>
      </c>
      <c r="FW239" s="124">
        <f t="shared" ca="1" si="1821"/>
        <v>0</v>
      </c>
      <c r="FX239" s="124">
        <f t="shared" ca="1" si="1821"/>
        <v>0</v>
      </c>
      <c r="FY239" s="124">
        <f t="shared" ca="1" si="1821"/>
        <v>0</v>
      </c>
      <c r="FZ239" s="124">
        <f t="shared" ca="1" si="1821"/>
        <v>0</v>
      </c>
      <c r="GA239" s="124">
        <f t="shared" ca="1" si="1821"/>
        <v>0</v>
      </c>
      <c r="GB239" s="124">
        <f t="shared" ca="1" si="1821"/>
        <v>0</v>
      </c>
      <c r="GC239" s="124">
        <f t="shared" ca="1" si="1821"/>
        <v>0</v>
      </c>
      <c r="GD239" s="124">
        <f t="shared" ca="1" si="1821"/>
        <v>0</v>
      </c>
      <c r="GE239" s="124">
        <f t="shared" ca="1" si="1722"/>
        <v>0</v>
      </c>
      <c r="GF239" s="124">
        <f t="shared" ca="1" si="1722"/>
        <v>0</v>
      </c>
      <c r="GG239" s="554">
        <f t="shared" ca="1" si="1723"/>
        <v>0</v>
      </c>
      <c r="GH239" s="554">
        <f t="shared" ca="1" si="1723"/>
        <v>0</v>
      </c>
      <c r="GI239" s="554">
        <f t="shared" ca="1" si="1723"/>
        <v>0</v>
      </c>
      <c r="GJ239" s="125">
        <f t="shared" ca="1" si="1786"/>
        <v>0</v>
      </c>
      <c r="GK239" s="125">
        <f t="shared" ca="1" si="1786"/>
        <v>0</v>
      </c>
      <c r="GL239" s="125">
        <f t="shared" ca="1" si="1786"/>
        <v>0</v>
      </c>
      <c r="GM239" s="125">
        <f t="shared" ca="1" si="1786"/>
        <v>0</v>
      </c>
      <c r="GN239" s="125">
        <f t="shared" ca="1" si="1786"/>
        <v>0</v>
      </c>
      <c r="GO239" s="125">
        <f t="shared" ca="1" si="1786"/>
        <v>0</v>
      </c>
      <c r="GP239" s="125">
        <f t="shared" ca="1" si="1786"/>
        <v>0</v>
      </c>
      <c r="GQ239" s="125">
        <f t="shared" ca="1" si="1786"/>
        <v>0</v>
      </c>
      <c r="GR239" s="125">
        <f t="shared" ca="1" si="1786"/>
        <v>0</v>
      </c>
      <c r="GS239" s="125">
        <f t="shared" ca="1" si="1786"/>
        <v>0</v>
      </c>
      <c r="GT239" s="125">
        <f t="shared" ca="1" si="1786"/>
        <v>0</v>
      </c>
      <c r="GU239" s="125">
        <f t="shared" ca="1" si="1786"/>
        <v>0</v>
      </c>
      <c r="GV239" s="125">
        <f t="shared" ca="1" si="1786"/>
        <v>0</v>
      </c>
      <c r="GW239" s="124">
        <f t="shared" ca="1" si="1822"/>
        <v>0</v>
      </c>
      <c r="GX239" s="124">
        <f t="shared" ca="1" si="1822"/>
        <v>0</v>
      </c>
      <c r="GY239" s="124">
        <f t="shared" ca="1" si="1822"/>
        <v>0</v>
      </c>
      <c r="GZ239" s="124">
        <f t="shared" ca="1" si="1822"/>
        <v>0</v>
      </c>
      <c r="HA239" s="124">
        <f t="shared" ca="1" si="1822"/>
        <v>0</v>
      </c>
      <c r="HB239" s="124">
        <f t="shared" ca="1" si="1822"/>
        <v>0</v>
      </c>
      <c r="HC239" s="124">
        <f t="shared" ca="1" si="1822"/>
        <v>0</v>
      </c>
      <c r="HD239" s="124">
        <f t="shared" ca="1" si="1822"/>
        <v>0</v>
      </c>
      <c r="HE239" s="124">
        <f t="shared" ca="1" si="1822"/>
        <v>0</v>
      </c>
      <c r="HF239" s="124">
        <f t="shared" ca="1" si="1822"/>
        <v>0</v>
      </c>
      <c r="HG239" s="124">
        <f t="shared" ca="1" si="1822"/>
        <v>0</v>
      </c>
      <c r="HH239" s="124">
        <f t="shared" ca="1" si="1822"/>
        <v>0</v>
      </c>
      <c r="HI239" s="124">
        <f t="shared" ca="1" si="1822"/>
        <v>0</v>
      </c>
      <c r="HJ239" s="124">
        <f t="shared" ca="1" si="1822"/>
        <v>0</v>
      </c>
      <c r="HK239" s="124">
        <f t="shared" ca="1" si="1822"/>
        <v>0</v>
      </c>
      <c r="HL239" s="124">
        <f t="shared" ca="1" si="1822"/>
        <v>0</v>
      </c>
      <c r="HM239" s="124">
        <f t="shared" ca="1" si="1726"/>
        <v>0</v>
      </c>
      <c r="HN239" s="124">
        <f t="shared" ca="1" si="1726"/>
        <v>0</v>
      </c>
      <c r="HO239" s="554">
        <f t="shared" ca="1" si="1727"/>
        <v>0</v>
      </c>
      <c r="HP239" s="554">
        <f t="shared" ca="1" si="1727"/>
        <v>0</v>
      </c>
      <c r="HQ239" s="554">
        <f t="shared" ca="1" si="1727"/>
        <v>0</v>
      </c>
      <c r="HR239" s="125">
        <f t="shared" ca="1" si="1787"/>
        <v>0</v>
      </c>
      <c r="HS239" s="125">
        <f t="shared" ca="1" si="1787"/>
        <v>0</v>
      </c>
      <c r="HT239" s="125">
        <f t="shared" ca="1" si="1787"/>
        <v>0</v>
      </c>
      <c r="HU239" s="125">
        <f t="shared" ca="1" si="1787"/>
        <v>0</v>
      </c>
      <c r="HV239" s="125">
        <f t="shared" ca="1" si="1787"/>
        <v>0</v>
      </c>
      <c r="HW239" s="125">
        <f t="shared" ca="1" si="1787"/>
        <v>0</v>
      </c>
      <c r="HX239" s="125">
        <f t="shared" ca="1" si="1787"/>
        <v>0</v>
      </c>
      <c r="HY239" s="125">
        <f t="shared" ca="1" si="1787"/>
        <v>0</v>
      </c>
      <c r="HZ239" s="125">
        <f t="shared" ca="1" si="1787"/>
        <v>0</v>
      </c>
      <c r="IA239" s="125">
        <f t="shared" ca="1" si="1787"/>
        <v>0</v>
      </c>
      <c r="IB239" s="125">
        <f t="shared" ca="1" si="1787"/>
        <v>0</v>
      </c>
      <c r="IC239" s="125">
        <f t="shared" ca="1" si="1787"/>
        <v>0</v>
      </c>
      <c r="ID239" s="125">
        <f t="shared" ca="1" si="1787"/>
        <v>0</v>
      </c>
      <c r="IE239" s="5">
        <f t="shared" ca="1" si="1729"/>
        <v>67</v>
      </c>
      <c r="IF239" s="9"/>
      <c r="IG239" s="5">
        <f t="shared" ca="1" si="1730"/>
        <v>1</v>
      </c>
      <c r="IH239" s="5" t="b">
        <f t="shared" ca="1" si="1730"/>
        <v>0</v>
      </c>
      <c r="II239" s="19">
        <f t="shared" ca="1" si="1731"/>
        <v>0</v>
      </c>
      <c r="IJ239" s="5">
        <f t="shared" ca="1" si="1730"/>
        <v>55</v>
      </c>
      <c r="IK239" s="5" cm="1">
        <f t="array" ref="IK239">INDEX(i.pi_yatf,$X239+1,IK$7)</f>
        <v>1</v>
      </c>
      <c r="IL239" s="19">
        <f t="shared" ca="1" si="1826"/>
        <v>0</v>
      </c>
      <c r="IM239" s="19">
        <f t="shared" ca="1" si="1826"/>
        <v>0</v>
      </c>
      <c r="IN239" s="19">
        <f t="shared" ca="1" si="1826"/>
        <v>0</v>
      </c>
      <c r="IO239" s="19">
        <f t="shared" ca="1" si="1826"/>
        <v>0</v>
      </c>
      <c r="IP239" s="19">
        <f t="shared" ca="1" si="1826"/>
        <v>0</v>
      </c>
      <c r="IQ239" s="19">
        <f t="shared" ca="1" si="1826"/>
        <v>0</v>
      </c>
      <c r="IR239" s="19">
        <f t="shared" ca="1" si="1826"/>
        <v>0</v>
      </c>
      <c r="IS239" s="19">
        <f t="shared" ca="1" si="1826"/>
        <v>0</v>
      </c>
      <c r="IT239" s="19">
        <f t="shared" ca="1" si="1826"/>
        <v>0</v>
      </c>
      <c r="IU239" s="19">
        <f t="shared" ca="1" si="1826"/>
        <v>0</v>
      </c>
      <c r="IV239" s="19">
        <f t="shared" ca="1" si="1826"/>
        <v>0</v>
      </c>
      <c r="IW239" s="19">
        <f t="shared" ca="1" si="1826"/>
        <v>0</v>
      </c>
      <c r="IX239" s="19">
        <f t="shared" ca="1" si="1826"/>
        <v>0</v>
      </c>
      <c r="IY239" s="19">
        <f t="shared" ca="1" si="1826"/>
        <v>0</v>
      </c>
      <c r="IZ239" s="19">
        <f t="shared" ca="1" si="1826"/>
        <v>0</v>
      </c>
      <c r="JA239" s="19">
        <f t="shared" ca="1" si="1826"/>
        <v>0</v>
      </c>
      <c r="JB239" s="19">
        <f t="shared" ca="1" si="1826"/>
        <v>0</v>
      </c>
      <c r="JC239" s="19">
        <f t="shared" ca="1" si="1826"/>
        <v>0</v>
      </c>
      <c r="JD239" s="19">
        <f t="shared" ca="1" si="1826"/>
        <v>0</v>
      </c>
      <c r="JE239" s="19">
        <f t="shared" ca="1" si="1826"/>
        <v>0</v>
      </c>
      <c r="JF239" s="19">
        <f t="shared" ca="1" si="1826"/>
        <v>0</v>
      </c>
      <c r="JG239" s="5">
        <f t="shared" ca="1" si="1733"/>
        <v>1.2500000000000001E-2</v>
      </c>
      <c r="JH239" s="567">
        <f t="shared" ca="1" si="1733"/>
        <v>0</v>
      </c>
      <c r="JI239" s="5">
        <f t="shared" ca="1" si="1733"/>
        <v>6.25E-2</v>
      </c>
      <c r="JJ239" s="5">
        <f t="shared" ca="1" si="1733"/>
        <v>6.25E-2</v>
      </c>
      <c r="JK239" s="5">
        <f t="shared" ca="1" si="1733"/>
        <v>6.25E-2</v>
      </c>
      <c r="JL239" s="19">
        <f t="shared" ca="1" si="1826"/>
        <v>1</v>
      </c>
      <c r="JM239" s="19">
        <f t="shared" ca="1" si="1826"/>
        <v>0</v>
      </c>
      <c r="JN239" s="19">
        <f t="shared" ca="1" si="1826"/>
        <v>1</v>
      </c>
      <c r="JO239" s="9"/>
      <c r="JP239" s="5" t="b">
        <f t="shared" ca="1" si="1734"/>
        <v>0</v>
      </c>
      <c r="JQ239" s="477" t="b">
        <v>0</v>
      </c>
      <c r="JR239" s="477">
        <v>12</v>
      </c>
      <c r="JS239" s="5" t="b">
        <f t="shared" ca="1" si="1735"/>
        <v>0</v>
      </c>
      <c r="JT239" s="5" t="b">
        <f t="shared" ca="1" si="1735"/>
        <v>0</v>
      </c>
      <c r="JU239" s="5" t="b">
        <f t="shared" ca="1" si="1735"/>
        <v>1</v>
      </c>
      <c r="JV239" s="144">
        <f t="shared" ca="1" si="1736"/>
        <v>1</v>
      </c>
      <c r="JW239" s="144">
        <f t="shared" ca="1" si="1736"/>
        <v>1</v>
      </c>
      <c r="JX239" s="5" t="b">
        <f t="shared" ca="1" si="1737"/>
        <v>0</v>
      </c>
      <c r="JY239" s="5" t="b">
        <f t="shared" ca="1" si="1737"/>
        <v>1</v>
      </c>
      <c r="JZ239" s="5" t="b">
        <f t="shared" ca="1" si="1737"/>
        <v>1</v>
      </c>
      <c r="KA239" s="5" t="b">
        <f t="shared" ca="1" si="1737"/>
        <v>0</v>
      </c>
      <c r="KB239" s="5">
        <f t="shared" ca="1" si="1738"/>
        <v>1</v>
      </c>
      <c r="KC239" s="5">
        <f t="shared" ca="1" si="1738"/>
        <v>0</v>
      </c>
      <c r="KD239" s="5" t="b">
        <f t="shared" ca="1" si="1739"/>
        <v>0</v>
      </c>
      <c r="KE239" s="5" t="str" cm="1">
        <f t="array" aca="1" ref="KE239" ca="1">IF(OR(KF239:KM239&lt;&gt;"-"),TRUE,"-")</f>
        <v>-</v>
      </c>
      <c r="KF239" s="19" t="str">
        <f t="shared" ca="1" si="1740"/>
        <v>-</v>
      </c>
      <c r="KG239" s="19" t="str">
        <f t="shared" ca="1" si="1740"/>
        <v>-</v>
      </c>
      <c r="KH239" s="19" t="str">
        <f t="shared" ca="1" si="1740"/>
        <v>-</v>
      </c>
      <c r="KI239" s="19" t="str">
        <f t="shared" ca="1" si="1740"/>
        <v>-</v>
      </c>
      <c r="KJ239" s="19" t="str">
        <f t="shared" ca="1" si="1740"/>
        <v>-</v>
      </c>
      <c r="KK239" s="19" t="str">
        <f t="shared" ca="1" si="1740"/>
        <v>-</v>
      </c>
      <c r="KL239" s="19" t="str">
        <f t="shared" ca="1" si="1740"/>
        <v>-</v>
      </c>
      <c r="KM239" s="19" t="str">
        <f t="shared" ca="1" si="1740"/>
        <v>-</v>
      </c>
      <c r="KN239" s="5" t="b">
        <f t="array" aca="1" ref="KN239" ca="1">IF(OR(KO239:KU239&lt;&gt;"-"),TRUE,"-")</f>
        <v>1</v>
      </c>
      <c r="KO239" s="19">
        <f t="shared" ca="1" si="1813"/>
        <v>0</v>
      </c>
      <c r="KP239" s="19" t="str">
        <f t="shared" ca="1" si="1813"/>
        <v>-</v>
      </c>
      <c r="KQ239" s="19">
        <f t="shared" ca="1" si="1813"/>
        <v>999999</v>
      </c>
      <c r="KR239" s="19">
        <f t="shared" ca="1" si="1813"/>
        <v>999999</v>
      </c>
      <c r="KS239" s="19">
        <f t="shared" ca="1" si="1813"/>
        <v>999999</v>
      </c>
      <c r="KT239" s="19">
        <f t="shared" ca="1" si="1813"/>
        <v>999999</v>
      </c>
      <c r="KU239" s="19">
        <f t="shared" ca="1" si="1813"/>
        <v>999999</v>
      </c>
      <c r="KV239" s="19" t="str">
        <f t="shared" ca="1" si="1813"/>
        <v>-</v>
      </c>
      <c r="KW239" s="19" t="str">
        <f t="shared" ca="1" si="1813"/>
        <v>-</v>
      </c>
      <c r="KX239" s="19" t="str">
        <f t="shared" ca="1" si="1813"/>
        <v>-</v>
      </c>
      <c r="KY239" s="19" t="b">
        <f t="shared" ca="1" si="1742"/>
        <v>1</v>
      </c>
      <c r="KZ239" s="19">
        <f t="shared" ca="1" si="1742"/>
        <v>0</v>
      </c>
      <c r="LA239" s="5" t="str">
        <f t="shared" ca="1" si="1743"/>
        <v>-</v>
      </c>
      <c r="LB239" s="5" t="str">
        <f t="shared" ca="1" si="1743"/>
        <v>-</v>
      </c>
      <c r="LC239" s="5" t="str">
        <f t="shared" ca="1" si="1743"/>
        <v>-</v>
      </c>
      <c r="LD239" s="5" t="str">
        <f t="shared" ca="1" si="1743"/>
        <v>-</v>
      </c>
      <c r="LE239" s="19" t="str">
        <f t="shared" ca="1" si="1744"/>
        <v>-</v>
      </c>
      <c r="LF239" s="19" t="str">
        <f t="shared" ca="1" si="1744"/>
        <v>-</v>
      </c>
      <c r="LG239" s="19" t="str">
        <f t="shared" ca="1" si="1744"/>
        <v>-</v>
      </c>
      <c r="LH239" s="19" t="str">
        <f t="shared" ca="1" si="1744"/>
        <v>-</v>
      </c>
      <c r="LI239" s="19" t="str">
        <f t="shared" ca="1" si="1744"/>
        <v>-</v>
      </c>
      <c r="LJ239" s="19" t="str">
        <f t="shared" ca="1" si="1744"/>
        <v>-</v>
      </c>
      <c r="LK239" s="19" t="str">
        <f t="shared" ca="1" si="1744"/>
        <v>-</v>
      </c>
      <c r="LL239" s="5" t="str">
        <f t="shared" ca="1" si="1745"/>
        <v>-</v>
      </c>
      <c r="LM239" s="5">
        <f t="shared" ca="1" si="1745"/>
        <v>500</v>
      </c>
      <c r="LN239" s="5">
        <f t="shared" ca="1" si="1745"/>
        <v>500</v>
      </c>
      <c r="LO239" s="5" t="str">
        <f t="shared" ca="1" si="1745"/>
        <v>-</v>
      </c>
      <c r="LP239" s="5" cm="1">
        <f t="array" aca="1" ref="LP239" ca="1">INDEX(i.meatgrid,$Q239,LP$7)</f>
        <v>1092</v>
      </c>
      <c r="LQ239" s="5" t="str" cm="1">
        <f t="array" aca="1" ref="LQ239" ca="1">INDEX(i.meatgrid,$Q239,LQ$7)</f>
        <v>-</v>
      </c>
      <c r="LR239" s="5" t="str">
        <f t="shared" ca="1" si="1745"/>
        <v>-</v>
      </c>
      <c r="LS239" s="5">
        <f t="shared" ca="1" si="1746"/>
        <v>1</v>
      </c>
      <c r="LT239" s="9"/>
      <c r="LU239" s="19">
        <f t="shared" ca="1" si="1744"/>
        <v>70</v>
      </c>
      <c r="LV239" s="19">
        <f t="shared" ca="1" si="1747"/>
        <v>50</v>
      </c>
      <c r="LW239" s="19">
        <f t="shared" ca="1" si="1747"/>
        <v>80</v>
      </c>
      <c r="LX239" s="19">
        <f t="shared" ca="1" si="1747"/>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48"/>
        <v>1</v>
      </c>
      <c r="MD239" s="5">
        <f t="shared" si="1749"/>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50"/>
        <v>1</v>
      </c>
      <c r="MN239" s="9"/>
      <c r="MO239" s="19" t="b">
        <f t="shared" ca="1" si="1824"/>
        <v>0</v>
      </c>
      <c r="MP239" s="19" t="b">
        <f t="shared" ca="1" si="1824"/>
        <v>0</v>
      </c>
      <c r="MQ239" s="19">
        <f t="shared" ca="1" si="1824"/>
        <v>1</v>
      </c>
      <c r="MR239" s="19">
        <f t="shared" ca="1" si="1824"/>
        <v>0.75</v>
      </c>
      <c r="MS239" s="19">
        <f t="shared" ca="1" si="1824"/>
        <v>0.75</v>
      </c>
      <c r="MT239" s="19">
        <f t="shared" ca="1" si="1824"/>
        <v>0.8</v>
      </c>
      <c r="MU239" s="19">
        <f t="shared" ca="1" si="1824"/>
        <v>0.82499999999999996</v>
      </c>
      <c r="MV239" s="19">
        <f t="shared" ca="1" si="1824"/>
        <v>0.875</v>
      </c>
      <c r="MW239" s="19">
        <f t="shared" ca="1" si="1824"/>
        <v>0.9</v>
      </c>
      <c r="MX239" s="19">
        <f t="shared" ca="1" si="1824"/>
        <v>1</v>
      </c>
      <c r="MY239" s="19">
        <f t="shared" ca="1" si="1824"/>
        <v>0.875</v>
      </c>
      <c r="MZ239" s="19" t="b">
        <f t="shared" ca="1" si="1824"/>
        <v>1</v>
      </c>
      <c r="NA239" s="19">
        <f t="shared" ca="1" si="1824"/>
        <v>74.989999999999995</v>
      </c>
      <c r="NB239" s="19" t="str">
        <f t="shared" ca="1" si="1824"/>
        <v>-</v>
      </c>
      <c r="NC239" s="19" t="str">
        <f t="shared" ca="1" si="1824"/>
        <v>-</v>
      </c>
      <c r="ND239" s="19" t="str">
        <f t="shared" ca="1" si="1824"/>
        <v>-</v>
      </c>
      <c r="NE239" s="19" t="str">
        <f t="shared" ca="1" si="1814"/>
        <v>-</v>
      </c>
      <c r="NF239" s="19" t="str">
        <f t="shared" ca="1" si="1814"/>
        <v>-</v>
      </c>
      <c r="NG239" s="19" t="str">
        <f t="shared" ca="1" si="1814"/>
        <v>-</v>
      </c>
      <c r="NH239" s="19" t="str">
        <f t="shared" ca="1" si="1814"/>
        <v>-</v>
      </c>
      <c r="NI239" s="19">
        <f t="shared" ca="1" si="1814"/>
        <v>36.99</v>
      </c>
      <c r="NJ239" s="19">
        <f t="shared" ca="1" si="1814"/>
        <v>36.99</v>
      </c>
      <c r="NK239" s="19" t="str">
        <f t="shared" ca="1" si="1814"/>
        <v>-</v>
      </c>
      <c r="NL239" s="19" t="str">
        <f t="shared" ca="1" si="1814"/>
        <v>-</v>
      </c>
      <c r="NM239" s="19" t="str">
        <f t="shared" ca="1" si="1814"/>
        <v>-</v>
      </c>
      <c r="NN239" s="19" t="str">
        <f t="shared" ca="1" si="1814"/>
        <v>-</v>
      </c>
      <c r="NO239" s="19" t="str">
        <f t="shared" ca="1" si="1814"/>
        <v>-</v>
      </c>
      <c r="NP239" s="19">
        <f t="shared" ca="1" si="1814"/>
        <v>49.99</v>
      </c>
      <c r="NQ239" s="19">
        <f t="shared" ca="1" si="1814"/>
        <v>49.99</v>
      </c>
      <c r="NR239" s="19">
        <f t="shared" ca="1" si="1814"/>
        <v>49.99</v>
      </c>
      <c r="NS239" s="19">
        <f t="shared" ca="1" si="1814"/>
        <v>49.99</v>
      </c>
      <c r="NT239" s="19">
        <f t="shared" ca="1" si="1814"/>
        <v>49.99</v>
      </c>
      <c r="NU239" s="19">
        <f t="shared" ca="1" si="1759"/>
        <v>49.99</v>
      </c>
      <c r="NV239" s="19">
        <f t="shared" ca="1" si="1759"/>
        <v>49.99</v>
      </c>
      <c r="NW239" s="19">
        <f t="shared" ca="1" si="1759"/>
        <v>49.99</v>
      </c>
      <c r="NX239" s="19">
        <f t="shared" ca="1" si="1791"/>
        <v>412.99</v>
      </c>
      <c r="NY239" s="19">
        <f t="shared" ca="1" si="1791"/>
        <v>412.99</v>
      </c>
      <c r="NZ239" s="19" t="str">
        <f t="shared" ca="1" si="1791"/>
        <v>-</v>
      </c>
      <c r="OA239" s="19" t="str">
        <f t="shared" ca="1" si="1791"/>
        <v>-</v>
      </c>
      <c r="OB239" s="19" t="str">
        <f t="shared" ca="1" si="1791"/>
        <v>-</v>
      </c>
      <c r="OC239" s="19" t="str">
        <f t="shared" ca="1" si="1791"/>
        <v>-</v>
      </c>
      <c r="OD239" s="19" t="str">
        <f t="shared" ca="1" si="1791"/>
        <v>-</v>
      </c>
      <c r="OE239" s="19">
        <f t="shared" ca="1" si="1791"/>
        <v>6.8900000000000006</v>
      </c>
      <c r="OF239" s="19">
        <f t="shared" ca="1" si="1791"/>
        <v>6.8900000000000006</v>
      </c>
      <c r="OG239" s="19">
        <f t="shared" ca="1" si="1791"/>
        <v>6.8900000000000006</v>
      </c>
      <c r="OH239" s="19">
        <f t="shared" ca="1" si="1791"/>
        <v>6.8900000000000006</v>
      </c>
      <c r="OI239" s="19">
        <f t="shared" ca="1" si="1791"/>
        <v>6.8900000000000006</v>
      </c>
      <c r="OJ239" s="19">
        <f t="shared" ca="1" si="1791"/>
        <v>6.8900000000000006</v>
      </c>
      <c r="OK239" s="19">
        <f t="shared" ca="1" si="1791"/>
        <v>6.8900000000000006</v>
      </c>
      <c r="OL239" s="19">
        <f t="shared" ca="1" si="1791"/>
        <v>6.8900000000000006</v>
      </c>
      <c r="OM239" s="19">
        <f t="shared" ca="1" si="1791"/>
        <v>346.99</v>
      </c>
      <c r="ON239" s="19">
        <f t="shared" ca="1" si="1761"/>
        <v>346.99</v>
      </c>
      <c r="OO239" s="19" t="str">
        <f t="shared" ca="1" si="1761"/>
        <v>-</v>
      </c>
      <c r="OP239" s="19" t="str">
        <f t="shared" ca="1" si="1761"/>
        <v>-</v>
      </c>
      <c r="OQ239" s="19" t="str">
        <f t="shared" ca="1" si="1761"/>
        <v>-</v>
      </c>
      <c r="OR239" s="19" t="str">
        <f t="shared" ca="1" si="1761"/>
        <v>-</v>
      </c>
      <c r="OS239" s="19" t="str">
        <f t="shared" ca="1" si="1761"/>
        <v>-</v>
      </c>
      <c r="OT239" s="19">
        <f t="shared" ca="1" si="1761"/>
        <v>0</v>
      </c>
      <c r="OU239" s="24">
        <v>0</v>
      </c>
    </row>
    <row r="240" spans="1:411" outlineLevel="1">
      <c r="A240" s="21">
        <f t="shared" si="158"/>
        <v>235</v>
      </c>
      <c r="B240" s="21"/>
      <c r="D240" s="14"/>
      <c r="E240" t="b">
        <v>0</v>
      </c>
      <c r="H240" s="21"/>
      <c r="I240" s="21"/>
      <c r="J240" s="21"/>
      <c r="K240" s="21"/>
      <c r="L240" s="21"/>
      <c r="M240" s="21"/>
      <c r="N240" s="21"/>
      <c r="O240" s="21"/>
      <c r="P240" s="21"/>
      <c r="Q240" s="21"/>
      <c r="R240" s="21"/>
      <c r="S240" s="21"/>
      <c r="T240" s="21"/>
      <c r="U240" s="218"/>
      <c r="V240" s="218"/>
      <c r="W240" s="21"/>
      <c r="X240" s="218"/>
      <c r="Y240" s="218"/>
      <c r="Z240" s="218"/>
      <c r="AA240" s="218"/>
      <c r="AB240" s="218"/>
      <c r="AC240" s="218"/>
      <c r="AD240" s="218"/>
      <c r="AE240" s="218"/>
      <c r="AJ240" s="218"/>
      <c r="AK240" s="218"/>
      <c r="AL240" s="234" t="str">
        <f ca="1">"blank "&amp;TEXT(RAND(),"0.000")</f>
        <v>blank 0.288</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4"/>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9"/>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9"/>
      <c r="LU240" s="14"/>
      <c r="LV240" s="14"/>
      <c r="LW240" s="14"/>
      <c r="LX240" s="14"/>
      <c r="LY240" s="14"/>
      <c r="LZ240" s="14"/>
      <c r="MA240" s="14"/>
      <c r="MB240" s="14"/>
      <c r="MC240" s="14"/>
      <c r="MD240" s="14"/>
      <c r="ME240" s="14"/>
      <c r="MF240" s="14"/>
      <c r="MG240" s="14"/>
      <c r="MH240" s="14"/>
      <c r="MI240" s="14"/>
      <c r="MJ240" s="14"/>
      <c r="MK240" s="14"/>
      <c r="ML240" s="14"/>
      <c r="MM240" s="14"/>
      <c r="MN240" s="9"/>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24">
        <v>0</v>
      </c>
    </row>
    <row r="241" spans="1:411" outlineLevel="1">
      <c r="A241" s="21">
        <f>ROW(A241)-5</f>
        <v>236</v>
      </c>
      <c r="B241" s="21"/>
      <c r="D241" s="14"/>
      <c r="E241" t="b">
        <v>0</v>
      </c>
      <c r="G241" s="32" t="s">
        <v>1020</v>
      </c>
      <c r="M241">
        <v>4</v>
      </c>
      <c r="N241">
        <v>3</v>
      </c>
      <c r="O241">
        <v>2</v>
      </c>
      <c r="P241">
        <v>3</v>
      </c>
      <c r="Q241">
        <v>4</v>
      </c>
      <c r="R241">
        <v>3</v>
      </c>
      <c r="S241">
        <v>4</v>
      </c>
      <c r="T241">
        <v>4</v>
      </c>
      <c r="U241" s="218"/>
      <c r="V241" s="218"/>
      <c r="W241">
        <v>0</v>
      </c>
      <c r="X241" s="218"/>
      <c r="Y241" s="218">
        <v>0</v>
      </c>
      <c r="Z241" s="218">
        <v>0</v>
      </c>
      <c r="AA241" s="218">
        <v>0</v>
      </c>
      <c r="AB241" s="218">
        <v>3</v>
      </c>
      <c r="AC241" s="218">
        <v>5</v>
      </c>
      <c r="AD241" s="218">
        <v>5</v>
      </c>
      <c r="AE241" s="218">
        <v>5</v>
      </c>
      <c r="AL241" s="559" t="s">
        <v>1856</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9"/>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9"/>
      <c r="LU241" s="14"/>
      <c r="LV241" s="14"/>
      <c r="LW241" s="14"/>
      <c r="LX241" s="14"/>
      <c r="LY241" s="14"/>
      <c r="LZ241" s="14"/>
      <c r="MA241" s="14"/>
      <c r="MB241" s="14"/>
      <c r="MC241" s="14"/>
      <c r="MD241" s="14"/>
      <c r="ME241" s="14"/>
      <c r="MF241" s="14"/>
      <c r="MG241" s="14"/>
      <c r="MH241" s="14"/>
      <c r="MI241" s="14"/>
      <c r="MJ241" s="14"/>
      <c r="MK241" s="14"/>
      <c r="ML241" s="14"/>
      <c r="MM241" s="14"/>
      <c r="MN241" s="9"/>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24">
        <v>0</v>
      </c>
    </row>
    <row r="242" spans="1:411" outlineLevel="1">
      <c r="A242" s="21">
        <f t="shared" si="158"/>
        <v>237</v>
      </c>
      <c r="B242" s="21">
        <f>$A$14</f>
        <v>9</v>
      </c>
      <c r="C242">
        <v>112</v>
      </c>
      <c r="D242" s="144" t="str">
        <f t="shared" ref="D242:D277" si="1828">INDEX(i.Region_Desc,$K242,1)</f>
        <v>GSM</v>
      </c>
      <c r="E242" t="b">
        <v>0</v>
      </c>
      <c r="F242" t="b">
        <v>0</v>
      </c>
      <c r="G242" t="b">
        <f>E242</f>
        <v>0</v>
      </c>
      <c r="H242" s="29">
        <v>2</v>
      </c>
      <c r="I242" s="29">
        <v>1</v>
      </c>
      <c r="J242" s="29" t="str">
        <f>""</f>
        <v/>
      </c>
      <c r="K242" s="29">
        <f>d.Region</f>
        <v>2</v>
      </c>
      <c r="L242" s="29">
        <v>2</v>
      </c>
      <c r="M242" s="29">
        <v>2</v>
      </c>
      <c r="N242" s="29">
        <v>3</v>
      </c>
      <c r="O242" s="29">
        <v>1</v>
      </c>
      <c r="P242" s="29">
        <v>1</v>
      </c>
      <c r="Q242" s="29">
        <v>1</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ref="AG242:AH277" si="1829">INDEX(i.FlkStrctr,$M242,AG$7)</f>
        <v>2</v>
      </c>
      <c r="AH242" s="5">
        <f t="shared" si="1829"/>
        <v>0</v>
      </c>
      <c r="AI242" s="5">
        <f t="shared" ref="AI242:AI277" si="1830">INDEX(i.StdELMan,($K242-1)*12+($M242-1)*3+$N242,AI$7)</f>
        <v>1</v>
      </c>
      <c r="AJ242" s="218"/>
      <c r="AK242" s="218"/>
      <c r="AL242" s="365"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00001 DSP_grid_lw GSM Day204 MWM    all grids SR12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ref="AX242:BC277" si="1831">INDEX(i.model_structure,$H242,AX$7)</f>
        <v>0</v>
      </c>
      <c r="AY242" s="5" t="str">
        <f t="shared" si="1831"/>
        <v>-</v>
      </c>
      <c r="AZ242" s="5" t="b">
        <f t="shared" si="1831"/>
        <v>0</v>
      </c>
      <c r="BA242" s="5" t="b">
        <f t="shared" si="1831"/>
        <v>1</v>
      </c>
      <c r="BB242" s="5" t="b">
        <f t="shared" si="1831"/>
        <v>1</v>
      </c>
      <c r="BC242" s="144">
        <f t="shared" si="1831"/>
        <v>0</v>
      </c>
      <c r="BD242" s="19" t="b">
        <f t="shared" ref="BD242:BD277" ca="1" si="1832">OFFSET(BD$5,$B242,0)</f>
        <v>1</v>
      </c>
      <c r="BE242" s="9"/>
      <c r="BF242" s="5" t="str">
        <f t="shared" ref="BF242:BF277" ca="1" si="1833">IF($M242&lt;&gt;4,OFFSET(BF$5,$B242,0),1)</f>
        <v>-</v>
      </c>
      <c r="BG242" s="19" t="str">
        <f t="shared" ref="BG242:BI277" ca="1" si="1834">OFFSET(BG$5,$B242,0)</f>
        <v>-</v>
      </c>
      <c r="BH242" s="19" t="str">
        <f t="shared" ca="1" si="1834"/>
        <v>-</v>
      </c>
      <c r="BI242" s="19" t="str">
        <f t="shared" ca="1" si="1834"/>
        <v>-</v>
      </c>
      <c r="BJ242" s="5" t="str">
        <f t="shared" ref="BJ242:BJ277" ca="1" si="1835">IF($M242&lt;&gt;4,OFFSET(BJ$5,$B242,0),1)</f>
        <v>-</v>
      </c>
      <c r="BK242" s="19" t="str">
        <f t="shared" ref="BK242:BK277" ca="1" si="1836">OFFSET(BK$5,$B242,0)</f>
        <v>-</v>
      </c>
      <c r="BL242" s="5" t="str">
        <f t="shared" ref="BL242:BL277" ca="1" si="1837">IF($M242&lt;&gt;4,OFFSET(BL$5,$B242,0),1)</f>
        <v>-</v>
      </c>
      <c r="BM242" s="19" t="str">
        <f t="shared" ref="BM242:BO277" ca="1" si="1838">OFFSET(BM$5,$B242,0)</f>
        <v>-</v>
      </c>
      <c r="BN242" s="19" t="str">
        <f t="shared" ca="1" si="1838"/>
        <v>-</v>
      </c>
      <c r="BO242" s="19" t="str">
        <f t="shared" ca="1" si="1838"/>
        <v>-</v>
      </c>
      <c r="BP242" s="5" t="str">
        <f t="shared" ref="BP242:BP277" ca="1" si="1839">IF($M242&lt;&gt;4,OFFSET(BP$5,$B242,0),1)</f>
        <v>-</v>
      </c>
      <c r="BQ242" s="9"/>
      <c r="BR242" s="5" t="b">
        <f t="shared" ref="BR242:BR277" si="1840">$J242&lt;0</f>
        <v>0</v>
      </c>
      <c r="BS242" s="5" t="str">
        <f t="shared" ref="BS242:BS277" ca="1" si="1841">IF($J242="",BS$14,ABS($J242))</f>
        <v>-</v>
      </c>
      <c r="BT242" s="5" t="str">
        <f t="shared" ref="BT242:CA277" ca="1" si="1842">IF($J242="",BT$14,ABS($J242)=BT$7)</f>
        <v>-</v>
      </c>
      <c r="BU242" s="5" t="str">
        <f t="shared" ca="1" si="1842"/>
        <v>-</v>
      </c>
      <c r="BV242" s="5" t="str">
        <f t="shared" ca="1" si="1842"/>
        <v>-</v>
      </c>
      <c r="BW242" s="5" t="str">
        <f t="shared" ca="1" si="1842"/>
        <v>-</v>
      </c>
      <c r="BX242" s="5" t="str">
        <f t="shared" ca="1" si="1842"/>
        <v>-</v>
      </c>
      <c r="BY242" s="5" t="str">
        <f t="shared" ca="1" si="1842"/>
        <v>-</v>
      </c>
      <c r="BZ242" s="5" t="str">
        <f t="shared" ca="1" si="1842"/>
        <v>-</v>
      </c>
      <c r="CA242" s="5" t="str">
        <f t="shared" ca="1" si="1842"/>
        <v>-</v>
      </c>
      <c r="CB242" s="9"/>
      <c r="CC242" s="12" t="b">
        <v>1</v>
      </c>
      <c r="CD242" s="12" t="b">
        <v>1</v>
      </c>
      <c r="CE242" s="12" t="b">
        <v>1</v>
      </c>
      <c r="CF242" s="12">
        <f t="shared" ref="CF242:CF245" si="1843">VALUE($K242&amp;$M242&amp;$N242&amp;$Q242&amp;"1"&amp;"05")</f>
        <v>2231105</v>
      </c>
      <c r="CG242" s="144" t="b">
        <f>NOT(CE242)</f>
        <v>0</v>
      </c>
      <c r="CH242" s="12" t="s">
        <v>34</v>
      </c>
      <c r="CI242" s="19" t="str">
        <f t="shared" ref="CI242:CM277" ca="1" si="1844">OFFSET(CI$5,$B242,0)</f>
        <v>-</v>
      </c>
      <c r="CJ242" s="19" t="str">
        <f t="shared" ca="1" si="1844"/>
        <v>-</v>
      </c>
      <c r="CK242" s="19" t="str">
        <f t="shared" ca="1" si="1844"/>
        <v>-</v>
      </c>
      <c r="CL242" s="19">
        <f t="shared" ca="1" si="1844"/>
        <v>1</v>
      </c>
      <c r="CM242" s="19">
        <f t="shared" ca="1" si="1844"/>
        <v>1</v>
      </c>
      <c r="CN242" s="9"/>
      <c r="CO242" s="444">
        <f t="shared" ref="CO242:CQ273" si="1845">INDEX(i.UserPeriod0,$AI242,CO$7)</f>
        <v>652</v>
      </c>
      <c r="CP242" s="444">
        <f t="shared" si="1845"/>
        <v>686</v>
      </c>
      <c r="CQ242" s="444">
        <f t="shared" si="1845"/>
        <v>721</v>
      </c>
      <c r="CR242" s="152">
        <f t="shared" ref="CR242:CT273" si="1846">7*INDEX(i.end_joining,1,CR$7+($AI242-1)*3)</f>
        <v>378</v>
      </c>
      <c r="CS242" s="152">
        <f t="shared" si="1846"/>
        <v>413</v>
      </c>
      <c r="CT242" s="152">
        <f t="shared" si="1846"/>
        <v>448</v>
      </c>
      <c r="CU242" s="19" t="str">
        <f t="shared" ref="CU242:DJ258" ca="1" si="1847">OFFSET(CU$5,$B242,0)</f>
        <v>-</v>
      </c>
      <c r="CV242" s="19" t="str">
        <f t="shared" ca="1" si="1847"/>
        <v>-</v>
      </c>
      <c r="CW242" s="19" t="str">
        <f t="shared" ca="1" si="1847"/>
        <v>-</v>
      </c>
      <c r="CX242" s="19" t="str">
        <f t="shared" ca="1" si="1847"/>
        <v>-</v>
      </c>
      <c r="CY242" s="19" t="str">
        <f t="shared" ca="1" si="1847"/>
        <v>-</v>
      </c>
      <c r="CZ242" s="19" t="b">
        <f ca="1">OFFSET(CZ$5,$B242,0)</f>
        <v>1</v>
      </c>
      <c r="DA242" s="19">
        <f t="shared" ca="1" si="1847"/>
        <v>0</v>
      </c>
      <c r="DB242" s="19">
        <f t="shared" ca="1" si="1847"/>
        <v>0</v>
      </c>
      <c r="DC242" s="19">
        <f t="shared" ca="1" si="1847"/>
        <v>0</v>
      </c>
      <c r="DD242" s="19">
        <f t="shared" ca="1" si="1847"/>
        <v>0</v>
      </c>
      <c r="DE242" s="19">
        <f t="shared" ca="1" si="1847"/>
        <v>0</v>
      </c>
      <c r="DF242" s="19">
        <f t="shared" ca="1" si="1847"/>
        <v>0</v>
      </c>
      <c r="DG242" s="19">
        <f t="shared" ca="1" si="1847"/>
        <v>0</v>
      </c>
      <c r="DH242" s="19">
        <f t="shared" ca="1" si="1847"/>
        <v>0</v>
      </c>
      <c r="DI242" s="19">
        <f t="shared" ca="1" si="1847"/>
        <v>0</v>
      </c>
      <c r="DJ242" s="19">
        <f t="shared" ca="1" si="1847"/>
        <v>0</v>
      </c>
      <c r="DK242" s="19">
        <f t="shared" ref="DK242:ED254" ca="1" si="1848">OFFSET(DK$5,$B242,0)</f>
        <v>0</v>
      </c>
      <c r="DL242" s="19">
        <f t="shared" ca="1" si="1848"/>
        <v>0</v>
      </c>
      <c r="DM242" s="19">
        <f t="shared" ca="1" si="1848"/>
        <v>1</v>
      </c>
      <c r="DN242" s="19">
        <f t="shared" ca="1" si="1848"/>
        <v>1</v>
      </c>
      <c r="DO242" s="19">
        <f t="shared" ca="1" si="1848"/>
        <v>0</v>
      </c>
      <c r="DP242" s="19" t="str">
        <f t="shared" ca="1" si="1848"/>
        <v>-</v>
      </c>
      <c r="DQ242" s="19" t="str">
        <f t="shared" ca="1" si="1848"/>
        <v>-</v>
      </c>
      <c r="DR242" s="19" t="str">
        <f t="shared" ca="1" si="1848"/>
        <v>-</v>
      </c>
      <c r="DS242" s="19" t="str">
        <f t="shared" ca="1" si="1848"/>
        <v>-</v>
      </c>
      <c r="DT242" s="19" t="str">
        <f t="shared" ca="1" si="1848"/>
        <v>-</v>
      </c>
      <c r="DU242" s="19">
        <f t="shared" ca="1" si="1848"/>
        <v>0</v>
      </c>
      <c r="DV242" s="19" t="str">
        <f t="shared" ca="1" si="1848"/>
        <v>-</v>
      </c>
      <c r="DW242" s="19" t="str">
        <f t="shared" ca="1" si="1848"/>
        <v>-</v>
      </c>
      <c r="DX242" s="19" t="str">
        <f t="shared" ca="1" si="1848"/>
        <v>-</v>
      </c>
      <c r="DY242" s="19" t="str">
        <f t="shared" ca="1" si="1848"/>
        <v>-</v>
      </c>
      <c r="DZ242" s="19" t="str">
        <f t="shared" ca="1" si="1848"/>
        <v>-</v>
      </c>
      <c r="EA242" s="19" t="str">
        <f t="shared" ca="1" si="1848"/>
        <v>-</v>
      </c>
      <c r="EB242" s="19" t="str">
        <f t="shared" ca="1" si="1848"/>
        <v>-</v>
      </c>
      <c r="EC242" s="19" t="str">
        <f t="shared" ca="1" si="1848"/>
        <v>-</v>
      </c>
      <c r="ED242" s="19">
        <f t="shared" ca="1" si="1848"/>
        <v>0</v>
      </c>
      <c r="EE242" s="444">
        <f t="shared" ref="EE242:EF277" si="1849">IF(AND($N242=EE$11,$Y242&lt;&gt;0,$AI242=EE$12),INDEX(i.LTWFeedLevels,$Y242,MOD(EE$7-1,7)+1),0)</f>
        <v>0</v>
      </c>
      <c r="EF242" s="444">
        <f t="shared" si="1849"/>
        <v>0</v>
      </c>
      <c r="EG242" s="124">
        <f t="shared" ref="EG242:EV257" si="1850">IF(AND($K242=EG$9,$N242=EG$11,$AB242=EG$8,$AI242=EG$12,$Y242&lt;&gt;0),INDEX(i.FS_Strategy,$Y242,$AB242),0)</f>
        <v>0</v>
      </c>
      <c r="EH242" s="124">
        <f t="shared" si="1850"/>
        <v>0</v>
      </c>
      <c r="EI242" s="124">
        <f t="shared" si="1850"/>
        <v>0</v>
      </c>
      <c r="EJ242" s="124">
        <f t="shared" si="1850"/>
        <v>0</v>
      </c>
      <c r="EK242" s="124">
        <f t="shared" si="1850"/>
        <v>0</v>
      </c>
      <c r="EL242" s="124">
        <f t="shared" si="1850"/>
        <v>0</v>
      </c>
      <c r="EM242" s="124">
        <f t="shared" si="1850"/>
        <v>0</v>
      </c>
      <c r="EN242" s="124">
        <f t="shared" si="1850"/>
        <v>0</v>
      </c>
      <c r="EO242" s="124">
        <f t="shared" si="1850"/>
        <v>0</v>
      </c>
      <c r="EP242" s="124">
        <f t="shared" si="1850"/>
        <v>0</v>
      </c>
      <c r="EQ242" s="124">
        <f t="shared" si="1850"/>
        <v>0</v>
      </c>
      <c r="ER242" s="124">
        <f t="shared" si="1850"/>
        <v>0</v>
      </c>
      <c r="ES242" s="124">
        <f t="shared" si="1850"/>
        <v>0</v>
      </c>
      <c r="ET242" s="124">
        <f t="shared" si="1850"/>
        <v>0</v>
      </c>
      <c r="EU242" s="124">
        <f t="shared" si="1850"/>
        <v>0</v>
      </c>
      <c r="EV242" s="124">
        <f t="shared" si="1850"/>
        <v>0</v>
      </c>
      <c r="EW242" s="124">
        <f t="shared" ref="EW242:EX277" si="1851">IF(AND($K242=EW$9,$N242=EW$11,$AB242=EW$8,$AI242=EW$12,$Y242&lt;&gt;0),INDEX(i.FS_Strategy,$Y242,$AB242),0)</f>
        <v>0</v>
      </c>
      <c r="EX242" s="124">
        <f t="shared" si="1851"/>
        <v>0</v>
      </c>
      <c r="EY242" s="554">
        <f t="shared" ref="EY242:FN257" si="1852">IF(AND($K242=EY$9,$N242=EY$11,$AB242=EY$8,$AI242=EY$12,$Z242&lt;&gt;0),INDEX(i.FS_Strategy,$Z242,$AB242),0)</f>
        <v>0</v>
      </c>
      <c r="EZ242" s="554">
        <f t="shared" si="1852"/>
        <v>0</v>
      </c>
      <c r="FA242" s="554">
        <f t="shared" si="1852"/>
        <v>0</v>
      </c>
      <c r="FB242" s="125">
        <f t="shared" si="1852"/>
        <v>0</v>
      </c>
      <c r="FC242" s="125">
        <f t="shared" si="1852"/>
        <v>0</v>
      </c>
      <c r="FD242" s="125">
        <f t="shared" si="1852"/>
        <v>0</v>
      </c>
      <c r="FE242" s="125">
        <f t="shared" si="1852"/>
        <v>0</v>
      </c>
      <c r="FF242" s="125">
        <f t="shared" si="1852"/>
        <v>0</v>
      </c>
      <c r="FG242" s="125">
        <f t="shared" si="1852"/>
        <v>0</v>
      </c>
      <c r="FH242" s="125">
        <f t="shared" si="1852"/>
        <v>0</v>
      </c>
      <c r="FI242" s="125">
        <f t="shared" si="1852"/>
        <v>0</v>
      </c>
      <c r="FJ242" s="125">
        <f t="shared" si="1852"/>
        <v>0</v>
      </c>
      <c r="FK242" s="125">
        <f t="shared" si="1852"/>
        <v>0</v>
      </c>
      <c r="FL242" s="125">
        <f t="shared" si="1852"/>
        <v>0</v>
      </c>
      <c r="FM242" s="125">
        <f t="shared" si="1852"/>
        <v>0</v>
      </c>
      <c r="FN242" s="125">
        <f t="shared" si="1852"/>
        <v>0</v>
      </c>
      <c r="FO242" s="124">
        <f t="shared" ref="FO242:GD257" si="1853">IF(AND($K242=FO$9,$N242=FO$11,$AB242=FO$8,$AI242=FO$12),INDEX(i.FS_Strategy,$AC242+1,$AB242),0)</f>
        <v>0</v>
      </c>
      <c r="FP242" s="124">
        <f t="shared" si="1853"/>
        <v>0</v>
      </c>
      <c r="FQ242" s="124">
        <f t="shared" si="1853"/>
        <v>0</v>
      </c>
      <c r="FR242" s="124">
        <f t="shared" si="1853"/>
        <v>0</v>
      </c>
      <c r="FS242" s="124">
        <f t="shared" si="1853"/>
        <v>0</v>
      </c>
      <c r="FT242" s="124">
        <f t="shared" si="1853"/>
        <v>0</v>
      </c>
      <c r="FU242" s="124">
        <f t="shared" si="1853"/>
        <v>0</v>
      </c>
      <c r="FV242" s="124">
        <f t="shared" si="1853"/>
        <v>0</v>
      </c>
      <c r="FW242" s="124">
        <f t="shared" si="1853"/>
        <v>0</v>
      </c>
      <c r="FX242" s="124">
        <f t="shared" si="1853"/>
        <v>0</v>
      </c>
      <c r="FY242" s="124">
        <f t="shared" si="1853"/>
        <v>0</v>
      </c>
      <c r="FZ242" s="124">
        <f t="shared" si="1853"/>
        <v>0</v>
      </c>
      <c r="GA242" s="124">
        <f t="shared" si="1853"/>
        <v>0</v>
      </c>
      <c r="GB242" s="124">
        <f t="shared" si="1853"/>
        <v>0</v>
      </c>
      <c r="GC242" s="124">
        <f t="shared" si="1853"/>
        <v>0</v>
      </c>
      <c r="GD242" s="124">
        <f t="shared" si="1853"/>
        <v>0</v>
      </c>
      <c r="GE242" s="124">
        <f t="shared" ref="GE242:GF277" si="1854">IF(AND($K242=GE$9,$N242=GE$11,$AB242=GE$8,$AI242=GE$12),INDEX(i.FS_Strategy,$AC242+1,$AB242),0)</f>
        <v>0</v>
      </c>
      <c r="GF242" s="124">
        <f t="shared" si="1854"/>
        <v>0</v>
      </c>
      <c r="GG242" s="554">
        <f t="shared" ref="GG242:GI277" si="1855">IF(AND($K242=GG$9,$N242=GG$11,$AB242=GG$8),INDEX(i.FS_Strategy,$AD242+1,$AB242),0)</f>
        <v>0</v>
      </c>
      <c r="GH242" s="554">
        <f t="shared" si="1855"/>
        <v>0</v>
      </c>
      <c r="GI242" s="554">
        <f t="shared" si="1855"/>
        <v>0</v>
      </c>
      <c r="GJ242" s="125">
        <f t="shared" ref="GJ242:GV261" si="1856">IF(AND($K242=GJ$9,$N242=GJ$11,$AB242=GJ$8),INDEX(i.FS_Strategy,$AE242+1,$AB242),0)</f>
        <v>0</v>
      </c>
      <c r="GK242" s="125">
        <f t="shared" si="1856"/>
        <v>0</v>
      </c>
      <c r="GL242" s="125">
        <f t="shared" si="1856"/>
        <v>0</v>
      </c>
      <c r="GM242" s="125">
        <f t="shared" si="1856"/>
        <v>0</v>
      </c>
      <c r="GN242" s="125">
        <f t="shared" si="1856"/>
        <v>0</v>
      </c>
      <c r="GO242" s="125">
        <f t="shared" si="1856"/>
        <v>0</v>
      </c>
      <c r="GP242" s="125">
        <f t="shared" si="1856"/>
        <v>0</v>
      </c>
      <c r="GQ242" s="125">
        <f t="shared" si="1856"/>
        <v>0</v>
      </c>
      <c r="GR242" s="125">
        <f t="shared" si="1856"/>
        <v>0</v>
      </c>
      <c r="GS242" s="125">
        <f t="shared" si="1856"/>
        <v>0</v>
      </c>
      <c r="GT242" s="125">
        <f t="shared" si="1856"/>
        <v>0</v>
      </c>
      <c r="GU242" s="125">
        <f t="shared" si="1856"/>
        <v>0</v>
      </c>
      <c r="GV242" s="125">
        <f t="shared" si="1856"/>
        <v>0</v>
      </c>
      <c r="GW242" s="124">
        <f t="shared" ref="GW242:HL257" si="1857">IF(AND($K242=GW$9,$N242=GW$11,$AB242=GW$8,$AI242=GW$12),INDEX(i.FS_Strategy,$AC242+1,$AB242),0)</f>
        <v>0</v>
      </c>
      <c r="GX242" s="124">
        <f t="shared" si="1857"/>
        <v>0</v>
      </c>
      <c r="GY242" s="124">
        <f t="shared" si="1857"/>
        <v>0</v>
      </c>
      <c r="GZ242" s="124">
        <f t="shared" si="1857"/>
        <v>0</v>
      </c>
      <c r="HA242" s="124">
        <f t="shared" si="1857"/>
        <v>0</v>
      </c>
      <c r="HB242" s="124">
        <f t="shared" si="1857"/>
        <v>0</v>
      </c>
      <c r="HC242" s="124">
        <f t="shared" si="1857"/>
        <v>0</v>
      </c>
      <c r="HD242" s="124">
        <f t="shared" si="1857"/>
        <v>0</v>
      </c>
      <c r="HE242" s="124">
        <f t="shared" si="1857"/>
        <v>0</v>
      </c>
      <c r="HF242" s="124">
        <f t="shared" si="1857"/>
        <v>0</v>
      </c>
      <c r="HG242" s="124">
        <f t="shared" si="1857"/>
        <v>0</v>
      </c>
      <c r="HH242" s="124">
        <f t="shared" si="1857"/>
        <v>0</v>
      </c>
      <c r="HI242" s="124">
        <f t="shared" si="1857"/>
        <v>0</v>
      </c>
      <c r="HJ242" s="124">
        <f t="shared" si="1857"/>
        <v>0</v>
      </c>
      <c r="HK242" s="124">
        <f t="shared" si="1857"/>
        <v>0</v>
      </c>
      <c r="HL242" s="124">
        <f t="shared" si="1857"/>
        <v>0</v>
      </c>
      <c r="HM242" s="124">
        <f t="shared" ref="HM242:HN277" si="1858">IF(AND($K242=HM$9,$N242=HM$11,$AB242=HM$8,$AI242=HM$12),INDEX(i.FS_Strategy,$AC242+1,$AB242),0)</f>
        <v>0</v>
      </c>
      <c r="HN242" s="124">
        <f t="shared" si="1858"/>
        <v>0</v>
      </c>
      <c r="HO242" s="554">
        <f t="shared" ref="HO242:HQ277" si="1859">IF(AND($K242=HO$9,$N242=HO$11,$AB242=HO$8),INDEX(i.FS_Strategy,$AD242+1,$AB242),0)</f>
        <v>0</v>
      </c>
      <c r="HP242" s="554">
        <f t="shared" si="1859"/>
        <v>0</v>
      </c>
      <c r="HQ242" s="554">
        <f t="shared" si="1859"/>
        <v>0</v>
      </c>
      <c r="HR242" s="125">
        <f t="shared" ref="HR242:ID261" si="1860">IF(AND($K242=HR$9,$N242=HR$11,$AB242=HR$8),INDEX(i.FS_Strategy,$AE242+1,$AB242),0)</f>
        <v>0</v>
      </c>
      <c r="HS242" s="125">
        <f t="shared" si="1860"/>
        <v>0</v>
      </c>
      <c r="HT242" s="125">
        <f t="shared" si="1860"/>
        <v>0</v>
      </c>
      <c r="HU242" s="125">
        <f t="shared" si="1860"/>
        <v>0</v>
      </c>
      <c r="HV242" s="125">
        <f t="shared" si="1860"/>
        <v>0</v>
      </c>
      <c r="HW242" s="125">
        <f t="shared" si="1860"/>
        <v>0</v>
      </c>
      <c r="HX242" s="125">
        <f t="shared" si="1860"/>
        <v>0</v>
      </c>
      <c r="HY242" s="125">
        <f t="shared" si="1860"/>
        <v>0</v>
      </c>
      <c r="HZ242" s="125">
        <f t="shared" si="1860"/>
        <v>0</v>
      </c>
      <c r="IA242" s="125">
        <f t="shared" si="1860"/>
        <v>0</v>
      </c>
      <c r="IB242" s="125">
        <f t="shared" si="1860"/>
        <v>0</v>
      </c>
      <c r="IC242" s="125">
        <f t="shared" si="1860"/>
        <v>0</v>
      </c>
      <c r="ID242" s="125">
        <f t="shared" si="1860"/>
        <v>0</v>
      </c>
      <c r="IE242" s="5">
        <f t="shared" ref="IE242:IE277" si="1861">INDEX(i.TOL,$N242,IE$7)</f>
        <v>67</v>
      </c>
      <c r="IF242" s="9"/>
      <c r="IG242" s="5">
        <f t="shared" ref="IG242:IJ277" si="1862">INDEX(i.FlkStrctr,$M242,IG$7)</f>
        <v>1</v>
      </c>
      <c r="IH242" s="5" t="b">
        <f t="shared" si="1862"/>
        <v>0</v>
      </c>
      <c r="II242" s="19">
        <f t="shared" ref="II242:II277" ca="1" si="1863">OFFSET(II$5,$B242,0)</f>
        <v>0</v>
      </c>
      <c r="IJ242" s="5">
        <f t="shared" si="1862"/>
        <v>55</v>
      </c>
      <c r="IK242" s="5" cm="1">
        <f t="array" ref="IK242">INDEX(i.pi_yatf,$X242+1,IK$7)</f>
        <v>1</v>
      </c>
      <c r="IL242" s="19">
        <f t="shared" ref="IL242:JN252" ca="1" si="1864">OFFSET(IL$5,$B242,0)</f>
        <v>0</v>
      </c>
      <c r="IM242" s="19">
        <f t="shared" ca="1" si="1864"/>
        <v>0</v>
      </c>
      <c r="IN242" s="19">
        <f t="shared" ca="1" si="1864"/>
        <v>0</v>
      </c>
      <c r="IO242" s="19">
        <f t="shared" ca="1" si="1864"/>
        <v>0</v>
      </c>
      <c r="IP242" s="19">
        <f t="shared" ca="1" si="1864"/>
        <v>0</v>
      </c>
      <c r="IQ242" s="19">
        <f t="shared" ca="1" si="1864"/>
        <v>0</v>
      </c>
      <c r="IR242" s="19">
        <f t="shared" ca="1" si="1864"/>
        <v>0</v>
      </c>
      <c r="IS242" s="19">
        <f t="shared" ca="1" si="1864"/>
        <v>0</v>
      </c>
      <c r="IT242" s="19">
        <f t="shared" ca="1" si="1864"/>
        <v>0</v>
      </c>
      <c r="IU242" s="19">
        <f t="shared" ca="1" si="1864"/>
        <v>0</v>
      </c>
      <c r="IV242" s="19">
        <f t="shared" ca="1" si="1864"/>
        <v>0</v>
      </c>
      <c r="IW242" s="19">
        <f t="shared" ca="1" si="1864"/>
        <v>0</v>
      </c>
      <c r="IX242" s="19">
        <f t="shared" ca="1" si="1864"/>
        <v>0</v>
      </c>
      <c r="IY242" s="19">
        <f t="shared" ca="1" si="1864"/>
        <v>0</v>
      </c>
      <c r="IZ242" s="19">
        <f t="shared" ca="1" si="1864"/>
        <v>0</v>
      </c>
      <c r="JA242" s="19">
        <f t="shared" ca="1" si="1864"/>
        <v>0</v>
      </c>
      <c r="JB242" s="19">
        <f t="shared" ca="1" si="1864"/>
        <v>0</v>
      </c>
      <c r="JC242" s="19">
        <f t="shared" ca="1" si="1864"/>
        <v>0</v>
      </c>
      <c r="JD242" s="19">
        <f t="shared" ca="1" si="1864"/>
        <v>0</v>
      </c>
      <c r="JE242" s="19">
        <f t="shared" ca="1" si="1864"/>
        <v>0</v>
      </c>
      <c r="JF242" s="19">
        <f t="shared" ca="1" si="1864"/>
        <v>0</v>
      </c>
      <c r="JG242" s="5">
        <f t="shared" ref="JG242:JK277" si="1865">INDEX(i_dryman,($AF242-1)*4+INDEX(i.StdELMan,($K242-1)*12+($M242-1)*3+$N242,JG$8),JG$7)</f>
        <v>1.2500000000000001E-2</v>
      </c>
      <c r="JH242" s="567">
        <f t="shared" si="1865"/>
        <v>0</v>
      </c>
      <c r="JI242" s="5">
        <f t="shared" si="1865"/>
        <v>6.25E-2</v>
      </c>
      <c r="JJ242" s="5">
        <f t="shared" si="1865"/>
        <v>6.25E-2</v>
      </c>
      <c r="JK242" s="5">
        <f t="shared" si="1865"/>
        <v>6.25E-2</v>
      </c>
      <c r="JL242" s="19">
        <f t="shared" ca="1" si="1864"/>
        <v>1</v>
      </c>
      <c r="JM242" s="19">
        <f t="shared" ca="1" si="1864"/>
        <v>0</v>
      </c>
      <c r="JN242" s="19">
        <f t="shared" ca="1" si="1864"/>
        <v>1</v>
      </c>
      <c r="JO242" s="9"/>
      <c r="JP242" s="5" t="b">
        <f t="shared" ref="JP242:JP277" ca="1" si="1866">IF($L242&lt;&gt;0,INDEX(i.cropgraze_inc,$L242,JP$7),OFFSET(JP$5,$B242,0))</f>
        <v>0</v>
      </c>
      <c r="JQ242" s="477" t="b">
        <v>1</v>
      </c>
      <c r="JR242" s="477">
        <v>12</v>
      </c>
      <c r="JS242" s="5" t="b">
        <f t="shared" ref="JS242:JU277" si="1867">($N242=JS$11)</f>
        <v>0</v>
      </c>
      <c r="JT242" s="5" t="b">
        <f t="shared" si="1867"/>
        <v>0</v>
      </c>
      <c r="JU242" s="5" t="b">
        <f t="shared" si="1867"/>
        <v>1</v>
      </c>
      <c r="JV242" s="144">
        <f t="shared" ref="JV242:JW277" si="1868">$O242</f>
        <v>1</v>
      </c>
      <c r="JW242" s="144">
        <f t="shared" si="1868"/>
        <v>1</v>
      </c>
      <c r="JX242" s="5" t="b">
        <f t="shared" ref="JX242:KA277" si="1869">INDEX(i_dryman,($AF242-1)*4+INDEX(i.StdELMan,($K242-1)*12+($M242-1)*3+$N242,JX$8),JX$7)</f>
        <v>0</v>
      </c>
      <c r="JY242" s="5" t="b">
        <f t="shared" si="1869"/>
        <v>1</v>
      </c>
      <c r="JZ242" s="5" t="b">
        <f t="shared" si="1869"/>
        <v>1</v>
      </c>
      <c r="KA242" s="5" t="b">
        <f t="shared" si="1869"/>
        <v>0</v>
      </c>
      <c r="KB242" s="5">
        <f t="shared" ref="KB242:KC277" si="1870">INDEX(i_dryman,($AF242-1)*4+INDEX(i.StdELMan,($K242-1)*12+($M242-1)*3+$N242,KB$8),KB$7+$M242-1)</f>
        <v>1</v>
      </c>
      <c r="KC242" s="5">
        <f t="shared" si="1870"/>
        <v>0</v>
      </c>
      <c r="KD242" s="5" t="b">
        <f t="shared" ref="KD242:KD277" si="1871">AND(INDEX(i_dryman,($AF242-1)*4+INDEX(i.StdELMan,($K242-1)*12+($M242-1)*3+$N242,KD$8),KD$7),($JW242&gt;0))</f>
        <v>0</v>
      </c>
      <c r="KE242" s="5" t="str" cm="1">
        <f t="array" aca="1" ref="KE242" ca="1">IF(OR(KF242:KM242&lt;&gt;"-"),TRUE,"-")</f>
        <v>-</v>
      </c>
      <c r="KF242" s="19" t="str">
        <f t="shared" ref="KF242:KM277" ca="1" si="1872">OFFSET(KF$5,$B242,0)</f>
        <v>-</v>
      </c>
      <c r="KG242" s="19" t="str">
        <f t="shared" ca="1" si="1872"/>
        <v>-</v>
      </c>
      <c r="KH242" s="19" t="str">
        <f t="shared" ca="1" si="1872"/>
        <v>-</v>
      </c>
      <c r="KI242" s="19" t="str">
        <f t="shared" ca="1" si="1872"/>
        <v>-</v>
      </c>
      <c r="KJ242" s="19" t="str">
        <f t="shared" ca="1" si="1872"/>
        <v>-</v>
      </c>
      <c r="KK242" s="19" t="str">
        <f t="shared" ca="1" si="1872"/>
        <v>-</v>
      </c>
      <c r="KL242" s="19" t="str">
        <f t="shared" ca="1" si="1872"/>
        <v>-</v>
      </c>
      <c r="KM242" s="19" t="str">
        <f t="shared" ca="1" si="1872"/>
        <v>-</v>
      </c>
      <c r="KN242" s="5" t="b">
        <f t="array" aca="1" ref="KN242" ca="1">IF(OR(KO242:KU242&lt;&gt;"-"),TRUE,"-")</f>
        <v>1</v>
      </c>
      <c r="KO242" s="19">
        <f t="shared" ref="KO242:KX265" ca="1" si="1873">OFFSET(KO$5,$B242,0)</f>
        <v>0</v>
      </c>
      <c r="KP242" s="19" t="str">
        <f t="shared" ca="1" si="1873"/>
        <v>-</v>
      </c>
      <c r="KQ242" s="19">
        <f t="shared" ca="1" si="1873"/>
        <v>999999</v>
      </c>
      <c r="KR242" s="19">
        <f t="shared" ca="1" si="1873"/>
        <v>999999</v>
      </c>
      <c r="KS242" s="19">
        <f t="shared" ca="1" si="1873"/>
        <v>999999</v>
      </c>
      <c r="KT242" s="19">
        <f t="shared" ca="1" si="1873"/>
        <v>999999</v>
      </c>
      <c r="KU242" s="19">
        <f t="shared" ca="1" si="1873"/>
        <v>999999</v>
      </c>
      <c r="KV242" s="19" t="str">
        <f t="shared" ca="1" si="1873"/>
        <v>-</v>
      </c>
      <c r="KW242" s="19" t="str">
        <f ca="1">OFFSET(KW$5,$B242,0)</f>
        <v>-</v>
      </c>
      <c r="KX242" s="19" t="str">
        <f ca="1">OFFSET(KX$5,$B242,0)</f>
        <v>-</v>
      </c>
      <c r="KY242" s="19" t="b">
        <f t="shared" ref="KY242:KZ277" ca="1" si="1874">OFFSET(KY$5,$B242,0)</f>
        <v>1</v>
      </c>
      <c r="KZ242" s="19">
        <f t="shared" ca="1" si="1874"/>
        <v>0</v>
      </c>
      <c r="LA242" s="5" t="str">
        <f t="shared" ref="LA242:LD277" si="1875">INDEX(i.FlkStrctr,$M242,LA$7)</f>
        <v>-</v>
      </c>
      <c r="LB242" s="5" t="str">
        <f t="shared" si="1875"/>
        <v>-</v>
      </c>
      <c r="LC242" s="5" t="str">
        <f t="shared" si="1875"/>
        <v>-</v>
      </c>
      <c r="LD242" s="5" t="str">
        <f t="shared" si="1875"/>
        <v>-</v>
      </c>
      <c r="LE242" s="19" t="str">
        <f t="shared" ref="LE242:LU277" ca="1" si="1876">OFFSET(LE$5,$B242,0)</f>
        <v>-</v>
      </c>
      <c r="LF242" s="19" t="str">
        <f t="shared" ca="1" si="1876"/>
        <v>-</v>
      </c>
      <c r="LG242" s="19" t="str">
        <f t="shared" ca="1" si="1876"/>
        <v>-</v>
      </c>
      <c r="LH242" s="19" t="str">
        <f t="shared" ca="1" si="1876"/>
        <v>-</v>
      </c>
      <c r="LI242" s="19" t="str">
        <f t="shared" ca="1" si="1876"/>
        <v>-</v>
      </c>
      <c r="LJ242" s="19" t="str">
        <f t="shared" ca="1" si="1876"/>
        <v>-</v>
      </c>
      <c r="LK242" s="19" t="str">
        <f t="shared" ca="1" si="1876"/>
        <v>-</v>
      </c>
      <c r="LL242" s="5" t="str">
        <f t="shared" ref="LL242:LR277" si="1877">INDEX(i.FlkStrctr,$M242,LL$7)</f>
        <v>-</v>
      </c>
      <c r="LM242" s="5">
        <f t="shared" si="1877"/>
        <v>500</v>
      </c>
      <c r="LN242" s="5">
        <f t="shared" si="1877"/>
        <v>500</v>
      </c>
      <c r="LO242" s="5" t="str">
        <f t="shared" si="1877"/>
        <v>-</v>
      </c>
      <c r="LP242" s="5" t="str" cm="1">
        <f t="array" ref="LP242">INDEX(i.meatgrid,$Q242,LP$7)</f>
        <v>-</v>
      </c>
      <c r="LQ242" s="5" t="str" cm="1">
        <f t="array" ref="LQ242">INDEX(i.meatgrid,$Q242,LQ$7)</f>
        <v>-</v>
      </c>
      <c r="LR242" s="5" t="str">
        <f t="shared" si="1877"/>
        <v>-</v>
      </c>
      <c r="LS242" s="5">
        <f t="shared" ref="LS242:LS277" si="1878">INDEX(i.conservation,$W242+1,$N242)</f>
        <v>1</v>
      </c>
      <c r="LT242" s="9"/>
      <c r="LU242" s="19">
        <f t="shared" ca="1" si="1876"/>
        <v>70</v>
      </c>
      <c r="LV242" s="19">
        <f t="shared" ref="LV242:LX277" ca="1" si="1879">OFFSET(LV$5,$B242,0)</f>
        <v>50</v>
      </c>
      <c r="LW242" s="19">
        <f t="shared" ca="1" si="1879"/>
        <v>80</v>
      </c>
      <c r="LX242" s="19">
        <f t="shared" ca="1" si="1879"/>
        <v>50</v>
      </c>
      <c r="LY242" s="5" t="b" cm="1">
        <f t="array" ref="LY242">INDEX(i.meatgrid,$Q242,LY$7)</f>
        <v>1</v>
      </c>
      <c r="LZ242" s="5" t="b" cm="1">
        <f t="array" ref="LZ242">INDEX(i.meatgrid,$Q242,LZ$7)</f>
        <v>0</v>
      </c>
      <c r="MA242" s="5" t="str" cm="1">
        <f t="array" ref="MA242">INDEX(i.meatgrid,$Q242,MA$7)</f>
        <v>-</v>
      </c>
      <c r="MB242" s="5" t="str" cm="1">
        <f t="array" ref="MB242">INDEX(i.meatgrid,$Q242,MB$7)</f>
        <v>-</v>
      </c>
      <c r="MC242" s="5">
        <f t="shared" ref="MC242:MC277" si="1880">INDEX(i.WoolPrices,$R242,MC$7)</f>
        <v>1</v>
      </c>
      <c r="MD242" s="5">
        <f t="shared" ref="MD242:MD277" si="1881">INDEX(i.MeatPrices,$S242,MD$7)</f>
        <v>1</v>
      </c>
      <c r="ME242" s="5" cm="1">
        <f t="array" ref="ME242">INDEX(i.meatgrid,$Q242,ME$7)</f>
        <v>1</v>
      </c>
      <c r="MF242" s="5" cm="1">
        <f t="array" ref="MF242">INDEX(i.meatgrid,$Q242,MF$7)</f>
        <v>1</v>
      </c>
      <c r="MG242" s="5" cm="1">
        <f t="array" ref="MG242">INDEX(i.meatgrid,$Q242,MG$7)</f>
        <v>1</v>
      </c>
      <c r="MH242" s="5" cm="1">
        <f t="array" ref="MH242">INDEX(i.meatgrid,$Q242,MH$7)</f>
        <v>0</v>
      </c>
      <c r="MI242" s="5" cm="1">
        <f t="array" ref="MI242">INDEX(i.meatgrid,$Q242,MI$7)</f>
        <v>1</v>
      </c>
      <c r="MJ242" s="5" cm="1">
        <f t="array" ref="MJ242">INDEX(i.meatgrid,$Q242,MJ$7)</f>
        <v>1</v>
      </c>
      <c r="MK242" s="5" cm="1">
        <f t="array" ref="MK242">INDEX(i.meatgrid,$Q242,MK$7)</f>
        <v>1</v>
      </c>
      <c r="ML242" s="5" cm="1">
        <f t="array" ref="ML242">INDEX(i.meatgrid,$Q242,ML$7)</f>
        <v>1</v>
      </c>
      <c r="MM242" s="5">
        <f t="shared" ref="MM242:MM277" si="1882">INDEX(i.GrainPrices,$T242,MM$7)</f>
        <v>1</v>
      </c>
      <c r="MN242" s="9"/>
      <c r="MO242" s="19" t="b">
        <f t="shared" ref="MO242:ND257" ca="1" si="1883">OFFSET(MO$5,$B242,0)</f>
        <v>0</v>
      </c>
      <c r="MP242" s="19" t="b">
        <f t="shared" ca="1" si="1883"/>
        <v>0</v>
      </c>
      <c r="MQ242" s="19">
        <f t="shared" ca="1" si="1883"/>
        <v>1</v>
      </c>
      <c r="MR242" s="19">
        <f t="shared" ca="1" si="1883"/>
        <v>0.75</v>
      </c>
      <c r="MS242" s="19">
        <f t="shared" ca="1" si="1883"/>
        <v>0.75</v>
      </c>
      <c r="MT242" s="19">
        <f t="shared" ca="1" si="1883"/>
        <v>0.8</v>
      </c>
      <c r="MU242" s="19">
        <f t="shared" ca="1" si="1883"/>
        <v>0.82499999999999996</v>
      </c>
      <c r="MV242" s="19">
        <f t="shared" ca="1" si="1883"/>
        <v>0.875</v>
      </c>
      <c r="MW242" s="19">
        <f t="shared" ca="1" si="1883"/>
        <v>0.9</v>
      </c>
      <c r="MX242" s="19">
        <f t="shared" ca="1" si="1883"/>
        <v>1</v>
      </c>
      <c r="MY242" s="19">
        <f t="shared" ca="1" si="1883"/>
        <v>0.875</v>
      </c>
      <c r="MZ242" s="19" t="b">
        <f t="shared" ca="1" si="1883"/>
        <v>1</v>
      </c>
      <c r="NA242" s="19">
        <f t="shared" ca="1" si="1883"/>
        <v>74.989999999999995</v>
      </c>
      <c r="NB242" s="19" t="str">
        <f t="shared" ca="1" si="1883"/>
        <v>-</v>
      </c>
      <c r="NC242" s="19" t="str">
        <f t="shared" ca="1" si="1883"/>
        <v>-</v>
      </c>
      <c r="ND242" s="19" t="str">
        <f t="shared" ca="1" si="1883"/>
        <v>-</v>
      </c>
      <c r="NE242" s="19" t="str">
        <f t="shared" ref="NE242:OT248" ca="1" si="1884">OFFSET(NE$5,$B242,0)</f>
        <v>-</v>
      </c>
      <c r="NF242" s="19" t="str">
        <f t="shared" ca="1" si="1884"/>
        <v>-</v>
      </c>
      <c r="NG242" s="19" t="str">
        <f t="shared" ca="1" si="1884"/>
        <v>-</v>
      </c>
      <c r="NH242" s="19" t="str">
        <f t="shared" ca="1" si="1884"/>
        <v>-</v>
      </c>
      <c r="NI242" s="19">
        <f t="shared" ca="1" si="1884"/>
        <v>36.99</v>
      </c>
      <c r="NJ242" s="19">
        <f t="shared" ca="1" si="1884"/>
        <v>36.99</v>
      </c>
      <c r="NK242" s="19" t="str">
        <f t="shared" ca="1" si="1884"/>
        <v>-</v>
      </c>
      <c r="NL242" s="19" t="str">
        <f t="shared" ca="1" si="1884"/>
        <v>-</v>
      </c>
      <c r="NM242" s="19" t="str">
        <f t="shared" ca="1" si="1884"/>
        <v>-</v>
      </c>
      <c r="NN242" s="19" t="str">
        <f t="shared" ca="1" si="1884"/>
        <v>-</v>
      </c>
      <c r="NO242" s="19" t="str">
        <f t="shared" ca="1" si="1884"/>
        <v>-</v>
      </c>
      <c r="NP242" s="19">
        <f t="shared" ca="1" si="1884"/>
        <v>49.99</v>
      </c>
      <c r="NQ242" s="19">
        <f t="shared" ca="1" si="1884"/>
        <v>49.99</v>
      </c>
      <c r="NR242" s="19">
        <f t="shared" ca="1" si="1884"/>
        <v>49.99</v>
      </c>
      <c r="NS242" s="19">
        <f t="shared" ca="1" si="1884"/>
        <v>49.99</v>
      </c>
      <c r="NT242" s="19">
        <f t="shared" ca="1" si="1884"/>
        <v>49.99</v>
      </c>
      <c r="NU242" s="19">
        <f t="shared" ca="1" si="1884"/>
        <v>49.99</v>
      </c>
      <c r="NV242" s="19">
        <f t="shared" ca="1" si="1884"/>
        <v>49.99</v>
      </c>
      <c r="NW242" s="19">
        <f t="shared" ca="1" si="1884"/>
        <v>49.99</v>
      </c>
      <c r="NX242" s="19">
        <f t="shared" ca="1" si="1884"/>
        <v>412.99</v>
      </c>
      <c r="NY242" s="19">
        <f t="shared" ca="1" si="1884"/>
        <v>412.99</v>
      </c>
      <c r="NZ242" s="19" t="str">
        <f t="shared" ca="1" si="1884"/>
        <v>-</v>
      </c>
      <c r="OA242" s="19" t="str">
        <f t="shared" ca="1" si="1884"/>
        <v>-</v>
      </c>
      <c r="OB242" s="19" t="str">
        <f t="shared" ca="1" si="1884"/>
        <v>-</v>
      </c>
      <c r="OC242" s="19" t="str">
        <f t="shared" ca="1" si="1884"/>
        <v>-</v>
      </c>
      <c r="OD242" s="19" t="str">
        <f t="shared" ca="1" si="1884"/>
        <v>-</v>
      </c>
      <c r="OE242" s="19">
        <f t="shared" ca="1" si="1884"/>
        <v>6.8900000000000006</v>
      </c>
      <c r="OF242" s="19">
        <f t="shared" ca="1" si="1884"/>
        <v>6.8900000000000006</v>
      </c>
      <c r="OG242" s="19">
        <f t="shared" ca="1" si="1884"/>
        <v>6.8900000000000006</v>
      </c>
      <c r="OH242" s="19">
        <f t="shared" ca="1" si="1884"/>
        <v>6.8900000000000006</v>
      </c>
      <c r="OI242" s="19">
        <f t="shared" ca="1" si="1884"/>
        <v>6.8900000000000006</v>
      </c>
      <c r="OJ242" s="19">
        <f t="shared" ca="1" si="1884"/>
        <v>6.8900000000000006</v>
      </c>
      <c r="OK242" s="19">
        <f t="shared" ca="1" si="1884"/>
        <v>6.8900000000000006</v>
      </c>
      <c r="OL242" s="19">
        <f t="shared" ca="1" si="1884"/>
        <v>6.8900000000000006</v>
      </c>
      <c r="OM242" s="19">
        <f t="shared" ca="1" si="1884"/>
        <v>346.99</v>
      </c>
      <c r="ON242" s="19">
        <f t="shared" ca="1" si="1884"/>
        <v>346.99</v>
      </c>
      <c r="OO242" s="19" t="str">
        <f t="shared" ca="1" si="1884"/>
        <v>-</v>
      </c>
      <c r="OP242" s="19" t="str">
        <f t="shared" ca="1" si="1884"/>
        <v>-</v>
      </c>
      <c r="OQ242" s="19" t="str">
        <f t="shared" ca="1" si="1884"/>
        <v>-</v>
      </c>
      <c r="OR242" s="19" t="str">
        <f t="shared" ca="1" si="1884"/>
        <v>-</v>
      </c>
      <c r="OS242" s="19" t="str">
        <f t="shared" ca="1" si="1884"/>
        <v>-</v>
      </c>
      <c r="OT242" s="19">
        <f t="shared" ca="1" si="1884"/>
        <v>0</v>
      </c>
      <c r="OU242" s="24">
        <v>0</v>
      </c>
    </row>
    <row r="243" spans="1:411" outlineLevel="1">
      <c r="A243" s="21">
        <f t="shared" si="158"/>
        <v>238</v>
      </c>
      <c r="B243" s="21">
        <f t="shared" ref="B243:B245" si="1885">$A$24</f>
        <v>19</v>
      </c>
      <c r="C243">
        <v>1112</v>
      </c>
      <c r="D243" s="144" t="str">
        <f t="shared" ca="1" si="1828"/>
        <v>GSM</v>
      </c>
      <c r="E243" t="b">
        <v>1</v>
      </c>
      <c r="F243" t="b">
        <v>0</v>
      </c>
      <c r="G243" t="b">
        <f>E243</f>
        <v>1</v>
      </c>
      <c r="H243" s="237">
        <f t="shared" ref="H243:Q245" ca="1" si="1886">OFFSET(H243,-1,0)</f>
        <v>2</v>
      </c>
      <c r="I243" s="237">
        <f t="shared" ca="1" si="1886"/>
        <v>1</v>
      </c>
      <c r="J243" s="237" t="str">
        <f t="shared" ca="1" si="1886"/>
        <v/>
      </c>
      <c r="K243" s="237">
        <f t="shared" ca="1" si="1886"/>
        <v>2</v>
      </c>
      <c r="L243" s="237">
        <f t="shared" ca="1" si="1886"/>
        <v>2</v>
      </c>
      <c r="M243" s="237">
        <f t="shared" ca="1" si="1886"/>
        <v>2</v>
      </c>
      <c r="N243" s="237">
        <f t="shared" ca="1" si="1886"/>
        <v>3</v>
      </c>
      <c r="O243" s="237">
        <f t="shared" ca="1" si="1886"/>
        <v>1</v>
      </c>
      <c r="P243" s="237">
        <f t="shared" ca="1" si="1886"/>
        <v>1</v>
      </c>
      <c r="Q243" s="237">
        <f t="shared" ca="1" si="1886"/>
        <v>1</v>
      </c>
      <c r="R243" s="29">
        <v>1</v>
      </c>
      <c r="S243" s="29">
        <v>1</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829"/>
        <v>2</v>
      </c>
      <c r="AH243" s="5">
        <f t="shared" ca="1" si="1829"/>
        <v>0</v>
      </c>
      <c r="AI243" s="5">
        <f t="shared" ca="1" si="1830"/>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00002 DSP_grid_lw GSM Day204 MWM    all grids WP100p MP100p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831"/>
        <v>0</v>
      </c>
      <c r="AY243" s="5" t="str">
        <f t="shared" ca="1" si="1831"/>
        <v>-</v>
      </c>
      <c r="AZ243" s="5" t="b">
        <f t="shared" ca="1" si="1831"/>
        <v>0</v>
      </c>
      <c r="BA243" s="5" t="b">
        <f t="shared" ca="1" si="1831"/>
        <v>1</v>
      </c>
      <c r="BB243" s="5" t="b">
        <f t="shared" ca="1" si="1831"/>
        <v>1</v>
      </c>
      <c r="BC243" s="144">
        <f t="shared" ca="1" si="1831"/>
        <v>0</v>
      </c>
      <c r="BD243" s="19" t="b">
        <f t="shared" ca="1" si="1832"/>
        <v>1</v>
      </c>
      <c r="BE243" s="9"/>
      <c r="BF243" s="5" t="str">
        <f t="shared" ca="1" si="1833"/>
        <v>-</v>
      </c>
      <c r="BG243" s="19" t="str">
        <f t="shared" ca="1" si="1834"/>
        <v>-</v>
      </c>
      <c r="BH243" s="19" t="str">
        <f t="shared" ca="1" si="1834"/>
        <v>-</v>
      </c>
      <c r="BI243" s="19" t="str">
        <f t="shared" ca="1" si="1834"/>
        <v>-</v>
      </c>
      <c r="BJ243" s="5" t="str">
        <f t="shared" ca="1" si="1835"/>
        <v>-</v>
      </c>
      <c r="BK243" s="19" t="str">
        <f t="shared" ca="1" si="1836"/>
        <v>-</v>
      </c>
      <c r="BL243" s="5" t="str">
        <f t="shared" ca="1" si="1837"/>
        <v>-</v>
      </c>
      <c r="BM243" s="19" t="str">
        <f t="shared" ca="1" si="1838"/>
        <v>-</v>
      </c>
      <c r="BN243" s="19" t="str">
        <f t="shared" ca="1" si="1838"/>
        <v>-</v>
      </c>
      <c r="BO243" s="19" t="str">
        <f t="shared" ca="1" si="1838"/>
        <v>-</v>
      </c>
      <c r="BP243" s="5" t="str">
        <f t="shared" ca="1" si="1839"/>
        <v>-</v>
      </c>
      <c r="BQ243" s="9"/>
      <c r="BR243" s="5" t="b">
        <f t="shared" ca="1" si="1840"/>
        <v>0</v>
      </c>
      <c r="BS243" s="5" t="str">
        <f t="shared" ca="1" si="1841"/>
        <v>-</v>
      </c>
      <c r="BT243" s="5" t="str">
        <f t="shared" ca="1" si="1842"/>
        <v>-</v>
      </c>
      <c r="BU243" s="5" t="str">
        <f t="shared" ca="1" si="1842"/>
        <v>-</v>
      </c>
      <c r="BV243" s="5" t="str">
        <f t="shared" ca="1" si="1842"/>
        <v>-</v>
      </c>
      <c r="BW243" s="5" t="str">
        <f t="shared" ca="1" si="1842"/>
        <v>-</v>
      </c>
      <c r="BX243" s="5" t="str">
        <f t="shared" ca="1" si="1842"/>
        <v>-</v>
      </c>
      <c r="BY243" s="5" t="str">
        <f t="shared" ca="1" si="1842"/>
        <v>-</v>
      </c>
      <c r="BZ243" s="5" t="str">
        <f t="shared" ca="1" si="1842"/>
        <v>-</v>
      </c>
      <c r="CA243" s="5" t="str">
        <f t="shared" ca="1" si="1842"/>
        <v>-</v>
      </c>
      <c r="CB243" s="9"/>
      <c r="CC243" s="237" t="b">
        <f t="shared" ref="CC243:CE245" ca="1" si="1887">OFFSET(CC243,-1,0)</f>
        <v>1</v>
      </c>
      <c r="CD243" s="237" t="b">
        <f t="shared" ca="1" si="1887"/>
        <v>1</v>
      </c>
      <c r="CE243" s="237" t="b">
        <f t="shared" ca="1" si="1887"/>
        <v>1</v>
      </c>
      <c r="CF243" s="12">
        <f t="shared" ca="1" si="1843"/>
        <v>2231105</v>
      </c>
      <c r="CG243" s="144" t="b">
        <f t="shared" ref="CG243:CG245" ca="1" si="1888">NOT(CE243)</f>
        <v>0</v>
      </c>
      <c r="CH243" s="12" t="s">
        <v>34</v>
      </c>
      <c r="CI243" s="19" t="str">
        <f t="shared" ca="1" si="1844"/>
        <v>-</v>
      </c>
      <c r="CJ243" s="19" t="str">
        <f t="shared" ca="1" si="1844"/>
        <v>-</v>
      </c>
      <c r="CK243" s="19" t="str">
        <f t="shared" ca="1" si="1844"/>
        <v>-</v>
      </c>
      <c r="CL243" s="19">
        <f t="shared" ca="1" si="1844"/>
        <v>1</v>
      </c>
      <c r="CM243" s="19">
        <f t="shared" ca="1" si="1844"/>
        <v>1</v>
      </c>
      <c r="CN243" s="9"/>
      <c r="CO243" s="444">
        <f t="shared" ca="1" si="1845"/>
        <v>652</v>
      </c>
      <c r="CP243" s="444">
        <f t="shared" ca="1" si="1845"/>
        <v>686</v>
      </c>
      <c r="CQ243" s="444">
        <f t="shared" ca="1" si="1845"/>
        <v>721</v>
      </c>
      <c r="CR243" s="152">
        <f t="shared" ca="1" si="1846"/>
        <v>378</v>
      </c>
      <c r="CS243" s="152">
        <f t="shared" ca="1" si="1846"/>
        <v>413</v>
      </c>
      <c r="CT243" s="152">
        <f t="shared" ca="1" si="1846"/>
        <v>448</v>
      </c>
      <c r="CU243" s="19" t="str">
        <f t="shared" ca="1" si="1847"/>
        <v>-</v>
      </c>
      <c r="CV243" s="19" t="str">
        <f t="shared" ca="1" si="1847"/>
        <v>-</v>
      </c>
      <c r="CW243" s="19" t="str">
        <f t="shared" ca="1" si="1847"/>
        <v>-</v>
      </c>
      <c r="CX243" s="19" t="str">
        <f t="shared" ca="1" si="1847"/>
        <v>-</v>
      </c>
      <c r="CY243" s="19" t="str">
        <f t="shared" ca="1" si="1847"/>
        <v>-</v>
      </c>
      <c r="CZ243" s="19" t="b">
        <f t="shared" ca="1" si="1847"/>
        <v>1</v>
      </c>
      <c r="DA243" s="19">
        <f t="shared" ca="1" si="1847"/>
        <v>0</v>
      </c>
      <c r="DB243" s="19">
        <f t="shared" ca="1" si="1847"/>
        <v>0</v>
      </c>
      <c r="DC243" s="19">
        <f t="shared" ca="1" si="1847"/>
        <v>0</v>
      </c>
      <c r="DD243" s="19">
        <f t="shared" ca="1" si="1847"/>
        <v>0</v>
      </c>
      <c r="DE243" s="19">
        <f t="shared" ca="1" si="1847"/>
        <v>0</v>
      </c>
      <c r="DF243" s="19">
        <f t="shared" ca="1" si="1847"/>
        <v>0</v>
      </c>
      <c r="DG243" s="19">
        <f t="shared" ca="1" si="1847"/>
        <v>0</v>
      </c>
      <c r="DH243" s="19">
        <f t="shared" ca="1" si="1847"/>
        <v>0</v>
      </c>
      <c r="DI243" s="19">
        <f t="shared" ca="1" si="1847"/>
        <v>0</v>
      </c>
      <c r="DJ243" s="19">
        <f t="shared" ca="1" si="1847"/>
        <v>0</v>
      </c>
      <c r="DK243" s="19">
        <f t="shared" ca="1" si="1848"/>
        <v>0</v>
      </c>
      <c r="DL243" s="19">
        <f t="shared" ca="1" si="1848"/>
        <v>0</v>
      </c>
      <c r="DM243" s="19">
        <f t="shared" ca="1" si="1848"/>
        <v>1</v>
      </c>
      <c r="DN243" s="19">
        <f t="shared" ca="1" si="1848"/>
        <v>1</v>
      </c>
      <c r="DO243" s="19">
        <f t="shared" ca="1" si="1848"/>
        <v>0</v>
      </c>
      <c r="DP243" s="19" t="str">
        <f t="shared" ca="1" si="1848"/>
        <v>-</v>
      </c>
      <c r="DQ243" s="19" t="str">
        <f t="shared" ca="1" si="1848"/>
        <v>-</v>
      </c>
      <c r="DR243" s="19" t="str">
        <f t="shared" ca="1" si="1848"/>
        <v>-</v>
      </c>
      <c r="DS243" s="19" t="str">
        <f t="shared" ca="1" si="1848"/>
        <v>-</v>
      </c>
      <c r="DT243" s="19" t="str">
        <f t="shared" ca="1" si="1848"/>
        <v>-</v>
      </c>
      <c r="DU243" s="19">
        <f t="shared" ca="1" si="1848"/>
        <v>0</v>
      </c>
      <c r="DV243" s="19" t="str">
        <f t="shared" ca="1" si="1848"/>
        <v>-</v>
      </c>
      <c r="DW243" s="19" t="str">
        <f t="shared" ca="1" si="1848"/>
        <v>-</v>
      </c>
      <c r="DX243" s="19" t="str">
        <f t="shared" ca="1" si="1848"/>
        <v>-</v>
      </c>
      <c r="DY243" s="19" t="str">
        <f t="shared" ca="1" si="1848"/>
        <v>-</v>
      </c>
      <c r="DZ243" s="19" t="str">
        <f t="shared" ca="1" si="1848"/>
        <v>-</v>
      </c>
      <c r="EA243" s="19" t="str">
        <f t="shared" ca="1" si="1848"/>
        <v>-</v>
      </c>
      <c r="EB243" s="19" t="str">
        <f t="shared" ca="1" si="1848"/>
        <v>-</v>
      </c>
      <c r="EC243" s="19" t="str">
        <f t="shared" ca="1" si="1848"/>
        <v>-</v>
      </c>
      <c r="ED243" s="19">
        <f t="shared" ca="1" si="1848"/>
        <v>0</v>
      </c>
      <c r="EE243" s="444">
        <f t="shared" ca="1" si="1849"/>
        <v>0</v>
      </c>
      <c r="EF243" s="444">
        <f t="shared" ca="1" si="1849"/>
        <v>0</v>
      </c>
      <c r="EG243" s="124">
        <f t="shared" ca="1" si="1850"/>
        <v>0</v>
      </c>
      <c r="EH243" s="124">
        <f t="shared" ca="1" si="1850"/>
        <v>0</v>
      </c>
      <c r="EI243" s="124">
        <f t="shared" ca="1" si="1850"/>
        <v>0</v>
      </c>
      <c r="EJ243" s="124">
        <f t="shared" ca="1" si="1850"/>
        <v>0</v>
      </c>
      <c r="EK243" s="124">
        <f t="shared" ca="1" si="1850"/>
        <v>0</v>
      </c>
      <c r="EL243" s="124">
        <f t="shared" ca="1" si="1850"/>
        <v>0</v>
      </c>
      <c r="EM243" s="124">
        <f t="shared" ca="1" si="1850"/>
        <v>0</v>
      </c>
      <c r="EN243" s="124">
        <f t="shared" ca="1" si="1850"/>
        <v>0</v>
      </c>
      <c r="EO243" s="124">
        <f t="shared" ca="1" si="1850"/>
        <v>0</v>
      </c>
      <c r="EP243" s="124">
        <f t="shared" ca="1" si="1850"/>
        <v>0</v>
      </c>
      <c r="EQ243" s="124">
        <f t="shared" ca="1" si="1850"/>
        <v>0</v>
      </c>
      <c r="ER243" s="124">
        <f t="shared" ca="1" si="1850"/>
        <v>0</v>
      </c>
      <c r="ES243" s="124">
        <f t="shared" ca="1" si="1850"/>
        <v>0</v>
      </c>
      <c r="ET243" s="124">
        <f t="shared" ca="1" si="1850"/>
        <v>0</v>
      </c>
      <c r="EU243" s="124">
        <f t="shared" ca="1" si="1850"/>
        <v>0</v>
      </c>
      <c r="EV243" s="124">
        <f t="shared" ca="1" si="1850"/>
        <v>0</v>
      </c>
      <c r="EW243" s="124">
        <f t="shared" ca="1" si="1851"/>
        <v>0</v>
      </c>
      <c r="EX243" s="124">
        <f t="shared" ca="1" si="1851"/>
        <v>0</v>
      </c>
      <c r="EY243" s="554">
        <f t="shared" ca="1" si="1852"/>
        <v>0</v>
      </c>
      <c r="EZ243" s="554">
        <f t="shared" ca="1" si="1852"/>
        <v>0</v>
      </c>
      <c r="FA243" s="554">
        <f t="shared" ca="1" si="1852"/>
        <v>0</v>
      </c>
      <c r="FB243" s="125">
        <f t="shared" ca="1" si="1852"/>
        <v>0</v>
      </c>
      <c r="FC243" s="125">
        <f t="shared" ca="1" si="1852"/>
        <v>0</v>
      </c>
      <c r="FD243" s="125">
        <f t="shared" ca="1" si="1852"/>
        <v>0</v>
      </c>
      <c r="FE243" s="125">
        <f t="shared" ca="1" si="1852"/>
        <v>0</v>
      </c>
      <c r="FF243" s="125">
        <f t="shared" ca="1" si="1852"/>
        <v>0</v>
      </c>
      <c r="FG243" s="125">
        <f t="shared" ca="1" si="1852"/>
        <v>0</v>
      </c>
      <c r="FH243" s="125">
        <f t="shared" ca="1" si="1852"/>
        <v>0</v>
      </c>
      <c r="FI243" s="125">
        <f t="shared" ca="1" si="1852"/>
        <v>0</v>
      </c>
      <c r="FJ243" s="125">
        <f t="shared" ca="1" si="1852"/>
        <v>0</v>
      </c>
      <c r="FK243" s="125">
        <f t="shared" ca="1" si="1852"/>
        <v>0</v>
      </c>
      <c r="FL243" s="125">
        <f t="shared" ca="1" si="1852"/>
        <v>0</v>
      </c>
      <c r="FM243" s="125">
        <f t="shared" ca="1" si="1852"/>
        <v>0</v>
      </c>
      <c r="FN243" s="125">
        <f t="shared" ca="1" si="1852"/>
        <v>0</v>
      </c>
      <c r="FO243" s="124">
        <f t="shared" ca="1" si="1853"/>
        <v>0</v>
      </c>
      <c r="FP243" s="124">
        <f t="shared" ca="1" si="1853"/>
        <v>0</v>
      </c>
      <c r="FQ243" s="124">
        <f t="shared" ca="1" si="1853"/>
        <v>0</v>
      </c>
      <c r="FR243" s="124">
        <f t="shared" ca="1" si="1853"/>
        <v>0</v>
      </c>
      <c r="FS243" s="124">
        <f t="shared" ca="1" si="1853"/>
        <v>0</v>
      </c>
      <c r="FT243" s="124">
        <f t="shared" ca="1" si="1853"/>
        <v>0</v>
      </c>
      <c r="FU243" s="124">
        <f t="shared" ca="1" si="1853"/>
        <v>0</v>
      </c>
      <c r="FV243" s="124">
        <f t="shared" ca="1" si="1853"/>
        <v>0</v>
      </c>
      <c r="FW243" s="124">
        <f t="shared" ca="1" si="1853"/>
        <v>0</v>
      </c>
      <c r="FX243" s="124">
        <f t="shared" ca="1" si="1853"/>
        <v>0</v>
      </c>
      <c r="FY243" s="124">
        <f t="shared" ca="1" si="1853"/>
        <v>0</v>
      </c>
      <c r="FZ243" s="124">
        <f t="shared" ca="1" si="1853"/>
        <v>0</v>
      </c>
      <c r="GA243" s="124">
        <f t="shared" ca="1" si="1853"/>
        <v>0</v>
      </c>
      <c r="GB243" s="124">
        <f t="shared" ca="1" si="1853"/>
        <v>0</v>
      </c>
      <c r="GC243" s="124">
        <f t="shared" ca="1" si="1853"/>
        <v>0</v>
      </c>
      <c r="GD243" s="124">
        <f t="shared" ca="1" si="1853"/>
        <v>0</v>
      </c>
      <c r="GE243" s="124">
        <f t="shared" ca="1" si="1854"/>
        <v>0</v>
      </c>
      <c r="GF243" s="124">
        <f t="shared" ca="1" si="1854"/>
        <v>0</v>
      </c>
      <c r="GG243" s="554">
        <f t="shared" ca="1" si="1855"/>
        <v>0</v>
      </c>
      <c r="GH243" s="554">
        <f t="shared" ca="1" si="1855"/>
        <v>0</v>
      </c>
      <c r="GI243" s="554">
        <f t="shared" ca="1" si="1855"/>
        <v>0</v>
      </c>
      <c r="GJ243" s="125">
        <f t="shared" ca="1" si="1856"/>
        <v>0</v>
      </c>
      <c r="GK243" s="125">
        <f t="shared" ca="1" si="1856"/>
        <v>0</v>
      </c>
      <c r="GL243" s="125">
        <f t="shared" ca="1" si="1856"/>
        <v>0</v>
      </c>
      <c r="GM243" s="125">
        <f t="shared" ca="1" si="1856"/>
        <v>0</v>
      </c>
      <c r="GN243" s="125">
        <f t="shared" ca="1" si="1856"/>
        <v>0</v>
      </c>
      <c r="GO243" s="125">
        <f t="shared" ca="1" si="1856"/>
        <v>0</v>
      </c>
      <c r="GP243" s="125">
        <f t="shared" ca="1" si="1856"/>
        <v>0</v>
      </c>
      <c r="GQ243" s="125">
        <f t="shared" ca="1" si="1856"/>
        <v>0</v>
      </c>
      <c r="GR243" s="125">
        <f t="shared" ca="1" si="1856"/>
        <v>0</v>
      </c>
      <c r="GS243" s="125">
        <f t="shared" ca="1" si="1856"/>
        <v>0</v>
      </c>
      <c r="GT243" s="125">
        <f t="shared" ca="1" si="1856"/>
        <v>0</v>
      </c>
      <c r="GU243" s="125">
        <f t="shared" ca="1" si="1856"/>
        <v>0</v>
      </c>
      <c r="GV243" s="125">
        <f t="shared" ca="1" si="1856"/>
        <v>0</v>
      </c>
      <c r="GW243" s="124">
        <f t="shared" ca="1" si="1857"/>
        <v>0</v>
      </c>
      <c r="GX243" s="124">
        <f t="shared" ca="1" si="1857"/>
        <v>0</v>
      </c>
      <c r="GY243" s="124">
        <f t="shared" ca="1" si="1857"/>
        <v>0</v>
      </c>
      <c r="GZ243" s="124">
        <f t="shared" ca="1" si="1857"/>
        <v>0</v>
      </c>
      <c r="HA243" s="124">
        <f t="shared" ca="1" si="1857"/>
        <v>0</v>
      </c>
      <c r="HB243" s="124">
        <f t="shared" ca="1" si="1857"/>
        <v>0</v>
      </c>
      <c r="HC243" s="124">
        <f t="shared" ca="1" si="1857"/>
        <v>0</v>
      </c>
      <c r="HD243" s="124">
        <f t="shared" ca="1" si="1857"/>
        <v>0</v>
      </c>
      <c r="HE243" s="124">
        <f t="shared" ca="1" si="1857"/>
        <v>0</v>
      </c>
      <c r="HF243" s="124">
        <f t="shared" ca="1" si="1857"/>
        <v>0</v>
      </c>
      <c r="HG243" s="124">
        <f t="shared" ca="1" si="1857"/>
        <v>0</v>
      </c>
      <c r="HH243" s="124">
        <f t="shared" ca="1" si="1857"/>
        <v>0</v>
      </c>
      <c r="HI243" s="124">
        <f t="shared" ca="1" si="1857"/>
        <v>0</v>
      </c>
      <c r="HJ243" s="124">
        <f t="shared" ca="1" si="1857"/>
        <v>0</v>
      </c>
      <c r="HK243" s="124">
        <f t="shared" ca="1" si="1857"/>
        <v>0</v>
      </c>
      <c r="HL243" s="124">
        <f t="shared" ca="1" si="1857"/>
        <v>0</v>
      </c>
      <c r="HM243" s="124">
        <f t="shared" ca="1" si="1858"/>
        <v>0</v>
      </c>
      <c r="HN243" s="124">
        <f t="shared" ca="1" si="1858"/>
        <v>0</v>
      </c>
      <c r="HO243" s="554">
        <f t="shared" ca="1" si="1859"/>
        <v>0</v>
      </c>
      <c r="HP243" s="554">
        <f t="shared" ca="1" si="1859"/>
        <v>0</v>
      </c>
      <c r="HQ243" s="554">
        <f t="shared" ca="1" si="1859"/>
        <v>0</v>
      </c>
      <c r="HR243" s="125">
        <f t="shared" ca="1" si="1860"/>
        <v>0</v>
      </c>
      <c r="HS243" s="125">
        <f t="shared" ca="1" si="1860"/>
        <v>0</v>
      </c>
      <c r="HT243" s="125">
        <f t="shared" ca="1" si="1860"/>
        <v>0</v>
      </c>
      <c r="HU243" s="125">
        <f t="shared" ca="1" si="1860"/>
        <v>0</v>
      </c>
      <c r="HV243" s="125">
        <f t="shared" ca="1" si="1860"/>
        <v>0</v>
      </c>
      <c r="HW243" s="125">
        <f t="shared" ca="1" si="1860"/>
        <v>0</v>
      </c>
      <c r="HX243" s="125">
        <f t="shared" ca="1" si="1860"/>
        <v>0</v>
      </c>
      <c r="HY243" s="125">
        <f t="shared" ca="1" si="1860"/>
        <v>0</v>
      </c>
      <c r="HZ243" s="125">
        <f t="shared" ca="1" si="1860"/>
        <v>0</v>
      </c>
      <c r="IA243" s="125">
        <f t="shared" ca="1" si="1860"/>
        <v>0</v>
      </c>
      <c r="IB243" s="125">
        <f t="shared" ca="1" si="1860"/>
        <v>0</v>
      </c>
      <c r="IC243" s="125">
        <f t="shared" ca="1" si="1860"/>
        <v>0</v>
      </c>
      <c r="ID243" s="125">
        <f t="shared" ca="1" si="1860"/>
        <v>0</v>
      </c>
      <c r="IE243" s="5">
        <f t="shared" ca="1" si="1861"/>
        <v>67</v>
      </c>
      <c r="IF243" s="9"/>
      <c r="IG243" s="5">
        <f t="shared" ca="1" si="1862"/>
        <v>1</v>
      </c>
      <c r="IH243" s="5" t="b">
        <f t="shared" ca="1" si="1862"/>
        <v>0</v>
      </c>
      <c r="II243" s="19">
        <f t="shared" ca="1" si="1863"/>
        <v>0</v>
      </c>
      <c r="IJ243" s="5">
        <f t="shared" ca="1" si="1862"/>
        <v>55</v>
      </c>
      <c r="IK243" s="5" cm="1">
        <f t="array" ref="IK243">INDEX(i.pi_yatf,$X243+1,IK$7)</f>
        <v>1</v>
      </c>
      <c r="IL243" s="19">
        <f t="shared" ca="1" si="1864"/>
        <v>0</v>
      </c>
      <c r="IM243" s="19">
        <f t="shared" ca="1" si="1864"/>
        <v>0</v>
      </c>
      <c r="IN243" s="19">
        <f t="shared" ca="1" si="1864"/>
        <v>0</v>
      </c>
      <c r="IO243" s="19">
        <f t="shared" ca="1" si="1864"/>
        <v>0</v>
      </c>
      <c r="IP243" s="19">
        <f t="shared" ca="1" si="1864"/>
        <v>0</v>
      </c>
      <c r="IQ243" s="19">
        <f t="shared" ca="1" si="1864"/>
        <v>0</v>
      </c>
      <c r="IR243" s="19">
        <f t="shared" ca="1" si="1864"/>
        <v>0</v>
      </c>
      <c r="IS243" s="19">
        <f t="shared" ca="1" si="1864"/>
        <v>0</v>
      </c>
      <c r="IT243" s="19">
        <f t="shared" ca="1" si="1864"/>
        <v>0</v>
      </c>
      <c r="IU243" s="19">
        <f t="shared" ca="1" si="1864"/>
        <v>0</v>
      </c>
      <c r="IV243" s="19">
        <f t="shared" ca="1" si="1864"/>
        <v>0</v>
      </c>
      <c r="IW243" s="19">
        <f t="shared" ca="1" si="1864"/>
        <v>0</v>
      </c>
      <c r="IX243" s="19">
        <f t="shared" ca="1" si="1864"/>
        <v>0</v>
      </c>
      <c r="IY243" s="19">
        <f t="shared" ca="1" si="1864"/>
        <v>0</v>
      </c>
      <c r="IZ243" s="19">
        <f t="shared" ca="1" si="1864"/>
        <v>0</v>
      </c>
      <c r="JA243" s="19">
        <f t="shared" ca="1" si="1864"/>
        <v>0</v>
      </c>
      <c r="JB243" s="19">
        <f t="shared" ca="1" si="1864"/>
        <v>0</v>
      </c>
      <c r="JC243" s="19">
        <f t="shared" ca="1" si="1864"/>
        <v>0</v>
      </c>
      <c r="JD243" s="19">
        <f t="shared" ca="1" si="1864"/>
        <v>0</v>
      </c>
      <c r="JE243" s="19">
        <f t="shared" ca="1" si="1864"/>
        <v>0</v>
      </c>
      <c r="JF243" s="19">
        <f t="shared" ca="1" si="1864"/>
        <v>0</v>
      </c>
      <c r="JG243" s="5">
        <f t="shared" ca="1" si="1865"/>
        <v>1.2500000000000001E-2</v>
      </c>
      <c r="JH243" s="567">
        <f t="shared" ca="1" si="1865"/>
        <v>0</v>
      </c>
      <c r="JI243" s="5">
        <f t="shared" ca="1" si="1865"/>
        <v>6.25E-2</v>
      </c>
      <c r="JJ243" s="5">
        <f t="shared" ca="1" si="1865"/>
        <v>6.25E-2</v>
      </c>
      <c r="JK243" s="5">
        <f t="shared" ca="1" si="1865"/>
        <v>6.25E-2</v>
      </c>
      <c r="JL243" s="19">
        <f t="shared" ca="1" si="1864"/>
        <v>1</v>
      </c>
      <c r="JM243" s="19">
        <f t="shared" ca="1" si="1864"/>
        <v>0</v>
      </c>
      <c r="JN243" s="19">
        <f t="shared" ca="1" si="1864"/>
        <v>1</v>
      </c>
      <c r="JO243" s="9"/>
      <c r="JP243" s="5" t="b">
        <f t="shared" ca="1" si="1866"/>
        <v>0</v>
      </c>
      <c r="JQ243" s="477" t="b">
        <v>0</v>
      </c>
      <c r="JR243" s="477">
        <v>12</v>
      </c>
      <c r="JS243" s="5" t="b">
        <f t="shared" ca="1" si="1867"/>
        <v>0</v>
      </c>
      <c r="JT243" s="5" t="b">
        <f t="shared" ca="1" si="1867"/>
        <v>0</v>
      </c>
      <c r="JU243" s="5" t="b">
        <f t="shared" ca="1" si="1867"/>
        <v>1</v>
      </c>
      <c r="JV243" s="144">
        <f t="shared" ca="1" si="1868"/>
        <v>1</v>
      </c>
      <c r="JW243" s="144">
        <f t="shared" ca="1" si="1868"/>
        <v>1</v>
      </c>
      <c r="JX243" s="5" t="b">
        <f t="shared" ca="1" si="1869"/>
        <v>0</v>
      </c>
      <c r="JY243" s="5" t="b">
        <f t="shared" ca="1" si="1869"/>
        <v>1</v>
      </c>
      <c r="JZ243" s="5" t="b">
        <f t="shared" ca="1" si="1869"/>
        <v>1</v>
      </c>
      <c r="KA243" s="5" t="b">
        <f t="shared" ca="1" si="1869"/>
        <v>0</v>
      </c>
      <c r="KB243" s="5">
        <f t="shared" ca="1" si="1870"/>
        <v>1</v>
      </c>
      <c r="KC243" s="5">
        <f t="shared" ca="1" si="1870"/>
        <v>0</v>
      </c>
      <c r="KD243" s="5" t="b">
        <f t="shared" ca="1" si="1871"/>
        <v>0</v>
      </c>
      <c r="KE243" s="5" t="str" cm="1">
        <f t="array" aca="1" ref="KE243" ca="1">IF(OR(KF243:KM243&lt;&gt;"-"),TRUE,"-")</f>
        <v>-</v>
      </c>
      <c r="KF243" s="19" t="str">
        <f t="shared" ca="1" si="1872"/>
        <v>-</v>
      </c>
      <c r="KG243" s="19" t="str">
        <f t="shared" ca="1" si="1872"/>
        <v>-</v>
      </c>
      <c r="KH243" s="19" t="str">
        <f t="shared" ca="1" si="1872"/>
        <v>-</v>
      </c>
      <c r="KI243" s="19" t="str">
        <f t="shared" ca="1" si="1872"/>
        <v>-</v>
      </c>
      <c r="KJ243" s="19" t="str">
        <f t="shared" ca="1" si="1872"/>
        <v>-</v>
      </c>
      <c r="KK243" s="19" t="str">
        <f t="shared" ca="1" si="1872"/>
        <v>-</v>
      </c>
      <c r="KL243" s="19" t="str">
        <f t="shared" ca="1" si="1872"/>
        <v>-</v>
      </c>
      <c r="KM243" s="19" t="str">
        <f t="shared" ca="1" si="1872"/>
        <v>-</v>
      </c>
      <c r="KN243" s="5" t="b">
        <f t="array" aca="1" ref="KN243" ca="1">IF(OR(KO243:KU243&lt;&gt;"-"),TRUE,"-")</f>
        <v>1</v>
      </c>
      <c r="KO243" s="19">
        <f t="shared" ca="1" si="1873"/>
        <v>0</v>
      </c>
      <c r="KP243" s="19" t="str">
        <f t="shared" ca="1" si="1873"/>
        <v>-</v>
      </c>
      <c r="KQ243" s="19">
        <f t="shared" ca="1" si="1873"/>
        <v>999999</v>
      </c>
      <c r="KR243" s="19">
        <f t="shared" ca="1" si="1873"/>
        <v>999999</v>
      </c>
      <c r="KS243" s="19">
        <f t="shared" ca="1" si="1873"/>
        <v>999999</v>
      </c>
      <c r="KT243" s="19">
        <f t="shared" ca="1" si="1873"/>
        <v>999999</v>
      </c>
      <c r="KU243" s="19">
        <f t="shared" ca="1" si="1873"/>
        <v>999999</v>
      </c>
      <c r="KV243" s="19" t="str">
        <f t="shared" ca="1" si="1873"/>
        <v>-</v>
      </c>
      <c r="KW243" s="19" t="str">
        <f t="shared" ca="1" si="1873"/>
        <v>-</v>
      </c>
      <c r="KX243" s="19" t="str">
        <f t="shared" ca="1" si="1873"/>
        <v>-</v>
      </c>
      <c r="KY243" s="19" t="b">
        <f t="shared" ca="1" si="1874"/>
        <v>1</v>
      </c>
      <c r="KZ243" s="19">
        <f t="shared" ca="1" si="1874"/>
        <v>0</v>
      </c>
      <c r="LA243" s="5" t="str">
        <f t="shared" ca="1" si="1875"/>
        <v>-</v>
      </c>
      <c r="LB243" s="5" t="str">
        <f t="shared" ca="1" si="1875"/>
        <v>-</v>
      </c>
      <c r="LC243" s="5" t="str">
        <f t="shared" ca="1" si="1875"/>
        <v>-</v>
      </c>
      <c r="LD243" s="5" t="str">
        <f t="shared" ca="1" si="1875"/>
        <v>-</v>
      </c>
      <c r="LE243" s="19" t="str">
        <f t="shared" ca="1" si="1876"/>
        <v>-</v>
      </c>
      <c r="LF243" s="19" t="str">
        <f t="shared" ca="1" si="1876"/>
        <v>-</v>
      </c>
      <c r="LG243" s="19" t="str">
        <f t="shared" ca="1" si="1876"/>
        <v>-</v>
      </c>
      <c r="LH243" s="19" t="str">
        <f t="shared" ca="1" si="1876"/>
        <v>-</v>
      </c>
      <c r="LI243" s="19" t="str">
        <f t="shared" ca="1" si="1876"/>
        <v>-</v>
      </c>
      <c r="LJ243" s="19" t="str">
        <f t="shared" ca="1" si="1876"/>
        <v>-</v>
      </c>
      <c r="LK243" s="19" t="str">
        <f t="shared" ca="1" si="1876"/>
        <v>-</v>
      </c>
      <c r="LL243" s="5" t="str">
        <f t="shared" ca="1" si="1877"/>
        <v>-</v>
      </c>
      <c r="LM243" s="5">
        <f t="shared" ca="1" si="1877"/>
        <v>500</v>
      </c>
      <c r="LN243" s="5">
        <f t="shared" ca="1" si="1877"/>
        <v>500</v>
      </c>
      <c r="LO243" s="5" t="str">
        <f t="shared" ca="1" si="1877"/>
        <v>-</v>
      </c>
      <c r="LP243" s="5" t="str" cm="1">
        <f t="array" aca="1" ref="LP243" ca="1">INDEX(i.meatgrid,$Q243,LP$7)</f>
        <v>-</v>
      </c>
      <c r="LQ243" s="5" t="str" cm="1">
        <f t="array" aca="1" ref="LQ243" ca="1">INDEX(i.meatgrid,$Q243,LQ$7)</f>
        <v>-</v>
      </c>
      <c r="LR243" s="5" t="str">
        <f t="shared" ca="1" si="1877"/>
        <v>-</v>
      </c>
      <c r="LS243" s="5">
        <f t="shared" ca="1" si="1878"/>
        <v>1</v>
      </c>
      <c r="LT243" s="9"/>
      <c r="LU243" s="19">
        <f t="shared" ca="1" si="1876"/>
        <v>70</v>
      </c>
      <c r="LV243" s="19">
        <f t="shared" ca="1" si="1879"/>
        <v>50</v>
      </c>
      <c r="LW243" s="19">
        <f t="shared" ca="1" si="1879"/>
        <v>80</v>
      </c>
      <c r="LX243" s="19">
        <f t="shared" ca="1" si="1879"/>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80"/>
        <v>1</v>
      </c>
      <c r="MD243" s="5">
        <f t="shared" si="1881"/>
        <v>1</v>
      </c>
      <c r="ME243" s="5" cm="1">
        <f t="array" aca="1" ref="ME243" ca="1">INDEX(i.meatgrid,$Q243,ME$7)</f>
        <v>1</v>
      </c>
      <c r="MF243" s="5" cm="1">
        <f t="array" aca="1" ref="MF243" ca="1">INDEX(i.meatgrid,$Q243,MF$7)</f>
        <v>1</v>
      </c>
      <c r="MG243" s="5" cm="1">
        <f t="array" aca="1" ref="MG243" ca="1">INDEX(i.meatgrid,$Q243,MG$7)</f>
        <v>1</v>
      </c>
      <c r="MH243" s="5" cm="1">
        <f t="array" aca="1" ref="MH243" ca="1">INDEX(i.meatgrid,$Q243,MH$7)</f>
        <v>0</v>
      </c>
      <c r="MI243" s="5" cm="1">
        <f t="array" aca="1" ref="MI243" ca="1">INDEX(i.meatgrid,$Q243,MI$7)</f>
        <v>1</v>
      </c>
      <c r="MJ243" s="5" cm="1">
        <f t="array" aca="1" ref="MJ243" ca="1">INDEX(i.meatgrid,$Q243,MJ$7)</f>
        <v>1</v>
      </c>
      <c r="MK243" s="5" cm="1">
        <f t="array" aca="1" ref="MK243" ca="1">INDEX(i.meatgrid,$Q243,MK$7)</f>
        <v>1</v>
      </c>
      <c r="ML243" s="5" cm="1">
        <f t="array" aca="1" ref="ML243" ca="1">INDEX(i.meatgrid,$Q243,ML$7)</f>
        <v>1</v>
      </c>
      <c r="MM243" s="5">
        <f t="shared" si="1882"/>
        <v>1</v>
      </c>
      <c r="MN243" s="9"/>
      <c r="MO243" s="19" t="b">
        <f t="shared" ca="1" si="1883"/>
        <v>0</v>
      </c>
      <c r="MP243" s="19" t="b">
        <f t="shared" ca="1" si="1883"/>
        <v>0</v>
      </c>
      <c r="MQ243" s="19">
        <f t="shared" ca="1" si="1883"/>
        <v>1</v>
      </c>
      <c r="MR243" s="19">
        <f t="shared" ca="1" si="1883"/>
        <v>0.75</v>
      </c>
      <c r="MS243" s="19">
        <f t="shared" ca="1" si="1883"/>
        <v>0.75</v>
      </c>
      <c r="MT243" s="19">
        <f t="shared" ca="1" si="1883"/>
        <v>0.8</v>
      </c>
      <c r="MU243" s="19">
        <f t="shared" ca="1" si="1883"/>
        <v>0.82499999999999996</v>
      </c>
      <c r="MV243" s="19">
        <f t="shared" ca="1" si="1883"/>
        <v>0.875</v>
      </c>
      <c r="MW243" s="19">
        <f t="shared" ca="1" si="1883"/>
        <v>0.9</v>
      </c>
      <c r="MX243" s="19">
        <f t="shared" ca="1" si="1883"/>
        <v>1</v>
      </c>
      <c r="MY243" s="19">
        <f t="shared" ca="1" si="1883"/>
        <v>0.875</v>
      </c>
      <c r="MZ243" s="19" t="b">
        <f t="shared" ca="1" si="1883"/>
        <v>1</v>
      </c>
      <c r="NA243" s="19">
        <f t="shared" ca="1" si="1883"/>
        <v>74.989999999999995</v>
      </c>
      <c r="NB243" s="19" t="str">
        <f t="shared" ca="1" si="1883"/>
        <v>-</v>
      </c>
      <c r="NC243" s="19" t="str">
        <f t="shared" ca="1" si="1883"/>
        <v>-</v>
      </c>
      <c r="ND243" s="19" t="str">
        <f t="shared" ca="1" si="1883"/>
        <v>-</v>
      </c>
      <c r="NE243" s="19" t="str">
        <f t="shared" ca="1" si="1884"/>
        <v>-</v>
      </c>
      <c r="NF243" s="19" t="str">
        <f t="shared" ca="1" si="1884"/>
        <v>-</v>
      </c>
      <c r="NG243" s="19" t="str">
        <f t="shared" ca="1" si="1884"/>
        <v>-</v>
      </c>
      <c r="NH243" s="19" t="str">
        <f t="shared" ca="1" si="1884"/>
        <v>-</v>
      </c>
      <c r="NI243" s="19">
        <f t="shared" ca="1" si="1884"/>
        <v>36.99</v>
      </c>
      <c r="NJ243" s="19">
        <f t="shared" ca="1" si="1884"/>
        <v>36.99</v>
      </c>
      <c r="NK243" s="19" t="str">
        <f t="shared" ca="1" si="1884"/>
        <v>-</v>
      </c>
      <c r="NL243" s="19" t="str">
        <f t="shared" ca="1" si="1884"/>
        <v>-</v>
      </c>
      <c r="NM243" s="19" t="str">
        <f t="shared" ca="1" si="1884"/>
        <v>-</v>
      </c>
      <c r="NN243" s="19" t="str">
        <f t="shared" ca="1" si="1884"/>
        <v>-</v>
      </c>
      <c r="NO243" s="19" t="str">
        <f t="shared" ca="1" si="1884"/>
        <v>-</v>
      </c>
      <c r="NP243" s="19">
        <f t="shared" ca="1" si="1884"/>
        <v>49.99</v>
      </c>
      <c r="NQ243" s="19">
        <f t="shared" ca="1" si="1884"/>
        <v>49.99</v>
      </c>
      <c r="NR243" s="19">
        <f t="shared" ca="1" si="1884"/>
        <v>49.99</v>
      </c>
      <c r="NS243" s="19">
        <f t="shared" ca="1" si="1884"/>
        <v>49.99</v>
      </c>
      <c r="NT243" s="19">
        <f t="shared" ca="1" si="1884"/>
        <v>49.99</v>
      </c>
      <c r="NU243" s="19">
        <f t="shared" ca="1" si="1884"/>
        <v>49.99</v>
      </c>
      <c r="NV243" s="19">
        <f t="shared" ca="1" si="1884"/>
        <v>49.99</v>
      </c>
      <c r="NW243" s="19">
        <f t="shared" ca="1" si="1884"/>
        <v>49.99</v>
      </c>
      <c r="NX243" s="19">
        <f t="shared" ca="1" si="1884"/>
        <v>412.99</v>
      </c>
      <c r="NY243" s="19">
        <f t="shared" ca="1" si="1884"/>
        <v>412.99</v>
      </c>
      <c r="NZ243" s="19" t="str">
        <f t="shared" ca="1" si="1884"/>
        <v>-</v>
      </c>
      <c r="OA243" s="19" t="str">
        <f t="shared" ca="1" si="1884"/>
        <v>-</v>
      </c>
      <c r="OB243" s="19" t="str">
        <f t="shared" ca="1" si="1884"/>
        <v>-</v>
      </c>
      <c r="OC243" s="19" t="str">
        <f t="shared" ca="1" si="1884"/>
        <v>-</v>
      </c>
      <c r="OD243" s="19" t="str">
        <f t="shared" ca="1" si="1884"/>
        <v>-</v>
      </c>
      <c r="OE243" s="19">
        <f t="shared" ca="1" si="1884"/>
        <v>6.8900000000000006</v>
      </c>
      <c r="OF243" s="19">
        <f t="shared" ca="1" si="1884"/>
        <v>6.8900000000000006</v>
      </c>
      <c r="OG243" s="19">
        <f t="shared" ca="1" si="1884"/>
        <v>6.8900000000000006</v>
      </c>
      <c r="OH243" s="19">
        <f t="shared" ca="1" si="1884"/>
        <v>6.8900000000000006</v>
      </c>
      <c r="OI243" s="19">
        <f t="shared" ca="1" si="1884"/>
        <v>6.8900000000000006</v>
      </c>
      <c r="OJ243" s="19">
        <f t="shared" ca="1" si="1884"/>
        <v>6.8900000000000006</v>
      </c>
      <c r="OK243" s="19">
        <f t="shared" ca="1" si="1884"/>
        <v>6.8900000000000006</v>
      </c>
      <c r="OL243" s="19">
        <f t="shared" ca="1" si="1884"/>
        <v>6.8900000000000006</v>
      </c>
      <c r="OM243" s="19">
        <f t="shared" ca="1" si="1884"/>
        <v>346.99</v>
      </c>
      <c r="ON243" s="19">
        <f t="shared" ca="1" si="1884"/>
        <v>346.99</v>
      </c>
      <c r="OO243" s="19" t="str">
        <f t="shared" ca="1" si="1884"/>
        <v>-</v>
      </c>
      <c r="OP243" s="19" t="str">
        <f t="shared" ca="1" si="1884"/>
        <v>-</v>
      </c>
      <c r="OQ243" s="19" t="str">
        <f t="shared" ca="1" si="1884"/>
        <v>-</v>
      </c>
      <c r="OR243" s="19" t="str">
        <f t="shared" ca="1" si="1884"/>
        <v>-</v>
      </c>
      <c r="OS243" s="19" t="str">
        <f t="shared" ca="1" si="1884"/>
        <v>-</v>
      </c>
      <c r="OT243" s="19">
        <f t="shared" ca="1" si="1884"/>
        <v>0</v>
      </c>
      <c r="OU243" s="24">
        <v>0</v>
      </c>
    </row>
    <row r="244" spans="1:411" outlineLevel="1">
      <c r="A244" s="21">
        <f t="shared" si="158"/>
        <v>239</v>
      </c>
      <c r="B244" s="21">
        <f t="shared" si="1885"/>
        <v>19</v>
      </c>
      <c r="C244">
        <v>112</v>
      </c>
      <c r="D244" s="144" t="str">
        <f t="shared" ca="1" si="1828"/>
        <v>GSM</v>
      </c>
      <c r="E244" t="b">
        <v>0</v>
      </c>
      <c r="F244" t="b">
        <v>0</v>
      </c>
      <c r="G244" t="b">
        <f t="shared" ref="G244:G245" si="1889">E244</f>
        <v>0</v>
      </c>
      <c r="H244" s="237">
        <f t="shared" ca="1" si="1886"/>
        <v>2</v>
      </c>
      <c r="I244" s="237">
        <f t="shared" ca="1" si="1886"/>
        <v>1</v>
      </c>
      <c r="J244" s="237" t="str">
        <f t="shared" ca="1" si="1886"/>
        <v/>
      </c>
      <c r="K244" s="237">
        <f t="shared" ca="1" si="1886"/>
        <v>2</v>
      </c>
      <c r="L244" s="237">
        <f t="shared" ca="1" si="1886"/>
        <v>2</v>
      </c>
      <c r="M244" s="237">
        <f t="shared" ca="1" si="1886"/>
        <v>2</v>
      </c>
      <c r="N244" s="237">
        <f t="shared" ca="1" si="1886"/>
        <v>3</v>
      </c>
      <c r="O244" s="237">
        <f t="shared" ca="1" si="1886"/>
        <v>1</v>
      </c>
      <c r="P244" s="237">
        <f t="shared" ca="1" si="1886"/>
        <v>1</v>
      </c>
      <c r="Q244" s="237">
        <f t="shared" ca="1" si="1886"/>
        <v>1</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829"/>
        <v>2</v>
      </c>
      <c r="AH244" s="5">
        <f t="shared" ca="1" si="1829"/>
        <v>0</v>
      </c>
      <c r="AI244" s="5">
        <f t="shared" ca="1" si="1830"/>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00003 DSP_grid_lw GSM Day204 MWM    all grids SR12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831"/>
        <v>0</v>
      </c>
      <c r="AY244" s="5" t="str">
        <f t="shared" ca="1" si="1831"/>
        <v>-</v>
      </c>
      <c r="AZ244" s="5" t="b">
        <f t="shared" ca="1" si="1831"/>
        <v>0</v>
      </c>
      <c r="BA244" s="5" t="b">
        <f t="shared" ca="1" si="1831"/>
        <v>1</v>
      </c>
      <c r="BB244" s="5" t="b">
        <f t="shared" ca="1" si="1831"/>
        <v>1</v>
      </c>
      <c r="BC244" s="144">
        <f t="shared" ca="1" si="1831"/>
        <v>0</v>
      </c>
      <c r="BD244" s="19" t="b">
        <f t="shared" ca="1" si="1832"/>
        <v>1</v>
      </c>
      <c r="BE244" s="9"/>
      <c r="BF244" s="5" t="str">
        <f t="shared" ca="1" si="1833"/>
        <v>-</v>
      </c>
      <c r="BG244" s="19" t="str">
        <f t="shared" ca="1" si="1834"/>
        <v>-</v>
      </c>
      <c r="BH244" s="19" t="str">
        <f t="shared" ca="1" si="1834"/>
        <v>-</v>
      </c>
      <c r="BI244" s="19" t="str">
        <f t="shared" ca="1" si="1834"/>
        <v>-</v>
      </c>
      <c r="BJ244" s="5" t="str">
        <f t="shared" ca="1" si="1835"/>
        <v>-</v>
      </c>
      <c r="BK244" s="19" t="str">
        <f t="shared" ca="1" si="1836"/>
        <v>-</v>
      </c>
      <c r="BL244" s="5" t="str">
        <f t="shared" ca="1" si="1837"/>
        <v>-</v>
      </c>
      <c r="BM244" s="19" t="str">
        <f t="shared" ca="1" si="1838"/>
        <v>-</v>
      </c>
      <c r="BN244" s="19" t="str">
        <f t="shared" ca="1" si="1838"/>
        <v>-</v>
      </c>
      <c r="BO244" s="19" t="str">
        <f t="shared" ca="1" si="1838"/>
        <v>-</v>
      </c>
      <c r="BP244" s="5" t="str">
        <f t="shared" ca="1" si="1839"/>
        <v>-</v>
      </c>
      <c r="BQ244" s="9"/>
      <c r="BR244" s="5" t="b">
        <f t="shared" ca="1" si="1840"/>
        <v>0</v>
      </c>
      <c r="BS244" s="5" t="str">
        <f t="shared" ca="1" si="1841"/>
        <v>-</v>
      </c>
      <c r="BT244" s="5" t="str">
        <f t="shared" ca="1" si="1842"/>
        <v>-</v>
      </c>
      <c r="BU244" s="5" t="str">
        <f t="shared" ca="1" si="1842"/>
        <v>-</v>
      </c>
      <c r="BV244" s="5" t="str">
        <f t="shared" ca="1" si="1842"/>
        <v>-</v>
      </c>
      <c r="BW244" s="5" t="str">
        <f t="shared" ca="1" si="1842"/>
        <v>-</v>
      </c>
      <c r="BX244" s="5" t="str">
        <f t="shared" ca="1" si="1842"/>
        <v>-</v>
      </c>
      <c r="BY244" s="5" t="str">
        <f t="shared" ca="1" si="1842"/>
        <v>-</v>
      </c>
      <c r="BZ244" s="5" t="str">
        <f t="shared" ca="1" si="1842"/>
        <v>-</v>
      </c>
      <c r="CA244" s="5" t="str">
        <f t="shared" ca="1" si="1842"/>
        <v>-</v>
      </c>
      <c r="CB244" s="9"/>
      <c r="CC244" s="237" t="b">
        <f t="shared" ca="1" si="1887"/>
        <v>1</v>
      </c>
      <c r="CD244" s="237" t="b">
        <f t="shared" ca="1" si="1887"/>
        <v>1</v>
      </c>
      <c r="CE244" s="237" t="b">
        <f t="shared" ca="1" si="1887"/>
        <v>1</v>
      </c>
      <c r="CF244" s="12">
        <f t="shared" ca="1" si="1843"/>
        <v>2231105</v>
      </c>
      <c r="CG244" s="144" t="b">
        <f t="shared" ca="1" si="1888"/>
        <v>0</v>
      </c>
      <c r="CH244" s="12" t="s">
        <v>34</v>
      </c>
      <c r="CI244" s="19" t="str">
        <f t="shared" ca="1" si="1844"/>
        <v>-</v>
      </c>
      <c r="CJ244" s="19" t="str">
        <f t="shared" ca="1" si="1844"/>
        <v>-</v>
      </c>
      <c r="CK244" s="19" t="str">
        <f t="shared" ca="1" si="1844"/>
        <v>-</v>
      </c>
      <c r="CL244" s="19">
        <f t="shared" ca="1" si="1844"/>
        <v>1</v>
      </c>
      <c r="CM244" s="19">
        <f t="shared" ca="1" si="1844"/>
        <v>1</v>
      </c>
      <c r="CN244" s="9"/>
      <c r="CO244" s="444">
        <f t="shared" ca="1" si="1845"/>
        <v>652</v>
      </c>
      <c r="CP244" s="444">
        <f t="shared" ca="1" si="1845"/>
        <v>686</v>
      </c>
      <c r="CQ244" s="444">
        <f t="shared" ca="1" si="1845"/>
        <v>721</v>
      </c>
      <c r="CR244" s="152">
        <f t="shared" ca="1" si="1846"/>
        <v>378</v>
      </c>
      <c r="CS244" s="152">
        <f t="shared" ca="1" si="1846"/>
        <v>413</v>
      </c>
      <c r="CT244" s="152">
        <f t="shared" ca="1" si="1846"/>
        <v>448</v>
      </c>
      <c r="CU244" s="19" t="str">
        <f t="shared" ca="1" si="1847"/>
        <v>-</v>
      </c>
      <c r="CV244" s="19" t="str">
        <f t="shared" ca="1" si="1847"/>
        <v>-</v>
      </c>
      <c r="CW244" s="19" t="str">
        <f t="shared" ca="1" si="1847"/>
        <v>-</v>
      </c>
      <c r="CX244" s="19" t="str">
        <f t="shared" ca="1" si="1847"/>
        <v>-</v>
      </c>
      <c r="CY244" s="19" t="str">
        <f t="shared" ca="1" si="1847"/>
        <v>-</v>
      </c>
      <c r="CZ244" s="19" t="b">
        <f t="shared" ca="1" si="1847"/>
        <v>1</v>
      </c>
      <c r="DA244" s="19">
        <f t="shared" ca="1" si="1847"/>
        <v>0</v>
      </c>
      <c r="DB244" s="19">
        <f t="shared" ca="1" si="1847"/>
        <v>0</v>
      </c>
      <c r="DC244" s="19">
        <f t="shared" ca="1" si="1847"/>
        <v>0</v>
      </c>
      <c r="DD244" s="19">
        <f t="shared" ca="1" si="1847"/>
        <v>0</v>
      </c>
      <c r="DE244" s="19">
        <f t="shared" ca="1" si="1847"/>
        <v>0</v>
      </c>
      <c r="DF244" s="19">
        <f t="shared" ca="1" si="1847"/>
        <v>0</v>
      </c>
      <c r="DG244" s="19">
        <f t="shared" ca="1" si="1847"/>
        <v>0</v>
      </c>
      <c r="DH244" s="19">
        <f t="shared" ca="1" si="1847"/>
        <v>0</v>
      </c>
      <c r="DI244" s="19">
        <f t="shared" ca="1" si="1847"/>
        <v>0</v>
      </c>
      <c r="DJ244" s="19">
        <f t="shared" ca="1" si="1847"/>
        <v>0</v>
      </c>
      <c r="DK244" s="19">
        <f t="shared" ca="1" si="1848"/>
        <v>0</v>
      </c>
      <c r="DL244" s="19">
        <f t="shared" ca="1" si="1848"/>
        <v>0</v>
      </c>
      <c r="DM244" s="19">
        <f t="shared" ca="1" si="1848"/>
        <v>1</v>
      </c>
      <c r="DN244" s="19">
        <f t="shared" ca="1" si="1848"/>
        <v>1</v>
      </c>
      <c r="DO244" s="19">
        <f t="shared" ca="1" si="1848"/>
        <v>0</v>
      </c>
      <c r="DP244" s="19" t="str">
        <f t="shared" ca="1" si="1848"/>
        <v>-</v>
      </c>
      <c r="DQ244" s="19" t="str">
        <f t="shared" ca="1" si="1848"/>
        <v>-</v>
      </c>
      <c r="DR244" s="19" t="str">
        <f t="shared" ca="1" si="1848"/>
        <v>-</v>
      </c>
      <c r="DS244" s="19" t="str">
        <f t="shared" ca="1" si="1848"/>
        <v>-</v>
      </c>
      <c r="DT244" s="19" t="str">
        <f t="shared" ca="1" si="1848"/>
        <v>-</v>
      </c>
      <c r="DU244" s="19">
        <f t="shared" ca="1" si="1848"/>
        <v>0</v>
      </c>
      <c r="DV244" s="19" t="str">
        <f t="shared" ca="1" si="1848"/>
        <v>-</v>
      </c>
      <c r="DW244" s="19" t="str">
        <f t="shared" ca="1" si="1848"/>
        <v>-</v>
      </c>
      <c r="DX244" s="19" t="str">
        <f t="shared" ca="1" si="1848"/>
        <v>-</v>
      </c>
      <c r="DY244" s="19" t="str">
        <f t="shared" ca="1" si="1848"/>
        <v>-</v>
      </c>
      <c r="DZ244" s="19" t="str">
        <f t="shared" ca="1" si="1848"/>
        <v>-</v>
      </c>
      <c r="EA244" s="19" t="str">
        <f t="shared" ca="1" si="1848"/>
        <v>-</v>
      </c>
      <c r="EB244" s="19" t="str">
        <f t="shared" ca="1" si="1848"/>
        <v>-</v>
      </c>
      <c r="EC244" s="19" t="str">
        <f t="shared" ca="1" si="1848"/>
        <v>-</v>
      </c>
      <c r="ED244" s="19">
        <f t="shared" ca="1" si="1848"/>
        <v>0</v>
      </c>
      <c r="EE244" s="444">
        <f t="shared" ca="1" si="1849"/>
        <v>0</v>
      </c>
      <c r="EF244" s="444">
        <f t="shared" ca="1" si="1849"/>
        <v>0</v>
      </c>
      <c r="EG244" s="124">
        <f t="shared" ca="1" si="1850"/>
        <v>0</v>
      </c>
      <c r="EH244" s="124">
        <f t="shared" ca="1" si="1850"/>
        <v>0</v>
      </c>
      <c r="EI244" s="124">
        <f t="shared" ca="1" si="1850"/>
        <v>0</v>
      </c>
      <c r="EJ244" s="124">
        <f t="shared" ca="1" si="1850"/>
        <v>0</v>
      </c>
      <c r="EK244" s="124">
        <f t="shared" ca="1" si="1850"/>
        <v>0</v>
      </c>
      <c r="EL244" s="124">
        <f t="shared" ca="1" si="1850"/>
        <v>0</v>
      </c>
      <c r="EM244" s="124">
        <f t="shared" ca="1" si="1850"/>
        <v>0</v>
      </c>
      <c r="EN244" s="124">
        <f t="shared" ca="1" si="1850"/>
        <v>0</v>
      </c>
      <c r="EO244" s="124">
        <f t="shared" ca="1" si="1850"/>
        <v>0</v>
      </c>
      <c r="EP244" s="124">
        <f t="shared" ca="1" si="1850"/>
        <v>0</v>
      </c>
      <c r="EQ244" s="124">
        <f t="shared" ca="1" si="1850"/>
        <v>0</v>
      </c>
      <c r="ER244" s="124">
        <f t="shared" ca="1" si="1850"/>
        <v>0</v>
      </c>
      <c r="ES244" s="124">
        <f t="shared" ca="1" si="1850"/>
        <v>0</v>
      </c>
      <c r="ET244" s="124">
        <f t="shared" ca="1" si="1850"/>
        <v>0</v>
      </c>
      <c r="EU244" s="124">
        <f t="shared" ca="1" si="1850"/>
        <v>0</v>
      </c>
      <c r="EV244" s="124">
        <f t="shared" ca="1" si="1850"/>
        <v>0</v>
      </c>
      <c r="EW244" s="124">
        <f t="shared" ca="1" si="1851"/>
        <v>0</v>
      </c>
      <c r="EX244" s="124">
        <f t="shared" ca="1" si="1851"/>
        <v>0</v>
      </c>
      <c r="EY244" s="554">
        <f t="shared" ca="1" si="1852"/>
        <v>0</v>
      </c>
      <c r="EZ244" s="554">
        <f t="shared" ca="1" si="1852"/>
        <v>0</v>
      </c>
      <c r="FA244" s="554">
        <f t="shared" ca="1" si="1852"/>
        <v>0</v>
      </c>
      <c r="FB244" s="125">
        <f t="shared" ca="1" si="1852"/>
        <v>0</v>
      </c>
      <c r="FC244" s="125">
        <f t="shared" ca="1" si="1852"/>
        <v>0</v>
      </c>
      <c r="FD244" s="125">
        <f t="shared" ca="1" si="1852"/>
        <v>0</v>
      </c>
      <c r="FE244" s="125">
        <f t="shared" ca="1" si="1852"/>
        <v>0</v>
      </c>
      <c r="FF244" s="125">
        <f t="shared" ca="1" si="1852"/>
        <v>0</v>
      </c>
      <c r="FG244" s="125">
        <f t="shared" ca="1" si="1852"/>
        <v>0</v>
      </c>
      <c r="FH244" s="125">
        <f t="shared" ca="1" si="1852"/>
        <v>0</v>
      </c>
      <c r="FI244" s="125">
        <f t="shared" ca="1" si="1852"/>
        <v>0</v>
      </c>
      <c r="FJ244" s="125">
        <f t="shared" ca="1" si="1852"/>
        <v>0</v>
      </c>
      <c r="FK244" s="125">
        <f t="shared" ca="1" si="1852"/>
        <v>0</v>
      </c>
      <c r="FL244" s="125">
        <f t="shared" ca="1" si="1852"/>
        <v>0</v>
      </c>
      <c r="FM244" s="125">
        <f t="shared" ca="1" si="1852"/>
        <v>0</v>
      </c>
      <c r="FN244" s="125">
        <f t="shared" ca="1" si="1852"/>
        <v>0</v>
      </c>
      <c r="FO244" s="124">
        <f t="shared" ca="1" si="1853"/>
        <v>0</v>
      </c>
      <c r="FP244" s="124">
        <f t="shared" ca="1" si="1853"/>
        <v>0</v>
      </c>
      <c r="FQ244" s="124">
        <f t="shared" ca="1" si="1853"/>
        <v>0</v>
      </c>
      <c r="FR244" s="124">
        <f t="shared" ca="1" si="1853"/>
        <v>0</v>
      </c>
      <c r="FS244" s="124">
        <f t="shared" ca="1" si="1853"/>
        <v>0</v>
      </c>
      <c r="FT244" s="124">
        <f t="shared" ca="1" si="1853"/>
        <v>0</v>
      </c>
      <c r="FU244" s="124">
        <f t="shared" ca="1" si="1853"/>
        <v>0</v>
      </c>
      <c r="FV244" s="124">
        <f t="shared" ca="1" si="1853"/>
        <v>0</v>
      </c>
      <c r="FW244" s="124">
        <f t="shared" ca="1" si="1853"/>
        <v>0</v>
      </c>
      <c r="FX244" s="124">
        <f t="shared" ca="1" si="1853"/>
        <v>0</v>
      </c>
      <c r="FY244" s="124">
        <f t="shared" ca="1" si="1853"/>
        <v>0</v>
      </c>
      <c r="FZ244" s="124">
        <f t="shared" ca="1" si="1853"/>
        <v>0</v>
      </c>
      <c r="GA244" s="124">
        <f t="shared" ca="1" si="1853"/>
        <v>0</v>
      </c>
      <c r="GB244" s="124">
        <f t="shared" ca="1" si="1853"/>
        <v>0</v>
      </c>
      <c r="GC244" s="124">
        <f t="shared" ca="1" si="1853"/>
        <v>0</v>
      </c>
      <c r="GD244" s="124">
        <f t="shared" ca="1" si="1853"/>
        <v>0</v>
      </c>
      <c r="GE244" s="124">
        <f t="shared" ca="1" si="1854"/>
        <v>0</v>
      </c>
      <c r="GF244" s="124">
        <f t="shared" ca="1" si="1854"/>
        <v>0</v>
      </c>
      <c r="GG244" s="554">
        <f t="shared" ca="1" si="1855"/>
        <v>0</v>
      </c>
      <c r="GH244" s="554">
        <f t="shared" ca="1" si="1855"/>
        <v>0</v>
      </c>
      <c r="GI244" s="554">
        <f t="shared" ca="1" si="1855"/>
        <v>0</v>
      </c>
      <c r="GJ244" s="125">
        <f t="shared" ca="1" si="1856"/>
        <v>0</v>
      </c>
      <c r="GK244" s="125">
        <f t="shared" ca="1" si="1856"/>
        <v>0</v>
      </c>
      <c r="GL244" s="125">
        <f t="shared" ca="1" si="1856"/>
        <v>0</v>
      </c>
      <c r="GM244" s="125">
        <f t="shared" ca="1" si="1856"/>
        <v>0</v>
      </c>
      <c r="GN244" s="125">
        <f t="shared" ca="1" si="1856"/>
        <v>0</v>
      </c>
      <c r="GO244" s="125">
        <f t="shared" ca="1" si="1856"/>
        <v>0</v>
      </c>
      <c r="GP244" s="125">
        <f t="shared" ca="1" si="1856"/>
        <v>0</v>
      </c>
      <c r="GQ244" s="125">
        <f t="shared" ca="1" si="1856"/>
        <v>0</v>
      </c>
      <c r="GR244" s="125">
        <f t="shared" ca="1" si="1856"/>
        <v>0</v>
      </c>
      <c r="GS244" s="125">
        <f t="shared" ca="1" si="1856"/>
        <v>0</v>
      </c>
      <c r="GT244" s="125">
        <f t="shared" ca="1" si="1856"/>
        <v>0</v>
      </c>
      <c r="GU244" s="125">
        <f t="shared" ca="1" si="1856"/>
        <v>0</v>
      </c>
      <c r="GV244" s="125">
        <f t="shared" ca="1" si="1856"/>
        <v>0</v>
      </c>
      <c r="GW244" s="124">
        <f t="shared" ca="1" si="1857"/>
        <v>0</v>
      </c>
      <c r="GX244" s="124">
        <f t="shared" ca="1" si="1857"/>
        <v>0</v>
      </c>
      <c r="GY244" s="124">
        <f t="shared" ca="1" si="1857"/>
        <v>0</v>
      </c>
      <c r="GZ244" s="124">
        <f t="shared" ca="1" si="1857"/>
        <v>0</v>
      </c>
      <c r="HA244" s="124">
        <f t="shared" ca="1" si="1857"/>
        <v>0</v>
      </c>
      <c r="HB244" s="124">
        <f t="shared" ca="1" si="1857"/>
        <v>0</v>
      </c>
      <c r="HC244" s="124">
        <f t="shared" ca="1" si="1857"/>
        <v>0</v>
      </c>
      <c r="HD244" s="124">
        <f t="shared" ca="1" si="1857"/>
        <v>0</v>
      </c>
      <c r="HE244" s="124">
        <f t="shared" ca="1" si="1857"/>
        <v>0</v>
      </c>
      <c r="HF244" s="124">
        <f t="shared" ca="1" si="1857"/>
        <v>0</v>
      </c>
      <c r="HG244" s="124">
        <f t="shared" ca="1" si="1857"/>
        <v>0</v>
      </c>
      <c r="HH244" s="124">
        <f t="shared" ca="1" si="1857"/>
        <v>0</v>
      </c>
      <c r="HI244" s="124">
        <f t="shared" ca="1" si="1857"/>
        <v>0</v>
      </c>
      <c r="HJ244" s="124">
        <f t="shared" ca="1" si="1857"/>
        <v>0</v>
      </c>
      <c r="HK244" s="124">
        <f t="shared" ca="1" si="1857"/>
        <v>0</v>
      </c>
      <c r="HL244" s="124">
        <f t="shared" ca="1" si="1857"/>
        <v>0</v>
      </c>
      <c r="HM244" s="124">
        <f t="shared" ca="1" si="1858"/>
        <v>0</v>
      </c>
      <c r="HN244" s="124">
        <f t="shared" ca="1" si="1858"/>
        <v>0</v>
      </c>
      <c r="HO244" s="554">
        <f t="shared" ca="1" si="1859"/>
        <v>0</v>
      </c>
      <c r="HP244" s="554">
        <f t="shared" ca="1" si="1859"/>
        <v>0</v>
      </c>
      <c r="HQ244" s="554">
        <f t="shared" ca="1" si="1859"/>
        <v>0</v>
      </c>
      <c r="HR244" s="125">
        <f t="shared" ca="1" si="1860"/>
        <v>0</v>
      </c>
      <c r="HS244" s="125">
        <f t="shared" ca="1" si="1860"/>
        <v>0</v>
      </c>
      <c r="HT244" s="125">
        <f t="shared" ca="1" si="1860"/>
        <v>0</v>
      </c>
      <c r="HU244" s="125">
        <f t="shared" ca="1" si="1860"/>
        <v>0</v>
      </c>
      <c r="HV244" s="125">
        <f t="shared" ca="1" si="1860"/>
        <v>0</v>
      </c>
      <c r="HW244" s="125">
        <f t="shared" ca="1" si="1860"/>
        <v>0</v>
      </c>
      <c r="HX244" s="125">
        <f t="shared" ca="1" si="1860"/>
        <v>0</v>
      </c>
      <c r="HY244" s="125">
        <f t="shared" ca="1" si="1860"/>
        <v>0</v>
      </c>
      <c r="HZ244" s="125">
        <f t="shared" ca="1" si="1860"/>
        <v>0</v>
      </c>
      <c r="IA244" s="125">
        <f t="shared" ca="1" si="1860"/>
        <v>0</v>
      </c>
      <c r="IB244" s="125">
        <f t="shared" ca="1" si="1860"/>
        <v>0</v>
      </c>
      <c r="IC244" s="125">
        <f t="shared" ca="1" si="1860"/>
        <v>0</v>
      </c>
      <c r="ID244" s="125">
        <f t="shared" ca="1" si="1860"/>
        <v>0</v>
      </c>
      <c r="IE244" s="5">
        <f t="shared" ca="1" si="1861"/>
        <v>67</v>
      </c>
      <c r="IF244" s="9"/>
      <c r="IG244" s="5">
        <f t="shared" ca="1" si="1862"/>
        <v>1</v>
      </c>
      <c r="IH244" s="5" t="b">
        <f t="shared" ca="1" si="1862"/>
        <v>0</v>
      </c>
      <c r="II244" s="19">
        <f t="shared" ca="1" si="1863"/>
        <v>0</v>
      </c>
      <c r="IJ244" s="5">
        <f t="shared" ca="1" si="1862"/>
        <v>55</v>
      </c>
      <c r="IK244" s="5" cm="1">
        <f t="array" ref="IK244">INDEX(i.pi_yatf,$X244+1,IK$7)</f>
        <v>1</v>
      </c>
      <c r="IL244" s="19">
        <f t="shared" ca="1" si="1864"/>
        <v>0</v>
      </c>
      <c r="IM244" s="19">
        <f t="shared" ca="1" si="1864"/>
        <v>0</v>
      </c>
      <c r="IN244" s="19">
        <f t="shared" ca="1" si="1864"/>
        <v>0</v>
      </c>
      <c r="IO244" s="19">
        <f t="shared" ca="1" si="1864"/>
        <v>0</v>
      </c>
      <c r="IP244" s="19">
        <f t="shared" ca="1" si="1864"/>
        <v>0</v>
      </c>
      <c r="IQ244" s="19">
        <f t="shared" ca="1" si="1864"/>
        <v>0</v>
      </c>
      <c r="IR244" s="19">
        <f t="shared" ca="1" si="1864"/>
        <v>0</v>
      </c>
      <c r="IS244" s="19">
        <f t="shared" ca="1" si="1864"/>
        <v>0</v>
      </c>
      <c r="IT244" s="19">
        <f t="shared" ca="1" si="1864"/>
        <v>0</v>
      </c>
      <c r="IU244" s="19">
        <f t="shared" ca="1" si="1864"/>
        <v>0</v>
      </c>
      <c r="IV244" s="19">
        <f t="shared" ca="1" si="1864"/>
        <v>0</v>
      </c>
      <c r="IW244" s="19">
        <f t="shared" ca="1" si="1864"/>
        <v>0</v>
      </c>
      <c r="IX244" s="19">
        <f t="shared" ca="1" si="1864"/>
        <v>0</v>
      </c>
      <c r="IY244" s="19">
        <f t="shared" ca="1" si="1864"/>
        <v>0</v>
      </c>
      <c r="IZ244" s="19">
        <f t="shared" ca="1" si="1864"/>
        <v>0</v>
      </c>
      <c r="JA244" s="19">
        <f t="shared" ca="1" si="1864"/>
        <v>0</v>
      </c>
      <c r="JB244" s="19">
        <f t="shared" ca="1" si="1864"/>
        <v>0</v>
      </c>
      <c r="JC244" s="19">
        <f t="shared" ca="1" si="1864"/>
        <v>0</v>
      </c>
      <c r="JD244" s="19">
        <f t="shared" ca="1" si="1864"/>
        <v>0</v>
      </c>
      <c r="JE244" s="19">
        <f t="shared" ca="1" si="1864"/>
        <v>0</v>
      </c>
      <c r="JF244" s="19">
        <f t="shared" ca="1" si="1864"/>
        <v>0</v>
      </c>
      <c r="JG244" s="5">
        <f t="shared" ca="1" si="1865"/>
        <v>1.2500000000000001E-2</v>
      </c>
      <c r="JH244" s="567">
        <f t="shared" ca="1" si="1865"/>
        <v>0</v>
      </c>
      <c r="JI244" s="5">
        <f t="shared" ca="1" si="1865"/>
        <v>6.25E-2</v>
      </c>
      <c r="JJ244" s="5">
        <f t="shared" ca="1" si="1865"/>
        <v>6.25E-2</v>
      </c>
      <c r="JK244" s="5">
        <f t="shared" ca="1" si="1865"/>
        <v>6.25E-2</v>
      </c>
      <c r="JL244" s="19">
        <f t="shared" ca="1" si="1864"/>
        <v>1</v>
      </c>
      <c r="JM244" s="19">
        <f t="shared" ca="1" si="1864"/>
        <v>0</v>
      </c>
      <c r="JN244" s="19">
        <f t="shared" ca="1" si="1864"/>
        <v>1</v>
      </c>
      <c r="JO244" s="9"/>
      <c r="JP244" s="5" t="b">
        <f t="shared" ca="1" si="1866"/>
        <v>0</v>
      </c>
      <c r="JQ244" s="477" t="b">
        <v>1</v>
      </c>
      <c r="JR244" s="477">
        <v>12</v>
      </c>
      <c r="JS244" s="5" t="b">
        <f t="shared" ca="1" si="1867"/>
        <v>0</v>
      </c>
      <c r="JT244" s="5" t="b">
        <f t="shared" ca="1" si="1867"/>
        <v>0</v>
      </c>
      <c r="JU244" s="5" t="b">
        <f t="shared" ca="1" si="1867"/>
        <v>1</v>
      </c>
      <c r="JV244" s="144">
        <f t="shared" ca="1" si="1868"/>
        <v>1</v>
      </c>
      <c r="JW244" s="144">
        <f t="shared" ca="1" si="1868"/>
        <v>1</v>
      </c>
      <c r="JX244" s="5" t="b">
        <f t="shared" ca="1" si="1869"/>
        <v>0</v>
      </c>
      <c r="JY244" s="5" t="b">
        <f t="shared" ca="1" si="1869"/>
        <v>1</v>
      </c>
      <c r="JZ244" s="5" t="b">
        <f t="shared" ca="1" si="1869"/>
        <v>1</v>
      </c>
      <c r="KA244" s="5" t="b">
        <f t="shared" ca="1" si="1869"/>
        <v>0</v>
      </c>
      <c r="KB244" s="5">
        <f t="shared" ca="1" si="1870"/>
        <v>1</v>
      </c>
      <c r="KC244" s="5">
        <f t="shared" ca="1" si="1870"/>
        <v>0</v>
      </c>
      <c r="KD244" s="5" t="b">
        <f t="shared" ca="1" si="1871"/>
        <v>0</v>
      </c>
      <c r="KE244" s="5" t="str" cm="1">
        <f t="array" aca="1" ref="KE244" ca="1">IF(OR(KF244:KM244&lt;&gt;"-"),TRUE,"-")</f>
        <v>-</v>
      </c>
      <c r="KF244" s="19" t="str">
        <f t="shared" ca="1" si="1872"/>
        <v>-</v>
      </c>
      <c r="KG244" s="19" t="str">
        <f t="shared" ca="1" si="1872"/>
        <v>-</v>
      </c>
      <c r="KH244" s="19" t="str">
        <f t="shared" ca="1" si="1872"/>
        <v>-</v>
      </c>
      <c r="KI244" s="19" t="str">
        <f t="shared" ca="1" si="1872"/>
        <v>-</v>
      </c>
      <c r="KJ244" s="19" t="str">
        <f t="shared" ca="1" si="1872"/>
        <v>-</v>
      </c>
      <c r="KK244" s="19" t="str">
        <f t="shared" ca="1" si="1872"/>
        <v>-</v>
      </c>
      <c r="KL244" s="19" t="str">
        <f t="shared" ca="1" si="1872"/>
        <v>-</v>
      </c>
      <c r="KM244" s="19" t="str">
        <f t="shared" ca="1" si="1872"/>
        <v>-</v>
      </c>
      <c r="KN244" s="5" t="b">
        <f t="array" aca="1" ref="KN244" ca="1">IF(OR(KO244:KU244&lt;&gt;"-"),TRUE,"-")</f>
        <v>1</v>
      </c>
      <c r="KO244" s="19">
        <f t="shared" ca="1" si="1873"/>
        <v>0</v>
      </c>
      <c r="KP244" s="19" t="str">
        <f t="shared" ca="1" si="1873"/>
        <v>-</v>
      </c>
      <c r="KQ244" s="19">
        <f t="shared" ca="1" si="1873"/>
        <v>999999</v>
      </c>
      <c r="KR244" s="19">
        <f t="shared" ca="1" si="1873"/>
        <v>999999</v>
      </c>
      <c r="KS244" s="19">
        <f t="shared" ca="1" si="1873"/>
        <v>999999</v>
      </c>
      <c r="KT244" s="19">
        <f t="shared" ca="1" si="1873"/>
        <v>999999</v>
      </c>
      <c r="KU244" s="19">
        <f t="shared" ca="1" si="1873"/>
        <v>999999</v>
      </c>
      <c r="KV244" s="19" t="str">
        <f t="shared" ca="1" si="1873"/>
        <v>-</v>
      </c>
      <c r="KW244" s="19" t="str">
        <f t="shared" ca="1" si="1873"/>
        <v>-</v>
      </c>
      <c r="KX244" s="19" t="str">
        <f t="shared" ca="1" si="1873"/>
        <v>-</v>
      </c>
      <c r="KY244" s="19" t="b">
        <f t="shared" ca="1" si="1874"/>
        <v>1</v>
      </c>
      <c r="KZ244" s="19">
        <f t="shared" ca="1" si="1874"/>
        <v>0</v>
      </c>
      <c r="LA244" s="5" t="str">
        <f t="shared" ca="1" si="1875"/>
        <v>-</v>
      </c>
      <c r="LB244" s="5" t="str">
        <f t="shared" ca="1" si="1875"/>
        <v>-</v>
      </c>
      <c r="LC244" s="5" t="str">
        <f t="shared" ca="1" si="1875"/>
        <v>-</v>
      </c>
      <c r="LD244" s="5" t="str">
        <f t="shared" ca="1" si="1875"/>
        <v>-</v>
      </c>
      <c r="LE244" s="19" t="str">
        <f t="shared" ca="1" si="1876"/>
        <v>-</v>
      </c>
      <c r="LF244" s="19" t="str">
        <f t="shared" ca="1" si="1876"/>
        <v>-</v>
      </c>
      <c r="LG244" s="19" t="str">
        <f t="shared" ca="1" si="1876"/>
        <v>-</v>
      </c>
      <c r="LH244" s="19" t="str">
        <f t="shared" ca="1" si="1876"/>
        <v>-</v>
      </c>
      <c r="LI244" s="19" t="str">
        <f t="shared" ca="1" si="1876"/>
        <v>-</v>
      </c>
      <c r="LJ244" s="19" t="str">
        <f t="shared" ca="1" si="1876"/>
        <v>-</v>
      </c>
      <c r="LK244" s="19" t="str">
        <f t="shared" ca="1" si="1876"/>
        <v>-</v>
      </c>
      <c r="LL244" s="5" t="str">
        <f t="shared" ca="1" si="1877"/>
        <v>-</v>
      </c>
      <c r="LM244" s="5">
        <f t="shared" ca="1" si="1877"/>
        <v>500</v>
      </c>
      <c r="LN244" s="5">
        <f t="shared" ca="1" si="1877"/>
        <v>500</v>
      </c>
      <c r="LO244" s="5" t="str">
        <f t="shared" ca="1" si="1877"/>
        <v>-</v>
      </c>
      <c r="LP244" s="5" t="str" cm="1">
        <f t="array" aca="1" ref="LP244" ca="1">INDEX(i.meatgrid,$Q244,LP$7)</f>
        <v>-</v>
      </c>
      <c r="LQ244" s="5" t="str" cm="1">
        <f t="array" aca="1" ref="LQ244" ca="1">INDEX(i.meatgrid,$Q244,LQ$7)</f>
        <v>-</v>
      </c>
      <c r="LR244" s="5" t="str">
        <f t="shared" ca="1" si="1877"/>
        <v>-</v>
      </c>
      <c r="LS244" s="5">
        <f t="shared" ca="1" si="1878"/>
        <v>1</v>
      </c>
      <c r="LT244" s="9"/>
      <c r="LU244" s="19">
        <f t="shared" ca="1" si="1876"/>
        <v>70</v>
      </c>
      <c r="LV244" s="19">
        <f t="shared" ca="1" si="1879"/>
        <v>50</v>
      </c>
      <c r="LW244" s="19">
        <f t="shared" ca="1" si="1879"/>
        <v>80</v>
      </c>
      <c r="LX244" s="19">
        <f t="shared" ca="1" si="1879"/>
        <v>50</v>
      </c>
      <c r="LY244" s="5" t="b" cm="1">
        <f t="array" aca="1" ref="LY244" ca="1">INDEX(i.meatgrid,$Q244,LY$7)</f>
        <v>1</v>
      </c>
      <c r="LZ244" s="5" t="b" cm="1">
        <f t="array" aca="1" ref="LZ244" ca="1">INDEX(i.meatgrid,$Q244,LZ$7)</f>
        <v>0</v>
      </c>
      <c r="MA244" s="5" t="str" cm="1">
        <f t="array" aca="1" ref="MA244" ca="1">INDEX(i.meatgrid,$Q244,MA$7)</f>
        <v>-</v>
      </c>
      <c r="MB244" s="5" t="str" cm="1">
        <f t="array" aca="1" ref="MB244" ca="1">INDEX(i.meatgrid,$Q244,MB$7)</f>
        <v>-</v>
      </c>
      <c r="MC244" s="5">
        <f t="shared" si="1880"/>
        <v>1</v>
      </c>
      <c r="MD244" s="5">
        <f t="shared" si="1881"/>
        <v>0.75</v>
      </c>
      <c r="ME244" s="5" cm="1">
        <f t="array" aca="1" ref="ME244" ca="1">INDEX(i.meatgrid,$Q244,ME$7)</f>
        <v>1</v>
      </c>
      <c r="MF244" s="5" cm="1">
        <f t="array" aca="1" ref="MF244" ca="1">INDEX(i.meatgrid,$Q244,MF$7)</f>
        <v>1</v>
      </c>
      <c r="MG244" s="5" cm="1">
        <f t="array" aca="1" ref="MG244" ca="1">INDEX(i.meatgrid,$Q244,MG$7)</f>
        <v>1</v>
      </c>
      <c r="MH244" s="5" cm="1">
        <f t="array" aca="1" ref="MH244" ca="1">INDEX(i.meatgrid,$Q244,MH$7)</f>
        <v>0</v>
      </c>
      <c r="MI244" s="5" cm="1">
        <f t="array" aca="1" ref="MI244" ca="1">INDEX(i.meatgrid,$Q244,MI$7)</f>
        <v>1</v>
      </c>
      <c r="MJ244" s="5" cm="1">
        <f t="array" aca="1" ref="MJ244" ca="1">INDEX(i.meatgrid,$Q244,MJ$7)</f>
        <v>1</v>
      </c>
      <c r="MK244" s="5" cm="1">
        <f t="array" aca="1" ref="MK244" ca="1">INDEX(i.meatgrid,$Q244,MK$7)</f>
        <v>1</v>
      </c>
      <c r="ML244" s="5" cm="1">
        <f t="array" aca="1" ref="ML244" ca="1">INDEX(i.meatgrid,$Q244,ML$7)</f>
        <v>1</v>
      </c>
      <c r="MM244" s="5">
        <f t="shared" si="1882"/>
        <v>1</v>
      </c>
      <c r="MN244" s="9"/>
      <c r="MO244" s="19" t="b">
        <f t="shared" ca="1" si="1883"/>
        <v>0</v>
      </c>
      <c r="MP244" s="19" t="b">
        <f t="shared" ca="1" si="1883"/>
        <v>0</v>
      </c>
      <c r="MQ244" s="19">
        <f t="shared" ca="1" si="1883"/>
        <v>1</v>
      </c>
      <c r="MR244" s="19">
        <f t="shared" ca="1" si="1883"/>
        <v>0.75</v>
      </c>
      <c r="MS244" s="19">
        <f t="shared" ca="1" si="1883"/>
        <v>0.75</v>
      </c>
      <c r="MT244" s="19">
        <f t="shared" ca="1" si="1883"/>
        <v>0.8</v>
      </c>
      <c r="MU244" s="19">
        <f t="shared" ca="1" si="1883"/>
        <v>0.82499999999999996</v>
      </c>
      <c r="MV244" s="19">
        <f t="shared" ca="1" si="1883"/>
        <v>0.875</v>
      </c>
      <c r="MW244" s="19">
        <f t="shared" ca="1" si="1883"/>
        <v>0.9</v>
      </c>
      <c r="MX244" s="19">
        <f t="shared" ca="1" si="1883"/>
        <v>1</v>
      </c>
      <c r="MY244" s="19">
        <f t="shared" ca="1" si="1883"/>
        <v>0.875</v>
      </c>
      <c r="MZ244" s="19" t="b">
        <f t="shared" ca="1" si="1883"/>
        <v>1</v>
      </c>
      <c r="NA244" s="19">
        <f t="shared" ca="1" si="1883"/>
        <v>74.989999999999995</v>
      </c>
      <c r="NB244" s="19" t="str">
        <f t="shared" ca="1" si="1883"/>
        <v>-</v>
      </c>
      <c r="NC244" s="19" t="str">
        <f t="shared" ca="1" si="1883"/>
        <v>-</v>
      </c>
      <c r="ND244" s="19" t="str">
        <f t="shared" ca="1" si="1883"/>
        <v>-</v>
      </c>
      <c r="NE244" s="19" t="str">
        <f t="shared" ca="1" si="1884"/>
        <v>-</v>
      </c>
      <c r="NF244" s="19" t="str">
        <f t="shared" ca="1" si="1884"/>
        <v>-</v>
      </c>
      <c r="NG244" s="19" t="str">
        <f t="shared" ca="1" si="1884"/>
        <v>-</v>
      </c>
      <c r="NH244" s="19" t="str">
        <f t="shared" ca="1" si="1884"/>
        <v>-</v>
      </c>
      <c r="NI244" s="19">
        <f t="shared" ca="1" si="1884"/>
        <v>36.99</v>
      </c>
      <c r="NJ244" s="19">
        <f t="shared" ca="1" si="1884"/>
        <v>36.99</v>
      </c>
      <c r="NK244" s="19" t="str">
        <f t="shared" ca="1" si="1884"/>
        <v>-</v>
      </c>
      <c r="NL244" s="19" t="str">
        <f t="shared" ca="1" si="1884"/>
        <v>-</v>
      </c>
      <c r="NM244" s="19" t="str">
        <f t="shared" ca="1" si="1884"/>
        <v>-</v>
      </c>
      <c r="NN244" s="19" t="str">
        <f t="shared" ca="1" si="1884"/>
        <v>-</v>
      </c>
      <c r="NO244" s="19" t="str">
        <f t="shared" ca="1" si="1884"/>
        <v>-</v>
      </c>
      <c r="NP244" s="19">
        <f t="shared" ca="1" si="1884"/>
        <v>49.99</v>
      </c>
      <c r="NQ244" s="19">
        <f t="shared" ca="1" si="1884"/>
        <v>49.99</v>
      </c>
      <c r="NR244" s="19">
        <f t="shared" ca="1" si="1884"/>
        <v>49.99</v>
      </c>
      <c r="NS244" s="19">
        <f t="shared" ca="1" si="1884"/>
        <v>49.99</v>
      </c>
      <c r="NT244" s="19">
        <f t="shared" ca="1" si="1884"/>
        <v>49.99</v>
      </c>
      <c r="NU244" s="19">
        <f t="shared" ca="1" si="1884"/>
        <v>49.99</v>
      </c>
      <c r="NV244" s="19">
        <f t="shared" ca="1" si="1884"/>
        <v>49.99</v>
      </c>
      <c r="NW244" s="19">
        <f t="shared" ca="1" si="1884"/>
        <v>49.99</v>
      </c>
      <c r="NX244" s="19">
        <f t="shared" ca="1" si="1884"/>
        <v>412.99</v>
      </c>
      <c r="NY244" s="19">
        <f t="shared" ca="1" si="1884"/>
        <v>412.99</v>
      </c>
      <c r="NZ244" s="19" t="str">
        <f t="shared" ca="1" si="1884"/>
        <v>-</v>
      </c>
      <c r="OA244" s="19" t="str">
        <f t="shared" ca="1" si="1884"/>
        <v>-</v>
      </c>
      <c r="OB244" s="19" t="str">
        <f t="shared" ca="1" si="1884"/>
        <v>-</v>
      </c>
      <c r="OC244" s="19" t="str">
        <f t="shared" ca="1" si="1884"/>
        <v>-</v>
      </c>
      <c r="OD244" s="19" t="str">
        <f t="shared" ca="1" si="1884"/>
        <v>-</v>
      </c>
      <c r="OE244" s="19">
        <f t="shared" ca="1" si="1884"/>
        <v>6.8900000000000006</v>
      </c>
      <c r="OF244" s="19">
        <f t="shared" ca="1" si="1884"/>
        <v>6.8900000000000006</v>
      </c>
      <c r="OG244" s="19">
        <f t="shared" ca="1" si="1884"/>
        <v>6.8900000000000006</v>
      </c>
      <c r="OH244" s="19">
        <f t="shared" ca="1" si="1884"/>
        <v>6.8900000000000006</v>
      </c>
      <c r="OI244" s="19">
        <f t="shared" ca="1" si="1884"/>
        <v>6.8900000000000006</v>
      </c>
      <c r="OJ244" s="19">
        <f t="shared" ca="1" si="1884"/>
        <v>6.8900000000000006</v>
      </c>
      <c r="OK244" s="19">
        <f t="shared" ca="1" si="1884"/>
        <v>6.8900000000000006</v>
      </c>
      <c r="OL244" s="19">
        <f t="shared" ca="1" si="1884"/>
        <v>6.8900000000000006</v>
      </c>
      <c r="OM244" s="19">
        <f t="shared" ca="1" si="1884"/>
        <v>346.99</v>
      </c>
      <c r="ON244" s="19">
        <f t="shared" ca="1" si="1884"/>
        <v>346.99</v>
      </c>
      <c r="OO244" s="19" t="str">
        <f t="shared" ca="1" si="1884"/>
        <v>-</v>
      </c>
      <c r="OP244" s="19" t="str">
        <f t="shared" ca="1" si="1884"/>
        <v>-</v>
      </c>
      <c r="OQ244" s="19" t="str">
        <f t="shared" ca="1" si="1884"/>
        <v>-</v>
      </c>
      <c r="OR244" s="19" t="str">
        <f t="shared" ca="1" si="1884"/>
        <v>-</v>
      </c>
      <c r="OS244" s="19" t="str">
        <f t="shared" ca="1" si="1884"/>
        <v>-</v>
      </c>
      <c r="OT244" s="19">
        <f t="shared" ca="1" si="1884"/>
        <v>0</v>
      </c>
      <c r="OU244" s="24">
        <v>0</v>
      </c>
    </row>
    <row r="245" spans="1:411" outlineLevel="1">
      <c r="A245" s="21">
        <f t="shared" si="158"/>
        <v>240</v>
      </c>
      <c r="B245" s="21">
        <f t="shared" si="1885"/>
        <v>19</v>
      </c>
      <c r="C245">
        <v>112</v>
      </c>
      <c r="D245" s="144" t="str">
        <f t="shared" ca="1" si="1828"/>
        <v>GSM</v>
      </c>
      <c r="E245" t="b">
        <v>0</v>
      </c>
      <c r="F245" t="b">
        <v>0</v>
      </c>
      <c r="G245" t="b">
        <f t="shared" si="1889"/>
        <v>0</v>
      </c>
      <c r="H245" s="237">
        <f t="shared" ca="1" si="1886"/>
        <v>2</v>
      </c>
      <c r="I245" s="237">
        <f t="shared" ca="1" si="1886"/>
        <v>1</v>
      </c>
      <c r="J245" s="237" t="str">
        <f t="shared" ca="1" si="1886"/>
        <v/>
      </c>
      <c r="K245" s="237">
        <f t="shared" ca="1" si="1886"/>
        <v>2</v>
      </c>
      <c r="L245" s="237">
        <f t="shared" ca="1" si="1886"/>
        <v>2</v>
      </c>
      <c r="M245" s="237">
        <f t="shared" ca="1" si="1886"/>
        <v>2</v>
      </c>
      <c r="N245" s="237">
        <f t="shared" ca="1" si="1886"/>
        <v>3</v>
      </c>
      <c r="O245" s="237">
        <f t="shared" ca="1" si="1886"/>
        <v>1</v>
      </c>
      <c r="P245" s="237">
        <f t="shared" ca="1" si="1886"/>
        <v>1</v>
      </c>
      <c r="Q245" s="237">
        <f t="shared" ca="1" si="1886"/>
        <v>1</v>
      </c>
      <c r="R245" s="29">
        <v>1</v>
      </c>
      <c r="S245" s="29">
        <v>2</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829"/>
        <v>2</v>
      </c>
      <c r="AH245" s="5">
        <f t="shared" ca="1" si="1829"/>
        <v>0</v>
      </c>
      <c r="AI245" s="5">
        <f t="shared" ca="1" si="1830"/>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00004 DSP_grid_lw GSM Day204 MWM    all grids WP100p MP075p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831"/>
        <v>0</v>
      </c>
      <c r="AY245" s="5" t="str">
        <f t="shared" ca="1" si="1831"/>
        <v>-</v>
      </c>
      <c r="AZ245" s="5" t="b">
        <f t="shared" ca="1" si="1831"/>
        <v>0</v>
      </c>
      <c r="BA245" s="5" t="b">
        <f t="shared" ca="1" si="1831"/>
        <v>1</v>
      </c>
      <c r="BB245" s="5" t="b">
        <f t="shared" ca="1" si="1831"/>
        <v>1</v>
      </c>
      <c r="BC245" s="144">
        <f t="shared" ca="1" si="1831"/>
        <v>0</v>
      </c>
      <c r="BD245" s="19" t="b">
        <f t="shared" ca="1" si="1832"/>
        <v>1</v>
      </c>
      <c r="BE245" s="9"/>
      <c r="BF245" s="5" t="str">
        <f t="shared" ca="1" si="1833"/>
        <v>-</v>
      </c>
      <c r="BG245" s="19" t="str">
        <f t="shared" ca="1" si="1834"/>
        <v>-</v>
      </c>
      <c r="BH245" s="19" t="str">
        <f t="shared" ca="1" si="1834"/>
        <v>-</v>
      </c>
      <c r="BI245" s="19" t="str">
        <f t="shared" ca="1" si="1834"/>
        <v>-</v>
      </c>
      <c r="BJ245" s="5" t="str">
        <f t="shared" ca="1" si="1835"/>
        <v>-</v>
      </c>
      <c r="BK245" s="19" t="str">
        <f t="shared" ca="1" si="1836"/>
        <v>-</v>
      </c>
      <c r="BL245" s="5" t="str">
        <f t="shared" ca="1" si="1837"/>
        <v>-</v>
      </c>
      <c r="BM245" s="19" t="str">
        <f t="shared" ca="1" si="1838"/>
        <v>-</v>
      </c>
      <c r="BN245" s="19" t="str">
        <f t="shared" ca="1" si="1838"/>
        <v>-</v>
      </c>
      <c r="BO245" s="19" t="str">
        <f t="shared" ca="1" si="1838"/>
        <v>-</v>
      </c>
      <c r="BP245" s="5" t="str">
        <f t="shared" ca="1" si="1839"/>
        <v>-</v>
      </c>
      <c r="BQ245" s="9"/>
      <c r="BR245" s="5" t="b">
        <f t="shared" ca="1" si="1840"/>
        <v>0</v>
      </c>
      <c r="BS245" s="5" t="str">
        <f t="shared" ca="1" si="1841"/>
        <v>-</v>
      </c>
      <c r="BT245" s="5" t="str">
        <f t="shared" ca="1" si="1842"/>
        <v>-</v>
      </c>
      <c r="BU245" s="5" t="str">
        <f t="shared" ca="1" si="1842"/>
        <v>-</v>
      </c>
      <c r="BV245" s="5" t="str">
        <f t="shared" ca="1" si="1842"/>
        <v>-</v>
      </c>
      <c r="BW245" s="5" t="str">
        <f t="shared" ca="1" si="1842"/>
        <v>-</v>
      </c>
      <c r="BX245" s="5" t="str">
        <f t="shared" ca="1" si="1842"/>
        <v>-</v>
      </c>
      <c r="BY245" s="5" t="str">
        <f t="shared" ca="1" si="1842"/>
        <v>-</v>
      </c>
      <c r="BZ245" s="5" t="str">
        <f t="shared" ca="1" si="1842"/>
        <v>-</v>
      </c>
      <c r="CA245" s="5" t="str">
        <f t="shared" ca="1" si="1842"/>
        <v>-</v>
      </c>
      <c r="CB245" s="9"/>
      <c r="CC245" s="237" t="b">
        <f t="shared" ca="1" si="1887"/>
        <v>1</v>
      </c>
      <c r="CD245" s="237" t="b">
        <f t="shared" ca="1" si="1887"/>
        <v>1</v>
      </c>
      <c r="CE245" s="237" t="b">
        <f t="shared" ca="1" si="1887"/>
        <v>1</v>
      </c>
      <c r="CF245" s="12">
        <f t="shared" ca="1" si="1843"/>
        <v>2231105</v>
      </c>
      <c r="CG245" s="144" t="b">
        <f t="shared" ca="1" si="1888"/>
        <v>0</v>
      </c>
      <c r="CH245" s="12" t="s">
        <v>34</v>
      </c>
      <c r="CI245" s="19" t="str">
        <f t="shared" ca="1" si="1844"/>
        <v>-</v>
      </c>
      <c r="CJ245" s="19" t="str">
        <f t="shared" ca="1" si="1844"/>
        <v>-</v>
      </c>
      <c r="CK245" s="19" t="str">
        <f t="shared" ca="1" si="1844"/>
        <v>-</v>
      </c>
      <c r="CL245" s="19">
        <f t="shared" ca="1" si="1844"/>
        <v>1</v>
      </c>
      <c r="CM245" s="19">
        <f t="shared" ca="1" si="1844"/>
        <v>1</v>
      </c>
      <c r="CN245" s="9"/>
      <c r="CO245" s="444">
        <f t="shared" ca="1" si="1845"/>
        <v>652</v>
      </c>
      <c r="CP245" s="444">
        <f t="shared" ca="1" si="1845"/>
        <v>686</v>
      </c>
      <c r="CQ245" s="444">
        <f t="shared" ca="1" si="1845"/>
        <v>721</v>
      </c>
      <c r="CR245" s="152">
        <f t="shared" ca="1" si="1846"/>
        <v>378</v>
      </c>
      <c r="CS245" s="152">
        <f t="shared" ca="1" si="1846"/>
        <v>413</v>
      </c>
      <c r="CT245" s="152">
        <f t="shared" ca="1" si="1846"/>
        <v>448</v>
      </c>
      <c r="CU245" s="19" t="str">
        <f t="shared" ca="1" si="1847"/>
        <v>-</v>
      </c>
      <c r="CV245" s="19" t="str">
        <f t="shared" ca="1" si="1847"/>
        <v>-</v>
      </c>
      <c r="CW245" s="19" t="str">
        <f t="shared" ca="1" si="1847"/>
        <v>-</v>
      </c>
      <c r="CX245" s="19" t="str">
        <f t="shared" ca="1" si="1847"/>
        <v>-</v>
      </c>
      <c r="CY245" s="19" t="str">
        <f t="shared" ca="1" si="1847"/>
        <v>-</v>
      </c>
      <c r="CZ245" s="19" t="b">
        <f t="shared" ca="1" si="1847"/>
        <v>1</v>
      </c>
      <c r="DA245" s="19">
        <f t="shared" ca="1" si="1847"/>
        <v>0</v>
      </c>
      <c r="DB245" s="19">
        <f t="shared" ca="1" si="1847"/>
        <v>0</v>
      </c>
      <c r="DC245" s="19">
        <f t="shared" ca="1" si="1847"/>
        <v>0</v>
      </c>
      <c r="DD245" s="19">
        <f t="shared" ca="1" si="1847"/>
        <v>0</v>
      </c>
      <c r="DE245" s="19">
        <f t="shared" ca="1" si="1847"/>
        <v>0</v>
      </c>
      <c r="DF245" s="19">
        <f t="shared" ca="1" si="1847"/>
        <v>0</v>
      </c>
      <c r="DG245" s="19">
        <f t="shared" ca="1" si="1847"/>
        <v>0</v>
      </c>
      <c r="DH245" s="19">
        <f t="shared" ca="1" si="1847"/>
        <v>0</v>
      </c>
      <c r="DI245" s="19">
        <f t="shared" ca="1" si="1847"/>
        <v>0</v>
      </c>
      <c r="DJ245" s="19">
        <f t="shared" ca="1" si="1847"/>
        <v>0</v>
      </c>
      <c r="DK245" s="19">
        <f t="shared" ca="1" si="1848"/>
        <v>0</v>
      </c>
      <c r="DL245" s="19">
        <f t="shared" ca="1" si="1848"/>
        <v>0</v>
      </c>
      <c r="DM245" s="19">
        <f t="shared" ca="1" si="1848"/>
        <v>1</v>
      </c>
      <c r="DN245" s="19">
        <f t="shared" ca="1" si="1848"/>
        <v>1</v>
      </c>
      <c r="DO245" s="19">
        <f t="shared" ca="1" si="1848"/>
        <v>0</v>
      </c>
      <c r="DP245" s="19" t="str">
        <f t="shared" ca="1" si="1848"/>
        <v>-</v>
      </c>
      <c r="DQ245" s="19" t="str">
        <f t="shared" ca="1" si="1848"/>
        <v>-</v>
      </c>
      <c r="DR245" s="19" t="str">
        <f t="shared" ca="1" si="1848"/>
        <v>-</v>
      </c>
      <c r="DS245" s="19" t="str">
        <f t="shared" ca="1" si="1848"/>
        <v>-</v>
      </c>
      <c r="DT245" s="19" t="str">
        <f t="shared" ca="1" si="1848"/>
        <v>-</v>
      </c>
      <c r="DU245" s="19">
        <f t="shared" ca="1" si="1848"/>
        <v>0</v>
      </c>
      <c r="DV245" s="19" t="str">
        <f t="shared" ca="1" si="1848"/>
        <v>-</v>
      </c>
      <c r="DW245" s="19" t="str">
        <f t="shared" ca="1" si="1848"/>
        <v>-</v>
      </c>
      <c r="DX245" s="19" t="str">
        <f t="shared" ca="1" si="1848"/>
        <v>-</v>
      </c>
      <c r="DY245" s="19" t="str">
        <f t="shared" ca="1" si="1848"/>
        <v>-</v>
      </c>
      <c r="DZ245" s="19" t="str">
        <f t="shared" ca="1" si="1848"/>
        <v>-</v>
      </c>
      <c r="EA245" s="19" t="str">
        <f t="shared" ca="1" si="1848"/>
        <v>-</v>
      </c>
      <c r="EB245" s="19" t="str">
        <f t="shared" ca="1" si="1848"/>
        <v>-</v>
      </c>
      <c r="EC245" s="19" t="str">
        <f t="shared" ca="1" si="1848"/>
        <v>-</v>
      </c>
      <c r="ED245" s="19">
        <f t="shared" ca="1" si="1848"/>
        <v>0</v>
      </c>
      <c r="EE245" s="444">
        <f t="shared" ca="1" si="1849"/>
        <v>0</v>
      </c>
      <c r="EF245" s="444">
        <f t="shared" ca="1" si="1849"/>
        <v>0</v>
      </c>
      <c r="EG245" s="124">
        <f t="shared" ca="1" si="1850"/>
        <v>0</v>
      </c>
      <c r="EH245" s="124">
        <f t="shared" ca="1" si="1850"/>
        <v>0</v>
      </c>
      <c r="EI245" s="124">
        <f t="shared" ca="1" si="1850"/>
        <v>0</v>
      </c>
      <c r="EJ245" s="124">
        <f t="shared" ca="1" si="1850"/>
        <v>0</v>
      </c>
      <c r="EK245" s="124">
        <f t="shared" ca="1" si="1850"/>
        <v>0</v>
      </c>
      <c r="EL245" s="124">
        <f t="shared" ca="1" si="1850"/>
        <v>0</v>
      </c>
      <c r="EM245" s="124">
        <f t="shared" ca="1" si="1850"/>
        <v>0</v>
      </c>
      <c r="EN245" s="124">
        <f t="shared" ca="1" si="1850"/>
        <v>0</v>
      </c>
      <c r="EO245" s="124">
        <f t="shared" ca="1" si="1850"/>
        <v>0</v>
      </c>
      <c r="EP245" s="124">
        <f t="shared" ca="1" si="1850"/>
        <v>0</v>
      </c>
      <c r="EQ245" s="124">
        <f t="shared" ca="1" si="1850"/>
        <v>0</v>
      </c>
      <c r="ER245" s="124">
        <f t="shared" ca="1" si="1850"/>
        <v>0</v>
      </c>
      <c r="ES245" s="124">
        <f t="shared" ca="1" si="1850"/>
        <v>0</v>
      </c>
      <c r="ET245" s="124">
        <f t="shared" ca="1" si="1850"/>
        <v>0</v>
      </c>
      <c r="EU245" s="124">
        <f t="shared" ca="1" si="1850"/>
        <v>0</v>
      </c>
      <c r="EV245" s="124">
        <f t="shared" ca="1" si="1850"/>
        <v>0</v>
      </c>
      <c r="EW245" s="124">
        <f t="shared" ca="1" si="1851"/>
        <v>0</v>
      </c>
      <c r="EX245" s="124">
        <f t="shared" ca="1" si="1851"/>
        <v>0</v>
      </c>
      <c r="EY245" s="554">
        <f t="shared" ca="1" si="1852"/>
        <v>0</v>
      </c>
      <c r="EZ245" s="554">
        <f t="shared" ca="1" si="1852"/>
        <v>0</v>
      </c>
      <c r="FA245" s="554">
        <f t="shared" ca="1" si="1852"/>
        <v>0</v>
      </c>
      <c r="FB245" s="125">
        <f t="shared" ca="1" si="1852"/>
        <v>0</v>
      </c>
      <c r="FC245" s="125">
        <f t="shared" ca="1" si="1852"/>
        <v>0</v>
      </c>
      <c r="FD245" s="125">
        <f t="shared" ca="1" si="1852"/>
        <v>0</v>
      </c>
      <c r="FE245" s="125">
        <f t="shared" ca="1" si="1852"/>
        <v>0</v>
      </c>
      <c r="FF245" s="125">
        <f t="shared" ca="1" si="1852"/>
        <v>0</v>
      </c>
      <c r="FG245" s="125">
        <f t="shared" ca="1" si="1852"/>
        <v>0</v>
      </c>
      <c r="FH245" s="125">
        <f t="shared" ca="1" si="1852"/>
        <v>0</v>
      </c>
      <c r="FI245" s="125">
        <f t="shared" ca="1" si="1852"/>
        <v>0</v>
      </c>
      <c r="FJ245" s="125">
        <f t="shared" ca="1" si="1852"/>
        <v>0</v>
      </c>
      <c r="FK245" s="125">
        <f t="shared" ca="1" si="1852"/>
        <v>0</v>
      </c>
      <c r="FL245" s="125">
        <f t="shared" ca="1" si="1852"/>
        <v>0</v>
      </c>
      <c r="FM245" s="125">
        <f t="shared" ca="1" si="1852"/>
        <v>0</v>
      </c>
      <c r="FN245" s="125">
        <f t="shared" ca="1" si="1852"/>
        <v>0</v>
      </c>
      <c r="FO245" s="124">
        <f t="shared" ca="1" si="1853"/>
        <v>0</v>
      </c>
      <c r="FP245" s="124">
        <f t="shared" ca="1" si="1853"/>
        <v>0</v>
      </c>
      <c r="FQ245" s="124">
        <f t="shared" ca="1" si="1853"/>
        <v>0</v>
      </c>
      <c r="FR245" s="124">
        <f t="shared" ca="1" si="1853"/>
        <v>0</v>
      </c>
      <c r="FS245" s="124">
        <f t="shared" ca="1" si="1853"/>
        <v>0</v>
      </c>
      <c r="FT245" s="124">
        <f t="shared" ca="1" si="1853"/>
        <v>0</v>
      </c>
      <c r="FU245" s="124">
        <f t="shared" ca="1" si="1853"/>
        <v>0</v>
      </c>
      <c r="FV245" s="124">
        <f t="shared" ca="1" si="1853"/>
        <v>0</v>
      </c>
      <c r="FW245" s="124">
        <f t="shared" ca="1" si="1853"/>
        <v>0</v>
      </c>
      <c r="FX245" s="124">
        <f t="shared" ca="1" si="1853"/>
        <v>0</v>
      </c>
      <c r="FY245" s="124">
        <f t="shared" ca="1" si="1853"/>
        <v>0</v>
      </c>
      <c r="FZ245" s="124">
        <f t="shared" ca="1" si="1853"/>
        <v>0</v>
      </c>
      <c r="GA245" s="124">
        <f t="shared" ca="1" si="1853"/>
        <v>0</v>
      </c>
      <c r="GB245" s="124">
        <f t="shared" ca="1" si="1853"/>
        <v>0</v>
      </c>
      <c r="GC245" s="124">
        <f t="shared" ca="1" si="1853"/>
        <v>0</v>
      </c>
      <c r="GD245" s="124">
        <f t="shared" ca="1" si="1853"/>
        <v>0</v>
      </c>
      <c r="GE245" s="124">
        <f t="shared" ca="1" si="1854"/>
        <v>0</v>
      </c>
      <c r="GF245" s="124">
        <f t="shared" ca="1" si="1854"/>
        <v>0</v>
      </c>
      <c r="GG245" s="554">
        <f t="shared" ca="1" si="1855"/>
        <v>0</v>
      </c>
      <c r="GH245" s="554">
        <f t="shared" ca="1" si="1855"/>
        <v>0</v>
      </c>
      <c r="GI245" s="554">
        <f t="shared" ca="1" si="1855"/>
        <v>0</v>
      </c>
      <c r="GJ245" s="125">
        <f t="shared" ca="1" si="1856"/>
        <v>0</v>
      </c>
      <c r="GK245" s="125">
        <f t="shared" ca="1" si="1856"/>
        <v>0</v>
      </c>
      <c r="GL245" s="125">
        <f t="shared" ca="1" si="1856"/>
        <v>0</v>
      </c>
      <c r="GM245" s="125">
        <f t="shared" ca="1" si="1856"/>
        <v>0</v>
      </c>
      <c r="GN245" s="125">
        <f t="shared" ca="1" si="1856"/>
        <v>0</v>
      </c>
      <c r="GO245" s="125">
        <f t="shared" ca="1" si="1856"/>
        <v>0</v>
      </c>
      <c r="GP245" s="125">
        <f t="shared" ca="1" si="1856"/>
        <v>0</v>
      </c>
      <c r="GQ245" s="125">
        <f t="shared" ca="1" si="1856"/>
        <v>0</v>
      </c>
      <c r="GR245" s="125">
        <f t="shared" ca="1" si="1856"/>
        <v>0</v>
      </c>
      <c r="GS245" s="125">
        <f t="shared" ca="1" si="1856"/>
        <v>0</v>
      </c>
      <c r="GT245" s="125">
        <f t="shared" ca="1" si="1856"/>
        <v>0</v>
      </c>
      <c r="GU245" s="125">
        <f t="shared" ca="1" si="1856"/>
        <v>0</v>
      </c>
      <c r="GV245" s="125">
        <f t="shared" ca="1" si="1856"/>
        <v>0</v>
      </c>
      <c r="GW245" s="124">
        <f t="shared" ca="1" si="1857"/>
        <v>0</v>
      </c>
      <c r="GX245" s="124">
        <f t="shared" ca="1" si="1857"/>
        <v>0</v>
      </c>
      <c r="GY245" s="124">
        <f t="shared" ca="1" si="1857"/>
        <v>0</v>
      </c>
      <c r="GZ245" s="124">
        <f t="shared" ca="1" si="1857"/>
        <v>0</v>
      </c>
      <c r="HA245" s="124">
        <f t="shared" ca="1" si="1857"/>
        <v>0</v>
      </c>
      <c r="HB245" s="124">
        <f t="shared" ca="1" si="1857"/>
        <v>0</v>
      </c>
      <c r="HC245" s="124">
        <f t="shared" ca="1" si="1857"/>
        <v>0</v>
      </c>
      <c r="HD245" s="124">
        <f t="shared" ca="1" si="1857"/>
        <v>0</v>
      </c>
      <c r="HE245" s="124">
        <f t="shared" ca="1" si="1857"/>
        <v>0</v>
      </c>
      <c r="HF245" s="124">
        <f t="shared" ca="1" si="1857"/>
        <v>0</v>
      </c>
      <c r="HG245" s="124">
        <f t="shared" ca="1" si="1857"/>
        <v>0</v>
      </c>
      <c r="HH245" s="124">
        <f t="shared" ca="1" si="1857"/>
        <v>0</v>
      </c>
      <c r="HI245" s="124">
        <f t="shared" ca="1" si="1857"/>
        <v>0</v>
      </c>
      <c r="HJ245" s="124">
        <f t="shared" ca="1" si="1857"/>
        <v>0</v>
      </c>
      <c r="HK245" s="124">
        <f t="shared" ca="1" si="1857"/>
        <v>0</v>
      </c>
      <c r="HL245" s="124">
        <f t="shared" ca="1" si="1857"/>
        <v>0</v>
      </c>
      <c r="HM245" s="124">
        <f t="shared" ca="1" si="1858"/>
        <v>0</v>
      </c>
      <c r="HN245" s="124">
        <f t="shared" ca="1" si="1858"/>
        <v>0</v>
      </c>
      <c r="HO245" s="554">
        <f t="shared" ca="1" si="1859"/>
        <v>0</v>
      </c>
      <c r="HP245" s="554">
        <f t="shared" ca="1" si="1859"/>
        <v>0</v>
      </c>
      <c r="HQ245" s="554">
        <f t="shared" ca="1" si="1859"/>
        <v>0</v>
      </c>
      <c r="HR245" s="125">
        <f t="shared" ca="1" si="1860"/>
        <v>0</v>
      </c>
      <c r="HS245" s="125">
        <f t="shared" ca="1" si="1860"/>
        <v>0</v>
      </c>
      <c r="HT245" s="125">
        <f t="shared" ca="1" si="1860"/>
        <v>0</v>
      </c>
      <c r="HU245" s="125">
        <f t="shared" ca="1" si="1860"/>
        <v>0</v>
      </c>
      <c r="HV245" s="125">
        <f t="shared" ca="1" si="1860"/>
        <v>0</v>
      </c>
      <c r="HW245" s="125">
        <f t="shared" ca="1" si="1860"/>
        <v>0</v>
      </c>
      <c r="HX245" s="125">
        <f t="shared" ca="1" si="1860"/>
        <v>0</v>
      </c>
      <c r="HY245" s="125">
        <f t="shared" ca="1" si="1860"/>
        <v>0</v>
      </c>
      <c r="HZ245" s="125">
        <f t="shared" ca="1" si="1860"/>
        <v>0</v>
      </c>
      <c r="IA245" s="125">
        <f t="shared" ca="1" si="1860"/>
        <v>0</v>
      </c>
      <c r="IB245" s="125">
        <f t="shared" ca="1" si="1860"/>
        <v>0</v>
      </c>
      <c r="IC245" s="125">
        <f t="shared" ca="1" si="1860"/>
        <v>0</v>
      </c>
      <c r="ID245" s="125">
        <f t="shared" ca="1" si="1860"/>
        <v>0</v>
      </c>
      <c r="IE245" s="5">
        <f t="shared" ca="1" si="1861"/>
        <v>67</v>
      </c>
      <c r="IF245" s="9"/>
      <c r="IG245" s="5">
        <f t="shared" ca="1" si="1862"/>
        <v>1</v>
      </c>
      <c r="IH245" s="5" t="b">
        <f t="shared" ca="1" si="1862"/>
        <v>0</v>
      </c>
      <c r="II245" s="19">
        <f t="shared" ca="1" si="1863"/>
        <v>0</v>
      </c>
      <c r="IJ245" s="5">
        <f t="shared" ca="1" si="1862"/>
        <v>55</v>
      </c>
      <c r="IK245" s="5" cm="1">
        <f t="array" ref="IK245">INDEX(i.pi_yatf,$X245+1,IK$7)</f>
        <v>1</v>
      </c>
      <c r="IL245" s="19">
        <f t="shared" ca="1" si="1864"/>
        <v>0</v>
      </c>
      <c r="IM245" s="19">
        <f t="shared" ca="1" si="1864"/>
        <v>0</v>
      </c>
      <c r="IN245" s="19">
        <f t="shared" ca="1" si="1864"/>
        <v>0</v>
      </c>
      <c r="IO245" s="19">
        <f t="shared" ca="1" si="1864"/>
        <v>0</v>
      </c>
      <c r="IP245" s="19">
        <f t="shared" ca="1" si="1864"/>
        <v>0</v>
      </c>
      <c r="IQ245" s="19">
        <f t="shared" ca="1" si="1864"/>
        <v>0</v>
      </c>
      <c r="IR245" s="19">
        <f t="shared" ca="1" si="1864"/>
        <v>0</v>
      </c>
      <c r="IS245" s="19">
        <f t="shared" ca="1" si="1864"/>
        <v>0</v>
      </c>
      <c r="IT245" s="19">
        <f t="shared" ca="1" si="1864"/>
        <v>0</v>
      </c>
      <c r="IU245" s="19">
        <f t="shared" ca="1" si="1864"/>
        <v>0</v>
      </c>
      <c r="IV245" s="19">
        <f t="shared" ca="1" si="1864"/>
        <v>0</v>
      </c>
      <c r="IW245" s="19">
        <f t="shared" ca="1" si="1864"/>
        <v>0</v>
      </c>
      <c r="IX245" s="19">
        <f t="shared" ca="1" si="1864"/>
        <v>0</v>
      </c>
      <c r="IY245" s="19">
        <f t="shared" ca="1" si="1864"/>
        <v>0</v>
      </c>
      <c r="IZ245" s="19">
        <f t="shared" ca="1" si="1864"/>
        <v>0</v>
      </c>
      <c r="JA245" s="19">
        <f t="shared" ca="1" si="1864"/>
        <v>0</v>
      </c>
      <c r="JB245" s="19">
        <f t="shared" ca="1" si="1864"/>
        <v>0</v>
      </c>
      <c r="JC245" s="19">
        <f t="shared" ca="1" si="1864"/>
        <v>0</v>
      </c>
      <c r="JD245" s="19">
        <f t="shared" ca="1" si="1864"/>
        <v>0</v>
      </c>
      <c r="JE245" s="19">
        <f t="shared" ca="1" si="1864"/>
        <v>0</v>
      </c>
      <c r="JF245" s="19">
        <f t="shared" ca="1" si="1864"/>
        <v>0</v>
      </c>
      <c r="JG245" s="5">
        <f t="shared" ca="1" si="1865"/>
        <v>1.2500000000000001E-2</v>
      </c>
      <c r="JH245" s="567">
        <f t="shared" ca="1" si="1865"/>
        <v>0</v>
      </c>
      <c r="JI245" s="5">
        <f t="shared" ca="1" si="1865"/>
        <v>6.25E-2</v>
      </c>
      <c r="JJ245" s="5">
        <f t="shared" ca="1" si="1865"/>
        <v>6.25E-2</v>
      </c>
      <c r="JK245" s="5">
        <f t="shared" ca="1" si="1865"/>
        <v>6.25E-2</v>
      </c>
      <c r="JL245" s="19">
        <f t="shared" ca="1" si="1864"/>
        <v>1</v>
      </c>
      <c r="JM245" s="19">
        <f t="shared" ca="1" si="1864"/>
        <v>0</v>
      </c>
      <c r="JN245" s="19">
        <f t="shared" ca="1" si="1864"/>
        <v>1</v>
      </c>
      <c r="JO245" s="9"/>
      <c r="JP245" s="5" t="b">
        <f t="shared" ca="1" si="1866"/>
        <v>0</v>
      </c>
      <c r="JQ245" s="477" t="b">
        <v>0</v>
      </c>
      <c r="JR245" s="477">
        <v>12</v>
      </c>
      <c r="JS245" s="5" t="b">
        <f t="shared" ca="1" si="1867"/>
        <v>0</v>
      </c>
      <c r="JT245" s="5" t="b">
        <f t="shared" ca="1" si="1867"/>
        <v>0</v>
      </c>
      <c r="JU245" s="5" t="b">
        <f t="shared" ca="1" si="1867"/>
        <v>1</v>
      </c>
      <c r="JV245" s="144">
        <f t="shared" ca="1" si="1868"/>
        <v>1</v>
      </c>
      <c r="JW245" s="144">
        <f t="shared" ca="1" si="1868"/>
        <v>1</v>
      </c>
      <c r="JX245" s="5" t="b">
        <f t="shared" ca="1" si="1869"/>
        <v>0</v>
      </c>
      <c r="JY245" s="5" t="b">
        <f t="shared" ca="1" si="1869"/>
        <v>1</v>
      </c>
      <c r="JZ245" s="5" t="b">
        <f t="shared" ca="1" si="1869"/>
        <v>1</v>
      </c>
      <c r="KA245" s="5" t="b">
        <f t="shared" ca="1" si="1869"/>
        <v>0</v>
      </c>
      <c r="KB245" s="5">
        <f t="shared" ca="1" si="1870"/>
        <v>1</v>
      </c>
      <c r="KC245" s="5">
        <f t="shared" ca="1" si="1870"/>
        <v>0</v>
      </c>
      <c r="KD245" s="5" t="b">
        <f t="shared" ca="1" si="1871"/>
        <v>0</v>
      </c>
      <c r="KE245" s="5" t="str" cm="1">
        <f t="array" aca="1" ref="KE245" ca="1">IF(OR(KF245:KM245&lt;&gt;"-"),TRUE,"-")</f>
        <v>-</v>
      </c>
      <c r="KF245" s="19" t="str">
        <f t="shared" ca="1" si="1872"/>
        <v>-</v>
      </c>
      <c r="KG245" s="19" t="str">
        <f t="shared" ca="1" si="1872"/>
        <v>-</v>
      </c>
      <c r="KH245" s="19" t="str">
        <f t="shared" ca="1" si="1872"/>
        <v>-</v>
      </c>
      <c r="KI245" s="19" t="str">
        <f t="shared" ca="1" si="1872"/>
        <v>-</v>
      </c>
      <c r="KJ245" s="19" t="str">
        <f t="shared" ca="1" si="1872"/>
        <v>-</v>
      </c>
      <c r="KK245" s="19" t="str">
        <f t="shared" ca="1" si="1872"/>
        <v>-</v>
      </c>
      <c r="KL245" s="19" t="str">
        <f t="shared" ca="1" si="1872"/>
        <v>-</v>
      </c>
      <c r="KM245" s="19" t="str">
        <f t="shared" ca="1" si="1872"/>
        <v>-</v>
      </c>
      <c r="KN245" s="5" t="b">
        <f t="array" aca="1" ref="KN245" ca="1">IF(OR(KO245:KU245&lt;&gt;"-"),TRUE,"-")</f>
        <v>1</v>
      </c>
      <c r="KO245" s="19">
        <f t="shared" ca="1" si="1873"/>
        <v>0</v>
      </c>
      <c r="KP245" s="19" t="str">
        <f t="shared" ca="1" si="1873"/>
        <v>-</v>
      </c>
      <c r="KQ245" s="19">
        <f t="shared" ca="1" si="1873"/>
        <v>999999</v>
      </c>
      <c r="KR245" s="19">
        <f t="shared" ca="1" si="1873"/>
        <v>999999</v>
      </c>
      <c r="KS245" s="19">
        <f t="shared" ca="1" si="1873"/>
        <v>999999</v>
      </c>
      <c r="KT245" s="19">
        <f t="shared" ca="1" si="1873"/>
        <v>999999</v>
      </c>
      <c r="KU245" s="19">
        <f t="shared" ca="1" si="1873"/>
        <v>999999</v>
      </c>
      <c r="KV245" s="19" t="str">
        <f t="shared" ca="1" si="1873"/>
        <v>-</v>
      </c>
      <c r="KW245" s="19" t="str">
        <f t="shared" ca="1" si="1873"/>
        <v>-</v>
      </c>
      <c r="KX245" s="19" t="str">
        <f t="shared" ca="1" si="1873"/>
        <v>-</v>
      </c>
      <c r="KY245" s="19" t="b">
        <f t="shared" ca="1" si="1874"/>
        <v>1</v>
      </c>
      <c r="KZ245" s="19">
        <f t="shared" ca="1" si="1874"/>
        <v>0</v>
      </c>
      <c r="LA245" s="5" t="str">
        <f t="shared" ca="1" si="1875"/>
        <v>-</v>
      </c>
      <c r="LB245" s="5" t="str">
        <f t="shared" ca="1" si="1875"/>
        <v>-</v>
      </c>
      <c r="LC245" s="5" t="str">
        <f t="shared" ca="1" si="1875"/>
        <v>-</v>
      </c>
      <c r="LD245" s="5" t="str">
        <f t="shared" ca="1" si="1875"/>
        <v>-</v>
      </c>
      <c r="LE245" s="19" t="str">
        <f t="shared" ca="1" si="1876"/>
        <v>-</v>
      </c>
      <c r="LF245" s="19" t="str">
        <f t="shared" ca="1" si="1876"/>
        <v>-</v>
      </c>
      <c r="LG245" s="19" t="str">
        <f t="shared" ca="1" si="1876"/>
        <v>-</v>
      </c>
      <c r="LH245" s="19" t="str">
        <f t="shared" ca="1" si="1876"/>
        <v>-</v>
      </c>
      <c r="LI245" s="19" t="str">
        <f t="shared" ca="1" si="1876"/>
        <v>-</v>
      </c>
      <c r="LJ245" s="19" t="str">
        <f t="shared" ca="1" si="1876"/>
        <v>-</v>
      </c>
      <c r="LK245" s="19" t="str">
        <f t="shared" ca="1" si="1876"/>
        <v>-</v>
      </c>
      <c r="LL245" s="5" t="str">
        <f t="shared" ca="1" si="1877"/>
        <v>-</v>
      </c>
      <c r="LM245" s="5">
        <f t="shared" ca="1" si="1877"/>
        <v>500</v>
      </c>
      <c r="LN245" s="5">
        <f t="shared" ca="1" si="1877"/>
        <v>500</v>
      </c>
      <c r="LO245" s="5" t="str">
        <f t="shared" ca="1" si="1877"/>
        <v>-</v>
      </c>
      <c r="LP245" s="5" t="str" cm="1">
        <f t="array" aca="1" ref="LP245" ca="1">INDEX(i.meatgrid,$Q245,LP$7)</f>
        <v>-</v>
      </c>
      <c r="LQ245" s="5" t="str" cm="1">
        <f t="array" aca="1" ref="LQ245" ca="1">INDEX(i.meatgrid,$Q245,LQ$7)</f>
        <v>-</v>
      </c>
      <c r="LR245" s="5" t="str">
        <f t="shared" ca="1" si="1877"/>
        <v>-</v>
      </c>
      <c r="LS245" s="5">
        <f t="shared" ca="1" si="1878"/>
        <v>1</v>
      </c>
      <c r="LT245" s="9"/>
      <c r="LU245" s="19">
        <f t="shared" ca="1" si="1876"/>
        <v>70</v>
      </c>
      <c r="LV245" s="19">
        <f t="shared" ca="1" si="1879"/>
        <v>50</v>
      </c>
      <c r="LW245" s="19">
        <f t="shared" ca="1" si="1879"/>
        <v>80</v>
      </c>
      <c r="LX245" s="19">
        <f t="shared" ca="1" si="1879"/>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80"/>
        <v>1</v>
      </c>
      <c r="MD245" s="5">
        <f t="shared" si="1881"/>
        <v>0.75</v>
      </c>
      <c r="ME245" s="5" cm="1">
        <f t="array" aca="1" ref="ME245" ca="1">INDEX(i.meatgrid,$Q245,ME$7)</f>
        <v>1</v>
      </c>
      <c r="MF245" s="5" cm="1">
        <f t="array" aca="1" ref="MF245" ca="1">INDEX(i.meatgrid,$Q245,MF$7)</f>
        <v>1</v>
      </c>
      <c r="MG245" s="5" cm="1">
        <f t="array" aca="1" ref="MG245" ca="1">INDEX(i.meatgrid,$Q245,MG$7)</f>
        <v>1</v>
      </c>
      <c r="MH245" s="5" cm="1">
        <f t="array" aca="1" ref="MH245" ca="1">INDEX(i.meatgrid,$Q245,MH$7)</f>
        <v>0</v>
      </c>
      <c r="MI245" s="5" cm="1">
        <f t="array" aca="1" ref="MI245" ca="1">INDEX(i.meatgrid,$Q245,MI$7)</f>
        <v>1</v>
      </c>
      <c r="MJ245" s="5" cm="1">
        <f t="array" aca="1" ref="MJ245" ca="1">INDEX(i.meatgrid,$Q245,MJ$7)</f>
        <v>1</v>
      </c>
      <c r="MK245" s="5" cm="1">
        <f t="array" aca="1" ref="MK245" ca="1">INDEX(i.meatgrid,$Q245,MK$7)</f>
        <v>1</v>
      </c>
      <c r="ML245" s="5" cm="1">
        <f t="array" aca="1" ref="ML245" ca="1">INDEX(i.meatgrid,$Q245,ML$7)</f>
        <v>1</v>
      </c>
      <c r="MM245" s="5">
        <f t="shared" si="1882"/>
        <v>1</v>
      </c>
      <c r="MN245" s="9"/>
      <c r="MO245" s="19" t="b">
        <f t="shared" ca="1" si="1883"/>
        <v>0</v>
      </c>
      <c r="MP245" s="19" t="b">
        <f t="shared" ca="1" si="1883"/>
        <v>0</v>
      </c>
      <c r="MQ245" s="19">
        <f t="shared" ca="1" si="1883"/>
        <v>1</v>
      </c>
      <c r="MR245" s="19">
        <f t="shared" ca="1" si="1883"/>
        <v>0.75</v>
      </c>
      <c r="MS245" s="19">
        <f t="shared" ca="1" si="1883"/>
        <v>0.75</v>
      </c>
      <c r="MT245" s="19">
        <f t="shared" ca="1" si="1883"/>
        <v>0.8</v>
      </c>
      <c r="MU245" s="19">
        <f t="shared" ca="1" si="1883"/>
        <v>0.82499999999999996</v>
      </c>
      <c r="MV245" s="19">
        <f t="shared" ca="1" si="1883"/>
        <v>0.875</v>
      </c>
      <c r="MW245" s="19">
        <f t="shared" ca="1" si="1883"/>
        <v>0.9</v>
      </c>
      <c r="MX245" s="19">
        <f t="shared" ca="1" si="1883"/>
        <v>1</v>
      </c>
      <c r="MY245" s="19">
        <f t="shared" ca="1" si="1883"/>
        <v>0.875</v>
      </c>
      <c r="MZ245" s="19" t="b">
        <f t="shared" ca="1" si="1883"/>
        <v>1</v>
      </c>
      <c r="NA245" s="19">
        <f t="shared" ca="1" si="1883"/>
        <v>74.989999999999995</v>
      </c>
      <c r="NB245" s="19" t="str">
        <f t="shared" ca="1" si="1883"/>
        <v>-</v>
      </c>
      <c r="NC245" s="19" t="str">
        <f t="shared" ca="1" si="1883"/>
        <v>-</v>
      </c>
      <c r="ND245" s="19" t="str">
        <f t="shared" ca="1" si="1883"/>
        <v>-</v>
      </c>
      <c r="NE245" s="19" t="str">
        <f t="shared" ca="1" si="1884"/>
        <v>-</v>
      </c>
      <c r="NF245" s="19" t="str">
        <f t="shared" ca="1" si="1884"/>
        <v>-</v>
      </c>
      <c r="NG245" s="19" t="str">
        <f t="shared" ca="1" si="1884"/>
        <v>-</v>
      </c>
      <c r="NH245" s="19" t="str">
        <f t="shared" ca="1" si="1884"/>
        <v>-</v>
      </c>
      <c r="NI245" s="19">
        <f t="shared" ca="1" si="1884"/>
        <v>36.99</v>
      </c>
      <c r="NJ245" s="19">
        <f t="shared" ca="1" si="1884"/>
        <v>36.99</v>
      </c>
      <c r="NK245" s="19" t="str">
        <f t="shared" ca="1" si="1884"/>
        <v>-</v>
      </c>
      <c r="NL245" s="19" t="str">
        <f t="shared" ca="1" si="1884"/>
        <v>-</v>
      </c>
      <c r="NM245" s="19" t="str">
        <f t="shared" ca="1" si="1884"/>
        <v>-</v>
      </c>
      <c r="NN245" s="19" t="str">
        <f t="shared" ca="1" si="1884"/>
        <v>-</v>
      </c>
      <c r="NO245" s="19" t="str">
        <f t="shared" ca="1" si="1884"/>
        <v>-</v>
      </c>
      <c r="NP245" s="19">
        <f t="shared" ca="1" si="1884"/>
        <v>49.99</v>
      </c>
      <c r="NQ245" s="19">
        <f t="shared" ca="1" si="1884"/>
        <v>49.99</v>
      </c>
      <c r="NR245" s="19">
        <f t="shared" ca="1" si="1884"/>
        <v>49.99</v>
      </c>
      <c r="NS245" s="19">
        <f t="shared" ca="1" si="1884"/>
        <v>49.99</v>
      </c>
      <c r="NT245" s="19">
        <f t="shared" ca="1" si="1884"/>
        <v>49.99</v>
      </c>
      <c r="NU245" s="19">
        <f t="shared" ca="1" si="1884"/>
        <v>49.99</v>
      </c>
      <c r="NV245" s="19">
        <f t="shared" ca="1" si="1884"/>
        <v>49.99</v>
      </c>
      <c r="NW245" s="19">
        <f t="shared" ca="1" si="1884"/>
        <v>49.99</v>
      </c>
      <c r="NX245" s="19">
        <f t="shared" ca="1" si="1884"/>
        <v>412.99</v>
      </c>
      <c r="NY245" s="19">
        <f t="shared" ca="1" si="1884"/>
        <v>412.99</v>
      </c>
      <c r="NZ245" s="19" t="str">
        <f t="shared" ca="1" si="1884"/>
        <v>-</v>
      </c>
      <c r="OA245" s="19" t="str">
        <f t="shared" ca="1" si="1884"/>
        <v>-</v>
      </c>
      <c r="OB245" s="19" t="str">
        <f t="shared" ca="1" si="1884"/>
        <v>-</v>
      </c>
      <c r="OC245" s="19" t="str">
        <f t="shared" ca="1" si="1884"/>
        <v>-</v>
      </c>
      <c r="OD245" s="19" t="str">
        <f t="shared" ca="1" si="1884"/>
        <v>-</v>
      </c>
      <c r="OE245" s="19">
        <f t="shared" ca="1" si="1884"/>
        <v>6.8900000000000006</v>
      </c>
      <c r="OF245" s="19">
        <f t="shared" ca="1" si="1884"/>
        <v>6.8900000000000006</v>
      </c>
      <c r="OG245" s="19">
        <f t="shared" ca="1" si="1884"/>
        <v>6.8900000000000006</v>
      </c>
      <c r="OH245" s="19">
        <f t="shared" ca="1" si="1884"/>
        <v>6.8900000000000006</v>
      </c>
      <c r="OI245" s="19">
        <f t="shared" ca="1" si="1884"/>
        <v>6.8900000000000006</v>
      </c>
      <c r="OJ245" s="19">
        <f t="shared" ca="1" si="1884"/>
        <v>6.8900000000000006</v>
      </c>
      <c r="OK245" s="19">
        <f t="shared" ca="1" si="1884"/>
        <v>6.8900000000000006</v>
      </c>
      <c r="OL245" s="19">
        <f t="shared" ca="1" si="1884"/>
        <v>6.8900000000000006</v>
      </c>
      <c r="OM245" s="19">
        <f t="shared" ca="1" si="1884"/>
        <v>346.99</v>
      </c>
      <c r="ON245" s="19">
        <f t="shared" ca="1" si="1884"/>
        <v>346.99</v>
      </c>
      <c r="OO245" s="19" t="str">
        <f t="shared" ca="1" si="1884"/>
        <v>-</v>
      </c>
      <c r="OP245" s="19" t="str">
        <f t="shared" ca="1" si="1884"/>
        <v>-</v>
      </c>
      <c r="OQ245" s="19" t="str">
        <f t="shared" ca="1" si="1884"/>
        <v>-</v>
      </c>
      <c r="OR245" s="19" t="str">
        <f t="shared" ca="1" si="1884"/>
        <v>-</v>
      </c>
      <c r="OS245" s="19" t="str">
        <f t="shared" ca="1" si="1884"/>
        <v>-</v>
      </c>
      <c r="OT245" s="19">
        <f t="shared" ca="1" si="1884"/>
        <v>0</v>
      </c>
      <c r="OU245" s="24">
        <v>0</v>
      </c>
    </row>
    <row r="246" spans="1:411" outlineLevel="1">
      <c r="A246" s="21">
        <f t="shared" si="158"/>
        <v>241</v>
      </c>
      <c r="B246" s="21">
        <f>$A$14</f>
        <v>9</v>
      </c>
      <c r="C246">
        <v>112</v>
      </c>
      <c r="D246" s="144" t="str">
        <f t="shared" si="1828"/>
        <v>GSM</v>
      </c>
      <c r="E246" t="b">
        <v>0</v>
      </c>
      <c r="F246" t="b">
        <v>0</v>
      </c>
      <c r="G246" t="b">
        <f>E246</f>
        <v>0</v>
      </c>
      <c r="H246" s="29">
        <v>2</v>
      </c>
      <c r="I246" s="29">
        <v>1</v>
      </c>
      <c r="J246" s="29" t="str">
        <f>""</f>
        <v/>
      </c>
      <c r="K246" s="29">
        <f>d.Region</f>
        <v>2</v>
      </c>
      <c r="L246" s="29">
        <v>2</v>
      </c>
      <c r="M246" s="29">
        <v>2</v>
      </c>
      <c r="N246" s="29">
        <v>3</v>
      </c>
      <c r="O246" s="29">
        <v>1</v>
      </c>
      <c r="P246" s="29">
        <v>1</v>
      </c>
      <c r="Q246" s="29">
        <v>3</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si="1829"/>
        <v>2</v>
      </c>
      <c r="AH246" s="5">
        <f t="shared" si="1829"/>
        <v>0</v>
      </c>
      <c r="AI246" s="5">
        <f t="shared" si="1830"/>
        <v>1</v>
      </c>
      <c r="AJ246" s="218"/>
      <c r="AK246" s="218"/>
      <c r="AL246" s="365"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00005 DSP_grid_lw GSM Day204 MWM    No export SR12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si="1831"/>
        <v>0</v>
      </c>
      <c r="AY246" s="5" t="str">
        <f t="shared" si="1831"/>
        <v>-</v>
      </c>
      <c r="AZ246" s="5" t="b">
        <f t="shared" si="1831"/>
        <v>0</v>
      </c>
      <c r="BA246" s="5" t="b">
        <f t="shared" si="1831"/>
        <v>1</v>
      </c>
      <c r="BB246" s="5" t="b">
        <f t="shared" si="1831"/>
        <v>1</v>
      </c>
      <c r="BC246" s="144">
        <f t="shared" si="1831"/>
        <v>0</v>
      </c>
      <c r="BD246" s="19" t="b">
        <f t="shared" ca="1" si="1832"/>
        <v>1</v>
      </c>
      <c r="BE246" s="9"/>
      <c r="BF246" s="5" t="str">
        <f t="shared" ca="1" si="1833"/>
        <v>-</v>
      </c>
      <c r="BG246" s="19" t="str">
        <f t="shared" ca="1" si="1834"/>
        <v>-</v>
      </c>
      <c r="BH246" s="19" t="str">
        <f t="shared" ca="1" si="1834"/>
        <v>-</v>
      </c>
      <c r="BI246" s="19" t="str">
        <f t="shared" ca="1" si="1834"/>
        <v>-</v>
      </c>
      <c r="BJ246" s="5" t="str">
        <f t="shared" ca="1" si="1835"/>
        <v>-</v>
      </c>
      <c r="BK246" s="19" t="str">
        <f t="shared" ca="1" si="1836"/>
        <v>-</v>
      </c>
      <c r="BL246" s="5" t="str">
        <f t="shared" ca="1" si="1837"/>
        <v>-</v>
      </c>
      <c r="BM246" s="19" t="str">
        <f t="shared" ca="1" si="1838"/>
        <v>-</v>
      </c>
      <c r="BN246" s="19" t="str">
        <f t="shared" ca="1" si="1838"/>
        <v>-</v>
      </c>
      <c r="BO246" s="19" t="str">
        <f t="shared" ca="1" si="1838"/>
        <v>-</v>
      </c>
      <c r="BP246" s="5" t="str">
        <f t="shared" ca="1" si="1839"/>
        <v>-</v>
      </c>
      <c r="BQ246" s="9"/>
      <c r="BR246" s="5" t="b">
        <f t="shared" si="1840"/>
        <v>0</v>
      </c>
      <c r="BS246" s="5" t="str">
        <f t="shared" ca="1" si="1841"/>
        <v>-</v>
      </c>
      <c r="BT246" s="5" t="str">
        <f t="shared" ca="1" si="1842"/>
        <v>-</v>
      </c>
      <c r="BU246" s="5" t="str">
        <f t="shared" ca="1" si="1842"/>
        <v>-</v>
      </c>
      <c r="BV246" s="5" t="str">
        <f t="shared" ca="1" si="1842"/>
        <v>-</v>
      </c>
      <c r="BW246" s="5" t="str">
        <f t="shared" ca="1" si="1842"/>
        <v>-</v>
      </c>
      <c r="BX246" s="5" t="str">
        <f t="shared" ca="1" si="1842"/>
        <v>-</v>
      </c>
      <c r="BY246" s="5" t="str">
        <f t="shared" ca="1" si="1842"/>
        <v>-</v>
      </c>
      <c r="BZ246" s="5" t="str">
        <f t="shared" ca="1" si="1842"/>
        <v>-</v>
      </c>
      <c r="CA246" s="5" t="str">
        <f t="shared" ca="1" si="1842"/>
        <v>-</v>
      </c>
      <c r="CB246" s="9"/>
      <c r="CC246" s="12" t="b">
        <v>1</v>
      </c>
      <c r="CD246" s="12" t="b">
        <v>1</v>
      </c>
      <c r="CE246" s="12" t="b">
        <v>1</v>
      </c>
      <c r="CF246" s="12">
        <f t="shared" ref="CF246:CF277" si="1890">VALUE($K246&amp;$M246&amp;$N246&amp;$Q246&amp;"1"&amp;"05")</f>
        <v>2233105</v>
      </c>
      <c r="CG246" s="144" t="b">
        <f>NOT(CE246)</f>
        <v>0</v>
      </c>
      <c r="CH246" s="12" t="s">
        <v>34</v>
      </c>
      <c r="CI246" s="19" t="str">
        <f t="shared" ca="1" si="1844"/>
        <v>-</v>
      </c>
      <c r="CJ246" s="19" t="str">
        <f t="shared" ca="1" si="1844"/>
        <v>-</v>
      </c>
      <c r="CK246" s="19" t="str">
        <f t="shared" ca="1" si="1844"/>
        <v>-</v>
      </c>
      <c r="CL246" s="19">
        <f t="shared" ca="1" si="1844"/>
        <v>1</v>
      </c>
      <c r="CM246" s="19">
        <f t="shared" ca="1" si="1844"/>
        <v>1</v>
      </c>
      <c r="CN246" s="9"/>
      <c r="CO246" s="444">
        <f t="shared" si="1845"/>
        <v>652</v>
      </c>
      <c r="CP246" s="444">
        <f t="shared" si="1845"/>
        <v>686</v>
      </c>
      <c r="CQ246" s="444">
        <f t="shared" si="1845"/>
        <v>721</v>
      </c>
      <c r="CR246" s="152">
        <f t="shared" si="1846"/>
        <v>378</v>
      </c>
      <c r="CS246" s="152">
        <f t="shared" si="1846"/>
        <v>413</v>
      </c>
      <c r="CT246" s="152">
        <f t="shared" si="1846"/>
        <v>448</v>
      </c>
      <c r="CU246" s="19" t="str">
        <f t="shared" ca="1" si="1847"/>
        <v>-</v>
      </c>
      <c r="CV246" s="19" t="str">
        <f t="shared" ca="1" si="1847"/>
        <v>-</v>
      </c>
      <c r="CW246" s="19" t="str">
        <f t="shared" ca="1" si="1847"/>
        <v>-</v>
      </c>
      <c r="CX246" s="19" t="str">
        <f t="shared" ca="1" si="1847"/>
        <v>-</v>
      </c>
      <c r="CY246" s="19" t="str">
        <f t="shared" ca="1" si="1847"/>
        <v>-</v>
      </c>
      <c r="CZ246" s="19" t="b">
        <f ca="1">OFFSET(CZ$5,$B246,0)</f>
        <v>1</v>
      </c>
      <c r="DA246" s="19">
        <f t="shared" ca="1" si="1847"/>
        <v>0</v>
      </c>
      <c r="DB246" s="19">
        <f t="shared" ca="1" si="1847"/>
        <v>0</v>
      </c>
      <c r="DC246" s="19">
        <f t="shared" ca="1" si="1847"/>
        <v>0</v>
      </c>
      <c r="DD246" s="19">
        <f t="shared" ca="1" si="1847"/>
        <v>0</v>
      </c>
      <c r="DE246" s="19">
        <f t="shared" ca="1" si="1847"/>
        <v>0</v>
      </c>
      <c r="DF246" s="19">
        <f t="shared" ca="1" si="1847"/>
        <v>0</v>
      </c>
      <c r="DG246" s="19">
        <f t="shared" ca="1" si="1847"/>
        <v>0</v>
      </c>
      <c r="DH246" s="19">
        <f t="shared" ca="1" si="1847"/>
        <v>0</v>
      </c>
      <c r="DI246" s="19">
        <f t="shared" ca="1" si="1847"/>
        <v>0</v>
      </c>
      <c r="DJ246" s="19">
        <f t="shared" ca="1" si="1847"/>
        <v>0</v>
      </c>
      <c r="DK246" s="19">
        <f t="shared" ca="1" si="1848"/>
        <v>0</v>
      </c>
      <c r="DL246" s="19">
        <f t="shared" ca="1" si="1848"/>
        <v>0</v>
      </c>
      <c r="DM246" s="19">
        <f t="shared" ca="1" si="1848"/>
        <v>1</v>
      </c>
      <c r="DN246" s="19">
        <f t="shared" ca="1" si="1848"/>
        <v>1</v>
      </c>
      <c r="DO246" s="19">
        <f t="shared" ca="1" si="1848"/>
        <v>0</v>
      </c>
      <c r="DP246" s="19" t="str">
        <f t="shared" ca="1" si="1848"/>
        <v>-</v>
      </c>
      <c r="DQ246" s="19" t="str">
        <f t="shared" ca="1" si="1848"/>
        <v>-</v>
      </c>
      <c r="DR246" s="19" t="str">
        <f t="shared" ca="1" si="1848"/>
        <v>-</v>
      </c>
      <c r="DS246" s="19" t="str">
        <f t="shared" ca="1" si="1848"/>
        <v>-</v>
      </c>
      <c r="DT246" s="19" t="str">
        <f t="shared" ca="1" si="1848"/>
        <v>-</v>
      </c>
      <c r="DU246" s="19">
        <f t="shared" ca="1" si="1848"/>
        <v>0</v>
      </c>
      <c r="DV246" s="19" t="str">
        <f t="shared" ca="1" si="1848"/>
        <v>-</v>
      </c>
      <c r="DW246" s="19" t="str">
        <f t="shared" ca="1" si="1848"/>
        <v>-</v>
      </c>
      <c r="DX246" s="19" t="str">
        <f t="shared" ca="1" si="1848"/>
        <v>-</v>
      </c>
      <c r="DY246" s="19" t="str">
        <f t="shared" ca="1" si="1848"/>
        <v>-</v>
      </c>
      <c r="DZ246" s="19" t="str">
        <f t="shared" ca="1" si="1848"/>
        <v>-</v>
      </c>
      <c r="EA246" s="19" t="str">
        <f t="shared" ca="1" si="1848"/>
        <v>-</v>
      </c>
      <c r="EB246" s="19" t="str">
        <f t="shared" ca="1" si="1848"/>
        <v>-</v>
      </c>
      <c r="EC246" s="19" t="str">
        <f t="shared" ca="1" si="1848"/>
        <v>-</v>
      </c>
      <c r="ED246" s="19">
        <f t="shared" ca="1" si="1848"/>
        <v>0</v>
      </c>
      <c r="EE246" s="444">
        <f t="shared" si="1849"/>
        <v>0</v>
      </c>
      <c r="EF246" s="444">
        <f t="shared" si="1849"/>
        <v>0</v>
      </c>
      <c r="EG246" s="124">
        <f t="shared" si="1850"/>
        <v>0</v>
      </c>
      <c r="EH246" s="124">
        <f t="shared" si="1850"/>
        <v>0</v>
      </c>
      <c r="EI246" s="124">
        <f t="shared" si="1850"/>
        <v>0</v>
      </c>
      <c r="EJ246" s="124">
        <f t="shared" si="1850"/>
        <v>0</v>
      </c>
      <c r="EK246" s="124">
        <f t="shared" si="1850"/>
        <v>0</v>
      </c>
      <c r="EL246" s="124">
        <f t="shared" si="1850"/>
        <v>0</v>
      </c>
      <c r="EM246" s="124">
        <f t="shared" si="1850"/>
        <v>0</v>
      </c>
      <c r="EN246" s="124">
        <f t="shared" si="1850"/>
        <v>0</v>
      </c>
      <c r="EO246" s="124">
        <f t="shared" si="1850"/>
        <v>0</v>
      </c>
      <c r="EP246" s="124">
        <f t="shared" si="1850"/>
        <v>0</v>
      </c>
      <c r="EQ246" s="124">
        <f t="shared" si="1850"/>
        <v>0</v>
      </c>
      <c r="ER246" s="124">
        <f t="shared" si="1850"/>
        <v>0</v>
      </c>
      <c r="ES246" s="124">
        <f t="shared" si="1850"/>
        <v>0</v>
      </c>
      <c r="ET246" s="124">
        <f t="shared" si="1850"/>
        <v>0</v>
      </c>
      <c r="EU246" s="124">
        <f t="shared" si="1850"/>
        <v>0</v>
      </c>
      <c r="EV246" s="124">
        <f t="shared" si="1850"/>
        <v>0</v>
      </c>
      <c r="EW246" s="124">
        <f t="shared" si="1851"/>
        <v>0</v>
      </c>
      <c r="EX246" s="124">
        <f t="shared" si="1851"/>
        <v>0</v>
      </c>
      <c r="EY246" s="554">
        <f t="shared" si="1852"/>
        <v>0</v>
      </c>
      <c r="EZ246" s="554">
        <f t="shared" si="1852"/>
        <v>0</v>
      </c>
      <c r="FA246" s="554">
        <f t="shared" si="1852"/>
        <v>0</v>
      </c>
      <c r="FB246" s="125">
        <f t="shared" si="1852"/>
        <v>0</v>
      </c>
      <c r="FC246" s="125">
        <f t="shared" si="1852"/>
        <v>0</v>
      </c>
      <c r="FD246" s="125">
        <f t="shared" si="1852"/>
        <v>0</v>
      </c>
      <c r="FE246" s="125">
        <f t="shared" si="1852"/>
        <v>0</v>
      </c>
      <c r="FF246" s="125">
        <f t="shared" si="1852"/>
        <v>0</v>
      </c>
      <c r="FG246" s="125">
        <f t="shared" si="1852"/>
        <v>0</v>
      </c>
      <c r="FH246" s="125">
        <f t="shared" si="1852"/>
        <v>0</v>
      </c>
      <c r="FI246" s="125">
        <f t="shared" si="1852"/>
        <v>0</v>
      </c>
      <c r="FJ246" s="125">
        <f t="shared" si="1852"/>
        <v>0</v>
      </c>
      <c r="FK246" s="125">
        <f t="shared" si="1852"/>
        <v>0</v>
      </c>
      <c r="FL246" s="125">
        <f t="shared" si="1852"/>
        <v>0</v>
      </c>
      <c r="FM246" s="125">
        <f t="shared" si="1852"/>
        <v>0</v>
      </c>
      <c r="FN246" s="125">
        <f t="shared" si="1852"/>
        <v>0</v>
      </c>
      <c r="FO246" s="124">
        <f t="shared" si="1853"/>
        <v>0</v>
      </c>
      <c r="FP246" s="124">
        <f t="shared" si="1853"/>
        <v>0</v>
      </c>
      <c r="FQ246" s="124">
        <f t="shared" si="1853"/>
        <v>0</v>
      </c>
      <c r="FR246" s="124">
        <f t="shared" si="1853"/>
        <v>0</v>
      </c>
      <c r="FS246" s="124">
        <f t="shared" si="1853"/>
        <v>0</v>
      </c>
      <c r="FT246" s="124">
        <f t="shared" si="1853"/>
        <v>0</v>
      </c>
      <c r="FU246" s="124">
        <f t="shared" si="1853"/>
        <v>0</v>
      </c>
      <c r="FV246" s="124">
        <f t="shared" si="1853"/>
        <v>0</v>
      </c>
      <c r="FW246" s="124">
        <f t="shared" si="1853"/>
        <v>0</v>
      </c>
      <c r="FX246" s="124">
        <f t="shared" si="1853"/>
        <v>0</v>
      </c>
      <c r="FY246" s="124">
        <f t="shared" si="1853"/>
        <v>0</v>
      </c>
      <c r="FZ246" s="124">
        <f t="shared" si="1853"/>
        <v>0</v>
      </c>
      <c r="GA246" s="124">
        <f t="shared" si="1853"/>
        <v>0</v>
      </c>
      <c r="GB246" s="124">
        <f t="shared" si="1853"/>
        <v>0</v>
      </c>
      <c r="GC246" s="124">
        <f t="shared" si="1853"/>
        <v>0</v>
      </c>
      <c r="GD246" s="124">
        <f t="shared" si="1853"/>
        <v>0</v>
      </c>
      <c r="GE246" s="124">
        <f t="shared" si="1854"/>
        <v>0</v>
      </c>
      <c r="GF246" s="124">
        <f t="shared" si="1854"/>
        <v>0</v>
      </c>
      <c r="GG246" s="554">
        <f t="shared" si="1855"/>
        <v>0</v>
      </c>
      <c r="GH246" s="554">
        <f t="shared" si="1855"/>
        <v>0</v>
      </c>
      <c r="GI246" s="554">
        <f t="shared" si="1855"/>
        <v>0</v>
      </c>
      <c r="GJ246" s="125">
        <f t="shared" si="1856"/>
        <v>0</v>
      </c>
      <c r="GK246" s="125">
        <f t="shared" si="1856"/>
        <v>0</v>
      </c>
      <c r="GL246" s="125">
        <f t="shared" si="1856"/>
        <v>0</v>
      </c>
      <c r="GM246" s="125">
        <f t="shared" si="1856"/>
        <v>0</v>
      </c>
      <c r="GN246" s="125">
        <f t="shared" si="1856"/>
        <v>0</v>
      </c>
      <c r="GO246" s="125">
        <f t="shared" si="1856"/>
        <v>0</v>
      </c>
      <c r="GP246" s="125">
        <f t="shared" si="1856"/>
        <v>0</v>
      </c>
      <c r="GQ246" s="125">
        <f t="shared" si="1856"/>
        <v>0</v>
      </c>
      <c r="GR246" s="125">
        <f t="shared" si="1856"/>
        <v>0</v>
      </c>
      <c r="GS246" s="125">
        <f t="shared" si="1856"/>
        <v>0</v>
      </c>
      <c r="GT246" s="125">
        <f t="shared" si="1856"/>
        <v>0</v>
      </c>
      <c r="GU246" s="125">
        <f t="shared" si="1856"/>
        <v>0</v>
      </c>
      <c r="GV246" s="125">
        <f t="shared" si="1856"/>
        <v>0</v>
      </c>
      <c r="GW246" s="124">
        <f t="shared" si="1857"/>
        <v>0</v>
      </c>
      <c r="GX246" s="124">
        <f t="shared" si="1857"/>
        <v>0</v>
      </c>
      <c r="GY246" s="124">
        <f t="shared" si="1857"/>
        <v>0</v>
      </c>
      <c r="GZ246" s="124">
        <f t="shared" si="1857"/>
        <v>0</v>
      </c>
      <c r="HA246" s="124">
        <f t="shared" si="1857"/>
        <v>0</v>
      </c>
      <c r="HB246" s="124">
        <f t="shared" si="1857"/>
        <v>0</v>
      </c>
      <c r="HC246" s="124">
        <f t="shared" si="1857"/>
        <v>0</v>
      </c>
      <c r="HD246" s="124">
        <f t="shared" si="1857"/>
        <v>0</v>
      </c>
      <c r="HE246" s="124">
        <f t="shared" si="1857"/>
        <v>0</v>
      </c>
      <c r="HF246" s="124">
        <f t="shared" si="1857"/>
        <v>0</v>
      </c>
      <c r="HG246" s="124">
        <f t="shared" si="1857"/>
        <v>0</v>
      </c>
      <c r="HH246" s="124">
        <f t="shared" si="1857"/>
        <v>0</v>
      </c>
      <c r="HI246" s="124">
        <f t="shared" si="1857"/>
        <v>0</v>
      </c>
      <c r="HJ246" s="124">
        <f t="shared" si="1857"/>
        <v>0</v>
      </c>
      <c r="HK246" s="124">
        <f t="shared" si="1857"/>
        <v>0</v>
      </c>
      <c r="HL246" s="124">
        <f t="shared" si="1857"/>
        <v>0</v>
      </c>
      <c r="HM246" s="124">
        <f t="shared" si="1858"/>
        <v>0</v>
      </c>
      <c r="HN246" s="124">
        <f t="shared" si="1858"/>
        <v>0</v>
      </c>
      <c r="HO246" s="554">
        <f t="shared" si="1859"/>
        <v>0</v>
      </c>
      <c r="HP246" s="554">
        <f t="shared" si="1859"/>
        <v>0</v>
      </c>
      <c r="HQ246" s="554">
        <f t="shared" si="1859"/>
        <v>0</v>
      </c>
      <c r="HR246" s="125">
        <f t="shared" si="1860"/>
        <v>0</v>
      </c>
      <c r="HS246" s="125">
        <f t="shared" si="1860"/>
        <v>0</v>
      </c>
      <c r="HT246" s="125">
        <f t="shared" si="1860"/>
        <v>0</v>
      </c>
      <c r="HU246" s="125">
        <f t="shared" si="1860"/>
        <v>0</v>
      </c>
      <c r="HV246" s="125">
        <f t="shared" si="1860"/>
        <v>0</v>
      </c>
      <c r="HW246" s="125">
        <f t="shared" si="1860"/>
        <v>0</v>
      </c>
      <c r="HX246" s="125">
        <f t="shared" si="1860"/>
        <v>0</v>
      </c>
      <c r="HY246" s="125">
        <f t="shared" si="1860"/>
        <v>0</v>
      </c>
      <c r="HZ246" s="125">
        <f t="shared" si="1860"/>
        <v>0</v>
      </c>
      <c r="IA246" s="125">
        <f t="shared" si="1860"/>
        <v>0</v>
      </c>
      <c r="IB246" s="125">
        <f t="shared" si="1860"/>
        <v>0</v>
      </c>
      <c r="IC246" s="125">
        <f t="shared" si="1860"/>
        <v>0</v>
      </c>
      <c r="ID246" s="125">
        <f t="shared" si="1860"/>
        <v>0</v>
      </c>
      <c r="IE246" s="5">
        <f t="shared" si="1861"/>
        <v>67</v>
      </c>
      <c r="IF246" s="9"/>
      <c r="IG246" s="5">
        <f t="shared" si="1862"/>
        <v>1</v>
      </c>
      <c r="IH246" s="5" t="b">
        <f t="shared" si="1862"/>
        <v>0</v>
      </c>
      <c r="II246" s="19">
        <f t="shared" ca="1" si="1863"/>
        <v>0</v>
      </c>
      <c r="IJ246" s="5">
        <f t="shared" si="1862"/>
        <v>55</v>
      </c>
      <c r="IK246" s="5" cm="1">
        <f t="array" ref="IK246">INDEX(i.pi_yatf,$X246+1,IK$7)</f>
        <v>1</v>
      </c>
      <c r="IL246" s="19">
        <f t="shared" ca="1" si="1864"/>
        <v>0</v>
      </c>
      <c r="IM246" s="19">
        <f t="shared" ca="1" si="1864"/>
        <v>0</v>
      </c>
      <c r="IN246" s="19">
        <f t="shared" ca="1" si="1864"/>
        <v>0</v>
      </c>
      <c r="IO246" s="19">
        <f t="shared" ca="1" si="1864"/>
        <v>0</v>
      </c>
      <c r="IP246" s="19">
        <f t="shared" ca="1" si="1864"/>
        <v>0</v>
      </c>
      <c r="IQ246" s="19">
        <f t="shared" ca="1" si="1864"/>
        <v>0</v>
      </c>
      <c r="IR246" s="19">
        <f t="shared" ca="1" si="1864"/>
        <v>0</v>
      </c>
      <c r="IS246" s="19">
        <f t="shared" ca="1" si="1864"/>
        <v>0</v>
      </c>
      <c r="IT246" s="19">
        <f t="shared" ca="1" si="1864"/>
        <v>0</v>
      </c>
      <c r="IU246" s="19">
        <f t="shared" ca="1" si="1864"/>
        <v>0</v>
      </c>
      <c r="IV246" s="19">
        <f t="shared" ca="1" si="1864"/>
        <v>0</v>
      </c>
      <c r="IW246" s="19">
        <f t="shared" ca="1" si="1864"/>
        <v>0</v>
      </c>
      <c r="IX246" s="19">
        <f t="shared" ca="1" si="1864"/>
        <v>0</v>
      </c>
      <c r="IY246" s="19">
        <f t="shared" ca="1" si="1864"/>
        <v>0</v>
      </c>
      <c r="IZ246" s="19">
        <f t="shared" ca="1" si="1864"/>
        <v>0</v>
      </c>
      <c r="JA246" s="19">
        <f t="shared" ca="1" si="1864"/>
        <v>0</v>
      </c>
      <c r="JB246" s="19">
        <f t="shared" ca="1" si="1864"/>
        <v>0</v>
      </c>
      <c r="JC246" s="19">
        <f t="shared" ca="1" si="1864"/>
        <v>0</v>
      </c>
      <c r="JD246" s="19">
        <f t="shared" ca="1" si="1864"/>
        <v>0</v>
      </c>
      <c r="JE246" s="19">
        <f t="shared" ca="1" si="1864"/>
        <v>0</v>
      </c>
      <c r="JF246" s="19">
        <f t="shared" ca="1" si="1864"/>
        <v>0</v>
      </c>
      <c r="JG246" s="5">
        <f t="shared" si="1865"/>
        <v>1.2500000000000001E-2</v>
      </c>
      <c r="JH246" s="567">
        <f t="shared" si="1865"/>
        <v>0</v>
      </c>
      <c r="JI246" s="5">
        <f t="shared" si="1865"/>
        <v>6.25E-2</v>
      </c>
      <c r="JJ246" s="5">
        <f t="shared" si="1865"/>
        <v>6.25E-2</v>
      </c>
      <c r="JK246" s="5">
        <f t="shared" si="1865"/>
        <v>6.25E-2</v>
      </c>
      <c r="JL246" s="19">
        <f t="shared" ca="1" si="1864"/>
        <v>1</v>
      </c>
      <c r="JM246" s="19">
        <f t="shared" ca="1" si="1864"/>
        <v>0</v>
      </c>
      <c r="JN246" s="19">
        <f t="shared" ca="1" si="1864"/>
        <v>1</v>
      </c>
      <c r="JO246" s="9"/>
      <c r="JP246" s="5" t="b">
        <f t="shared" ca="1" si="1866"/>
        <v>0</v>
      </c>
      <c r="JQ246" s="477" t="b">
        <v>1</v>
      </c>
      <c r="JR246" s="477">
        <v>12</v>
      </c>
      <c r="JS246" s="5" t="b">
        <f t="shared" si="1867"/>
        <v>0</v>
      </c>
      <c r="JT246" s="5" t="b">
        <f t="shared" si="1867"/>
        <v>0</v>
      </c>
      <c r="JU246" s="5" t="b">
        <f t="shared" si="1867"/>
        <v>1</v>
      </c>
      <c r="JV246" s="144">
        <f t="shared" si="1868"/>
        <v>1</v>
      </c>
      <c r="JW246" s="144">
        <f t="shared" si="1868"/>
        <v>1</v>
      </c>
      <c r="JX246" s="5" t="b">
        <f t="shared" si="1869"/>
        <v>0</v>
      </c>
      <c r="JY246" s="5" t="b">
        <f t="shared" si="1869"/>
        <v>1</v>
      </c>
      <c r="JZ246" s="5" t="b">
        <f t="shared" si="1869"/>
        <v>1</v>
      </c>
      <c r="KA246" s="5" t="b">
        <f t="shared" si="1869"/>
        <v>0</v>
      </c>
      <c r="KB246" s="5">
        <f t="shared" si="1870"/>
        <v>1</v>
      </c>
      <c r="KC246" s="5">
        <f t="shared" si="1870"/>
        <v>0</v>
      </c>
      <c r="KD246" s="5" t="b">
        <f t="shared" si="1871"/>
        <v>0</v>
      </c>
      <c r="KE246" s="5" t="str" cm="1">
        <f t="array" aca="1" ref="KE246" ca="1">IF(OR(KF246:KM246&lt;&gt;"-"),TRUE,"-")</f>
        <v>-</v>
      </c>
      <c r="KF246" s="19" t="str">
        <f t="shared" ca="1" si="1872"/>
        <v>-</v>
      </c>
      <c r="KG246" s="19" t="str">
        <f t="shared" ca="1" si="1872"/>
        <v>-</v>
      </c>
      <c r="KH246" s="19" t="str">
        <f t="shared" ca="1" si="1872"/>
        <v>-</v>
      </c>
      <c r="KI246" s="19" t="str">
        <f t="shared" ca="1" si="1872"/>
        <v>-</v>
      </c>
      <c r="KJ246" s="19" t="str">
        <f t="shared" ca="1" si="1872"/>
        <v>-</v>
      </c>
      <c r="KK246" s="19" t="str">
        <f t="shared" ca="1" si="1872"/>
        <v>-</v>
      </c>
      <c r="KL246" s="19" t="str">
        <f t="shared" ca="1" si="1872"/>
        <v>-</v>
      </c>
      <c r="KM246" s="19" t="str">
        <f t="shared" ca="1" si="1872"/>
        <v>-</v>
      </c>
      <c r="KN246" s="5" t="b">
        <f t="array" aca="1" ref="KN246" ca="1">IF(OR(KO246:KU246&lt;&gt;"-"),TRUE,"-")</f>
        <v>1</v>
      </c>
      <c r="KO246" s="19">
        <f t="shared" ca="1" si="1873"/>
        <v>0</v>
      </c>
      <c r="KP246" s="19" t="str">
        <f t="shared" ca="1" si="1873"/>
        <v>-</v>
      </c>
      <c r="KQ246" s="19">
        <f t="shared" ca="1" si="1873"/>
        <v>999999</v>
      </c>
      <c r="KR246" s="19">
        <f t="shared" ca="1" si="1873"/>
        <v>999999</v>
      </c>
      <c r="KS246" s="19">
        <f t="shared" ca="1" si="1873"/>
        <v>999999</v>
      </c>
      <c r="KT246" s="19">
        <f t="shared" ca="1" si="1873"/>
        <v>999999</v>
      </c>
      <c r="KU246" s="19">
        <f t="shared" ca="1" si="1873"/>
        <v>999999</v>
      </c>
      <c r="KV246" s="19" t="str">
        <f t="shared" ca="1" si="1873"/>
        <v>-</v>
      </c>
      <c r="KW246" s="19" t="str">
        <f ca="1">OFFSET(KW$5,$B246,0)</f>
        <v>-</v>
      </c>
      <c r="KX246" s="19" t="str">
        <f ca="1">OFFSET(KX$5,$B246,0)</f>
        <v>-</v>
      </c>
      <c r="KY246" s="19" t="b">
        <f t="shared" ca="1" si="1874"/>
        <v>1</v>
      </c>
      <c r="KZ246" s="19">
        <f t="shared" ca="1" si="1874"/>
        <v>0</v>
      </c>
      <c r="LA246" s="5" t="str">
        <f t="shared" si="1875"/>
        <v>-</v>
      </c>
      <c r="LB246" s="5" t="str">
        <f t="shared" si="1875"/>
        <v>-</v>
      </c>
      <c r="LC246" s="5" t="str">
        <f t="shared" si="1875"/>
        <v>-</v>
      </c>
      <c r="LD246" s="5" t="str">
        <f t="shared" si="1875"/>
        <v>-</v>
      </c>
      <c r="LE246" s="19" t="str">
        <f t="shared" ca="1" si="1876"/>
        <v>-</v>
      </c>
      <c r="LF246" s="19" t="str">
        <f t="shared" ca="1" si="1876"/>
        <v>-</v>
      </c>
      <c r="LG246" s="19" t="str">
        <f t="shared" ca="1" si="1876"/>
        <v>-</v>
      </c>
      <c r="LH246" s="19" t="str">
        <f t="shared" ca="1" si="1876"/>
        <v>-</v>
      </c>
      <c r="LI246" s="19" t="str">
        <f t="shared" ca="1" si="1876"/>
        <v>-</v>
      </c>
      <c r="LJ246" s="19" t="str">
        <f t="shared" ca="1" si="1876"/>
        <v>-</v>
      </c>
      <c r="LK246" s="19" t="str">
        <f t="shared" ca="1" si="1876"/>
        <v>-</v>
      </c>
      <c r="LL246" s="5" t="str">
        <f t="shared" si="1877"/>
        <v>-</v>
      </c>
      <c r="LM246" s="5">
        <f t="shared" si="1877"/>
        <v>500</v>
      </c>
      <c r="LN246" s="5">
        <f t="shared" si="1877"/>
        <v>500</v>
      </c>
      <c r="LO246" s="5" t="str">
        <f t="shared" si="1877"/>
        <v>-</v>
      </c>
      <c r="LP246" s="5" t="str" cm="1">
        <f t="array" ref="LP246">INDEX(i.meatgrid,$Q246,LP$7)</f>
        <v>-</v>
      </c>
      <c r="LQ246" s="5" t="str" cm="1">
        <f t="array" ref="LQ246">INDEX(i.meatgrid,$Q246,LQ$7)</f>
        <v>-</v>
      </c>
      <c r="LR246" s="5" t="str">
        <f t="shared" si="1877"/>
        <v>-</v>
      </c>
      <c r="LS246" s="5">
        <f t="shared" si="1878"/>
        <v>1</v>
      </c>
      <c r="LT246" s="9"/>
      <c r="LU246" s="19">
        <f t="shared" ca="1" si="1876"/>
        <v>70</v>
      </c>
      <c r="LV246" s="19">
        <f t="shared" ca="1" si="1879"/>
        <v>50</v>
      </c>
      <c r="LW246" s="19">
        <f t="shared" ca="1" si="1879"/>
        <v>80</v>
      </c>
      <c r="LX246" s="19">
        <f t="shared" ca="1" si="1879"/>
        <v>50</v>
      </c>
      <c r="LY246" s="5" t="b" cm="1">
        <f t="array" ref="LY246">INDEX(i.meatgrid,$Q246,LY$7)</f>
        <v>1</v>
      </c>
      <c r="LZ246" s="5" t="b" cm="1">
        <f t="array" ref="LZ246">INDEX(i.meatgrid,$Q246,LZ$7)</f>
        <v>0</v>
      </c>
      <c r="MA246" s="5" t="str" cm="1">
        <f t="array" ref="MA246">INDEX(i.meatgrid,$Q246,MA$7)</f>
        <v>-</v>
      </c>
      <c r="MB246" s="5" t="str" cm="1">
        <f t="array" ref="MB246">INDEX(i.meatgrid,$Q246,MB$7)</f>
        <v>-</v>
      </c>
      <c r="MC246" s="5">
        <f t="shared" si="1880"/>
        <v>1</v>
      </c>
      <c r="MD246" s="5">
        <f t="shared" si="1881"/>
        <v>1</v>
      </c>
      <c r="ME246" s="5" cm="1">
        <f t="array" ref="ME246">INDEX(i.meatgrid,$Q246,ME$7)</f>
        <v>1</v>
      </c>
      <c r="MF246" s="5" cm="1">
        <f t="array" ref="MF246">INDEX(i.meatgrid,$Q246,MF$7)</f>
        <v>1</v>
      </c>
      <c r="MG246" s="5" cm="1">
        <f t="array" ref="MG246">INDEX(i.meatgrid,$Q246,MG$7)</f>
        <v>1</v>
      </c>
      <c r="MH246" s="5" cm="1">
        <f t="array" ref="MH246">INDEX(i.meatgrid,$Q246,MH$7)</f>
        <v>0</v>
      </c>
      <c r="MI246" s="5" cm="1">
        <f t="array" ref="MI246">INDEX(i.meatgrid,$Q246,MI$7)</f>
        <v>0</v>
      </c>
      <c r="MJ246" s="5" cm="1">
        <f t="array" ref="MJ246">INDEX(i.meatgrid,$Q246,MJ$7)</f>
        <v>1</v>
      </c>
      <c r="MK246" s="5" cm="1">
        <f t="array" ref="MK246">INDEX(i.meatgrid,$Q246,MK$7)</f>
        <v>1</v>
      </c>
      <c r="ML246" s="5" cm="1">
        <f t="array" ref="ML246">INDEX(i.meatgrid,$Q246,ML$7)</f>
        <v>1</v>
      </c>
      <c r="MM246" s="5">
        <f t="shared" si="1882"/>
        <v>1</v>
      </c>
      <c r="MN246" s="9"/>
      <c r="MO246" s="19" t="b">
        <f t="shared" ca="1" si="1883"/>
        <v>0</v>
      </c>
      <c r="MP246" s="19" t="b">
        <f t="shared" ca="1" si="1883"/>
        <v>0</v>
      </c>
      <c r="MQ246" s="19">
        <f t="shared" ca="1" si="1883"/>
        <v>1</v>
      </c>
      <c r="MR246" s="19">
        <f t="shared" ca="1" si="1883"/>
        <v>0.75</v>
      </c>
      <c r="MS246" s="19">
        <f t="shared" ca="1" si="1883"/>
        <v>0.75</v>
      </c>
      <c r="MT246" s="19">
        <f t="shared" ca="1" si="1883"/>
        <v>0.8</v>
      </c>
      <c r="MU246" s="19">
        <f t="shared" ca="1" si="1883"/>
        <v>0.82499999999999996</v>
      </c>
      <c r="MV246" s="19">
        <f t="shared" ca="1" si="1883"/>
        <v>0.875</v>
      </c>
      <c r="MW246" s="19">
        <f t="shared" ca="1" si="1883"/>
        <v>0.9</v>
      </c>
      <c r="MX246" s="19">
        <f t="shared" ca="1" si="1883"/>
        <v>1</v>
      </c>
      <c r="MY246" s="19">
        <f t="shared" ca="1" si="1883"/>
        <v>0.875</v>
      </c>
      <c r="MZ246" s="19" t="b">
        <f t="shared" ca="1" si="1883"/>
        <v>1</v>
      </c>
      <c r="NA246" s="19">
        <f t="shared" ca="1" si="1883"/>
        <v>74.989999999999995</v>
      </c>
      <c r="NB246" s="19" t="str">
        <f t="shared" ca="1" si="1883"/>
        <v>-</v>
      </c>
      <c r="NC246" s="19" t="str">
        <f t="shared" ca="1" si="1883"/>
        <v>-</v>
      </c>
      <c r="ND246" s="19" t="str">
        <f t="shared" ca="1" si="1883"/>
        <v>-</v>
      </c>
      <c r="NE246" s="19" t="str">
        <f t="shared" ca="1" si="1884"/>
        <v>-</v>
      </c>
      <c r="NF246" s="19" t="str">
        <f t="shared" ca="1" si="1884"/>
        <v>-</v>
      </c>
      <c r="NG246" s="19" t="str">
        <f t="shared" ca="1" si="1884"/>
        <v>-</v>
      </c>
      <c r="NH246" s="19" t="str">
        <f t="shared" ca="1" si="1884"/>
        <v>-</v>
      </c>
      <c r="NI246" s="19">
        <f t="shared" ca="1" si="1884"/>
        <v>36.99</v>
      </c>
      <c r="NJ246" s="19">
        <f t="shared" ca="1" si="1884"/>
        <v>36.99</v>
      </c>
      <c r="NK246" s="19" t="str">
        <f t="shared" ca="1" si="1884"/>
        <v>-</v>
      </c>
      <c r="NL246" s="19" t="str">
        <f t="shared" ca="1" si="1884"/>
        <v>-</v>
      </c>
      <c r="NM246" s="19" t="str">
        <f t="shared" ca="1" si="1884"/>
        <v>-</v>
      </c>
      <c r="NN246" s="19" t="str">
        <f t="shared" ca="1" si="1884"/>
        <v>-</v>
      </c>
      <c r="NO246" s="19" t="str">
        <f t="shared" ca="1" si="1884"/>
        <v>-</v>
      </c>
      <c r="NP246" s="19">
        <f t="shared" ca="1" si="1884"/>
        <v>49.99</v>
      </c>
      <c r="NQ246" s="19">
        <f t="shared" ca="1" si="1884"/>
        <v>49.99</v>
      </c>
      <c r="NR246" s="19">
        <f t="shared" ca="1" si="1884"/>
        <v>49.99</v>
      </c>
      <c r="NS246" s="19">
        <f t="shared" ca="1" si="1884"/>
        <v>49.99</v>
      </c>
      <c r="NT246" s="19">
        <f t="shared" ca="1" si="1884"/>
        <v>49.99</v>
      </c>
      <c r="NU246" s="19">
        <f t="shared" ca="1" si="1884"/>
        <v>49.99</v>
      </c>
      <c r="NV246" s="19">
        <f t="shared" ca="1" si="1884"/>
        <v>49.99</v>
      </c>
      <c r="NW246" s="19">
        <f t="shared" ca="1" si="1884"/>
        <v>49.99</v>
      </c>
      <c r="NX246" s="19">
        <f t="shared" ca="1" si="1884"/>
        <v>412.99</v>
      </c>
      <c r="NY246" s="19">
        <f t="shared" ca="1" si="1884"/>
        <v>412.99</v>
      </c>
      <c r="NZ246" s="19" t="str">
        <f t="shared" ca="1" si="1884"/>
        <v>-</v>
      </c>
      <c r="OA246" s="19" t="str">
        <f t="shared" ca="1" si="1884"/>
        <v>-</v>
      </c>
      <c r="OB246" s="19" t="str">
        <f t="shared" ca="1" si="1884"/>
        <v>-</v>
      </c>
      <c r="OC246" s="19" t="str">
        <f t="shared" ca="1" si="1884"/>
        <v>-</v>
      </c>
      <c r="OD246" s="19" t="str">
        <f t="shared" ca="1" si="1884"/>
        <v>-</v>
      </c>
      <c r="OE246" s="19">
        <f t="shared" ca="1" si="1884"/>
        <v>6.8900000000000006</v>
      </c>
      <c r="OF246" s="19">
        <f t="shared" ca="1" si="1884"/>
        <v>6.8900000000000006</v>
      </c>
      <c r="OG246" s="19">
        <f t="shared" ca="1" si="1884"/>
        <v>6.8900000000000006</v>
      </c>
      <c r="OH246" s="19">
        <f t="shared" ca="1" si="1884"/>
        <v>6.8900000000000006</v>
      </c>
      <c r="OI246" s="19">
        <f t="shared" ca="1" si="1884"/>
        <v>6.8900000000000006</v>
      </c>
      <c r="OJ246" s="19">
        <f t="shared" ca="1" si="1884"/>
        <v>6.8900000000000006</v>
      </c>
      <c r="OK246" s="19">
        <f t="shared" ca="1" si="1884"/>
        <v>6.8900000000000006</v>
      </c>
      <c r="OL246" s="19">
        <f t="shared" ca="1" si="1884"/>
        <v>6.8900000000000006</v>
      </c>
      <c r="OM246" s="19">
        <f t="shared" ca="1" si="1884"/>
        <v>346.99</v>
      </c>
      <c r="ON246" s="19">
        <f t="shared" ca="1" si="1884"/>
        <v>346.99</v>
      </c>
      <c r="OO246" s="19" t="str">
        <f t="shared" ca="1" si="1884"/>
        <v>-</v>
      </c>
      <c r="OP246" s="19" t="str">
        <f t="shared" ca="1" si="1884"/>
        <v>-</v>
      </c>
      <c r="OQ246" s="19" t="str">
        <f t="shared" ca="1" si="1884"/>
        <v>-</v>
      </c>
      <c r="OR246" s="19" t="str">
        <f t="shared" ca="1" si="1884"/>
        <v>-</v>
      </c>
      <c r="OS246" s="19" t="str">
        <f t="shared" ca="1" si="1884"/>
        <v>-</v>
      </c>
      <c r="OT246" s="19">
        <f t="shared" ca="1" si="1884"/>
        <v>0</v>
      </c>
      <c r="OU246" s="24">
        <v>0</v>
      </c>
    </row>
    <row r="247" spans="1:411" outlineLevel="1">
      <c r="A247" s="21">
        <f t="shared" si="158"/>
        <v>242</v>
      </c>
      <c r="B247" s="21">
        <f t="shared" ref="B247:B249" si="1891">$A$24</f>
        <v>19</v>
      </c>
      <c r="C247">
        <v>112</v>
      </c>
      <c r="D247" s="144" t="str">
        <f t="shared" ca="1" si="1828"/>
        <v>GSM</v>
      </c>
      <c r="E247" t="b">
        <v>0</v>
      </c>
      <c r="F247" t="b">
        <v>0</v>
      </c>
      <c r="G247" t="b">
        <f t="shared" ref="G247:G269" si="1892">E247</f>
        <v>0</v>
      </c>
      <c r="H247" s="237">
        <f t="shared" ref="H247:Q249" ca="1" si="1893">OFFSET(H247,-1,0)</f>
        <v>2</v>
      </c>
      <c r="I247" s="237">
        <f t="shared" ca="1" si="1893"/>
        <v>1</v>
      </c>
      <c r="J247" s="237" t="str">
        <f t="shared" ca="1" si="1893"/>
        <v/>
      </c>
      <c r="K247" s="237">
        <f t="shared" ca="1" si="1893"/>
        <v>2</v>
      </c>
      <c r="L247" s="237">
        <f t="shared" ca="1" si="1893"/>
        <v>2</v>
      </c>
      <c r="M247" s="237">
        <f t="shared" ca="1" si="1893"/>
        <v>2</v>
      </c>
      <c r="N247" s="237">
        <f t="shared" ca="1" si="1893"/>
        <v>3</v>
      </c>
      <c r="O247" s="237">
        <f t="shared" ca="1" si="1893"/>
        <v>1</v>
      </c>
      <c r="P247" s="237">
        <f t="shared" ca="1" si="1893"/>
        <v>1</v>
      </c>
      <c r="Q247" s="237">
        <f t="shared" ca="1" si="1893"/>
        <v>3</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829"/>
        <v>2</v>
      </c>
      <c r="AH247" s="5">
        <f t="shared" ca="1" si="1829"/>
        <v>0</v>
      </c>
      <c r="AI247" s="5">
        <f t="shared" ca="1" si="1830"/>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00006 DSP_grid_lw GSM Day204 MWM    No export WP100p MP100p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831"/>
        <v>0</v>
      </c>
      <c r="AY247" s="5" t="str">
        <f t="shared" ca="1" si="1831"/>
        <v>-</v>
      </c>
      <c r="AZ247" s="5" t="b">
        <f t="shared" ca="1" si="1831"/>
        <v>0</v>
      </c>
      <c r="BA247" s="5" t="b">
        <f t="shared" ca="1" si="1831"/>
        <v>1</v>
      </c>
      <c r="BB247" s="5" t="b">
        <f t="shared" ca="1" si="1831"/>
        <v>1</v>
      </c>
      <c r="BC247" s="144">
        <f t="shared" ca="1" si="1831"/>
        <v>0</v>
      </c>
      <c r="BD247" s="19" t="b">
        <f t="shared" ca="1" si="1832"/>
        <v>1</v>
      </c>
      <c r="BE247" s="9"/>
      <c r="BF247" s="5" t="str">
        <f t="shared" ca="1" si="1833"/>
        <v>-</v>
      </c>
      <c r="BG247" s="19" t="str">
        <f t="shared" ca="1" si="1834"/>
        <v>-</v>
      </c>
      <c r="BH247" s="19" t="str">
        <f t="shared" ca="1" si="1834"/>
        <v>-</v>
      </c>
      <c r="BI247" s="19" t="str">
        <f t="shared" ca="1" si="1834"/>
        <v>-</v>
      </c>
      <c r="BJ247" s="5" t="str">
        <f t="shared" ca="1" si="1835"/>
        <v>-</v>
      </c>
      <c r="BK247" s="19" t="str">
        <f t="shared" ca="1" si="1836"/>
        <v>-</v>
      </c>
      <c r="BL247" s="5" t="str">
        <f t="shared" ca="1" si="1837"/>
        <v>-</v>
      </c>
      <c r="BM247" s="19" t="str">
        <f t="shared" ca="1" si="1838"/>
        <v>-</v>
      </c>
      <c r="BN247" s="19" t="str">
        <f t="shared" ca="1" si="1838"/>
        <v>-</v>
      </c>
      <c r="BO247" s="19" t="str">
        <f t="shared" ca="1" si="1838"/>
        <v>-</v>
      </c>
      <c r="BP247" s="5" t="str">
        <f t="shared" ca="1" si="1839"/>
        <v>-</v>
      </c>
      <c r="BQ247" s="9"/>
      <c r="BR247" s="5" t="b">
        <f t="shared" ca="1" si="1840"/>
        <v>0</v>
      </c>
      <c r="BS247" s="5" t="str">
        <f t="shared" ca="1" si="1841"/>
        <v>-</v>
      </c>
      <c r="BT247" s="5" t="str">
        <f t="shared" ca="1" si="1842"/>
        <v>-</v>
      </c>
      <c r="BU247" s="5" t="str">
        <f t="shared" ca="1" si="1842"/>
        <v>-</v>
      </c>
      <c r="BV247" s="5" t="str">
        <f t="shared" ca="1" si="1842"/>
        <v>-</v>
      </c>
      <c r="BW247" s="5" t="str">
        <f t="shared" ca="1" si="1842"/>
        <v>-</v>
      </c>
      <c r="BX247" s="5" t="str">
        <f t="shared" ca="1" si="1842"/>
        <v>-</v>
      </c>
      <c r="BY247" s="5" t="str">
        <f t="shared" ca="1" si="1842"/>
        <v>-</v>
      </c>
      <c r="BZ247" s="5" t="str">
        <f t="shared" ca="1" si="1842"/>
        <v>-</v>
      </c>
      <c r="CA247" s="5" t="str">
        <f t="shared" ca="1" si="1842"/>
        <v>-</v>
      </c>
      <c r="CB247" s="9"/>
      <c r="CC247" s="237" t="b">
        <f t="shared" ref="CC247:CE249" ca="1" si="1894">OFFSET(CC247,-1,0)</f>
        <v>1</v>
      </c>
      <c r="CD247" s="237" t="b">
        <f t="shared" ca="1" si="1894"/>
        <v>1</v>
      </c>
      <c r="CE247" s="237" t="b">
        <f t="shared" ca="1" si="1894"/>
        <v>1</v>
      </c>
      <c r="CF247" s="12">
        <f t="shared" ca="1" si="1890"/>
        <v>2233105</v>
      </c>
      <c r="CG247" s="144" t="b">
        <f t="shared" ref="CG247:CG249" ca="1" si="1895">NOT(CE247)</f>
        <v>0</v>
      </c>
      <c r="CH247" s="12" t="s">
        <v>34</v>
      </c>
      <c r="CI247" s="19" t="str">
        <f t="shared" ca="1" si="1844"/>
        <v>-</v>
      </c>
      <c r="CJ247" s="19" t="str">
        <f t="shared" ca="1" si="1844"/>
        <v>-</v>
      </c>
      <c r="CK247" s="19" t="str">
        <f t="shared" ca="1" si="1844"/>
        <v>-</v>
      </c>
      <c r="CL247" s="19">
        <f t="shared" ca="1" si="1844"/>
        <v>1</v>
      </c>
      <c r="CM247" s="19">
        <f t="shared" ca="1" si="1844"/>
        <v>1</v>
      </c>
      <c r="CN247" s="9"/>
      <c r="CO247" s="444">
        <f t="shared" ca="1" si="1845"/>
        <v>652</v>
      </c>
      <c r="CP247" s="444">
        <f t="shared" ca="1" si="1845"/>
        <v>686</v>
      </c>
      <c r="CQ247" s="444">
        <f t="shared" ca="1" si="1845"/>
        <v>721</v>
      </c>
      <c r="CR247" s="152">
        <f t="shared" ca="1" si="1846"/>
        <v>378</v>
      </c>
      <c r="CS247" s="152">
        <f t="shared" ca="1" si="1846"/>
        <v>413</v>
      </c>
      <c r="CT247" s="152">
        <f t="shared" ca="1" si="1846"/>
        <v>448</v>
      </c>
      <c r="CU247" s="19" t="str">
        <f t="shared" ca="1" si="1847"/>
        <v>-</v>
      </c>
      <c r="CV247" s="19" t="str">
        <f t="shared" ca="1" si="1847"/>
        <v>-</v>
      </c>
      <c r="CW247" s="19" t="str">
        <f t="shared" ca="1" si="1847"/>
        <v>-</v>
      </c>
      <c r="CX247" s="19" t="str">
        <f t="shared" ca="1" si="1847"/>
        <v>-</v>
      </c>
      <c r="CY247" s="19" t="str">
        <f t="shared" ca="1" si="1847"/>
        <v>-</v>
      </c>
      <c r="CZ247" s="19" t="b">
        <f t="shared" ca="1" si="1847"/>
        <v>1</v>
      </c>
      <c r="DA247" s="19">
        <f t="shared" ca="1" si="1847"/>
        <v>0</v>
      </c>
      <c r="DB247" s="19">
        <f t="shared" ca="1" si="1847"/>
        <v>0</v>
      </c>
      <c r="DC247" s="19">
        <f t="shared" ca="1" si="1847"/>
        <v>0</v>
      </c>
      <c r="DD247" s="19">
        <f t="shared" ca="1" si="1847"/>
        <v>0</v>
      </c>
      <c r="DE247" s="19">
        <f t="shared" ca="1" si="1847"/>
        <v>0</v>
      </c>
      <c r="DF247" s="19">
        <f t="shared" ca="1" si="1847"/>
        <v>0</v>
      </c>
      <c r="DG247" s="19">
        <f t="shared" ca="1" si="1847"/>
        <v>0</v>
      </c>
      <c r="DH247" s="19">
        <f t="shared" ca="1" si="1847"/>
        <v>0</v>
      </c>
      <c r="DI247" s="19">
        <f t="shared" ca="1" si="1847"/>
        <v>0</v>
      </c>
      <c r="DJ247" s="19">
        <f t="shared" ca="1" si="1847"/>
        <v>0</v>
      </c>
      <c r="DK247" s="19">
        <f t="shared" ca="1" si="1848"/>
        <v>0</v>
      </c>
      <c r="DL247" s="19">
        <f t="shared" ca="1" si="1848"/>
        <v>0</v>
      </c>
      <c r="DM247" s="19">
        <f t="shared" ca="1" si="1848"/>
        <v>1</v>
      </c>
      <c r="DN247" s="19">
        <f t="shared" ca="1" si="1848"/>
        <v>1</v>
      </c>
      <c r="DO247" s="19">
        <f t="shared" ca="1" si="1848"/>
        <v>0</v>
      </c>
      <c r="DP247" s="19" t="str">
        <f t="shared" ca="1" si="1848"/>
        <v>-</v>
      </c>
      <c r="DQ247" s="19" t="str">
        <f t="shared" ca="1" si="1848"/>
        <v>-</v>
      </c>
      <c r="DR247" s="19" t="str">
        <f t="shared" ca="1" si="1848"/>
        <v>-</v>
      </c>
      <c r="DS247" s="19" t="str">
        <f t="shared" ca="1" si="1848"/>
        <v>-</v>
      </c>
      <c r="DT247" s="19" t="str">
        <f t="shared" ca="1" si="1848"/>
        <v>-</v>
      </c>
      <c r="DU247" s="19">
        <f t="shared" ca="1" si="1848"/>
        <v>0</v>
      </c>
      <c r="DV247" s="19" t="str">
        <f t="shared" ca="1" si="1848"/>
        <v>-</v>
      </c>
      <c r="DW247" s="19" t="str">
        <f t="shared" ca="1" si="1848"/>
        <v>-</v>
      </c>
      <c r="DX247" s="19" t="str">
        <f t="shared" ca="1" si="1848"/>
        <v>-</v>
      </c>
      <c r="DY247" s="19" t="str">
        <f t="shared" ca="1" si="1848"/>
        <v>-</v>
      </c>
      <c r="DZ247" s="19" t="str">
        <f t="shared" ca="1" si="1848"/>
        <v>-</v>
      </c>
      <c r="EA247" s="19" t="str">
        <f t="shared" ca="1" si="1848"/>
        <v>-</v>
      </c>
      <c r="EB247" s="19" t="str">
        <f t="shared" ca="1" si="1848"/>
        <v>-</v>
      </c>
      <c r="EC247" s="19" t="str">
        <f t="shared" ca="1" si="1848"/>
        <v>-</v>
      </c>
      <c r="ED247" s="19">
        <f t="shared" ca="1" si="1848"/>
        <v>0</v>
      </c>
      <c r="EE247" s="444">
        <f t="shared" ca="1" si="1849"/>
        <v>0</v>
      </c>
      <c r="EF247" s="444">
        <f t="shared" ca="1" si="1849"/>
        <v>0</v>
      </c>
      <c r="EG247" s="124">
        <f t="shared" ca="1" si="1850"/>
        <v>0</v>
      </c>
      <c r="EH247" s="124">
        <f t="shared" ca="1" si="1850"/>
        <v>0</v>
      </c>
      <c r="EI247" s="124">
        <f t="shared" ca="1" si="1850"/>
        <v>0</v>
      </c>
      <c r="EJ247" s="124">
        <f t="shared" ca="1" si="1850"/>
        <v>0</v>
      </c>
      <c r="EK247" s="124">
        <f t="shared" ca="1" si="1850"/>
        <v>0</v>
      </c>
      <c r="EL247" s="124">
        <f t="shared" ca="1" si="1850"/>
        <v>0</v>
      </c>
      <c r="EM247" s="124">
        <f t="shared" ca="1" si="1850"/>
        <v>0</v>
      </c>
      <c r="EN247" s="124">
        <f t="shared" ca="1" si="1850"/>
        <v>0</v>
      </c>
      <c r="EO247" s="124">
        <f t="shared" ca="1" si="1850"/>
        <v>0</v>
      </c>
      <c r="EP247" s="124">
        <f t="shared" ca="1" si="1850"/>
        <v>0</v>
      </c>
      <c r="EQ247" s="124">
        <f t="shared" ca="1" si="1850"/>
        <v>0</v>
      </c>
      <c r="ER247" s="124">
        <f t="shared" ca="1" si="1850"/>
        <v>0</v>
      </c>
      <c r="ES247" s="124">
        <f t="shared" ca="1" si="1850"/>
        <v>0</v>
      </c>
      <c r="ET247" s="124">
        <f t="shared" ca="1" si="1850"/>
        <v>0</v>
      </c>
      <c r="EU247" s="124">
        <f t="shared" ca="1" si="1850"/>
        <v>0</v>
      </c>
      <c r="EV247" s="124">
        <f t="shared" ca="1" si="1850"/>
        <v>0</v>
      </c>
      <c r="EW247" s="124">
        <f t="shared" ca="1" si="1851"/>
        <v>0</v>
      </c>
      <c r="EX247" s="124">
        <f t="shared" ca="1" si="1851"/>
        <v>0</v>
      </c>
      <c r="EY247" s="554">
        <f t="shared" ca="1" si="1852"/>
        <v>0</v>
      </c>
      <c r="EZ247" s="554">
        <f t="shared" ca="1" si="1852"/>
        <v>0</v>
      </c>
      <c r="FA247" s="554">
        <f t="shared" ca="1" si="1852"/>
        <v>0</v>
      </c>
      <c r="FB247" s="125">
        <f t="shared" ca="1" si="1852"/>
        <v>0</v>
      </c>
      <c r="FC247" s="125">
        <f t="shared" ca="1" si="1852"/>
        <v>0</v>
      </c>
      <c r="FD247" s="125">
        <f t="shared" ca="1" si="1852"/>
        <v>0</v>
      </c>
      <c r="FE247" s="125">
        <f t="shared" ca="1" si="1852"/>
        <v>0</v>
      </c>
      <c r="FF247" s="125">
        <f t="shared" ca="1" si="1852"/>
        <v>0</v>
      </c>
      <c r="FG247" s="125">
        <f t="shared" ca="1" si="1852"/>
        <v>0</v>
      </c>
      <c r="FH247" s="125">
        <f t="shared" ca="1" si="1852"/>
        <v>0</v>
      </c>
      <c r="FI247" s="125">
        <f t="shared" ca="1" si="1852"/>
        <v>0</v>
      </c>
      <c r="FJ247" s="125">
        <f t="shared" ca="1" si="1852"/>
        <v>0</v>
      </c>
      <c r="FK247" s="125">
        <f t="shared" ca="1" si="1852"/>
        <v>0</v>
      </c>
      <c r="FL247" s="125">
        <f t="shared" ca="1" si="1852"/>
        <v>0</v>
      </c>
      <c r="FM247" s="125">
        <f t="shared" ca="1" si="1852"/>
        <v>0</v>
      </c>
      <c r="FN247" s="125">
        <f t="shared" ca="1" si="1852"/>
        <v>0</v>
      </c>
      <c r="FO247" s="124">
        <f t="shared" ca="1" si="1853"/>
        <v>0</v>
      </c>
      <c r="FP247" s="124">
        <f t="shared" ca="1" si="1853"/>
        <v>0</v>
      </c>
      <c r="FQ247" s="124">
        <f t="shared" ca="1" si="1853"/>
        <v>0</v>
      </c>
      <c r="FR247" s="124">
        <f t="shared" ca="1" si="1853"/>
        <v>0</v>
      </c>
      <c r="FS247" s="124">
        <f t="shared" ca="1" si="1853"/>
        <v>0</v>
      </c>
      <c r="FT247" s="124">
        <f t="shared" ca="1" si="1853"/>
        <v>0</v>
      </c>
      <c r="FU247" s="124">
        <f t="shared" ca="1" si="1853"/>
        <v>0</v>
      </c>
      <c r="FV247" s="124">
        <f t="shared" ca="1" si="1853"/>
        <v>0</v>
      </c>
      <c r="FW247" s="124">
        <f t="shared" ca="1" si="1853"/>
        <v>0</v>
      </c>
      <c r="FX247" s="124">
        <f t="shared" ca="1" si="1853"/>
        <v>0</v>
      </c>
      <c r="FY247" s="124">
        <f t="shared" ca="1" si="1853"/>
        <v>0</v>
      </c>
      <c r="FZ247" s="124">
        <f t="shared" ca="1" si="1853"/>
        <v>0</v>
      </c>
      <c r="GA247" s="124">
        <f t="shared" ca="1" si="1853"/>
        <v>0</v>
      </c>
      <c r="GB247" s="124">
        <f t="shared" ca="1" si="1853"/>
        <v>0</v>
      </c>
      <c r="GC247" s="124">
        <f t="shared" ca="1" si="1853"/>
        <v>0</v>
      </c>
      <c r="GD247" s="124">
        <f t="shared" ca="1" si="1853"/>
        <v>0</v>
      </c>
      <c r="GE247" s="124">
        <f t="shared" ca="1" si="1854"/>
        <v>0</v>
      </c>
      <c r="GF247" s="124">
        <f t="shared" ca="1" si="1854"/>
        <v>0</v>
      </c>
      <c r="GG247" s="554">
        <f t="shared" ca="1" si="1855"/>
        <v>0</v>
      </c>
      <c r="GH247" s="554">
        <f t="shared" ca="1" si="1855"/>
        <v>0</v>
      </c>
      <c r="GI247" s="554">
        <f t="shared" ca="1" si="1855"/>
        <v>0</v>
      </c>
      <c r="GJ247" s="125">
        <f t="shared" ca="1" si="1856"/>
        <v>0</v>
      </c>
      <c r="GK247" s="125">
        <f t="shared" ca="1" si="1856"/>
        <v>0</v>
      </c>
      <c r="GL247" s="125">
        <f t="shared" ca="1" si="1856"/>
        <v>0</v>
      </c>
      <c r="GM247" s="125">
        <f t="shared" ca="1" si="1856"/>
        <v>0</v>
      </c>
      <c r="GN247" s="125">
        <f t="shared" ca="1" si="1856"/>
        <v>0</v>
      </c>
      <c r="GO247" s="125">
        <f t="shared" ca="1" si="1856"/>
        <v>0</v>
      </c>
      <c r="GP247" s="125">
        <f t="shared" ca="1" si="1856"/>
        <v>0</v>
      </c>
      <c r="GQ247" s="125">
        <f t="shared" ca="1" si="1856"/>
        <v>0</v>
      </c>
      <c r="GR247" s="125">
        <f t="shared" ca="1" si="1856"/>
        <v>0</v>
      </c>
      <c r="GS247" s="125">
        <f t="shared" ca="1" si="1856"/>
        <v>0</v>
      </c>
      <c r="GT247" s="125">
        <f t="shared" ca="1" si="1856"/>
        <v>0</v>
      </c>
      <c r="GU247" s="125">
        <f t="shared" ca="1" si="1856"/>
        <v>0</v>
      </c>
      <c r="GV247" s="125">
        <f t="shared" ca="1" si="1856"/>
        <v>0</v>
      </c>
      <c r="GW247" s="124">
        <f t="shared" ca="1" si="1857"/>
        <v>0</v>
      </c>
      <c r="GX247" s="124">
        <f t="shared" ca="1" si="1857"/>
        <v>0</v>
      </c>
      <c r="GY247" s="124">
        <f t="shared" ca="1" si="1857"/>
        <v>0</v>
      </c>
      <c r="GZ247" s="124">
        <f t="shared" ca="1" si="1857"/>
        <v>0</v>
      </c>
      <c r="HA247" s="124">
        <f t="shared" ca="1" si="1857"/>
        <v>0</v>
      </c>
      <c r="HB247" s="124">
        <f t="shared" ca="1" si="1857"/>
        <v>0</v>
      </c>
      <c r="HC247" s="124">
        <f t="shared" ca="1" si="1857"/>
        <v>0</v>
      </c>
      <c r="HD247" s="124">
        <f t="shared" ca="1" si="1857"/>
        <v>0</v>
      </c>
      <c r="HE247" s="124">
        <f t="shared" ca="1" si="1857"/>
        <v>0</v>
      </c>
      <c r="HF247" s="124">
        <f t="shared" ca="1" si="1857"/>
        <v>0</v>
      </c>
      <c r="HG247" s="124">
        <f t="shared" ca="1" si="1857"/>
        <v>0</v>
      </c>
      <c r="HH247" s="124">
        <f t="shared" ca="1" si="1857"/>
        <v>0</v>
      </c>
      <c r="HI247" s="124">
        <f t="shared" ca="1" si="1857"/>
        <v>0</v>
      </c>
      <c r="HJ247" s="124">
        <f t="shared" ca="1" si="1857"/>
        <v>0</v>
      </c>
      <c r="HK247" s="124">
        <f t="shared" ca="1" si="1857"/>
        <v>0</v>
      </c>
      <c r="HL247" s="124">
        <f t="shared" ca="1" si="1857"/>
        <v>0</v>
      </c>
      <c r="HM247" s="124">
        <f t="shared" ca="1" si="1858"/>
        <v>0</v>
      </c>
      <c r="HN247" s="124">
        <f t="shared" ca="1" si="1858"/>
        <v>0</v>
      </c>
      <c r="HO247" s="554">
        <f t="shared" ca="1" si="1859"/>
        <v>0</v>
      </c>
      <c r="HP247" s="554">
        <f t="shared" ca="1" si="1859"/>
        <v>0</v>
      </c>
      <c r="HQ247" s="554">
        <f t="shared" ca="1" si="1859"/>
        <v>0</v>
      </c>
      <c r="HR247" s="125">
        <f t="shared" ca="1" si="1860"/>
        <v>0</v>
      </c>
      <c r="HS247" s="125">
        <f t="shared" ca="1" si="1860"/>
        <v>0</v>
      </c>
      <c r="HT247" s="125">
        <f t="shared" ca="1" si="1860"/>
        <v>0</v>
      </c>
      <c r="HU247" s="125">
        <f t="shared" ca="1" si="1860"/>
        <v>0</v>
      </c>
      <c r="HV247" s="125">
        <f t="shared" ca="1" si="1860"/>
        <v>0</v>
      </c>
      <c r="HW247" s="125">
        <f t="shared" ca="1" si="1860"/>
        <v>0</v>
      </c>
      <c r="HX247" s="125">
        <f t="shared" ca="1" si="1860"/>
        <v>0</v>
      </c>
      <c r="HY247" s="125">
        <f t="shared" ca="1" si="1860"/>
        <v>0</v>
      </c>
      <c r="HZ247" s="125">
        <f t="shared" ca="1" si="1860"/>
        <v>0</v>
      </c>
      <c r="IA247" s="125">
        <f t="shared" ca="1" si="1860"/>
        <v>0</v>
      </c>
      <c r="IB247" s="125">
        <f t="shared" ca="1" si="1860"/>
        <v>0</v>
      </c>
      <c r="IC247" s="125">
        <f t="shared" ca="1" si="1860"/>
        <v>0</v>
      </c>
      <c r="ID247" s="125">
        <f t="shared" ca="1" si="1860"/>
        <v>0</v>
      </c>
      <c r="IE247" s="5">
        <f t="shared" ca="1" si="1861"/>
        <v>67</v>
      </c>
      <c r="IF247" s="9"/>
      <c r="IG247" s="5">
        <f t="shared" ca="1" si="1862"/>
        <v>1</v>
      </c>
      <c r="IH247" s="5" t="b">
        <f t="shared" ca="1" si="1862"/>
        <v>0</v>
      </c>
      <c r="II247" s="19">
        <f t="shared" ca="1" si="1863"/>
        <v>0</v>
      </c>
      <c r="IJ247" s="5">
        <f t="shared" ca="1" si="1862"/>
        <v>55</v>
      </c>
      <c r="IK247" s="5" cm="1">
        <f t="array" ref="IK247">INDEX(i.pi_yatf,$X247+1,IK$7)</f>
        <v>1</v>
      </c>
      <c r="IL247" s="19">
        <f t="shared" ca="1" si="1864"/>
        <v>0</v>
      </c>
      <c r="IM247" s="19">
        <f t="shared" ca="1" si="1864"/>
        <v>0</v>
      </c>
      <c r="IN247" s="19">
        <f t="shared" ca="1" si="1864"/>
        <v>0</v>
      </c>
      <c r="IO247" s="19">
        <f t="shared" ca="1" si="1864"/>
        <v>0</v>
      </c>
      <c r="IP247" s="19">
        <f t="shared" ca="1" si="1864"/>
        <v>0</v>
      </c>
      <c r="IQ247" s="19">
        <f t="shared" ca="1" si="1864"/>
        <v>0</v>
      </c>
      <c r="IR247" s="19">
        <f t="shared" ca="1" si="1864"/>
        <v>0</v>
      </c>
      <c r="IS247" s="19">
        <f t="shared" ca="1" si="1864"/>
        <v>0</v>
      </c>
      <c r="IT247" s="19">
        <f t="shared" ca="1" si="1864"/>
        <v>0</v>
      </c>
      <c r="IU247" s="19">
        <f t="shared" ca="1" si="1864"/>
        <v>0</v>
      </c>
      <c r="IV247" s="19">
        <f t="shared" ca="1" si="1864"/>
        <v>0</v>
      </c>
      <c r="IW247" s="19">
        <f t="shared" ca="1" si="1864"/>
        <v>0</v>
      </c>
      <c r="IX247" s="19">
        <f t="shared" ca="1" si="1864"/>
        <v>0</v>
      </c>
      <c r="IY247" s="19">
        <f t="shared" ca="1" si="1864"/>
        <v>0</v>
      </c>
      <c r="IZ247" s="19">
        <f t="shared" ca="1" si="1864"/>
        <v>0</v>
      </c>
      <c r="JA247" s="19">
        <f t="shared" ca="1" si="1864"/>
        <v>0</v>
      </c>
      <c r="JB247" s="19">
        <f t="shared" ca="1" si="1864"/>
        <v>0</v>
      </c>
      <c r="JC247" s="19">
        <f t="shared" ca="1" si="1864"/>
        <v>0</v>
      </c>
      <c r="JD247" s="19">
        <f t="shared" ca="1" si="1864"/>
        <v>0</v>
      </c>
      <c r="JE247" s="19">
        <f t="shared" ca="1" si="1864"/>
        <v>0</v>
      </c>
      <c r="JF247" s="19">
        <f t="shared" ca="1" si="1864"/>
        <v>0</v>
      </c>
      <c r="JG247" s="5">
        <f t="shared" ca="1" si="1865"/>
        <v>1.2500000000000001E-2</v>
      </c>
      <c r="JH247" s="567">
        <f t="shared" ca="1" si="1865"/>
        <v>0</v>
      </c>
      <c r="JI247" s="5">
        <f t="shared" ca="1" si="1865"/>
        <v>6.25E-2</v>
      </c>
      <c r="JJ247" s="5">
        <f t="shared" ca="1" si="1865"/>
        <v>6.25E-2</v>
      </c>
      <c r="JK247" s="5">
        <f t="shared" ca="1" si="1865"/>
        <v>6.25E-2</v>
      </c>
      <c r="JL247" s="19">
        <f t="shared" ca="1" si="1864"/>
        <v>1</v>
      </c>
      <c r="JM247" s="19">
        <f t="shared" ca="1" si="1864"/>
        <v>0</v>
      </c>
      <c r="JN247" s="19">
        <f t="shared" ca="1" si="1864"/>
        <v>1</v>
      </c>
      <c r="JO247" s="9"/>
      <c r="JP247" s="5" t="b">
        <f t="shared" ca="1" si="1866"/>
        <v>0</v>
      </c>
      <c r="JQ247" s="477" t="b">
        <v>0</v>
      </c>
      <c r="JR247" s="477">
        <v>12</v>
      </c>
      <c r="JS247" s="5" t="b">
        <f t="shared" ca="1" si="1867"/>
        <v>0</v>
      </c>
      <c r="JT247" s="5" t="b">
        <f t="shared" ca="1" si="1867"/>
        <v>0</v>
      </c>
      <c r="JU247" s="5" t="b">
        <f t="shared" ca="1" si="1867"/>
        <v>1</v>
      </c>
      <c r="JV247" s="144">
        <f t="shared" ca="1" si="1868"/>
        <v>1</v>
      </c>
      <c r="JW247" s="144">
        <f t="shared" ca="1" si="1868"/>
        <v>1</v>
      </c>
      <c r="JX247" s="5" t="b">
        <f t="shared" ca="1" si="1869"/>
        <v>0</v>
      </c>
      <c r="JY247" s="5" t="b">
        <f t="shared" ca="1" si="1869"/>
        <v>1</v>
      </c>
      <c r="JZ247" s="5" t="b">
        <f t="shared" ca="1" si="1869"/>
        <v>1</v>
      </c>
      <c r="KA247" s="5" t="b">
        <f t="shared" ca="1" si="1869"/>
        <v>0</v>
      </c>
      <c r="KB247" s="5">
        <f t="shared" ca="1" si="1870"/>
        <v>1</v>
      </c>
      <c r="KC247" s="5">
        <f t="shared" ca="1" si="1870"/>
        <v>0</v>
      </c>
      <c r="KD247" s="5" t="b">
        <f t="shared" ca="1" si="1871"/>
        <v>0</v>
      </c>
      <c r="KE247" s="5" t="str" cm="1">
        <f t="array" aca="1" ref="KE247" ca="1">IF(OR(KF247:KM247&lt;&gt;"-"),TRUE,"-")</f>
        <v>-</v>
      </c>
      <c r="KF247" s="19" t="str">
        <f t="shared" ca="1" si="1872"/>
        <v>-</v>
      </c>
      <c r="KG247" s="19" t="str">
        <f t="shared" ca="1" si="1872"/>
        <v>-</v>
      </c>
      <c r="KH247" s="19" t="str">
        <f t="shared" ca="1" si="1872"/>
        <v>-</v>
      </c>
      <c r="KI247" s="19" t="str">
        <f t="shared" ca="1" si="1872"/>
        <v>-</v>
      </c>
      <c r="KJ247" s="19" t="str">
        <f t="shared" ca="1" si="1872"/>
        <v>-</v>
      </c>
      <c r="KK247" s="19" t="str">
        <f t="shared" ca="1" si="1872"/>
        <v>-</v>
      </c>
      <c r="KL247" s="19" t="str">
        <f t="shared" ca="1" si="1872"/>
        <v>-</v>
      </c>
      <c r="KM247" s="19" t="str">
        <f t="shared" ca="1" si="1872"/>
        <v>-</v>
      </c>
      <c r="KN247" s="5" t="b">
        <f t="array" aca="1" ref="KN247" ca="1">IF(OR(KO247:KU247&lt;&gt;"-"),TRUE,"-")</f>
        <v>1</v>
      </c>
      <c r="KO247" s="19">
        <f t="shared" ca="1" si="1873"/>
        <v>0</v>
      </c>
      <c r="KP247" s="19" t="str">
        <f t="shared" ca="1" si="1873"/>
        <v>-</v>
      </c>
      <c r="KQ247" s="19">
        <f t="shared" ca="1" si="1873"/>
        <v>999999</v>
      </c>
      <c r="KR247" s="19">
        <f t="shared" ca="1" si="1873"/>
        <v>999999</v>
      </c>
      <c r="KS247" s="19">
        <f t="shared" ca="1" si="1873"/>
        <v>999999</v>
      </c>
      <c r="KT247" s="19">
        <f t="shared" ca="1" si="1873"/>
        <v>999999</v>
      </c>
      <c r="KU247" s="19">
        <f t="shared" ca="1" si="1873"/>
        <v>999999</v>
      </c>
      <c r="KV247" s="19" t="str">
        <f t="shared" ca="1" si="1873"/>
        <v>-</v>
      </c>
      <c r="KW247" s="19" t="str">
        <f t="shared" ca="1" si="1873"/>
        <v>-</v>
      </c>
      <c r="KX247" s="19" t="str">
        <f t="shared" ca="1" si="1873"/>
        <v>-</v>
      </c>
      <c r="KY247" s="19" t="b">
        <f t="shared" ca="1" si="1874"/>
        <v>1</v>
      </c>
      <c r="KZ247" s="19">
        <f t="shared" ca="1" si="1874"/>
        <v>0</v>
      </c>
      <c r="LA247" s="5" t="str">
        <f t="shared" ca="1" si="1875"/>
        <v>-</v>
      </c>
      <c r="LB247" s="5" t="str">
        <f t="shared" ca="1" si="1875"/>
        <v>-</v>
      </c>
      <c r="LC247" s="5" t="str">
        <f t="shared" ca="1" si="1875"/>
        <v>-</v>
      </c>
      <c r="LD247" s="5" t="str">
        <f t="shared" ca="1" si="1875"/>
        <v>-</v>
      </c>
      <c r="LE247" s="19" t="str">
        <f t="shared" ca="1" si="1876"/>
        <v>-</v>
      </c>
      <c r="LF247" s="19" t="str">
        <f t="shared" ca="1" si="1876"/>
        <v>-</v>
      </c>
      <c r="LG247" s="19" t="str">
        <f t="shared" ca="1" si="1876"/>
        <v>-</v>
      </c>
      <c r="LH247" s="19" t="str">
        <f t="shared" ca="1" si="1876"/>
        <v>-</v>
      </c>
      <c r="LI247" s="19" t="str">
        <f t="shared" ca="1" si="1876"/>
        <v>-</v>
      </c>
      <c r="LJ247" s="19" t="str">
        <f t="shared" ca="1" si="1876"/>
        <v>-</v>
      </c>
      <c r="LK247" s="19" t="str">
        <f t="shared" ca="1" si="1876"/>
        <v>-</v>
      </c>
      <c r="LL247" s="5" t="str">
        <f t="shared" ca="1" si="1877"/>
        <v>-</v>
      </c>
      <c r="LM247" s="5">
        <f t="shared" ca="1" si="1877"/>
        <v>500</v>
      </c>
      <c r="LN247" s="5">
        <f t="shared" ca="1" si="1877"/>
        <v>500</v>
      </c>
      <c r="LO247" s="5" t="str">
        <f t="shared" ca="1" si="1877"/>
        <v>-</v>
      </c>
      <c r="LP247" s="5" t="str" cm="1">
        <f t="array" aca="1" ref="LP247" ca="1">INDEX(i.meatgrid,$Q247,LP$7)</f>
        <v>-</v>
      </c>
      <c r="LQ247" s="5" t="str" cm="1">
        <f t="array" aca="1" ref="LQ247" ca="1">INDEX(i.meatgrid,$Q247,LQ$7)</f>
        <v>-</v>
      </c>
      <c r="LR247" s="5" t="str">
        <f t="shared" ca="1" si="1877"/>
        <v>-</v>
      </c>
      <c r="LS247" s="5">
        <f t="shared" ca="1" si="1878"/>
        <v>1</v>
      </c>
      <c r="LT247" s="9"/>
      <c r="LU247" s="19">
        <f t="shared" ca="1" si="1876"/>
        <v>70</v>
      </c>
      <c r="LV247" s="19">
        <f t="shared" ca="1" si="1879"/>
        <v>50</v>
      </c>
      <c r="LW247" s="19">
        <f t="shared" ca="1" si="1879"/>
        <v>80</v>
      </c>
      <c r="LX247" s="19">
        <f t="shared" ca="1" si="1879"/>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80"/>
        <v>1</v>
      </c>
      <c r="MD247" s="5">
        <f t="shared" si="1881"/>
        <v>1</v>
      </c>
      <c r="ME247" s="5" cm="1">
        <f t="array" aca="1" ref="ME247" ca="1">INDEX(i.meatgrid,$Q247,ME$7)</f>
        <v>1</v>
      </c>
      <c r="MF247" s="5" cm="1">
        <f t="array" aca="1" ref="MF247" ca="1">INDEX(i.meatgrid,$Q247,MF$7)</f>
        <v>1</v>
      </c>
      <c r="MG247" s="5" cm="1">
        <f t="array" aca="1" ref="MG247" ca="1">INDEX(i.meatgrid,$Q247,MG$7)</f>
        <v>1</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82"/>
        <v>1</v>
      </c>
      <c r="MN247" s="9"/>
      <c r="MO247" s="19" t="b">
        <f t="shared" ca="1" si="1883"/>
        <v>0</v>
      </c>
      <c r="MP247" s="19" t="b">
        <f t="shared" ca="1" si="1883"/>
        <v>0</v>
      </c>
      <c r="MQ247" s="19">
        <f t="shared" ca="1" si="1883"/>
        <v>1</v>
      </c>
      <c r="MR247" s="19">
        <f t="shared" ca="1" si="1883"/>
        <v>0.75</v>
      </c>
      <c r="MS247" s="19">
        <f t="shared" ca="1" si="1883"/>
        <v>0.75</v>
      </c>
      <c r="MT247" s="19">
        <f t="shared" ca="1" si="1883"/>
        <v>0.8</v>
      </c>
      <c r="MU247" s="19">
        <f t="shared" ca="1" si="1883"/>
        <v>0.82499999999999996</v>
      </c>
      <c r="MV247" s="19">
        <f t="shared" ca="1" si="1883"/>
        <v>0.875</v>
      </c>
      <c r="MW247" s="19">
        <f t="shared" ca="1" si="1883"/>
        <v>0.9</v>
      </c>
      <c r="MX247" s="19">
        <f t="shared" ca="1" si="1883"/>
        <v>1</v>
      </c>
      <c r="MY247" s="19">
        <f t="shared" ca="1" si="1883"/>
        <v>0.875</v>
      </c>
      <c r="MZ247" s="19" t="b">
        <f t="shared" ca="1" si="1883"/>
        <v>1</v>
      </c>
      <c r="NA247" s="19">
        <f t="shared" ca="1" si="1883"/>
        <v>74.989999999999995</v>
      </c>
      <c r="NB247" s="19" t="str">
        <f t="shared" ca="1" si="1883"/>
        <v>-</v>
      </c>
      <c r="NC247" s="19" t="str">
        <f t="shared" ca="1" si="1883"/>
        <v>-</v>
      </c>
      <c r="ND247" s="19" t="str">
        <f t="shared" ca="1" si="1883"/>
        <v>-</v>
      </c>
      <c r="NE247" s="19" t="str">
        <f t="shared" ca="1" si="1884"/>
        <v>-</v>
      </c>
      <c r="NF247" s="19" t="str">
        <f t="shared" ca="1" si="1884"/>
        <v>-</v>
      </c>
      <c r="NG247" s="19" t="str">
        <f t="shared" ca="1" si="1884"/>
        <v>-</v>
      </c>
      <c r="NH247" s="19" t="str">
        <f t="shared" ca="1" si="1884"/>
        <v>-</v>
      </c>
      <c r="NI247" s="19">
        <f t="shared" ca="1" si="1884"/>
        <v>36.99</v>
      </c>
      <c r="NJ247" s="19">
        <f t="shared" ca="1" si="1884"/>
        <v>36.99</v>
      </c>
      <c r="NK247" s="19" t="str">
        <f t="shared" ca="1" si="1884"/>
        <v>-</v>
      </c>
      <c r="NL247" s="19" t="str">
        <f t="shared" ca="1" si="1884"/>
        <v>-</v>
      </c>
      <c r="NM247" s="19" t="str">
        <f t="shared" ca="1" si="1884"/>
        <v>-</v>
      </c>
      <c r="NN247" s="19" t="str">
        <f t="shared" ca="1" si="1884"/>
        <v>-</v>
      </c>
      <c r="NO247" s="19" t="str">
        <f t="shared" ca="1" si="1884"/>
        <v>-</v>
      </c>
      <c r="NP247" s="19">
        <f t="shared" ca="1" si="1884"/>
        <v>49.99</v>
      </c>
      <c r="NQ247" s="19">
        <f t="shared" ca="1" si="1884"/>
        <v>49.99</v>
      </c>
      <c r="NR247" s="19">
        <f t="shared" ca="1" si="1884"/>
        <v>49.99</v>
      </c>
      <c r="NS247" s="19">
        <f t="shared" ca="1" si="1884"/>
        <v>49.99</v>
      </c>
      <c r="NT247" s="19">
        <f t="shared" ca="1" si="1884"/>
        <v>49.99</v>
      </c>
      <c r="NU247" s="19">
        <f t="shared" ca="1" si="1884"/>
        <v>49.99</v>
      </c>
      <c r="NV247" s="19">
        <f t="shared" ca="1" si="1884"/>
        <v>49.99</v>
      </c>
      <c r="NW247" s="19">
        <f t="shared" ca="1" si="1884"/>
        <v>49.99</v>
      </c>
      <c r="NX247" s="19">
        <f t="shared" ca="1" si="1884"/>
        <v>412.99</v>
      </c>
      <c r="NY247" s="19">
        <f t="shared" ca="1" si="1884"/>
        <v>412.99</v>
      </c>
      <c r="NZ247" s="19" t="str">
        <f t="shared" ca="1" si="1884"/>
        <v>-</v>
      </c>
      <c r="OA247" s="19" t="str">
        <f t="shared" ca="1" si="1884"/>
        <v>-</v>
      </c>
      <c r="OB247" s="19" t="str">
        <f t="shared" ca="1" si="1884"/>
        <v>-</v>
      </c>
      <c r="OC247" s="19" t="str">
        <f t="shared" ca="1" si="1884"/>
        <v>-</v>
      </c>
      <c r="OD247" s="19" t="str">
        <f t="shared" ca="1" si="1884"/>
        <v>-</v>
      </c>
      <c r="OE247" s="19">
        <f t="shared" ca="1" si="1884"/>
        <v>6.8900000000000006</v>
      </c>
      <c r="OF247" s="19">
        <f t="shared" ca="1" si="1884"/>
        <v>6.8900000000000006</v>
      </c>
      <c r="OG247" s="19">
        <f t="shared" ca="1" si="1884"/>
        <v>6.8900000000000006</v>
      </c>
      <c r="OH247" s="19">
        <f t="shared" ca="1" si="1884"/>
        <v>6.8900000000000006</v>
      </c>
      <c r="OI247" s="19">
        <f t="shared" ca="1" si="1884"/>
        <v>6.8900000000000006</v>
      </c>
      <c r="OJ247" s="19">
        <f t="shared" ca="1" si="1884"/>
        <v>6.8900000000000006</v>
      </c>
      <c r="OK247" s="19">
        <f t="shared" ca="1" si="1884"/>
        <v>6.8900000000000006</v>
      </c>
      <c r="OL247" s="19">
        <f t="shared" ca="1" si="1884"/>
        <v>6.8900000000000006</v>
      </c>
      <c r="OM247" s="19">
        <f t="shared" ca="1" si="1884"/>
        <v>346.99</v>
      </c>
      <c r="ON247" s="19">
        <f t="shared" ca="1" si="1884"/>
        <v>346.99</v>
      </c>
      <c r="OO247" s="19" t="str">
        <f t="shared" ca="1" si="1884"/>
        <v>-</v>
      </c>
      <c r="OP247" s="19" t="str">
        <f t="shared" ca="1" si="1884"/>
        <v>-</v>
      </c>
      <c r="OQ247" s="19" t="str">
        <f t="shared" ca="1" si="1884"/>
        <v>-</v>
      </c>
      <c r="OR247" s="19" t="str">
        <f t="shared" ca="1" si="1884"/>
        <v>-</v>
      </c>
      <c r="OS247" s="19" t="str">
        <f t="shared" ca="1" si="1884"/>
        <v>-</v>
      </c>
      <c r="OT247" s="19">
        <f t="shared" ca="1" si="1884"/>
        <v>0</v>
      </c>
      <c r="OU247" s="24">
        <v>0</v>
      </c>
    </row>
    <row r="248" spans="1:411" outlineLevel="1">
      <c r="A248" s="21">
        <f t="shared" si="158"/>
        <v>243</v>
      </c>
      <c r="B248" s="21">
        <f t="shared" si="1891"/>
        <v>19</v>
      </c>
      <c r="C248">
        <v>112</v>
      </c>
      <c r="D248" s="144" t="str">
        <f t="shared" ca="1" si="1828"/>
        <v>GSM</v>
      </c>
      <c r="E248" t="b">
        <v>0</v>
      </c>
      <c r="F248" t="b">
        <v>0</v>
      </c>
      <c r="G248" t="b">
        <f t="shared" si="1892"/>
        <v>0</v>
      </c>
      <c r="H248" s="237">
        <f t="shared" ca="1" si="1893"/>
        <v>2</v>
      </c>
      <c r="I248" s="237">
        <f t="shared" ca="1" si="1893"/>
        <v>1</v>
      </c>
      <c r="J248" s="237" t="str">
        <f t="shared" ca="1" si="1893"/>
        <v/>
      </c>
      <c r="K248" s="237">
        <f t="shared" ca="1" si="1893"/>
        <v>2</v>
      </c>
      <c r="L248" s="237">
        <f t="shared" ca="1" si="1893"/>
        <v>2</v>
      </c>
      <c r="M248" s="237">
        <f t="shared" ca="1" si="1893"/>
        <v>2</v>
      </c>
      <c r="N248" s="237">
        <f t="shared" ca="1" si="1893"/>
        <v>3</v>
      </c>
      <c r="O248" s="237">
        <f t="shared" ca="1" si="1893"/>
        <v>1</v>
      </c>
      <c r="P248" s="237">
        <f t="shared" ca="1" si="1893"/>
        <v>1</v>
      </c>
      <c r="Q248" s="237">
        <f t="shared" ca="1" si="1893"/>
        <v>3</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829"/>
        <v>2</v>
      </c>
      <c r="AH248" s="5">
        <f t="shared" ca="1" si="1829"/>
        <v>0</v>
      </c>
      <c r="AI248" s="5">
        <f t="shared" ca="1" si="1830"/>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00007 DSP_grid_lw GSM Day204 MWM    No export SR12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831"/>
        <v>0</v>
      </c>
      <c r="AY248" s="5" t="str">
        <f t="shared" ca="1" si="1831"/>
        <v>-</v>
      </c>
      <c r="AZ248" s="5" t="b">
        <f t="shared" ca="1" si="1831"/>
        <v>0</v>
      </c>
      <c r="BA248" s="5" t="b">
        <f t="shared" ca="1" si="1831"/>
        <v>1</v>
      </c>
      <c r="BB248" s="5" t="b">
        <f t="shared" ca="1" si="1831"/>
        <v>1</v>
      </c>
      <c r="BC248" s="144">
        <f t="shared" ca="1" si="1831"/>
        <v>0</v>
      </c>
      <c r="BD248" s="19" t="b">
        <f t="shared" ca="1" si="1832"/>
        <v>1</v>
      </c>
      <c r="BE248" s="9"/>
      <c r="BF248" s="5" t="str">
        <f t="shared" ca="1" si="1833"/>
        <v>-</v>
      </c>
      <c r="BG248" s="19" t="str">
        <f t="shared" ca="1" si="1834"/>
        <v>-</v>
      </c>
      <c r="BH248" s="19" t="str">
        <f t="shared" ca="1" si="1834"/>
        <v>-</v>
      </c>
      <c r="BI248" s="19" t="str">
        <f t="shared" ca="1" si="1834"/>
        <v>-</v>
      </c>
      <c r="BJ248" s="5" t="str">
        <f t="shared" ca="1" si="1835"/>
        <v>-</v>
      </c>
      <c r="BK248" s="19" t="str">
        <f t="shared" ca="1" si="1836"/>
        <v>-</v>
      </c>
      <c r="BL248" s="5" t="str">
        <f t="shared" ca="1" si="1837"/>
        <v>-</v>
      </c>
      <c r="BM248" s="19" t="str">
        <f t="shared" ca="1" si="1838"/>
        <v>-</v>
      </c>
      <c r="BN248" s="19" t="str">
        <f t="shared" ca="1" si="1838"/>
        <v>-</v>
      </c>
      <c r="BO248" s="19" t="str">
        <f t="shared" ca="1" si="1838"/>
        <v>-</v>
      </c>
      <c r="BP248" s="5" t="str">
        <f t="shared" ca="1" si="1839"/>
        <v>-</v>
      </c>
      <c r="BQ248" s="9"/>
      <c r="BR248" s="5" t="b">
        <f t="shared" ca="1" si="1840"/>
        <v>0</v>
      </c>
      <c r="BS248" s="5" t="str">
        <f t="shared" ca="1" si="1841"/>
        <v>-</v>
      </c>
      <c r="BT248" s="5" t="str">
        <f t="shared" ca="1" si="1842"/>
        <v>-</v>
      </c>
      <c r="BU248" s="5" t="str">
        <f t="shared" ca="1" si="1842"/>
        <v>-</v>
      </c>
      <c r="BV248" s="5" t="str">
        <f t="shared" ca="1" si="1842"/>
        <v>-</v>
      </c>
      <c r="BW248" s="5" t="str">
        <f t="shared" ca="1" si="1842"/>
        <v>-</v>
      </c>
      <c r="BX248" s="5" t="str">
        <f t="shared" ca="1" si="1842"/>
        <v>-</v>
      </c>
      <c r="BY248" s="5" t="str">
        <f t="shared" ca="1" si="1842"/>
        <v>-</v>
      </c>
      <c r="BZ248" s="5" t="str">
        <f t="shared" ca="1" si="1842"/>
        <v>-</v>
      </c>
      <c r="CA248" s="5" t="str">
        <f t="shared" ca="1" si="1842"/>
        <v>-</v>
      </c>
      <c r="CB248" s="9"/>
      <c r="CC248" s="237" t="b">
        <f t="shared" ca="1" si="1894"/>
        <v>1</v>
      </c>
      <c r="CD248" s="237" t="b">
        <f t="shared" ca="1" si="1894"/>
        <v>1</v>
      </c>
      <c r="CE248" s="237" t="b">
        <f t="shared" ca="1" si="1894"/>
        <v>1</v>
      </c>
      <c r="CF248" s="12">
        <f t="shared" ca="1" si="1890"/>
        <v>2233105</v>
      </c>
      <c r="CG248" s="144" t="b">
        <f t="shared" ca="1" si="1895"/>
        <v>0</v>
      </c>
      <c r="CH248" s="12" t="s">
        <v>34</v>
      </c>
      <c r="CI248" s="19" t="str">
        <f t="shared" ca="1" si="1844"/>
        <v>-</v>
      </c>
      <c r="CJ248" s="19" t="str">
        <f t="shared" ca="1" si="1844"/>
        <v>-</v>
      </c>
      <c r="CK248" s="19" t="str">
        <f t="shared" ca="1" si="1844"/>
        <v>-</v>
      </c>
      <c r="CL248" s="19">
        <f t="shared" ca="1" si="1844"/>
        <v>1</v>
      </c>
      <c r="CM248" s="19">
        <f t="shared" ca="1" si="1844"/>
        <v>1</v>
      </c>
      <c r="CN248" s="9"/>
      <c r="CO248" s="444">
        <f t="shared" ca="1" si="1845"/>
        <v>652</v>
      </c>
      <c r="CP248" s="444">
        <f t="shared" ca="1" si="1845"/>
        <v>686</v>
      </c>
      <c r="CQ248" s="444">
        <f t="shared" ca="1" si="1845"/>
        <v>721</v>
      </c>
      <c r="CR248" s="152">
        <f t="shared" ca="1" si="1846"/>
        <v>378</v>
      </c>
      <c r="CS248" s="152">
        <f t="shared" ca="1" si="1846"/>
        <v>413</v>
      </c>
      <c r="CT248" s="152">
        <f t="shared" ca="1" si="1846"/>
        <v>448</v>
      </c>
      <c r="CU248" s="19" t="str">
        <f t="shared" ca="1" si="1847"/>
        <v>-</v>
      </c>
      <c r="CV248" s="19" t="str">
        <f t="shared" ca="1" si="1847"/>
        <v>-</v>
      </c>
      <c r="CW248" s="19" t="str">
        <f t="shared" ca="1" si="1847"/>
        <v>-</v>
      </c>
      <c r="CX248" s="19" t="str">
        <f t="shared" ca="1" si="1847"/>
        <v>-</v>
      </c>
      <c r="CY248" s="19" t="str">
        <f t="shared" ca="1" si="1847"/>
        <v>-</v>
      </c>
      <c r="CZ248" s="19" t="b">
        <f t="shared" ca="1" si="1847"/>
        <v>1</v>
      </c>
      <c r="DA248" s="19">
        <f t="shared" ca="1" si="1847"/>
        <v>0</v>
      </c>
      <c r="DB248" s="19">
        <f t="shared" ca="1" si="1847"/>
        <v>0</v>
      </c>
      <c r="DC248" s="19">
        <f t="shared" ca="1" si="1847"/>
        <v>0</v>
      </c>
      <c r="DD248" s="19">
        <f t="shared" ca="1" si="1847"/>
        <v>0</v>
      </c>
      <c r="DE248" s="19">
        <f t="shared" ca="1" si="1847"/>
        <v>0</v>
      </c>
      <c r="DF248" s="19">
        <f t="shared" ca="1" si="1847"/>
        <v>0</v>
      </c>
      <c r="DG248" s="19">
        <f t="shared" ca="1" si="1847"/>
        <v>0</v>
      </c>
      <c r="DH248" s="19">
        <f t="shared" ca="1" si="1847"/>
        <v>0</v>
      </c>
      <c r="DI248" s="19">
        <f t="shared" ca="1" si="1847"/>
        <v>0</v>
      </c>
      <c r="DJ248" s="19">
        <f t="shared" ca="1" si="1847"/>
        <v>0</v>
      </c>
      <c r="DK248" s="19">
        <f t="shared" ca="1" si="1848"/>
        <v>0</v>
      </c>
      <c r="DL248" s="19">
        <f t="shared" ca="1" si="1848"/>
        <v>0</v>
      </c>
      <c r="DM248" s="19">
        <f t="shared" ca="1" si="1848"/>
        <v>1</v>
      </c>
      <c r="DN248" s="19">
        <f t="shared" ca="1" si="1848"/>
        <v>1</v>
      </c>
      <c r="DO248" s="19">
        <f t="shared" ca="1" si="1848"/>
        <v>0</v>
      </c>
      <c r="DP248" s="19" t="str">
        <f t="shared" ca="1" si="1848"/>
        <v>-</v>
      </c>
      <c r="DQ248" s="19" t="str">
        <f t="shared" ca="1" si="1848"/>
        <v>-</v>
      </c>
      <c r="DR248" s="19" t="str">
        <f t="shared" ca="1" si="1848"/>
        <v>-</v>
      </c>
      <c r="DS248" s="19" t="str">
        <f t="shared" ca="1" si="1848"/>
        <v>-</v>
      </c>
      <c r="DT248" s="19" t="str">
        <f t="shared" ca="1" si="1848"/>
        <v>-</v>
      </c>
      <c r="DU248" s="19">
        <f t="shared" ca="1" si="1848"/>
        <v>0</v>
      </c>
      <c r="DV248" s="19" t="str">
        <f t="shared" ca="1" si="1848"/>
        <v>-</v>
      </c>
      <c r="DW248" s="19" t="str">
        <f t="shared" ca="1" si="1848"/>
        <v>-</v>
      </c>
      <c r="DX248" s="19" t="str">
        <f t="shared" ca="1" si="1848"/>
        <v>-</v>
      </c>
      <c r="DY248" s="19" t="str">
        <f t="shared" ca="1" si="1848"/>
        <v>-</v>
      </c>
      <c r="DZ248" s="19" t="str">
        <f t="shared" ca="1" si="1848"/>
        <v>-</v>
      </c>
      <c r="EA248" s="19" t="str">
        <f t="shared" ca="1" si="1848"/>
        <v>-</v>
      </c>
      <c r="EB248" s="19" t="str">
        <f t="shared" ca="1" si="1848"/>
        <v>-</v>
      </c>
      <c r="EC248" s="19" t="str">
        <f t="shared" ca="1" si="1848"/>
        <v>-</v>
      </c>
      <c r="ED248" s="19">
        <f t="shared" ca="1" si="1848"/>
        <v>0</v>
      </c>
      <c r="EE248" s="444">
        <f t="shared" ca="1" si="1849"/>
        <v>0</v>
      </c>
      <c r="EF248" s="444">
        <f t="shared" ca="1" si="1849"/>
        <v>0</v>
      </c>
      <c r="EG248" s="124">
        <f t="shared" ca="1" si="1850"/>
        <v>0</v>
      </c>
      <c r="EH248" s="124">
        <f t="shared" ca="1" si="1850"/>
        <v>0</v>
      </c>
      <c r="EI248" s="124">
        <f t="shared" ca="1" si="1850"/>
        <v>0</v>
      </c>
      <c r="EJ248" s="124">
        <f t="shared" ca="1" si="1850"/>
        <v>0</v>
      </c>
      <c r="EK248" s="124">
        <f t="shared" ca="1" si="1850"/>
        <v>0</v>
      </c>
      <c r="EL248" s="124">
        <f t="shared" ca="1" si="1850"/>
        <v>0</v>
      </c>
      <c r="EM248" s="124">
        <f t="shared" ca="1" si="1850"/>
        <v>0</v>
      </c>
      <c r="EN248" s="124">
        <f t="shared" ca="1" si="1850"/>
        <v>0</v>
      </c>
      <c r="EO248" s="124">
        <f t="shared" ca="1" si="1850"/>
        <v>0</v>
      </c>
      <c r="EP248" s="124">
        <f t="shared" ca="1" si="1850"/>
        <v>0</v>
      </c>
      <c r="EQ248" s="124">
        <f t="shared" ca="1" si="1850"/>
        <v>0</v>
      </c>
      <c r="ER248" s="124">
        <f t="shared" ca="1" si="1850"/>
        <v>0</v>
      </c>
      <c r="ES248" s="124">
        <f t="shared" ca="1" si="1850"/>
        <v>0</v>
      </c>
      <c r="ET248" s="124">
        <f t="shared" ca="1" si="1850"/>
        <v>0</v>
      </c>
      <c r="EU248" s="124">
        <f t="shared" ca="1" si="1850"/>
        <v>0</v>
      </c>
      <c r="EV248" s="124">
        <f t="shared" ca="1" si="1850"/>
        <v>0</v>
      </c>
      <c r="EW248" s="124">
        <f t="shared" ca="1" si="1851"/>
        <v>0</v>
      </c>
      <c r="EX248" s="124">
        <f t="shared" ca="1" si="1851"/>
        <v>0</v>
      </c>
      <c r="EY248" s="554">
        <f t="shared" ca="1" si="1852"/>
        <v>0</v>
      </c>
      <c r="EZ248" s="554">
        <f t="shared" ca="1" si="1852"/>
        <v>0</v>
      </c>
      <c r="FA248" s="554">
        <f t="shared" ca="1" si="1852"/>
        <v>0</v>
      </c>
      <c r="FB248" s="125">
        <f t="shared" ca="1" si="1852"/>
        <v>0</v>
      </c>
      <c r="FC248" s="125">
        <f t="shared" ca="1" si="1852"/>
        <v>0</v>
      </c>
      <c r="FD248" s="125">
        <f t="shared" ca="1" si="1852"/>
        <v>0</v>
      </c>
      <c r="FE248" s="125">
        <f t="shared" ca="1" si="1852"/>
        <v>0</v>
      </c>
      <c r="FF248" s="125">
        <f t="shared" ca="1" si="1852"/>
        <v>0</v>
      </c>
      <c r="FG248" s="125">
        <f t="shared" ca="1" si="1852"/>
        <v>0</v>
      </c>
      <c r="FH248" s="125">
        <f t="shared" ca="1" si="1852"/>
        <v>0</v>
      </c>
      <c r="FI248" s="125">
        <f t="shared" ca="1" si="1852"/>
        <v>0</v>
      </c>
      <c r="FJ248" s="125">
        <f t="shared" ca="1" si="1852"/>
        <v>0</v>
      </c>
      <c r="FK248" s="125">
        <f t="shared" ca="1" si="1852"/>
        <v>0</v>
      </c>
      <c r="FL248" s="125">
        <f t="shared" ca="1" si="1852"/>
        <v>0</v>
      </c>
      <c r="FM248" s="125">
        <f t="shared" ca="1" si="1852"/>
        <v>0</v>
      </c>
      <c r="FN248" s="125">
        <f t="shared" ca="1" si="1852"/>
        <v>0</v>
      </c>
      <c r="FO248" s="124">
        <f t="shared" ca="1" si="1853"/>
        <v>0</v>
      </c>
      <c r="FP248" s="124">
        <f t="shared" ca="1" si="1853"/>
        <v>0</v>
      </c>
      <c r="FQ248" s="124">
        <f t="shared" ca="1" si="1853"/>
        <v>0</v>
      </c>
      <c r="FR248" s="124">
        <f t="shared" ca="1" si="1853"/>
        <v>0</v>
      </c>
      <c r="FS248" s="124">
        <f t="shared" ca="1" si="1853"/>
        <v>0</v>
      </c>
      <c r="FT248" s="124">
        <f t="shared" ca="1" si="1853"/>
        <v>0</v>
      </c>
      <c r="FU248" s="124">
        <f t="shared" ca="1" si="1853"/>
        <v>0</v>
      </c>
      <c r="FV248" s="124">
        <f t="shared" ca="1" si="1853"/>
        <v>0</v>
      </c>
      <c r="FW248" s="124">
        <f t="shared" ca="1" si="1853"/>
        <v>0</v>
      </c>
      <c r="FX248" s="124">
        <f t="shared" ca="1" si="1853"/>
        <v>0</v>
      </c>
      <c r="FY248" s="124">
        <f t="shared" ca="1" si="1853"/>
        <v>0</v>
      </c>
      <c r="FZ248" s="124">
        <f t="shared" ca="1" si="1853"/>
        <v>0</v>
      </c>
      <c r="GA248" s="124">
        <f t="shared" ca="1" si="1853"/>
        <v>0</v>
      </c>
      <c r="GB248" s="124">
        <f t="shared" ca="1" si="1853"/>
        <v>0</v>
      </c>
      <c r="GC248" s="124">
        <f t="shared" ca="1" si="1853"/>
        <v>0</v>
      </c>
      <c r="GD248" s="124">
        <f t="shared" ca="1" si="1853"/>
        <v>0</v>
      </c>
      <c r="GE248" s="124">
        <f t="shared" ca="1" si="1854"/>
        <v>0</v>
      </c>
      <c r="GF248" s="124">
        <f t="shared" ca="1" si="1854"/>
        <v>0</v>
      </c>
      <c r="GG248" s="554">
        <f t="shared" ca="1" si="1855"/>
        <v>0</v>
      </c>
      <c r="GH248" s="554">
        <f t="shared" ca="1" si="1855"/>
        <v>0</v>
      </c>
      <c r="GI248" s="554">
        <f t="shared" ca="1" si="1855"/>
        <v>0</v>
      </c>
      <c r="GJ248" s="125">
        <f t="shared" ca="1" si="1856"/>
        <v>0</v>
      </c>
      <c r="GK248" s="125">
        <f t="shared" ca="1" si="1856"/>
        <v>0</v>
      </c>
      <c r="GL248" s="125">
        <f t="shared" ca="1" si="1856"/>
        <v>0</v>
      </c>
      <c r="GM248" s="125">
        <f t="shared" ca="1" si="1856"/>
        <v>0</v>
      </c>
      <c r="GN248" s="125">
        <f t="shared" ca="1" si="1856"/>
        <v>0</v>
      </c>
      <c r="GO248" s="125">
        <f t="shared" ca="1" si="1856"/>
        <v>0</v>
      </c>
      <c r="GP248" s="125">
        <f t="shared" ca="1" si="1856"/>
        <v>0</v>
      </c>
      <c r="GQ248" s="125">
        <f t="shared" ca="1" si="1856"/>
        <v>0</v>
      </c>
      <c r="GR248" s="125">
        <f t="shared" ca="1" si="1856"/>
        <v>0</v>
      </c>
      <c r="GS248" s="125">
        <f t="shared" ca="1" si="1856"/>
        <v>0</v>
      </c>
      <c r="GT248" s="125">
        <f t="shared" ca="1" si="1856"/>
        <v>0</v>
      </c>
      <c r="GU248" s="125">
        <f t="shared" ca="1" si="1856"/>
        <v>0</v>
      </c>
      <c r="GV248" s="125">
        <f t="shared" ca="1" si="1856"/>
        <v>0</v>
      </c>
      <c r="GW248" s="124">
        <f t="shared" ca="1" si="1857"/>
        <v>0</v>
      </c>
      <c r="GX248" s="124">
        <f t="shared" ca="1" si="1857"/>
        <v>0</v>
      </c>
      <c r="GY248" s="124">
        <f t="shared" ca="1" si="1857"/>
        <v>0</v>
      </c>
      <c r="GZ248" s="124">
        <f t="shared" ca="1" si="1857"/>
        <v>0</v>
      </c>
      <c r="HA248" s="124">
        <f t="shared" ca="1" si="1857"/>
        <v>0</v>
      </c>
      <c r="HB248" s="124">
        <f t="shared" ca="1" si="1857"/>
        <v>0</v>
      </c>
      <c r="HC248" s="124">
        <f t="shared" ca="1" si="1857"/>
        <v>0</v>
      </c>
      <c r="HD248" s="124">
        <f t="shared" ca="1" si="1857"/>
        <v>0</v>
      </c>
      <c r="HE248" s="124">
        <f t="shared" ca="1" si="1857"/>
        <v>0</v>
      </c>
      <c r="HF248" s="124">
        <f t="shared" ca="1" si="1857"/>
        <v>0</v>
      </c>
      <c r="HG248" s="124">
        <f t="shared" ca="1" si="1857"/>
        <v>0</v>
      </c>
      <c r="HH248" s="124">
        <f t="shared" ca="1" si="1857"/>
        <v>0</v>
      </c>
      <c r="HI248" s="124">
        <f t="shared" ca="1" si="1857"/>
        <v>0</v>
      </c>
      <c r="HJ248" s="124">
        <f t="shared" ca="1" si="1857"/>
        <v>0</v>
      </c>
      <c r="HK248" s="124">
        <f t="shared" ca="1" si="1857"/>
        <v>0</v>
      </c>
      <c r="HL248" s="124">
        <f t="shared" ca="1" si="1857"/>
        <v>0</v>
      </c>
      <c r="HM248" s="124">
        <f t="shared" ca="1" si="1858"/>
        <v>0</v>
      </c>
      <c r="HN248" s="124">
        <f t="shared" ca="1" si="1858"/>
        <v>0</v>
      </c>
      <c r="HO248" s="554">
        <f t="shared" ca="1" si="1859"/>
        <v>0</v>
      </c>
      <c r="HP248" s="554">
        <f t="shared" ca="1" si="1859"/>
        <v>0</v>
      </c>
      <c r="HQ248" s="554">
        <f t="shared" ca="1" si="1859"/>
        <v>0</v>
      </c>
      <c r="HR248" s="125">
        <f t="shared" ca="1" si="1860"/>
        <v>0</v>
      </c>
      <c r="HS248" s="125">
        <f t="shared" ca="1" si="1860"/>
        <v>0</v>
      </c>
      <c r="HT248" s="125">
        <f t="shared" ca="1" si="1860"/>
        <v>0</v>
      </c>
      <c r="HU248" s="125">
        <f t="shared" ca="1" si="1860"/>
        <v>0</v>
      </c>
      <c r="HV248" s="125">
        <f t="shared" ca="1" si="1860"/>
        <v>0</v>
      </c>
      <c r="HW248" s="125">
        <f t="shared" ca="1" si="1860"/>
        <v>0</v>
      </c>
      <c r="HX248" s="125">
        <f t="shared" ca="1" si="1860"/>
        <v>0</v>
      </c>
      <c r="HY248" s="125">
        <f t="shared" ca="1" si="1860"/>
        <v>0</v>
      </c>
      <c r="HZ248" s="125">
        <f t="shared" ca="1" si="1860"/>
        <v>0</v>
      </c>
      <c r="IA248" s="125">
        <f t="shared" ca="1" si="1860"/>
        <v>0</v>
      </c>
      <c r="IB248" s="125">
        <f t="shared" ca="1" si="1860"/>
        <v>0</v>
      </c>
      <c r="IC248" s="125">
        <f t="shared" ca="1" si="1860"/>
        <v>0</v>
      </c>
      <c r="ID248" s="125">
        <f t="shared" ca="1" si="1860"/>
        <v>0</v>
      </c>
      <c r="IE248" s="5">
        <f t="shared" ca="1" si="1861"/>
        <v>67</v>
      </c>
      <c r="IF248" s="9"/>
      <c r="IG248" s="5">
        <f t="shared" ca="1" si="1862"/>
        <v>1</v>
      </c>
      <c r="IH248" s="5" t="b">
        <f t="shared" ca="1" si="1862"/>
        <v>0</v>
      </c>
      <c r="II248" s="19">
        <f t="shared" ca="1" si="1863"/>
        <v>0</v>
      </c>
      <c r="IJ248" s="5">
        <f t="shared" ca="1" si="1862"/>
        <v>55</v>
      </c>
      <c r="IK248" s="5" cm="1">
        <f t="array" ref="IK248">INDEX(i.pi_yatf,$X248+1,IK$7)</f>
        <v>1</v>
      </c>
      <c r="IL248" s="19">
        <f t="shared" ca="1" si="1864"/>
        <v>0</v>
      </c>
      <c r="IM248" s="19">
        <f t="shared" ca="1" si="1864"/>
        <v>0</v>
      </c>
      <c r="IN248" s="19">
        <f t="shared" ca="1" si="1864"/>
        <v>0</v>
      </c>
      <c r="IO248" s="19">
        <f t="shared" ca="1" si="1864"/>
        <v>0</v>
      </c>
      <c r="IP248" s="19">
        <f t="shared" ca="1" si="1864"/>
        <v>0</v>
      </c>
      <c r="IQ248" s="19">
        <f t="shared" ca="1" si="1864"/>
        <v>0</v>
      </c>
      <c r="IR248" s="19">
        <f t="shared" ca="1" si="1864"/>
        <v>0</v>
      </c>
      <c r="IS248" s="19">
        <f t="shared" ca="1" si="1864"/>
        <v>0</v>
      </c>
      <c r="IT248" s="19">
        <f t="shared" ca="1" si="1864"/>
        <v>0</v>
      </c>
      <c r="IU248" s="19">
        <f t="shared" ca="1" si="1864"/>
        <v>0</v>
      </c>
      <c r="IV248" s="19">
        <f t="shared" ca="1" si="1864"/>
        <v>0</v>
      </c>
      <c r="IW248" s="19">
        <f t="shared" ca="1" si="1864"/>
        <v>0</v>
      </c>
      <c r="IX248" s="19">
        <f t="shared" ca="1" si="1864"/>
        <v>0</v>
      </c>
      <c r="IY248" s="19">
        <f t="shared" ca="1" si="1864"/>
        <v>0</v>
      </c>
      <c r="IZ248" s="19">
        <f t="shared" ca="1" si="1864"/>
        <v>0</v>
      </c>
      <c r="JA248" s="19">
        <f t="shared" ca="1" si="1864"/>
        <v>0</v>
      </c>
      <c r="JB248" s="19">
        <f t="shared" ca="1" si="1864"/>
        <v>0</v>
      </c>
      <c r="JC248" s="19">
        <f t="shared" ca="1" si="1864"/>
        <v>0</v>
      </c>
      <c r="JD248" s="19">
        <f t="shared" ca="1" si="1864"/>
        <v>0</v>
      </c>
      <c r="JE248" s="19">
        <f t="shared" ca="1" si="1864"/>
        <v>0</v>
      </c>
      <c r="JF248" s="19">
        <f t="shared" ca="1" si="1864"/>
        <v>0</v>
      </c>
      <c r="JG248" s="5">
        <f t="shared" ca="1" si="1865"/>
        <v>1.2500000000000001E-2</v>
      </c>
      <c r="JH248" s="567">
        <f t="shared" ca="1" si="1865"/>
        <v>0</v>
      </c>
      <c r="JI248" s="5">
        <f t="shared" ca="1" si="1865"/>
        <v>6.25E-2</v>
      </c>
      <c r="JJ248" s="5">
        <f t="shared" ca="1" si="1865"/>
        <v>6.25E-2</v>
      </c>
      <c r="JK248" s="5">
        <f t="shared" ca="1" si="1865"/>
        <v>6.25E-2</v>
      </c>
      <c r="JL248" s="19">
        <f t="shared" ca="1" si="1864"/>
        <v>1</v>
      </c>
      <c r="JM248" s="19">
        <f t="shared" ca="1" si="1864"/>
        <v>0</v>
      </c>
      <c r="JN248" s="19">
        <f t="shared" ca="1" si="1864"/>
        <v>1</v>
      </c>
      <c r="JO248" s="9"/>
      <c r="JP248" s="5" t="b">
        <f t="shared" ca="1" si="1866"/>
        <v>0</v>
      </c>
      <c r="JQ248" s="477" t="b">
        <v>1</v>
      </c>
      <c r="JR248" s="477">
        <v>12</v>
      </c>
      <c r="JS248" s="5" t="b">
        <f t="shared" ca="1" si="1867"/>
        <v>0</v>
      </c>
      <c r="JT248" s="5" t="b">
        <f t="shared" ca="1" si="1867"/>
        <v>0</v>
      </c>
      <c r="JU248" s="5" t="b">
        <f t="shared" ca="1" si="1867"/>
        <v>1</v>
      </c>
      <c r="JV248" s="144">
        <f t="shared" ca="1" si="1868"/>
        <v>1</v>
      </c>
      <c r="JW248" s="144">
        <f t="shared" ca="1" si="1868"/>
        <v>1</v>
      </c>
      <c r="JX248" s="5" t="b">
        <f t="shared" ca="1" si="1869"/>
        <v>0</v>
      </c>
      <c r="JY248" s="5" t="b">
        <f t="shared" ca="1" si="1869"/>
        <v>1</v>
      </c>
      <c r="JZ248" s="5" t="b">
        <f t="shared" ca="1" si="1869"/>
        <v>1</v>
      </c>
      <c r="KA248" s="5" t="b">
        <f t="shared" ca="1" si="1869"/>
        <v>0</v>
      </c>
      <c r="KB248" s="5">
        <f t="shared" ca="1" si="1870"/>
        <v>1</v>
      </c>
      <c r="KC248" s="5">
        <f t="shared" ca="1" si="1870"/>
        <v>0</v>
      </c>
      <c r="KD248" s="5" t="b">
        <f t="shared" ca="1" si="1871"/>
        <v>0</v>
      </c>
      <c r="KE248" s="5" t="str" cm="1">
        <f t="array" aca="1" ref="KE248" ca="1">IF(OR(KF248:KM248&lt;&gt;"-"),TRUE,"-")</f>
        <v>-</v>
      </c>
      <c r="KF248" s="19" t="str">
        <f t="shared" ca="1" si="1872"/>
        <v>-</v>
      </c>
      <c r="KG248" s="19" t="str">
        <f t="shared" ca="1" si="1872"/>
        <v>-</v>
      </c>
      <c r="KH248" s="19" t="str">
        <f t="shared" ca="1" si="1872"/>
        <v>-</v>
      </c>
      <c r="KI248" s="19" t="str">
        <f t="shared" ca="1" si="1872"/>
        <v>-</v>
      </c>
      <c r="KJ248" s="19" t="str">
        <f t="shared" ca="1" si="1872"/>
        <v>-</v>
      </c>
      <c r="KK248" s="19" t="str">
        <f t="shared" ca="1" si="1872"/>
        <v>-</v>
      </c>
      <c r="KL248" s="19" t="str">
        <f t="shared" ca="1" si="1872"/>
        <v>-</v>
      </c>
      <c r="KM248" s="19" t="str">
        <f t="shared" ca="1" si="1872"/>
        <v>-</v>
      </c>
      <c r="KN248" s="5" t="b">
        <f t="array" aca="1" ref="KN248" ca="1">IF(OR(KO248:KU248&lt;&gt;"-"),TRUE,"-")</f>
        <v>1</v>
      </c>
      <c r="KO248" s="19">
        <f t="shared" ca="1" si="1873"/>
        <v>0</v>
      </c>
      <c r="KP248" s="19" t="str">
        <f t="shared" ca="1" si="1873"/>
        <v>-</v>
      </c>
      <c r="KQ248" s="19">
        <f t="shared" ca="1" si="1873"/>
        <v>999999</v>
      </c>
      <c r="KR248" s="19">
        <f t="shared" ca="1" si="1873"/>
        <v>999999</v>
      </c>
      <c r="KS248" s="19">
        <f t="shared" ca="1" si="1873"/>
        <v>999999</v>
      </c>
      <c r="KT248" s="19">
        <f t="shared" ca="1" si="1873"/>
        <v>999999</v>
      </c>
      <c r="KU248" s="19">
        <f t="shared" ca="1" si="1873"/>
        <v>999999</v>
      </c>
      <c r="KV248" s="19" t="str">
        <f t="shared" ca="1" si="1873"/>
        <v>-</v>
      </c>
      <c r="KW248" s="19" t="str">
        <f t="shared" ca="1" si="1873"/>
        <v>-</v>
      </c>
      <c r="KX248" s="19" t="str">
        <f t="shared" ca="1" si="1873"/>
        <v>-</v>
      </c>
      <c r="KY248" s="19" t="b">
        <f t="shared" ca="1" si="1874"/>
        <v>1</v>
      </c>
      <c r="KZ248" s="19">
        <f t="shared" ca="1" si="1874"/>
        <v>0</v>
      </c>
      <c r="LA248" s="5" t="str">
        <f t="shared" ca="1" si="1875"/>
        <v>-</v>
      </c>
      <c r="LB248" s="5" t="str">
        <f t="shared" ca="1" si="1875"/>
        <v>-</v>
      </c>
      <c r="LC248" s="5" t="str">
        <f t="shared" ca="1" si="1875"/>
        <v>-</v>
      </c>
      <c r="LD248" s="5" t="str">
        <f t="shared" ca="1" si="1875"/>
        <v>-</v>
      </c>
      <c r="LE248" s="19" t="str">
        <f t="shared" ca="1" si="1876"/>
        <v>-</v>
      </c>
      <c r="LF248" s="19" t="str">
        <f t="shared" ca="1" si="1876"/>
        <v>-</v>
      </c>
      <c r="LG248" s="19" t="str">
        <f t="shared" ca="1" si="1876"/>
        <v>-</v>
      </c>
      <c r="LH248" s="19" t="str">
        <f t="shared" ca="1" si="1876"/>
        <v>-</v>
      </c>
      <c r="LI248" s="19" t="str">
        <f t="shared" ca="1" si="1876"/>
        <v>-</v>
      </c>
      <c r="LJ248" s="19" t="str">
        <f t="shared" ca="1" si="1876"/>
        <v>-</v>
      </c>
      <c r="LK248" s="19" t="str">
        <f t="shared" ca="1" si="1876"/>
        <v>-</v>
      </c>
      <c r="LL248" s="5" t="str">
        <f t="shared" ca="1" si="1877"/>
        <v>-</v>
      </c>
      <c r="LM248" s="5">
        <f t="shared" ca="1" si="1877"/>
        <v>500</v>
      </c>
      <c r="LN248" s="5">
        <f t="shared" ca="1" si="1877"/>
        <v>500</v>
      </c>
      <c r="LO248" s="5" t="str">
        <f t="shared" ca="1" si="1877"/>
        <v>-</v>
      </c>
      <c r="LP248" s="5" t="str" cm="1">
        <f t="array" aca="1" ref="LP248" ca="1">INDEX(i.meatgrid,$Q248,LP$7)</f>
        <v>-</v>
      </c>
      <c r="LQ248" s="5" t="str" cm="1">
        <f t="array" aca="1" ref="LQ248" ca="1">INDEX(i.meatgrid,$Q248,LQ$7)</f>
        <v>-</v>
      </c>
      <c r="LR248" s="5" t="str">
        <f t="shared" ca="1" si="1877"/>
        <v>-</v>
      </c>
      <c r="LS248" s="5">
        <f t="shared" ca="1" si="1878"/>
        <v>1</v>
      </c>
      <c r="LT248" s="9"/>
      <c r="LU248" s="19">
        <f t="shared" ca="1" si="1876"/>
        <v>70</v>
      </c>
      <c r="LV248" s="19">
        <f t="shared" ca="1" si="1879"/>
        <v>50</v>
      </c>
      <c r="LW248" s="19">
        <f t="shared" ca="1" si="1879"/>
        <v>80</v>
      </c>
      <c r="LX248" s="19">
        <f t="shared" ca="1" si="1879"/>
        <v>50</v>
      </c>
      <c r="LY248" s="5" t="b" cm="1">
        <f t="array" aca="1" ref="LY248" ca="1">INDEX(i.meatgrid,$Q248,LY$7)</f>
        <v>1</v>
      </c>
      <c r="LZ248" s="5" t="b" cm="1">
        <f t="array" aca="1" ref="LZ248" ca="1">INDEX(i.meatgrid,$Q248,LZ$7)</f>
        <v>0</v>
      </c>
      <c r="MA248" s="5" t="str" cm="1">
        <f t="array" aca="1" ref="MA248" ca="1">INDEX(i.meatgrid,$Q248,MA$7)</f>
        <v>-</v>
      </c>
      <c r="MB248" s="5" t="str" cm="1">
        <f t="array" aca="1" ref="MB248" ca="1">INDEX(i.meatgrid,$Q248,MB$7)</f>
        <v>-</v>
      </c>
      <c r="MC248" s="5">
        <f t="shared" si="1880"/>
        <v>1</v>
      </c>
      <c r="MD248" s="5">
        <f t="shared" si="1881"/>
        <v>0.75</v>
      </c>
      <c r="ME248" s="5" cm="1">
        <f t="array" aca="1" ref="ME248" ca="1">INDEX(i.meatgrid,$Q248,ME$7)</f>
        <v>1</v>
      </c>
      <c r="MF248" s="5" cm="1">
        <f t="array" aca="1" ref="MF248" ca="1">INDEX(i.meatgrid,$Q248,MF$7)</f>
        <v>1</v>
      </c>
      <c r="MG248" s="5" cm="1">
        <f t="array" aca="1" ref="MG248" ca="1">INDEX(i.meatgrid,$Q248,MG$7)</f>
        <v>1</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882"/>
        <v>1</v>
      </c>
      <c r="MN248" s="9"/>
      <c r="MO248" s="19" t="b">
        <f t="shared" ca="1" si="1883"/>
        <v>0</v>
      </c>
      <c r="MP248" s="19" t="b">
        <f t="shared" ca="1" si="1883"/>
        <v>0</v>
      </c>
      <c r="MQ248" s="19">
        <f t="shared" ca="1" si="1883"/>
        <v>1</v>
      </c>
      <c r="MR248" s="19">
        <f t="shared" ca="1" si="1883"/>
        <v>0.75</v>
      </c>
      <c r="MS248" s="19">
        <f t="shared" ca="1" si="1883"/>
        <v>0.75</v>
      </c>
      <c r="MT248" s="19">
        <f t="shared" ca="1" si="1883"/>
        <v>0.8</v>
      </c>
      <c r="MU248" s="19">
        <f t="shared" ca="1" si="1883"/>
        <v>0.82499999999999996</v>
      </c>
      <c r="MV248" s="19">
        <f t="shared" ca="1" si="1883"/>
        <v>0.875</v>
      </c>
      <c r="MW248" s="19">
        <f t="shared" ca="1" si="1883"/>
        <v>0.9</v>
      </c>
      <c r="MX248" s="19">
        <f t="shared" ca="1" si="1883"/>
        <v>1</v>
      </c>
      <c r="MY248" s="19">
        <f t="shared" ca="1" si="1883"/>
        <v>0.875</v>
      </c>
      <c r="MZ248" s="19" t="b">
        <f t="shared" ca="1" si="1883"/>
        <v>1</v>
      </c>
      <c r="NA248" s="19">
        <f t="shared" ca="1" si="1883"/>
        <v>74.989999999999995</v>
      </c>
      <c r="NB248" s="19" t="str">
        <f t="shared" ca="1" si="1883"/>
        <v>-</v>
      </c>
      <c r="NC248" s="19" t="str">
        <f t="shared" ca="1" si="1883"/>
        <v>-</v>
      </c>
      <c r="ND248" s="19" t="str">
        <f t="shared" ca="1" si="1883"/>
        <v>-</v>
      </c>
      <c r="NE248" s="19" t="str">
        <f t="shared" ca="1" si="1884"/>
        <v>-</v>
      </c>
      <c r="NF248" s="19" t="str">
        <f t="shared" ca="1" si="1884"/>
        <v>-</v>
      </c>
      <c r="NG248" s="19" t="str">
        <f t="shared" ca="1" si="1884"/>
        <v>-</v>
      </c>
      <c r="NH248" s="19" t="str">
        <f t="shared" ref="NH248:NW277" ca="1" si="1896">OFFSET(NH$5,$B248,0)</f>
        <v>-</v>
      </c>
      <c r="NI248" s="19">
        <f t="shared" ca="1" si="1896"/>
        <v>36.99</v>
      </c>
      <c r="NJ248" s="19">
        <f t="shared" ca="1" si="1896"/>
        <v>36.99</v>
      </c>
      <c r="NK248" s="19" t="str">
        <f t="shared" ca="1" si="1896"/>
        <v>-</v>
      </c>
      <c r="NL248" s="19" t="str">
        <f t="shared" ca="1" si="1896"/>
        <v>-</v>
      </c>
      <c r="NM248" s="19" t="str">
        <f t="shared" ca="1" si="1896"/>
        <v>-</v>
      </c>
      <c r="NN248" s="19" t="str">
        <f t="shared" ca="1" si="1896"/>
        <v>-</v>
      </c>
      <c r="NO248" s="19" t="str">
        <f t="shared" ca="1" si="1896"/>
        <v>-</v>
      </c>
      <c r="NP248" s="19">
        <f t="shared" ca="1" si="1896"/>
        <v>49.99</v>
      </c>
      <c r="NQ248" s="19">
        <f t="shared" ca="1" si="1896"/>
        <v>49.99</v>
      </c>
      <c r="NR248" s="19">
        <f t="shared" ca="1" si="1896"/>
        <v>49.99</v>
      </c>
      <c r="NS248" s="19">
        <f t="shared" ca="1" si="1896"/>
        <v>49.99</v>
      </c>
      <c r="NT248" s="19">
        <f t="shared" ca="1" si="1896"/>
        <v>49.99</v>
      </c>
      <c r="NU248" s="19">
        <f t="shared" ca="1" si="1896"/>
        <v>49.99</v>
      </c>
      <c r="NV248" s="19">
        <f t="shared" ca="1" si="1896"/>
        <v>49.99</v>
      </c>
      <c r="NW248" s="19">
        <f t="shared" ca="1" si="1896"/>
        <v>49.99</v>
      </c>
      <c r="NX248" s="19">
        <f t="shared" ref="NX248:OM267" ca="1" si="1897">OFFSET(NX$5,$B248,0)</f>
        <v>412.99</v>
      </c>
      <c r="NY248" s="19">
        <f t="shared" ca="1" si="1897"/>
        <v>412.99</v>
      </c>
      <c r="NZ248" s="19" t="str">
        <f t="shared" ca="1" si="1897"/>
        <v>-</v>
      </c>
      <c r="OA248" s="19" t="str">
        <f t="shared" ca="1" si="1897"/>
        <v>-</v>
      </c>
      <c r="OB248" s="19" t="str">
        <f t="shared" ca="1" si="1897"/>
        <v>-</v>
      </c>
      <c r="OC248" s="19" t="str">
        <f t="shared" ca="1" si="1897"/>
        <v>-</v>
      </c>
      <c r="OD248" s="19" t="str">
        <f t="shared" ca="1" si="1897"/>
        <v>-</v>
      </c>
      <c r="OE248" s="19">
        <f t="shared" ca="1" si="1897"/>
        <v>6.8900000000000006</v>
      </c>
      <c r="OF248" s="19">
        <f t="shared" ca="1" si="1897"/>
        <v>6.8900000000000006</v>
      </c>
      <c r="OG248" s="19">
        <f t="shared" ca="1" si="1897"/>
        <v>6.8900000000000006</v>
      </c>
      <c r="OH248" s="19">
        <f t="shared" ca="1" si="1897"/>
        <v>6.8900000000000006</v>
      </c>
      <c r="OI248" s="19">
        <f t="shared" ca="1" si="1897"/>
        <v>6.8900000000000006</v>
      </c>
      <c r="OJ248" s="19">
        <f t="shared" ca="1" si="1897"/>
        <v>6.8900000000000006</v>
      </c>
      <c r="OK248" s="19">
        <f t="shared" ca="1" si="1897"/>
        <v>6.8900000000000006</v>
      </c>
      <c r="OL248" s="19">
        <f t="shared" ca="1" si="1897"/>
        <v>6.8900000000000006</v>
      </c>
      <c r="OM248" s="19">
        <f t="shared" ca="1" si="1897"/>
        <v>346.99</v>
      </c>
      <c r="ON248" s="19">
        <f t="shared" ref="ON248:OT277" ca="1" si="1898">OFFSET(ON$5,$B248,0)</f>
        <v>346.99</v>
      </c>
      <c r="OO248" s="19" t="str">
        <f t="shared" ca="1" si="1898"/>
        <v>-</v>
      </c>
      <c r="OP248" s="19" t="str">
        <f t="shared" ca="1" si="1898"/>
        <v>-</v>
      </c>
      <c r="OQ248" s="19" t="str">
        <f t="shared" ca="1" si="1898"/>
        <v>-</v>
      </c>
      <c r="OR248" s="19" t="str">
        <f t="shared" ca="1" si="1898"/>
        <v>-</v>
      </c>
      <c r="OS248" s="19" t="str">
        <f t="shared" ca="1" si="1898"/>
        <v>-</v>
      </c>
      <c r="OT248" s="19">
        <f t="shared" ca="1" si="1898"/>
        <v>0</v>
      </c>
      <c r="OU248" s="24">
        <v>0</v>
      </c>
    </row>
    <row r="249" spans="1:411" outlineLevel="1">
      <c r="A249" s="21">
        <f t="shared" si="158"/>
        <v>244</v>
      </c>
      <c r="B249" s="21">
        <f t="shared" si="1891"/>
        <v>19</v>
      </c>
      <c r="C249">
        <v>112</v>
      </c>
      <c r="D249" s="144" t="str">
        <f t="shared" ca="1" si="1828"/>
        <v>GSM</v>
      </c>
      <c r="E249" t="b">
        <v>0</v>
      </c>
      <c r="F249" t="b">
        <v>0</v>
      </c>
      <c r="G249" t="b">
        <f t="shared" si="1892"/>
        <v>0</v>
      </c>
      <c r="H249" s="237">
        <f t="shared" ca="1" si="1893"/>
        <v>2</v>
      </c>
      <c r="I249" s="237">
        <f t="shared" ca="1" si="1893"/>
        <v>1</v>
      </c>
      <c r="J249" s="237" t="str">
        <f t="shared" ca="1" si="1893"/>
        <v/>
      </c>
      <c r="K249" s="237">
        <f t="shared" ca="1" si="1893"/>
        <v>2</v>
      </c>
      <c r="L249" s="237">
        <f t="shared" ca="1" si="1893"/>
        <v>2</v>
      </c>
      <c r="M249" s="237">
        <f t="shared" ca="1" si="1893"/>
        <v>2</v>
      </c>
      <c r="N249" s="237">
        <f t="shared" ca="1" si="1893"/>
        <v>3</v>
      </c>
      <c r="O249" s="237">
        <f t="shared" ca="1" si="1893"/>
        <v>1</v>
      </c>
      <c r="P249" s="237">
        <f t="shared" ca="1" si="1893"/>
        <v>1</v>
      </c>
      <c r="Q249" s="237">
        <f t="shared" ca="1" si="1893"/>
        <v>3</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829"/>
        <v>2</v>
      </c>
      <c r="AH249" s="5">
        <f t="shared" ca="1" si="1829"/>
        <v>0</v>
      </c>
      <c r="AI249" s="5">
        <f t="shared" ca="1" si="1830"/>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00008 DSP_grid_lw GSM Day204 MWM    No export WP100p MP075p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831"/>
        <v>0</v>
      </c>
      <c r="AY249" s="5" t="str">
        <f t="shared" ca="1" si="1831"/>
        <v>-</v>
      </c>
      <c r="AZ249" s="5" t="b">
        <f t="shared" ca="1" si="1831"/>
        <v>0</v>
      </c>
      <c r="BA249" s="5" t="b">
        <f t="shared" ca="1" si="1831"/>
        <v>1</v>
      </c>
      <c r="BB249" s="5" t="b">
        <f t="shared" ca="1" si="1831"/>
        <v>1</v>
      </c>
      <c r="BC249" s="144">
        <f t="shared" ca="1" si="1831"/>
        <v>0</v>
      </c>
      <c r="BD249" s="19" t="b">
        <f t="shared" ca="1" si="1832"/>
        <v>1</v>
      </c>
      <c r="BE249" s="9"/>
      <c r="BF249" s="5" t="str">
        <f t="shared" ca="1" si="1833"/>
        <v>-</v>
      </c>
      <c r="BG249" s="19" t="str">
        <f t="shared" ca="1" si="1834"/>
        <v>-</v>
      </c>
      <c r="BH249" s="19" t="str">
        <f t="shared" ca="1" si="1834"/>
        <v>-</v>
      </c>
      <c r="BI249" s="19" t="str">
        <f t="shared" ca="1" si="1834"/>
        <v>-</v>
      </c>
      <c r="BJ249" s="5" t="str">
        <f t="shared" ca="1" si="1835"/>
        <v>-</v>
      </c>
      <c r="BK249" s="19" t="str">
        <f t="shared" ca="1" si="1836"/>
        <v>-</v>
      </c>
      <c r="BL249" s="5" t="str">
        <f t="shared" ca="1" si="1837"/>
        <v>-</v>
      </c>
      <c r="BM249" s="19" t="str">
        <f t="shared" ca="1" si="1838"/>
        <v>-</v>
      </c>
      <c r="BN249" s="19" t="str">
        <f t="shared" ca="1" si="1838"/>
        <v>-</v>
      </c>
      <c r="BO249" s="19" t="str">
        <f t="shared" ca="1" si="1838"/>
        <v>-</v>
      </c>
      <c r="BP249" s="5" t="str">
        <f t="shared" ca="1" si="1839"/>
        <v>-</v>
      </c>
      <c r="BQ249" s="9"/>
      <c r="BR249" s="5" t="b">
        <f t="shared" ca="1" si="1840"/>
        <v>0</v>
      </c>
      <c r="BS249" s="5" t="str">
        <f t="shared" ca="1" si="1841"/>
        <v>-</v>
      </c>
      <c r="BT249" s="5" t="str">
        <f t="shared" ca="1" si="1842"/>
        <v>-</v>
      </c>
      <c r="BU249" s="5" t="str">
        <f t="shared" ca="1" si="1842"/>
        <v>-</v>
      </c>
      <c r="BV249" s="5" t="str">
        <f t="shared" ca="1" si="1842"/>
        <v>-</v>
      </c>
      <c r="BW249" s="5" t="str">
        <f t="shared" ca="1" si="1842"/>
        <v>-</v>
      </c>
      <c r="BX249" s="5" t="str">
        <f t="shared" ca="1" si="1842"/>
        <v>-</v>
      </c>
      <c r="BY249" s="5" t="str">
        <f t="shared" ca="1" si="1842"/>
        <v>-</v>
      </c>
      <c r="BZ249" s="5" t="str">
        <f t="shared" ca="1" si="1842"/>
        <v>-</v>
      </c>
      <c r="CA249" s="5" t="str">
        <f t="shared" ca="1" si="1842"/>
        <v>-</v>
      </c>
      <c r="CB249" s="9"/>
      <c r="CC249" s="237" t="b">
        <f t="shared" ca="1" si="1894"/>
        <v>1</v>
      </c>
      <c r="CD249" s="237" t="b">
        <f t="shared" ca="1" si="1894"/>
        <v>1</v>
      </c>
      <c r="CE249" s="237" t="b">
        <f t="shared" ca="1" si="1894"/>
        <v>1</v>
      </c>
      <c r="CF249" s="12">
        <f t="shared" ca="1" si="1890"/>
        <v>2233105</v>
      </c>
      <c r="CG249" s="144" t="b">
        <f t="shared" ca="1" si="1895"/>
        <v>0</v>
      </c>
      <c r="CH249" s="12" t="s">
        <v>34</v>
      </c>
      <c r="CI249" s="19" t="str">
        <f t="shared" ca="1" si="1844"/>
        <v>-</v>
      </c>
      <c r="CJ249" s="19" t="str">
        <f t="shared" ca="1" si="1844"/>
        <v>-</v>
      </c>
      <c r="CK249" s="19" t="str">
        <f t="shared" ca="1" si="1844"/>
        <v>-</v>
      </c>
      <c r="CL249" s="19">
        <f t="shared" ca="1" si="1844"/>
        <v>1</v>
      </c>
      <c r="CM249" s="19">
        <f t="shared" ca="1" si="1844"/>
        <v>1</v>
      </c>
      <c r="CN249" s="9"/>
      <c r="CO249" s="444">
        <f t="shared" ca="1" si="1845"/>
        <v>652</v>
      </c>
      <c r="CP249" s="444">
        <f t="shared" ca="1" si="1845"/>
        <v>686</v>
      </c>
      <c r="CQ249" s="444">
        <f t="shared" ca="1" si="1845"/>
        <v>721</v>
      </c>
      <c r="CR249" s="152">
        <f t="shared" ca="1" si="1846"/>
        <v>378</v>
      </c>
      <c r="CS249" s="152">
        <f t="shared" ca="1" si="1846"/>
        <v>413</v>
      </c>
      <c r="CT249" s="152">
        <f t="shared" ca="1" si="1846"/>
        <v>448</v>
      </c>
      <c r="CU249" s="19" t="str">
        <f t="shared" ca="1" si="1847"/>
        <v>-</v>
      </c>
      <c r="CV249" s="19" t="str">
        <f t="shared" ca="1" si="1847"/>
        <v>-</v>
      </c>
      <c r="CW249" s="19" t="str">
        <f t="shared" ca="1" si="1847"/>
        <v>-</v>
      </c>
      <c r="CX249" s="19" t="str">
        <f t="shared" ca="1" si="1847"/>
        <v>-</v>
      </c>
      <c r="CY249" s="19" t="str">
        <f t="shared" ca="1" si="1847"/>
        <v>-</v>
      </c>
      <c r="CZ249" s="19" t="b">
        <f t="shared" ca="1" si="1847"/>
        <v>1</v>
      </c>
      <c r="DA249" s="19">
        <f t="shared" ca="1" si="1847"/>
        <v>0</v>
      </c>
      <c r="DB249" s="19">
        <f t="shared" ca="1" si="1847"/>
        <v>0</v>
      </c>
      <c r="DC249" s="19">
        <f t="shared" ca="1" si="1847"/>
        <v>0</v>
      </c>
      <c r="DD249" s="19">
        <f t="shared" ca="1" si="1847"/>
        <v>0</v>
      </c>
      <c r="DE249" s="19">
        <f t="shared" ca="1" si="1847"/>
        <v>0</v>
      </c>
      <c r="DF249" s="19">
        <f t="shared" ca="1" si="1847"/>
        <v>0</v>
      </c>
      <c r="DG249" s="19">
        <f t="shared" ca="1" si="1847"/>
        <v>0</v>
      </c>
      <c r="DH249" s="19">
        <f t="shared" ca="1" si="1847"/>
        <v>0</v>
      </c>
      <c r="DI249" s="19">
        <f t="shared" ca="1" si="1847"/>
        <v>0</v>
      </c>
      <c r="DJ249" s="19">
        <f t="shared" ca="1" si="1847"/>
        <v>0</v>
      </c>
      <c r="DK249" s="19">
        <f t="shared" ca="1" si="1848"/>
        <v>0</v>
      </c>
      <c r="DL249" s="19">
        <f t="shared" ca="1" si="1848"/>
        <v>0</v>
      </c>
      <c r="DM249" s="19">
        <f t="shared" ca="1" si="1848"/>
        <v>1</v>
      </c>
      <c r="DN249" s="19">
        <f t="shared" ca="1" si="1848"/>
        <v>1</v>
      </c>
      <c r="DO249" s="19">
        <f t="shared" ca="1" si="1848"/>
        <v>0</v>
      </c>
      <c r="DP249" s="19" t="str">
        <f t="shared" ca="1" si="1848"/>
        <v>-</v>
      </c>
      <c r="DQ249" s="19" t="str">
        <f t="shared" ca="1" si="1848"/>
        <v>-</v>
      </c>
      <c r="DR249" s="19" t="str">
        <f t="shared" ca="1" si="1848"/>
        <v>-</v>
      </c>
      <c r="DS249" s="19" t="str">
        <f t="shared" ca="1" si="1848"/>
        <v>-</v>
      </c>
      <c r="DT249" s="19" t="str">
        <f t="shared" ca="1" si="1848"/>
        <v>-</v>
      </c>
      <c r="DU249" s="19">
        <f t="shared" ca="1" si="1848"/>
        <v>0</v>
      </c>
      <c r="DV249" s="19" t="str">
        <f t="shared" ca="1" si="1848"/>
        <v>-</v>
      </c>
      <c r="DW249" s="19" t="str">
        <f t="shared" ca="1" si="1848"/>
        <v>-</v>
      </c>
      <c r="DX249" s="19" t="str">
        <f t="shared" ca="1" si="1848"/>
        <v>-</v>
      </c>
      <c r="DY249" s="19" t="str">
        <f t="shared" ca="1" si="1848"/>
        <v>-</v>
      </c>
      <c r="DZ249" s="19" t="str">
        <f t="shared" ca="1" si="1848"/>
        <v>-</v>
      </c>
      <c r="EA249" s="19" t="str">
        <f t="shared" ca="1" si="1848"/>
        <v>-</v>
      </c>
      <c r="EB249" s="19" t="str">
        <f t="shared" ca="1" si="1848"/>
        <v>-</v>
      </c>
      <c r="EC249" s="19" t="str">
        <f t="shared" ca="1" si="1848"/>
        <v>-</v>
      </c>
      <c r="ED249" s="19">
        <f t="shared" ca="1" si="1848"/>
        <v>0</v>
      </c>
      <c r="EE249" s="444">
        <f t="shared" ca="1" si="1849"/>
        <v>0</v>
      </c>
      <c r="EF249" s="444">
        <f t="shared" ca="1" si="1849"/>
        <v>0</v>
      </c>
      <c r="EG249" s="124">
        <f t="shared" ca="1" si="1850"/>
        <v>0</v>
      </c>
      <c r="EH249" s="124">
        <f t="shared" ca="1" si="1850"/>
        <v>0</v>
      </c>
      <c r="EI249" s="124">
        <f t="shared" ca="1" si="1850"/>
        <v>0</v>
      </c>
      <c r="EJ249" s="124">
        <f t="shared" ca="1" si="1850"/>
        <v>0</v>
      </c>
      <c r="EK249" s="124">
        <f t="shared" ca="1" si="1850"/>
        <v>0</v>
      </c>
      <c r="EL249" s="124">
        <f t="shared" ca="1" si="1850"/>
        <v>0</v>
      </c>
      <c r="EM249" s="124">
        <f t="shared" ca="1" si="1850"/>
        <v>0</v>
      </c>
      <c r="EN249" s="124">
        <f t="shared" ca="1" si="1850"/>
        <v>0</v>
      </c>
      <c r="EO249" s="124">
        <f t="shared" ca="1" si="1850"/>
        <v>0</v>
      </c>
      <c r="EP249" s="124">
        <f t="shared" ca="1" si="1850"/>
        <v>0</v>
      </c>
      <c r="EQ249" s="124">
        <f t="shared" ca="1" si="1850"/>
        <v>0</v>
      </c>
      <c r="ER249" s="124">
        <f t="shared" ca="1" si="1850"/>
        <v>0</v>
      </c>
      <c r="ES249" s="124">
        <f t="shared" ca="1" si="1850"/>
        <v>0</v>
      </c>
      <c r="ET249" s="124">
        <f t="shared" ca="1" si="1850"/>
        <v>0</v>
      </c>
      <c r="EU249" s="124">
        <f t="shared" ca="1" si="1850"/>
        <v>0</v>
      </c>
      <c r="EV249" s="124">
        <f t="shared" ca="1" si="1850"/>
        <v>0</v>
      </c>
      <c r="EW249" s="124">
        <f t="shared" ca="1" si="1851"/>
        <v>0</v>
      </c>
      <c r="EX249" s="124">
        <f t="shared" ca="1" si="1851"/>
        <v>0</v>
      </c>
      <c r="EY249" s="554">
        <f t="shared" ca="1" si="1852"/>
        <v>0</v>
      </c>
      <c r="EZ249" s="554">
        <f t="shared" ca="1" si="1852"/>
        <v>0</v>
      </c>
      <c r="FA249" s="554">
        <f t="shared" ca="1" si="1852"/>
        <v>0</v>
      </c>
      <c r="FB249" s="125">
        <f t="shared" ca="1" si="1852"/>
        <v>0</v>
      </c>
      <c r="FC249" s="125">
        <f t="shared" ca="1" si="1852"/>
        <v>0</v>
      </c>
      <c r="FD249" s="125">
        <f t="shared" ca="1" si="1852"/>
        <v>0</v>
      </c>
      <c r="FE249" s="125">
        <f t="shared" ca="1" si="1852"/>
        <v>0</v>
      </c>
      <c r="FF249" s="125">
        <f t="shared" ca="1" si="1852"/>
        <v>0</v>
      </c>
      <c r="FG249" s="125">
        <f t="shared" ca="1" si="1852"/>
        <v>0</v>
      </c>
      <c r="FH249" s="125">
        <f t="shared" ca="1" si="1852"/>
        <v>0</v>
      </c>
      <c r="FI249" s="125">
        <f t="shared" ca="1" si="1852"/>
        <v>0</v>
      </c>
      <c r="FJ249" s="125">
        <f t="shared" ca="1" si="1852"/>
        <v>0</v>
      </c>
      <c r="FK249" s="125">
        <f t="shared" ca="1" si="1852"/>
        <v>0</v>
      </c>
      <c r="FL249" s="125">
        <f t="shared" ca="1" si="1852"/>
        <v>0</v>
      </c>
      <c r="FM249" s="125">
        <f t="shared" ca="1" si="1852"/>
        <v>0</v>
      </c>
      <c r="FN249" s="125">
        <f t="shared" ca="1" si="1852"/>
        <v>0</v>
      </c>
      <c r="FO249" s="124">
        <f t="shared" ca="1" si="1853"/>
        <v>0</v>
      </c>
      <c r="FP249" s="124">
        <f t="shared" ca="1" si="1853"/>
        <v>0</v>
      </c>
      <c r="FQ249" s="124">
        <f t="shared" ca="1" si="1853"/>
        <v>0</v>
      </c>
      <c r="FR249" s="124">
        <f t="shared" ca="1" si="1853"/>
        <v>0</v>
      </c>
      <c r="FS249" s="124">
        <f t="shared" ca="1" si="1853"/>
        <v>0</v>
      </c>
      <c r="FT249" s="124">
        <f t="shared" ca="1" si="1853"/>
        <v>0</v>
      </c>
      <c r="FU249" s="124">
        <f t="shared" ca="1" si="1853"/>
        <v>0</v>
      </c>
      <c r="FV249" s="124">
        <f t="shared" ca="1" si="1853"/>
        <v>0</v>
      </c>
      <c r="FW249" s="124">
        <f t="shared" ca="1" si="1853"/>
        <v>0</v>
      </c>
      <c r="FX249" s="124">
        <f t="shared" ca="1" si="1853"/>
        <v>0</v>
      </c>
      <c r="FY249" s="124">
        <f t="shared" ca="1" si="1853"/>
        <v>0</v>
      </c>
      <c r="FZ249" s="124">
        <f t="shared" ca="1" si="1853"/>
        <v>0</v>
      </c>
      <c r="GA249" s="124">
        <f t="shared" ca="1" si="1853"/>
        <v>0</v>
      </c>
      <c r="GB249" s="124">
        <f t="shared" ca="1" si="1853"/>
        <v>0</v>
      </c>
      <c r="GC249" s="124">
        <f t="shared" ca="1" si="1853"/>
        <v>0</v>
      </c>
      <c r="GD249" s="124">
        <f t="shared" ca="1" si="1853"/>
        <v>0</v>
      </c>
      <c r="GE249" s="124">
        <f t="shared" ca="1" si="1854"/>
        <v>0</v>
      </c>
      <c r="GF249" s="124">
        <f t="shared" ca="1" si="1854"/>
        <v>0</v>
      </c>
      <c r="GG249" s="554">
        <f t="shared" ca="1" si="1855"/>
        <v>0</v>
      </c>
      <c r="GH249" s="554">
        <f t="shared" ca="1" si="1855"/>
        <v>0</v>
      </c>
      <c r="GI249" s="554">
        <f t="shared" ca="1" si="1855"/>
        <v>0</v>
      </c>
      <c r="GJ249" s="125">
        <f t="shared" ca="1" si="1856"/>
        <v>0</v>
      </c>
      <c r="GK249" s="125">
        <f t="shared" ca="1" si="1856"/>
        <v>0</v>
      </c>
      <c r="GL249" s="125">
        <f t="shared" ca="1" si="1856"/>
        <v>0</v>
      </c>
      <c r="GM249" s="125">
        <f t="shared" ca="1" si="1856"/>
        <v>0</v>
      </c>
      <c r="GN249" s="125">
        <f t="shared" ca="1" si="1856"/>
        <v>0</v>
      </c>
      <c r="GO249" s="125">
        <f t="shared" ca="1" si="1856"/>
        <v>0</v>
      </c>
      <c r="GP249" s="125">
        <f t="shared" ca="1" si="1856"/>
        <v>0</v>
      </c>
      <c r="GQ249" s="125">
        <f t="shared" ca="1" si="1856"/>
        <v>0</v>
      </c>
      <c r="GR249" s="125">
        <f t="shared" ca="1" si="1856"/>
        <v>0</v>
      </c>
      <c r="GS249" s="125">
        <f t="shared" ca="1" si="1856"/>
        <v>0</v>
      </c>
      <c r="GT249" s="125">
        <f t="shared" ca="1" si="1856"/>
        <v>0</v>
      </c>
      <c r="GU249" s="125">
        <f t="shared" ca="1" si="1856"/>
        <v>0</v>
      </c>
      <c r="GV249" s="125">
        <f t="shared" ca="1" si="1856"/>
        <v>0</v>
      </c>
      <c r="GW249" s="124">
        <f t="shared" ca="1" si="1857"/>
        <v>0</v>
      </c>
      <c r="GX249" s="124">
        <f t="shared" ca="1" si="1857"/>
        <v>0</v>
      </c>
      <c r="GY249" s="124">
        <f t="shared" ca="1" si="1857"/>
        <v>0</v>
      </c>
      <c r="GZ249" s="124">
        <f t="shared" ca="1" si="1857"/>
        <v>0</v>
      </c>
      <c r="HA249" s="124">
        <f t="shared" ca="1" si="1857"/>
        <v>0</v>
      </c>
      <c r="HB249" s="124">
        <f t="shared" ca="1" si="1857"/>
        <v>0</v>
      </c>
      <c r="HC249" s="124">
        <f t="shared" ca="1" si="1857"/>
        <v>0</v>
      </c>
      <c r="HD249" s="124">
        <f t="shared" ca="1" si="1857"/>
        <v>0</v>
      </c>
      <c r="HE249" s="124">
        <f t="shared" ca="1" si="1857"/>
        <v>0</v>
      </c>
      <c r="HF249" s="124">
        <f t="shared" ca="1" si="1857"/>
        <v>0</v>
      </c>
      <c r="HG249" s="124">
        <f t="shared" ca="1" si="1857"/>
        <v>0</v>
      </c>
      <c r="HH249" s="124">
        <f t="shared" ca="1" si="1857"/>
        <v>0</v>
      </c>
      <c r="HI249" s="124">
        <f t="shared" ca="1" si="1857"/>
        <v>0</v>
      </c>
      <c r="HJ249" s="124">
        <f t="shared" ca="1" si="1857"/>
        <v>0</v>
      </c>
      <c r="HK249" s="124">
        <f t="shared" ca="1" si="1857"/>
        <v>0</v>
      </c>
      <c r="HL249" s="124">
        <f t="shared" ca="1" si="1857"/>
        <v>0</v>
      </c>
      <c r="HM249" s="124">
        <f t="shared" ca="1" si="1858"/>
        <v>0</v>
      </c>
      <c r="HN249" s="124">
        <f t="shared" ca="1" si="1858"/>
        <v>0</v>
      </c>
      <c r="HO249" s="554">
        <f t="shared" ca="1" si="1859"/>
        <v>0</v>
      </c>
      <c r="HP249" s="554">
        <f t="shared" ca="1" si="1859"/>
        <v>0</v>
      </c>
      <c r="HQ249" s="554">
        <f t="shared" ca="1" si="1859"/>
        <v>0</v>
      </c>
      <c r="HR249" s="125">
        <f t="shared" ca="1" si="1860"/>
        <v>0</v>
      </c>
      <c r="HS249" s="125">
        <f t="shared" ca="1" si="1860"/>
        <v>0</v>
      </c>
      <c r="HT249" s="125">
        <f t="shared" ca="1" si="1860"/>
        <v>0</v>
      </c>
      <c r="HU249" s="125">
        <f t="shared" ca="1" si="1860"/>
        <v>0</v>
      </c>
      <c r="HV249" s="125">
        <f t="shared" ca="1" si="1860"/>
        <v>0</v>
      </c>
      <c r="HW249" s="125">
        <f t="shared" ca="1" si="1860"/>
        <v>0</v>
      </c>
      <c r="HX249" s="125">
        <f t="shared" ca="1" si="1860"/>
        <v>0</v>
      </c>
      <c r="HY249" s="125">
        <f t="shared" ca="1" si="1860"/>
        <v>0</v>
      </c>
      <c r="HZ249" s="125">
        <f t="shared" ca="1" si="1860"/>
        <v>0</v>
      </c>
      <c r="IA249" s="125">
        <f t="shared" ca="1" si="1860"/>
        <v>0</v>
      </c>
      <c r="IB249" s="125">
        <f t="shared" ca="1" si="1860"/>
        <v>0</v>
      </c>
      <c r="IC249" s="125">
        <f t="shared" ca="1" si="1860"/>
        <v>0</v>
      </c>
      <c r="ID249" s="125">
        <f t="shared" ca="1" si="1860"/>
        <v>0</v>
      </c>
      <c r="IE249" s="5">
        <f t="shared" ca="1" si="1861"/>
        <v>67</v>
      </c>
      <c r="IF249" s="9"/>
      <c r="IG249" s="5">
        <f t="shared" ca="1" si="1862"/>
        <v>1</v>
      </c>
      <c r="IH249" s="5" t="b">
        <f t="shared" ca="1" si="1862"/>
        <v>0</v>
      </c>
      <c r="II249" s="19">
        <f t="shared" ca="1" si="1863"/>
        <v>0</v>
      </c>
      <c r="IJ249" s="5">
        <f t="shared" ca="1" si="1862"/>
        <v>55</v>
      </c>
      <c r="IK249" s="5" cm="1">
        <f t="array" ref="IK249">INDEX(i.pi_yatf,$X249+1,IK$7)</f>
        <v>1</v>
      </c>
      <c r="IL249" s="19">
        <f t="shared" ca="1" si="1864"/>
        <v>0</v>
      </c>
      <c r="IM249" s="19">
        <f t="shared" ca="1" si="1864"/>
        <v>0</v>
      </c>
      <c r="IN249" s="19">
        <f t="shared" ca="1" si="1864"/>
        <v>0</v>
      </c>
      <c r="IO249" s="19">
        <f t="shared" ca="1" si="1864"/>
        <v>0</v>
      </c>
      <c r="IP249" s="19">
        <f t="shared" ca="1" si="1864"/>
        <v>0</v>
      </c>
      <c r="IQ249" s="19">
        <f t="shared" ca="1" si="1864"/>
        <v>0</v>
      </c>
      <c r="IR249" s="19">
        <f t="shared" ca="1" si="1864"/>
        <v>0</v>
      </c>
      <c r="IS249" s="19">
        <f t="shared" ca="1" si="1864"/>
        <v>0</v>
      </c>
      <c r="IT249" s="19">
        <f t="shared" ca="1" si="1864"/>
        <v>0</v>
      </c>
      <c r="IU249" s="19">
        <f t="shared" ca="1" si="1864"/>
        <v>0</v>
      </c>
      <c r="IV249" s="19">
        <f t="shared" ca="1" si="1864"/>
        <v>0</v>
      </c>
      <c r="IW249" s="19">
        <f t="shared" ca="1" si="1864"/>
        <v>0</v>
      </c>
      <c r="IX249" s="19">
        <f t="shared" ca="1" si="1864"/>
        <v>0</v>
      </c>
      <c r="IY249" s="19">
        <f t="shared" ca="1" si="1864"/>
        <v>0</v>
      </c>
      <c r="IZ249" s="19">
        <f t="shared" ca="1" si="1864"/>
        <v>0</v>
      </c>
      <c r="JA249" s="19">
        <f t="shared" ca="1" si="1864"/>
        <v>0</v>
      </c>
      <c r="JB249" s="19">
        <f t="shared" ca="1" si="1864"/>
        <v>0</v>
      </c>
      <c r="JC249" s="19">
        <f t="shared" ca="1" si="1864"/>
        <v>0</v>
      </c>
      <c r="JD249" s="19">
        <f t="shared" ca="1" si="1864"/>
        <v>0</v>
      </c>
      <c r="JE249" s="19">
        <f t="shared" ca="1" si="1864"/>
        <v>0</v>
      </c>
      <c r="JF249" s="19">
        <f t="shared" ca="1" si="1864"/>
        <v>0</v>
      </c>
      <c r="JG249" s="5">
        <f t="shared" ca="1" si="1865"/>
        <v>1.2500000000000001E-2</v>
      </c>
      <c r="JH249" s="567">
        <f t="shared" ca="1" si="1865"/>
        <v>0</v>
      </c>
      <c r="JI249" s="5">
        <f t="shared" ca="1" si="1865"/>
        <v>6.25E-2</v>
      </c>
      <c r="JJ249" s="5">
        <f t="shared" ca="1" si="1865"/>
        <v>6.25E-2</v>
      </c>
      <c r="JK249" s="5">
        <f t="shared" ca="1" si="1865"/>
        <v>6.25E-2</v>
      </c>
      <c r="JL249" s="19">
        <f t="shared" ca="1" si="1864"/>
        <v>1</v>
      </c>
      <c r="JM249" s="19">
        <f t="shared" ca="1" si="1864"/>
        <v>0</v>
      </c>
      <c r="JN249" s="19">
        <f t="shared" ca="1" si="1864"/>
        <v>1</v>
      </c>
      <c r="JO249" s="9"/>
      <c r="JP249" s="5" t="b">
        <f t="shared" ca="1" si="1866"/>
        <v>0</v>
      </c>
      <c r="JQ249" s="477" t="b">
        <v>0</v>
      </c>
      <c r="JR249" s="477">
        <v>12</v>
      </c>
      <c r="JS249" s="5" t="b">
        <f t="shared" ca="1" si="1867"/>
        <v>0</v>
      </c>
      <c r="JT249" s="5" t="b">
        <f t="shared" ca="1" si="1867"/>
        <v>0</v>
      </c>
      <c r="JU249" s="5" t="b">
        <f t="shared" ca="1" si="1867"/>
        <v>1</v>
      </c>
      <c r="JV249" s="144">
        <f t="shared" ca="1" si="1868"/>
        <v>1</v>
      </c>
      <c r="JW249" s="144">
        <f t="shared" ca="1" si="1868"/>
        <v>1</v>
      </c>
      <c r="JX249" s="5" t="b">
        <f t="shared" ca="1" si="1869"/>
        <v>0</v>
      </c>
      <c r="JY249" s="5" t="b">
        <f t="shared" ca="1" si="1869"/>
        <v>1</v>
      </c>
      <c r="JZ249" s="5" t="b">
        <f t="shared" ca="1" si="1869"/>
        <v>1</v>
      </c>
      <c r="KA249" s="5" t="b">
        <f t="shared" ca="1" si="1869"/>
        <v>0</v>
      </c>
      <c r="KB249" s="5">
        <f t="shared" ca="1" si="1870"/>
        <v>1</v>
      </c>
      <c r="KC249" s="5">
        <f t="shared" ca="1" si="1870"/>
        <v>0</v>
      </c>
      <c r="KD249" s="5" t="b">
        <f t="shared" ca="1" si="1871"/>
        <v>0</v>
      </c>
      <c r="KE249" s="5" t="str" cm="1">
        <f t="array" aca="1" ref="KE249" ca="1">IF(OR(KF249:KM249&lt;&gt;"-"),TRUE,"-")</f>
        <v>-</v>
      </c>
      <c r="KF249" s="19" t="str">
        <f t="shared" ca="1" si="1872"/>
        <v>-</v>
      </c>
      <c r="KG249" s="19" t="str">
        <f t="shared" ca="1" si="1872"/>
        <v>-</v>
      </c>
      <c r="KH249" s="19" t="str">
        <f t="shared" ca="1" si="1872"/>
        <v>-</v>
      </c>
      <c r="KI249" s="19" t="str">
        <f t="shared" ca="1" si="1872"/>
        <v>-</v>
      </c>
      <c r="KJ249" s="19" t="str">
        <f t="shared" ca="1" si="1872"/>
        <v>-</v>
      </c>
      <c r="KK249" s="19" t="str">
        <f t="shared" ca="1" si="1872"/>
        <v>-</v>
      </c>
      <c r="KL249" s="19" t="str">
        <f t="shared" ca="1" si="1872"/>
        <v>-</v>
      </c>
      <c r="KM249" s="19" t="str">
        <f t="shared" ca="1" si="1872"/>
        <v>-</v>
      </c>
      <c r="KN249" s="5" t="b">
        <f t="array" aca="1" ref="KN249" ca="1">IF(OR(KO249:KU249&lt;&gt;"-"),TRUE,"-")</f>
        <v>1</v>
      </c>
      <c r="KO249" s="19">
        <f t="shared" ca="1" si="1873"/>
        <v>0</v>
      </c>
      <c r="KP249" s="19" t="str">
        <f t="shared" ca="1" si="1873"/>
        <v>-</v>
      </c>
      <c r="KQ249" s="19">
        <f t="shared" ca="1" si="1873"/>
        <v>999999</v>
      </c>
      <c r="KR249" s="19">
        <f t="shared" ca="1" si="1873"/>
        <v>999999</v>
      </c>
      <c r="KS249" s="19">
        <f t="shared" ca="1" si="1873"/>
        <v>999999</v>
      </c>
      <c r="KT249" s="19">
        <f t="shared" ca="1" si="1873"/>
        <v>999999</v>
      </c>
      <c r="KU249" s="19">
        <f t="shared" ca="1" si="1873"/>
        <v>999999</v>
      </c>
      <c r="KV249" s="19" t="str">
        <f t="shared" ca="1" si="1873"/>
        <v>-</v>
      </c>
      <c r="KW249" s="19" t="str">
        <f t="shared" ca="1" si="1873"/>
        <v>-</v>
      </c>
      <c r="KX249" s="19" t="str">
        <f t="shared" ca="1" si="1873"/>
        <v>-</v>
      </c>
      <c r="KY249" s="19" t="b">
        <f t="shared" ca="1" si="1874"/>
        <v>1</v>
      </c>
      <c r="KZ249" s="19">
        <f t="shared" ca="1" si="1874"/>
        <v>0</v>
      </c>
      <c r="LA249" s="5" t="str">
        <f t="shared" ca="1" si="1875"/>
        <v>-</v>
      </c>
      <c r="LB249" s="5" t="str">
        <f t="shared" ca="1" si="1875"/>
        <v>-</v>
      </c>
      <c r="LC249" s="5" t="str">
        <f t="shared" ca="1" si="1875"/>
        <v>-</v>
      </c>
      <c r="LD249" s="5" t="str">
        <f t="shared" ca="1" si="1875"/>
        <v>-</v>
      </c>
      <c r="LE249" s="19" t="str">
        <f t="shared" ca="1" si="1876"/>
        <v>-</v>
      </c>
      <c r="LF249" s="19" t="str">
        <f t="shared" ca="1" si="1876"/>
        <v>-</v>
      </c>
      <c r="LG249" s="19" t="str">
        <f t="shared" ca="1" si="1876"/>
        <v>-</v>
      </c>
      <c r="LH249" s="19" t="str">
        <f t="shared" ca="1" si="1876"/>
        <v>-</v>
      </c>
      <c r="LI249" s="19" t="str">
        <f t="shared" ca="1" si="1876"/>
        <v>-</v>
      </c>
      <c r="LJ249" s="19" t="str">
        <f t="shared" ca="1" si="1876"/>
        <v>-</v>
      </c>
      <c r="LK249" s="19" t="str">
        <f t="shared" ca="1" si="1876"/>
        <v>-</v>
      </c>
      <c r="LL249" s="5" t="str">
        <f t="shared" ca="1" si="1877"/>
        <v>-</v>
      </c>
      <c r="LM249" s="5">
        <f t="shared" ca="1" si="1877"/>
        <v>500</v>
      </c>
      <c r="LN249" s="5">
        <f t="shared" ca="1" si="1877"/>
        <v>500</v>
      </c>
      <c r="LO249" s="5" t="str">
        <f t="shared" ca="1" si="1877"/>
        <v>-</v>
      </c>
      <c r="LP249" s="5" t="str" cm="1">
        <f t="array" aca="1" ref="LP249" ca="1">INDEX(i.meatgrid,$Q249,LP$7)</f>
        <v>-</v>
      </c>
      <c r="LQ249" s="5" t="str" cm="1">
        <f t="array" aca="1" ref="LQ249" ca="1">INDEX(i.meatgrid,$Q249,LQ$7)</f>
        <v>-</v>
      </c>
      <c r="LR249" s="5" t="str">
        <f t="shared" ca="1" si="1877"/>
        <v>-</v>
      </c>
      <c r="LS249" s="5">
        <f t="shared" ca="1" si="1878"/>
        <v>1</v>
      </c>
      <c r="LT249" s="9"/>
      <c r="LU249" s="19">
        <f t="shared" ca="1" si="1876"/>
        <v>70</v>
      </c>
      <c r="LV249" s="19">
        <f t="shared" ca="1" si="1879"/>
        <v>50</v>
      </c>
      <c r="LW249" s="19">
        <f t="shared" ca="1" si="1879"/>
        <v>80</v>
      </c>
      <c r="LX249" s="19">
        <f t="shared" ca="1" si="1879"/>
        <v>50</v>
      </c>
      <c r="LY249" s="5" t="b" cm="1">
        <f t="array" aca="1" ref="LY249" ca="1">INDEX(i.meatgrid,$Q249,LY$7)</f>
        <v>1</v>
      </c>
      <c r="LZ249" s="5" t="b" cm="1">
        <f t="array" aca="1" ref="LZ249" ca="1">INDEX(i.meatgrid,$Q249,LZ$7)</f>
        <v>0</v>
      </c>
      <c r="MA249" s="5" t="str" cm="1">
        <f t="array" aca="1" ref="MA249" ca="1">INDEX(i.meatgrid,$Q249,MA$7)</f>
        <v>-</v>
      </c>
      <c r="MB249" s="5" t="str" cm="1">
        <f t="array" aca="1" ref="MB249" ca="1">INDEX(i.meatgrid,$Q249,MB$7)</f>
        <v>-</v>
      </c>
      <c r="MC249" s="5">
        <f t="shared" si="1880"/>
        <v>1</v>
      </c>
      <c r="MD249" s="5">
        <f t="shared" si="1881"/>
        <v>0.75</v>
      </c>
      <c r="ME249" s="5" cm="1">
        <f t="array" aca="1" ref="ME249" ca="1">INDEX(i.meatgrid,$Q249,ME$7)</f>
        <v>1</v>
      </c>
      <c r="MF249" s="5" cm="1">
        <f t="array" aca="1" ref="MF249" ca="1">INDEX(i.meatgrid,$Q249,MF$7)</f>
        <v>1</v>
      </c>
      <c r="MG249" s="5" cm="1">
        <f t="array" aca="1" ref="MG249" ca="1">INDEX(i.meatgrid,$Q249,MG$7)</f>
        <v>1</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82"/>
        <v>1</v>
      </c>
      <c r="MN249" s="9"/>
      <c r="MO249" s="19" t="b">
        <f t="shared" ca="1" si="1883"/>
        <v>0</v>
      </c>
      <c r="MP249" s="19" t="b">
        <f t="shared" ca="1" si="1883"/>
        <v>0</v>
      </c>
      <c r="MQ249" s="19">
        <f t="shared" ca="1" si="1883"/>
        <v>1</v>
      </c>
      <c r="MR249" s="19">
        <f t="shared" ca="1" si="1883"/>
        <v>0.75</v>
      </c>
      <c r="MS249" s="19">
        <f t="shared" ca="1" si="1883"/>
        <v>0.75</v>
      </c>
      <c r="MT249" s="19">
        <f t="shared" ca="1" si="1883"/>
        <v>0.8</v>
      </c>
      <c r="MU249" s="19">
        <f t="shared" ca="1" si="1883"/>
        <v>0.82499999999999996</v>
      </c>
      <c r="MV249" s="19">
        <f t="shared" ca="1" si="1883"/>
        <v>0.875</v>
      </c>
      <c r="MW249" s="19">
        <f t="shared" ca="1" si="1883"/>
        <v>0.9</v>
      </c>
      <c r="MX249" s="19">
        <f t="shared" ca="1" si="1883"/>
        <v>1</v>
      </c>
      <c r="MY249" s="19">
        <f t="shared" ca="1" si="1883"/>
        <v>0.875</v>
      </c>
      <c r="MZ249" s="19" t="b">
        <f t="shared" ca="1" si="1883"/>
        <v>1</v>
      </c>
      <c r="NA249" s="19">
        <f t="shared" ca="1" si="1883"/>
        <v>74.989999999999995</v>
      </c>
      <c r="NB249" s="19" t="str">
        <f t="shared" ca="1" si="1883"/>
        <v>-</v>
      </c>
      <c r="NC249" s="19" t="str">
        <f t="shared" ca="1" si="1883"/>
        <v>-</v>
      </c>
      <c r="ND249" s="19" t="str">
        <f t="shared" ca="1" si="1883"/>
        <v>-</v>
      </c>
      <c r="NE249" s="19" t="str">
        <f t="shared" ref="NE249:NT268" ca="1" si="1899">OFFSET(NE$5,$B249,0)</f>
        <v>-</v>
      </c>
      <c r="NF249" s="19" t="str">
        <f t="shared" ca="1" si="1899"/>
        <v>-</v>
      </c>
      <c r="NG249" s="19" t="str">
        <f t="shared" ca="1" si="1899"/>
        <v>-</v>
      </c>
      <c r="NH249" s="19" t="str">
        <f t="shared" ca="1" si="1899"/>
        <v>-</v>
      </c>
      <c r="NI249" s="19">
        <f t="shared" ca="1" si="1899"/>
        <v>36.99</v>
      </c>
      <c r="NJ249" s="19">
        <f t="shared" ca="1" si="1899"/>
        <v>36.99</v>
      </c>
      <c r="NK249" s="19" t="str">
        <f t="shared" ca="1" si="1899"/>
        <v>-</v>
      </c>
      <c r="NL249" s="19" t="str">
        <f t="shared" ca="1" si="1899"/>
        <v>-</v>
      </c>
      <c r="NM249" s="19" t="str">
        <f t="shared" ca="1" si="1899"/>
        <v>-</v>
      </c>
      <c r="NN249" s="19" t="str">
        <f t="shared" ca="1" si="1899"/>
        <v>-</v>
      </c>
      <c r="NO249" s="19" t="str">
        <f t="shared" ca="1" si="1899"/>
        <v>-</v>
      </c>
      <c r="NP249" s="19">
        <f t="shared" ca="1" si="1899"/>
        <v>49.99</v>
      </c>
      <c r="NQ249" s="19">
        <f t="shared" ca="1" si="1899"/>
        <v>49.99</v>
      </c>
      <c r="NR249" s="19">
        <f t="shared" ca="1" si="1899"/>
        <v>49.99</v>
      </c>
      <c r="NS249" s="19">
        <f t="shared" ca="1" si="1899"/>
        <v>49.99</v>
      </c>
      <c r="NT249" s="19">
        <f t="shared" ca="1" si="1899"/>
        <v>49.99</v>
      </c>
      <c r="NU249" s="19">
        <f t="shared" ca="1" si="1896"/>
        <v>49.99</v>
      </c>
      <c r="NV249" s="19">
        <f t="shared" ca="1" si="1896"/>
        <v>49.99</v>
      </c>
      <c r="NW249" s="19">
        <f t="shared" ca="1" si="1896"/>
        <v>49.99</v>
      </c>
      <c r="NX249" s="19">
        <f t="shared" ca="1" si="1897"/>
        <v>412.99</v>
      </c>
      <c r="NY249" s="19">
        <f t="shared" ca="1" si="1897"/>
        <v>412.99</v>
      </c>
      <c r="NZ249" s="19" t="str">
        <f t="shared" ca="1" si="1897"/>
        <v>-</v>
      </c>
      <c r="OA249" s="19" t="str">
        <f t="shared" ca="1" si="1897"/>
        <v>-</v>
      </c>
      <c r="OB249" s="19" t="str">
        <f t="shared" ca="1" si="1897"/>
        <v>-</v>
      </c>
      <c r="OC249" s="19" t="str">
        <f t="shared" ca="1" si="1897"/>
        <v>-</v>
      </c>
      <c r="OD249" s="19" t="str">
        <f t="shared" ca="1" si="1897"/>
        <v>-</v>
      </c>
      <c r="OE249" s="19">
        <f t="shared" ca="1" si="1897"/>
        <v>6.8900000000000006</v>
      </c>
      <c r="OF249" s="19">
        <f t="shared" ca="1" si="1897"/>
        <v>6.8900000000000006</v>
      </c>
      <c r="OG249" s="19">
        <f t="shared" ca="1" si="1897"/>
        <v>6.8900000000000006</v>
      </c>
      <c r="OH249" s="19">
        <f t="shared" ca="1" si="1897"/>
        <v>6.8900000000000006</v>
      </c>
      <c r="OI249" s="19">
        <f t="shared" ca="1" si="1897"/>
        <v>6.8900000000000006</v>
      </c>
      <c r="OJ249" s="19">
        <f t="shared" ca="1" si="1897"/>
        <v>6.8900000000000006</v>
      </c>
      <c r="OK249" s="19">
        <f t="shared" ca="1" si="1897"/>
        <v>6.8900000000000006</v>
      </c>
      <c r="OL249" s="19">
        <f t="shared" ca="1" si="1897"/>
        <v>6.8900000000000006</v>
      </c>
      <c r="OM249" s="19">
        <f t="shared" ca="1" si="1897"/>
        <v>346.99</v>
      </c>
      <c r="ON249" s="19">
        <f t="shared" ca="1" si="1898"/>
        <v>346.99</v>
      </c>
      <c r="OO249" s="19" t="str">
        <f t="shared" ca="1" si="1898"/>
        <v>-</v>
      </c>
      <c r="OP249" s="19" t="str">
        <f t="shared" ca="1" si="1898"/>
        <v>-</v>
      </c>
      <c r="OQ249" s="19" t="str">
        <f t="shared" ca="1" si="1898"/>
        <v>-</v>
      </c>
      <c r="OR249" s="19" t="str">
        <f t="shared" ca="1" si="1898"/>
        <v>-</v>
      </c>
      <c r="OS249" s="19" t="str">
        <f t="shared" ca="1" si="1898"/>
        <v>-</v>
      </c>
      <c r="OT249" s="19">
        <f t="shared" ca="1" si="1898"/>
        <v>0</v>
      </c>
      <c r="OU249" s="24">
        <v>0</v>
      </c>
    </row>
    <row r="250" spans="1:411" outlineLevel="1">
      <c r="A250" s="21">
        <f t="shared" si="158"/>
        <v>245</v>
      </c>
      <c r="B250" s="21">
        <f>$A$14</f>
        <v>9</v>
      </c>
      <c r="C250">
        <v>112</v>
      </c>
      <c r="D250" s="144" t="str">
        <f t="shared" si="1828"/>
        <v>GSM</v>
      </c>
      <c r="E250" t="b">
        <v>0</v>
      </c>
      <c r="F250" t="b">
        <v>0</v>
      </c>
      <c r="G250" t="b">
        <f t="shared" si="1892"/>
        <v>0</v>
      </c>
      <c r="H250" s="29">
        <v>2</v>
      </c>
      <c r="I250" s="29">
        <v>1</v>
      </c>
      <c r="J250" s="29" t="str">
        <f>""</f>
        <v/>
      </c>
      <c r="K250" s="29">
        <f>d.Region</f>
        <v>2</v>
      </c>
      <c r="L250" s="29">
        <v>2</v>
      </c>
      <c r="M250" s="29">
        <v>2</v>
      </c>
      <c r="N250" s="29">
        <v>3</v>
      </c>
      <c r="O250" s="29">
        <v>1</v>
      </c>
      <c r="P250" s="29">
        <v>1</v>
      </c>
      <c r="Q250" s="29">
        <v>5</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829"/>
        <v>2</v>
      </c>
      <c r="AH250" s="5">
        <f t="shared" si="1829"/>
        <v>0</v>
      </c>
      <c r="AI250" s="5">
        <f t="shared" si="1830"/>
        <v>1</v>
      </c>
      <c r="AJ250" s="218"/>
      <c r="AK250" s="218"/>
      <c r="AL250" s="365"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00009 DSP_grid_lw GSM Day204 MWM    Air SR12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si="1831"/>
        <v>0</v>
      </c>
      <c r="AY250" s="5" t="str">
        <f t="shared" si="1831"/>
        <v>-</v>
      </c>
      <c r="AZ250" s="5" t="b">
        <f t="shared" si="1831"/>
        <v>0</v>
      </c>
      <c r="BA250" s="5" t="b">
        <f t="shared" si="1831"/>
        <v>1</v>
      </c>
      <c r="BB250" s="5" t="b">
        <f t="shared" si="1831"/>
        <v>1</v>
      </c>
      <c r="BC250" s="144">
        <f t="shared" si="1831"/>
        <v>0</v>
      </c>
      <c r="BD250" s="19" t="b">
        <f t="shared" ca="1" si="1832"/>
        <v>1</v>
      </c>
      <c r="BE250" s="9"/>
      <c r="BF250" s="5" t="str">
        <f t="shared" ca="1" si="1833"/>
        <v>-</v>
      </c>
      <c r="BG250" s="19" t="str">
        <f t="shared" ca="1" si="1834"/>
        <v>-</v>
      </c>
      <c r="BH250" s="19" t="str">
        <f t="shared" ca="1" si="1834"/>
        <v>-</v>
      </c>
      <c r="BI250" s="19" t="str">
        <f t="shared" ca="1" si="1834"/>
        <v>-</v>
      </c>
      <c r="BJ250" s="5" t="str">
        <f t="shared" ca="1" si="1835"/>
        <v>-</v>
      </c>
      <c r="BK250" s="19" t="str">
        <f t="shared" ca="1" si="1836"/>
        <v>-</v>
      </c>
      <c r="BL250" s="5" t="str">
        <f t="shared" ca="1" si="1837"/>
        <v>-</v>
      </c>
      <c r="BM250" s="19" t="str">
        <f t="shared" ca="1" si="1838"/>
        <v>-</v>
      </c>
      <c r="BN250" s="19" t="str">
        <f t="shared" ca="1" si="1838"/>
        <v>-</v>
      </c>
      <c r="BO250" s="19" t="str">
        <f t="shared" ca="1" si="1838"/>
        <v>-</v>
      </c>
      <c r="BP250" s="5" t="str">
        <f t="shared" ca="1" si="1839"/>
        <v>-</v>
      </c>
      <c r="BQ250" s="9"/>
      <c r="BR250" s="5" t="b">
        <f t="shared" si="1840"/>
        <v>0</v>
      </c>
      <c r="BS250" s="5" t="str">
        <f t="shared" ca="1" si="1841"/>
        <v>-</v>
      </c>
      <c r="BT250" s="5" t="str">
        <f t="shared" ca="1" si="1842"/>
        <v>-</v>
      </c>
      <c r="BU250" s="5" t="str">
        <f t="shared" ca="1" si="1842"/>
        <v>-</v>
      </c>
      <c r="BV250" s="5" t="str">
        <f t="shared" ca="1" si="1842"/>
        <v>-</v>
      </c>
      <c r="BW250" s="5" t="str">
        <f t="shared" ca="1" si="1842"/>
        <v>-</v>
      </c>
      <c r="BX250" s="5" t="str">
        <f t="shared" ca="1" si="1842"/>
        <v>-</v>
      </c>
      <c r="BY250" s="5" t="str">
        <f t="shared" ca="1" si="1842"/>
        <v>-</v>
      </c>
      <c r="BZ250" s="5" t="str">
        <f t="shared" ca="1" si="1842"/>
        <v>-</v>
      </c>
      <c r="CA250" s="5" t="str">
        <f t="shared" ca="1" si="1842"/>
        <v>-</v>
      </c>
      <c r="CB250" s="9"/>
      <c r="CC250" s="12" t="b">
        <v>1</v>
      </c>
      <c r="CD250" s="12" t="b">
        <v>1</v>
      </c>
      <c r="CE250" s="12" t="b">
        <v>1</v>
      </c>
      <c r="CF250" s="12">
        <f t="shared" si="1890"/>
        <v>2235105</v>
      </c>
      <c r="CG250" s="144" t="b">
        <f>NOT(CE250)</f>
        <v>0</v>
      </c>
      <c r="CH250" s="12" t="s">
        <v>34</v>
      </c>
      <c r="CI250" s="19" t="str">
        <f t="shared" ca="1" si="1844"/>
        <v>-</v>
      </c>
      <c r="CJ250" s="19" t="str">
        <f t="shared" ca="1" si="1844"/>
        <v>-</v>
      </c>
      <c r="CK250" s="19" t="str">
        <f t="shared" ca="1" si="1844"/>
        <v>-</v>
      </c>
      <c r="CL250" s="19">
        <f t="shared" ca="1" si="1844"/>
        <v>1</v>
      </c>
      <c r="CM250" s="19">
        <f t="shared" ca="1" si="1844"/>
        <v>1</v>
      </c>
      <c r="CN250" s="9"/>
      <c r="CO250" s="444">
        <f t="shared" si="1845"/>
        <v>652</v>
      </c>
      <c r="CP250" s="444">
        <f t="shared" si="1845"/>
        <v>686</v>
      </c>
      <c r="CQ250" s="444">
        <f t="shared" si="1845"/>
        <v>721</v>
      </c>
      <c r="CR250" s="152">
        <f t="shared" si="1846"/>
        <v>378</v>
      </c>
      <c r="CS250" s="152">
        <f t="shared" si="1846"/>
        <v>413</v>
      </c>
      <c r="CT250" s="152">
        <f t="shared" si="1846"/>
        <v>448</v>
      </c>
      <c r="CU250" s="19" t="str">
        <f t="shared" ca="1" si="1847"/>
        <v>-</v>
      </c>
      <c r="CV250" s="19" t="str">
        <f t="shared" ca="1" si="1847"/>
        <v>-</v>
      </c>
      <c r="CW250" s="19" t="str">
        <f t="shared" ca="1" si="1847"/>
        <v>-</v>
      </c>
      <c r="CX250" s="19" t="str">
        <f t="shared" ca="1" si="1847"/>
        <v>-</v>
      </c>
      <c r="CY250" s="19" t="str">
        <f t="shared" ca="1" si="1847"/>
        <v>-</v>
      </c>
      <c r="CZ250" s="19" t="b">
        <f ca="1">OFFSET(CZ$5,$B250,0)</f>
        <v>1</v>
      </c>
      <c r="DA250" s="19">
        <f t="shared" ca="1" si="1847"/>
        <v>0</v>
      </c>
      <c r="DB250" s="19">
        <f t="shared" ca="1" si="1847"/>
        <v>0</v>
      </c>
      <c r="DC250" s="19">
        <f t="shared" ca="1" si="1847"/>
        <v>0</v>
      </c>
      <c r="DD250" s="19">
        <f t="shared" ca="1" si="1847"/>
        <v>0</v>
      </c>
      <c r="DE250" s="19">
        <f t="shared" ca="1" si="1847"/>
        <v>0</v>
      </c>
      <c r="DF250" s="19">
        <f t="shared" ca="1" si="1847"/>
        <v>0</v>
      </c>
      <c r="DG250" s="19">
        <f t="shared" ca="1" si="1847"/>
        <v>0</v>
      </c>
      <c r="DH250" s="19">
        <f t="shared" ca="1" si="1847"/>
        <v>0</v>
      </c>
      <c r="DI250" s="19">
        <f t="shared" ca="1" si="1847"/>
        <v>0</v>
      </c>
      <c r="DJ250" s="19">
        <f t="shared" ca="1" si="1847"/>
        <v>0</v>
      </c>
      <c r="DK250" s="19">
        <f t="shared" ca="1" si="1848"/>
        <v>0</v>
      </c>
      <c r="DL250" s="19">
        <f t="shared" ca="1" si="1848"/>
        <v>0</v>
      </c>
      <c r="DM250" s="19">
        <f t="shared" ca="1" si="1848"/>
        <v>1</v>
      </c>
      <c r="DN250" s="19">
        <f t="shared" ca="1" si="1848"/>
        <v>1</v>
      </c>
      <c r="DO250" s="19">
        <f t="shared" ca="1" si="1848"/>
        <v>0</v>
      </c>
      <c r="DP250" s="19" t="str">
        <f t="shared" ca="1" si="1848"/>
        <v>-</v>
      </c>
      <c r="DQ250" s="19" t="str">
        <f t="shared" ca="1" si="1848"/>
        <v>-</v>
      </c>
      <c r="DR250" s="19" t="str">
        <f t="shared" ca="1" si="1848"/>
        <v>-</v>
      </c>
      <c r="DS250" s="19" t="str">
        <f t="shared" ca="1" si="1848"/>
        <v>-</v>
      </c>
      <c r="DT250" s="19" t="str">
        <f t="shared" ca="1" si="1848"/>
        <v>-</v>
      </c>
      <c r="DU250" s="19">
        <f t="shared" ca="1" si="1848"/>
        <v>0</v>
      </c>
      <c r="DV250" s="19" t="str">
        <f t="shared" ca="1" si="1848"/>
        <v>-</v>
      </c>
      <c r="DW250" s="19" t="str">
        <f t="shared" ca="1" si="1848"/>
        <v>-</v>
      </c>
      <c r="DX250" s="19" t="str">
        <f t="shared" ca="1" si="1848"/>
        <v>-</v>
      </c>
      <c r="DY250" s="19" t="str">
        <f t="shared" ca="1" si="1848"/>
        <v>-</v>
      </c>
      <c r="DZ250" s="19" t="str">
        <f t="shared" ca="1" si="1848"/>
        <v>-</v>
      </c>
      <c r="EA250" s="19" t="str">
        <f t="shared" ca="1" si="1848"/>
        <v>-</v>
      </c>
      <c r="EB250" s="19" t="str">
        <f t="shared" ca="1" si="1848"/>
        <v>-</v>
      </c>
      <c r="EC250" s="19" t="str">
        <f t="shared" ca="1" si="1848"/>
        <v>-</v>
      </c>
      <c r="ED250" s="19">
        <f t="shared" ca="1" si="1848"/>
        <v>0</v>
      </c>
      <c r="EE250" s="444">
        <f t="shared" si="1849"/>
        <v>0</v>
      </c>
      <c r="EF250" s="444">
        <f t="shared" si="1849"/>
        <v>0</v>
      </c>
      <c r="EG250" s="124">
        <f t="shared" si="1850"/>
        <v>0</v>
      </c>
      <c r="EH250" s="124">
        <f t="shared" si="1850"/>
        <v>0</v>
      </c>
      <c r="EI250" s="124">
        <f t="shared" si="1850"/>
        <v>0</v>
      </c>
      <c r="EJ250" s="124">
        <f t="shared" si="1850"/>
        <v>0</v>
      </c>
      <c r="EK250" s="124">
        <f t="shared" si="1850"/>
        <v>0</v>
      </c>
      <c r="EL250" s="124">
        <f t="shared" si="1850"/>
        <v>0</v>
      </c>
      <c r="EM250" s="124">
        <f t="shared" si="1850"/>
        <v>0</v>
      </c>
      <c r="EN250" s="124">
        <f t="shared" si="1850"/>
        <v>0</v>
      </c>
      <c r="EO250" s="124">
        <f t="shared" si="1850"/>
        <v>0</v>
      </c>
      <c r="EP250" s="124">
        <f t="shared" si="1850"/>
        <v>0</v>
      </c>
      <c r="EQ250" s="124">
        <f t="shared" si="1850"/>
        <v>0</v>
      </c>
      <c r="ER250" s="124">
        <f t="shared" si="1850"/>
        <v>0</v>
      </c>
      <c r="ES250" s="124">
        <f t="shared" si="1850"/>
        <v>0</v>
      </c>
      <c r="ET250" s="124">
        <f t="shared" si="1850"/>
        <v>0</v>
      </c>
      <c r="EU250" s="124">
        <f t="shared" si="1850"/>
        <v>0</v>
      </c>
      <c r="EV250" s="124">
        <f t="shared" si="1850"/>
        <v>0</v>
      </c>
      <c r="EW250" s="124">
        <f t="shared" si="1851"/>
        <v>0</v>
      </c>
      <c r="EX250" s="124">
        <f t="shared" si="1851"/>
        <v>0</v>
      </c>
      <c r="EY250" s="554">
        <f t="shared" si="1852"/>
        <v>0</v>
      </c>
      <c r="EZ250" s="554">
        <f t="shared" si="1852"/>
        <v>0</v>
      </c>
      <c r="FA250" s="554">
        <f t="shared" si="1852"/>
        <v>0</v>
      </c>
      <c r="FB250" s="125">
        <f t="shared" si="1852"/>
        <v>0</v>
      </c>
      <c r="FC250" s="125">
        <f t="shared" si="1852"/>
        <v>0</v>
      </c>
      <c r="FD250" s="125">
        <f t="shared" si="1852"/>
        <v>0</v>
      </c>
      <c r="FE250" s="125">
        <f t="shared" si="1852"/>
        <v>0</v>
      </c>
      <c r="FF250" s="125">
        <f t="shared" si="1852"/>
        <v>0</v>
      </c>
      <c r="FG250" s="125">
        <f t="shared" si="1852"/>
        <v>0</v>
      </c>
      <c r="FH250" s="125">
        <f t="shared" si="1852"/>
        <v>0</v>
      </c>
      <c r="FI250" s="125">
        <f t="shared" si="1852"/>
        <v>0</v>
      </c>
      <c r="FJ250" s="125">
        <f t="shared" si="1852"/>
        <v>0</v>
      </c>
      <c r="FK250" s="125">
        <f t="shared" si="1852"/>
        <v>0</v>
      </c>
      <c r="FL250" s="125">
        <f t="shared" si="1852"/>
        <v>0</v>
      </c>
      <c r="FM250" s="125">
        <f t="shared" si="1852"/>
        <v>0</v>
      </c>
      <c r="FN250" s="125">
        <f t="shared" si="1852"/>
        <v>0</v>
      </c>
      <c r="FO250" s="124">
        <f t="shared" si="1853"/>
        <v>0</v>
      </c>
      <c r="FP250" s="124">
        <f t="shared" si="1853"/>
        <v>0</v>
      </c>
      <c r="FQ250" s="124">
        <f t="shared" si="1853"/>
        <v>0</v>
      </c>
      <c r="FR250" s="124">
        <f t="shared" si="1853"/>
        <v>0</v>
      </c>
      <c r="FS250" s="124">
        <f t="shared" si="1853"/>
        <v>0</v>
      </c>
      <c r="FT250" s="124">
        <f t="shared" si="1853"/>
        <v>0</v>
      </c>
      <c r="FU250" s="124">
        <f t="shared" si="1853"/>
        <v>0</v>
      </c>
      <c r="FV250" s="124">
        <f t="shared" si="1853"/>
        <v>0</v>
      </c>
      <c r="FW250" s="124">
        <f t="shared" si="1853"/>
        <v>0</v>
      </c>
      <c r="FX250" s="124">
        <f t="shared" si="1853"/>
        <v>0</v>
      </c>
      <c r="FY250" s="124">
        <f t="shared" si="1853"/>
        <v>0</v>
      </c>
      <c r="FZ250" s="124">
        <f t="shared" si="1853"/>
        <v>0</v>
      </c>
      <c r="GA250" s="124">
        <f t="shared" si="1853"/>
        <v>0</v>
      </c>
      <c r="GB250" s="124">
        <f t="shared" si="1853"/>
        <v>0</v>
      </c>
      <c r="GC250" s="124">
        <f t="shared" si="1853"/>
        <v>0</v>
      </c>
      <c r="GD250" s="124">
        <f t="shared" si="1853"/>
        <v>0</v>
      </c>
      <c r="GE250" s="124">
        <f t="shared" si="1854"/>
        <v>0</v>
      </c>
      <c r="GF250" s="124">
        <f t="shared" si="1854"/>
        <v>0</v>
      </c>
      <c r="GG250" s="554">
        <f t="shared" si="1855"/>
        <v>0</v>
      </c>
      <c r="GH250" s="554">
        <f t="shared" si="1855"/>
        <v>0</v>
      </c>
      <c r="GI250" s="554">
        <f t="shared" si="1855"/>
        <v>0</v>
      </c>
      <c r="GJ250" s="125">
        <f t="shared" si="1856"/>
        <v>0</v>
      </c>
      <c r="GK250" s="125">
        <f t="shared" si="1856"/>
        <v>0</v>
      </c>
      <c r="GL250" s="125">
        <f t="shared" si="1856"/>
        <v>0</v>
      </c>
      <c r="GM250" s="125">
        <f t="shared" si="1856"/>
        <v>0</v>
      </c>
      <c r="GN250" s="125">
        <f t="shared" si="1856"/>
        <v>0</v>
      </c>
      <c r="GO250" s="125">
        <f t="shared" si="1856"/>
        <v>0</v>
      </c>
      <c r="GP250" s="125">
        <f t="shared" si="1856"/>
        <v>0</v>
      </c>
      <c r="GQ250" s="125">
        <f t="shared" si="1856"/>
        <v>0</v>
      </c>
      <c r="GR250" s="125">
        <f t="shared" si="1856"/>
        <v>0</v>
      </c>
      <c r="GS250" s="125">
        <f t="shared" si="1856"/>
        <v>0</v>
      </c>
      <c r="GT250" s="125">
        <f t="shared" si="1856"/>
        <v>0</v>
      </c>
      <c r="GU250" s="125">
        <f t="shared" si="1856"/>
        <v>0</v>
      </c>
      <c r="GV250" s="125">
        <f t="shared" si="1856"/>
        <v>0</v>
      </c>
      <c r="GW250" s="124">
        <f t="shared" si="1857"/>
        <v>0</v>
      </c>
      <c r="GX250" s="124">
        <f t="shared" si="1857"/>
        <v>0</v>
      </c>
      <c r="GY250" s="124">
        <f t="shared" si="1857"/>
        <v>0</v>
      </c>
      <c r="GZ250" s="124">
        <f t="shared" si="1857"/>
        <v>0</v>
      </c>
      <c r="HA250" s="124">
        <f t="shared" si="1857"/>
        <v>0</v>
      </c>
      <c r="HB250" s="124">
        <f t="shared" si="1857"/>
        <v>0</v>
      </c>
      <c r="HC250" s="124">
        <f t="shared" si="1857"/>
        <v>0</v>
      </c>
      <c r="HD250" s="124">
        <f t="shared" si="1857"/>
        <v>0</v>
      </c>
      <c r="HE250" s="124">
        <f t="shared" si="1857"/>
        <v>0</v>
      </c>
      <c r="HF250" s="124">
        <f t="shared" si="1857"/>
        <v>0</v>
      </c>
      <c r="HG250" s="124">
        <f t="shared" si="1857"/>
        <v>0</v>
      </c>
      <c r="HH250" s="124">
        <f t="shared" si="1857"/>
        <v>0</v>
      </c>
      <c r="HI250" s="124">
        <f t="shared" si="1857"/>
        <v>0</v>
      </c>
      <c r="HJ250" s="124">
        <f t="shared" si="1857"/>
        <v>0</v>
      </c>
      <c r="HK250" s="124">
        <f t="shared" si="1857"/>
        <v>0</v>
      </c>
      <c r="HL250" s="124">
        <f t="shared" si="1857"/>
        <v>0</v>
      </c>
      <c r="HM250" s="124">
        <f t="shared" si="1858"/>
        <v>0</v>
      </c>
      <c r="HN250" s="124">
        <f t="shared" si="1858"/>
        <v>0</v>
      </c>
      <c r="HO250" s="554">
        <f t="shared" si="1859"/>
        <v>0</v>
      </c>
      <c r="HP250" s="554">
        <f t="shared" si="1859"/>
        <v>0</v>
      </c>
      <c r="HQ250" s="554">
        <f t="shared" si="1859"/>
        <v>0</v>
      </c>
      <c r="HR250" s="125">
        <f t="shared" si="1860"/>
        <v>0</v>
      </c>
      <c r="HS250" s="125">
        <f t="shared" si="1860"/>
        <v>0</v>
      </c>
      <c r="HT250" s="125">
        <f t="shared" si="1860"/>
        <v>0</v>
      </c>
      <c r="HU250" s="125">
        <f t="shared" si="1860"/>
        <v>0</v>
      </c>
      <c r="HV250" s="125">
        <f t="shared" si="1860"/>
        <v>0</v>
      </c>
      <c r="HW250" s="125">
        <f t="shared" si="1860"/>
        <v>0</v>
      </c>
      <c r="HX250" s="125">
        <f t="shared" si="1860"/>
        <v>0</v>
      </c>
      <c r="HY250" s="125">
        <f t="shared" si="1860"/>
        <v>0</v>
      </c>
      <c r="HZ250" s="125">
        <f t="shared" si="1860"/>
        <v>0</v>
      </c>
      <c r="IA250" s="125">
        <f t="shared" si="1860"/>
        <v>0</v>
      </c>
      <c r="IB250" s="125">
        <f t="shared" si="1860"/>
        <v>0</v>
      </c>
      <c r="IC250" s="125">
        <f t="shared" si="1860"/>
        <v>0</v>
      </c>
      <c r="ID250" s="125">
        <f t="shared" si="1860"/>
        <v>0</v>
      </c>
      <c r="IE250" s="5">
        <f t="shared" si="1861"/>
        <v>67</v>
      </c>
      <c r="IF250" s="9"/>
      <c r="IG250" s="5">
        <f t="shared" si="1862"/>
        <v>1</v>
      </c>
      <c r="IH250" s="5" t="b">
        <f t="shared" si="1862"/>
        <v>0</v>
      </c>
      <c r="II250" s="19">
        <f t="shared" ca="1" si="1863"/>
        <v>0</v>
      </c>
      <c r="IJ250" s="5">
        <f t="shared" si="1862"/>
        <v>55</v>
      </c>
      <c r="IK250" s="5" cm="1">
        <f t="array" ref="IK250">INDEX(i.pi_yatf,$X250+1,IK$7)</f>
        <v>1</v>
      </c>
      <c r="IL250" s="19">
        <f t="shared" ca="1" si="1864"/>
        <v>0</v>
      </c>
      <c r="IM250" s="19">
        <f t="shared" ca="1" si="1864"/>
        <v>0</v>
      </c>
      <c r="IN250" s="19">
        <f t="shared" ca="1" si="1864"/>
        <v>0</v>
      </c>
      <c r="IO250" s="19">
        <f t="shared" ca="1" si="1864"/>
        <v>0</v>
      </c>
      <c r="IP250" s="19">
        <f t="shared" ca="1" si="1864"/>
        <v>0</v>
      </c>
      <c r="IQ250" s="19">
        <f t="shared" ca="1" si="1864"/>
        <v>0</v>
      </c>
      <c r="IR250" s="19">
        <f t="shared" ca="1" si="1864"/>
        <v>0</v>
      </c>
      <c r="IS250" s="19">
        <f t="shared" ca="1" si="1864"/>
        <v>0</v>
      </c>
      <c r="IT250" s="19">
        <f t="shared" ca="1" si="1864"/>
        <v>0</v>
      </c>
      <c r="IU250" s="19">
        <f t="shared" ca="1" si="1864"/>
        <v>0</v>
      </c>
      <c r="IV250" s="19">
        <f t="shared" ca="1" si="1864"/>
        <v>0</v>
      </c>
      <c r="IW250" s="19">
        <f t="shared" ca="1" si="1864"/>
        <v>0</v>
      </c>
      <c r="IX250" s="19">
        <f t="shared" ca="1" si="1864"/>
        <v>0</v>
      </c>
      <c r="IY250" s="19">
        <f t="shared" ca="1" si="1864"/>
        <v>0</v>
      </c>
      <c r="IZ250" s="19">
        <f t="shared" ca="1" si="1864"/>
        <v>0</v>
      </c>
      <c r="JA250" s="19">
        <f t="shared" ca="1" si="1864"/>
        <v>0</v>
      </c>
      <c r="JB250" s="19">
        <f t="shared" ca="1" si="1864"/>
        <v>0</v>
      </c>
      <c r="JC250" s="19">
        <f t="shared" ca="1" si="1864"/>
        <v>0</v>
      </c>
      <c r="JD250" s="19">
        <f t="shared" ca="1" si="1864"/>
        <v>0</v>
      </c>
      <c r="JE250" s="19">
        <f t="shared" ca="1" si="1864"/>
        <v>0</v>
      </c>
      <c r="JF250" s="19">
        <f t="shared" ca="1" si="1864"/>
        <v>0</v>
      </c>
      <c r="JG250" s="5">
        <f t="shared" si="1865"/>
        <v>1.2500000000000001E-2</v>
      </c>
      <c r="JH250" s="567">
        <f t="shared" si="1865"/>
        <v>0</v>
      </c>
      <c r="JI250" s="5">
        <f t="shared" si="1865"/>
        <v>6.25E-2</v>
      </c>
      <c r="JJ250" s="5">
        <f t="shared" si="1865"/>
        <v>6.25E-2</v>
      </c>
      <c r="JK250" s="5">
        <f t="shared" si="1865"/>
        <v>6.25E-2</v>
      </c>
      <c r="JL250" s="19">
        <f t="shared" ca="1" si="1864"/>
        <v>1</v>
      </c>
      <c r="JM250" s="19">
        <f t="shared" ca="1" si="1864"/>
        <v>0</v>
      </c>
      <c r="JN250" s="19">
        <f t="shared" ca="1" si="1864"/>
        <v>1</v>
      </c>
      <c r="JO250" s="9"/>
      <c r="JP250" s="5" t="b">
        <f t="shared" ca="1" si="1866"/>
        <v>0</v>
      </c>
      <c r="JQ250" s="477" t="b">
        <v>1</v>
      </c>
      <c r="JR250" s="477">
        <v>12</v>
      </c>
      <c r="JS250" s="5" t="b">
        <f t="shared" si="1867"/>
        <v>0</v>
      </c>
      <c r="JT250" s="5" t="b">
        <f t="shared" si="1867"/>
        <v>0</v>
      </c>
      <c r="JU250" s="5" t="b">
        <f t="shared" si="1867"/>
        <v>1</v>
      </c>
      <c r="JV250" s="144">
        <f t="shared" si="1868"/>
        <v>1</v>
      </c>
      <c r="JW250" s="144">
        <f t="shared" si="1868"/>
        <v>1</v>
      </c>
      <c r="JX250" s="5" t="b">
        <f t="shared" si="1869"/>
        <v>0</v>
      </c>
      <c r="JY250" s="5" t="b">
        <f t="shared" si="1869"/>
        <v>1</v>
      </c>
      <c r="JZ250" s="5" t="b">
        <f t="shared" si="1869"/>
        <v>1</v>
      </c>
      <c r="KA250" s="5" t="b">
        <f t="shared" si="1869"/>
        <v>0</v>
      </c>
      <c r="KB250" s="5">
        <f t="shared" si="1870"/>
        <v>1</v>
      </c>
      <c r="KC250" s="5">
        <f t="shared" si="1870"/>
        <v>0</v>
      </c>
      <c r="KD250" s="5" t="b">
        <f t="shared" si="1871"/>
        <v>0</v>
      </c>
      <c r="KE250" s="5" t="str" cm="1">
        <f t="array" aca="1" ref="KE250" ca="1">IF(OR(KF250:KM250&lt;&gt;"-"),TRUE,"-")</f>
        <v>-</v>
      </c>
      <c r="KF250" s="19" t="str">
        <f t="shared" ca="1" si="1872"/>
        <v>-</v>
      </c>
      <c r="KG250" s="19" t="str">
        <f t="shared" ca="1" si="1872"/>
        <v>-</v>
      </c>
      <c r="KH250" s="19" t="str">
        <f t="shared" ca="1" si="1872"/>
        <v>-</v>
      </c>
      <c r="KI250" s="19" t="str">
        <f t="shared" ca="1" si="1872"/>
        <v>-</v>
      </c>
      <c r="KJ250" s="19" t="str">
        <f t="shared" ca="1" si="1872"/>
        <v>-</v>
      </c>
      <c r="KK250" s="19" t="str">
        <f t="shared" ca="1" si="1872"/>
        <v>-</v>
      </c>
      <c r="KL250" s="19" t="str">
        <f t="shared" ca="1" si="1872"/>
        <v>-</v>
      </c>
      <c r="KM250" s="19" t="str">
        <f t="shared" ca="1" si="1872"/>
        <v>-</v>
      </c>
      <c r="KN250" s="5" t="b">
        <f t="array" aca="1" ref="KN250" ca="1">IF(OR(KO250:KU250&lt;&gt;"-"),TRUE,"-")</f>
        <v>1</v>
      </c>
      <c r="KO250" s="19">
        <f t="shared" ca="1" si="1873"/>
        <v>0</v>
      </c>
      <c r="KP250" s="19" t="str">
        <f t="shared" ca="1" si="1873"/>
        <v>-</v>
      </c>
      <c r="KQ250" s="19">
        <f t="shared" ca="1" si="1873"/>
        <v>999999</v>
      </c>
      <c r="KR250" s="19">
        <f t="shared" ca="1" si="1873"/>
        <v>999999</v>
      </c>
      <c r="KS250" s="19">
        <f t="shared" ca="1" si="1873"/>
        <v>999999</v>
      </c>
      <c r="KT250" s="19">
        <f t="shared" ca="1" si="1873"/>
        <v>999999</v>
      </c>
      <c r="KU250" s="19">
        <f t="shared" ca="1" si="1873"/>
        <v>999999</v>
      </c>
      <c r="KV250" s="19" t="str">
        <f t="shared" ca="1" si="1873"/>
        <v>-</v>
      </c>
      <c r="KW250" s="19" t="str">
        <f ca="1">OFFSET(KW$5,$B250,0)</f>
        <v>-</v>
      </c>
      <c r="KX250" s="19" t="str">
        <f ca="1">OFFSET(KX$5,$B250,0)</f>
        <v>-</v>
      </c>
      <c r="KY250" s="19" t="b">
        <f t="shared" ca="1" si="1874"/>
        <v>1</v>
      </c>
      <c r="KZ250" s="19">
        <f t="shared" ca="1" si="1874"/>
        <v>0</v>
      </c>
      <c r="LA250" s="5" t="str">
        <f t="shared" si="1875"/>
        <v>-</v>
      </c>
      <c r="LB250" s="5" t="str">
        <f t="shared" si="1875"/>
        <v>-</v>
      </c>
      <c r="LC250" s="5" t="str">
        <f t="shared" si="1875"/>
        <v>-</v>
      </c>
      <c r="LD250" s="5" t="str">
        <f t="shared" si="1875"/>
        <v>-</v>
      </c>
      <c r="LE250" s="19" t="str">
        <f t="shared" ca="1" si="1876"/>
        <v>-</v>
      </c>
      <c r="LF250" s="19" t="str">
        <f t="shared" ca="1" si="1876"/>
        <v>-</v>
      </c>
      <c r="LG250" s="19" t="str">
        <f t="shared" ca="1" si="1876"/>
        <v>-</v>
      </c>
      <c r="LH250" s="19" t="str">
        <f t="shared" ca="1" si="1876"/>
        <v>-</v>
      </c>
      <c r="LI250" s="19" t="str">
        <f t="shared" ca="1" si="1876"/>
        <v>-</v>
      </c>
      <c r="LJ250" s="19" t="str">
        <f t="shared" ca="1" si="1876"/>
        <v>-</v>
      </c>
      <c r="LK250" s="19" t="str">
        <f t="shared" ca="1" si="1876"/>
        <v>-</v>
      </c>
      <c r="LL250" s="5" t="str">
        <f t="shared" si="1877"/>
        <v>-</v>
      </c>
      <c r="LM250" s="5">
        <f t="shared" si="1877"/>
        <v>500</v>
      </c>
      <c r="LN250" s="5">
        <f t="shared" si="1877"/>
        <v>500</v>
      </c>
      <c r="LO250" s="5" t="str">
        <f t="shared" si="1877"/>
        <v>-</v>
      </c>
      <c r="LP250" s="5" t="str" cm="1">
        <f t="array" ref="LP250">INDEX(i.meatgrid,$Q250,LP$7)</f>
        <v>-</v>
      </c>
      <c r="LQ250" s="5" t="str" cm="1">
        <f t="array" ref="LQ250">INDEX(i.meatgrid,$Q250,LQ$7)</f>
        <v>-</v>
      </c>
      <c r="LR250" s="5" t="str">
        <f t="shared" si="1877"/>
        <v>-</v>
      </c>
      <c r="LS250" s="5">
        <f t="shared" si="1878"/>
        <v>1</v>
      </c>
      <c r="LT250" s="9"/>
      <c r="LU250" s="19">
        <f t="shared" ca="1" si="1876"/>
        <v>70</v>
      </c>
      <c r="LV250" s="19">
        <f t="shared" ca="1" si="1879"/>
        <v>50</v>
      </c>
      <c r="LW250" s="19">
        <f t="shared" ca="1" si="1879"/>
        <v>80</v>
      </c>
      <c r="LX250" s="19">
        <f t="shared" ca="1" si="1879"/>
        <v>50</v>
      </c>
      <c r="LY250" s="5" t="b" cm="1">
        <f t="array" ref="LY250">INDEX(i.meatgrid,$Q250,LY$7)</f>
        <v>0</v>
      </c>
      <c r="LZ250" s="5" t="b" cm="1">
        <f t="array" ref="LZ250">INDEX(i.meatgrid,$Q250,LZ$7)</f>
        <v>0</v>
      </c>
      <c r="MA250" s="5" t="str" cm="1">
        <f t="array" ref="MA250">INDEX(i.meatgrid,$Q250,MA$7)</f>
        <v>-</v>
      </c>
      <c r="MB250" s="5" cm="1">
        <f t="array" ref="MB250">INDEX(i.meatgrid,$Q250,MB$7)</f>
        <v>40</v>
      </c>
      <c r="MC250" s="5">
        <f t="shared" si="1880"/>
        <v>1</v>
      </c>
      <c r="MD250" s="5">
        <f t="shared" si="1881"/>
        <v>1</v>
      </c>
      <c r="ME250" s="5" cm="1">
        <f t="array" ref="ME250">INDEX(i.meatgrid,$Q250,ME$7)</f>
        <v>1</v>
      </c>
      <c r="MF250" s="5" cm="1">
        <f t="array" ref="MF250">INDEX(i.meatgrid,$Q250,MF$7)</f>
        <v>0</v>
      </c>
      <c r="MG250" s="5" cm="1">
        <f t="array" ref="MG250">INDEX(i.meatgrid,$Q250,MG$7)</f>
        <v>0</v>
      </c>
      <c r="MH250" s="5" cm="1">
        <f t="array" ref="MH250">INDEX(i.meatgrid,$Q250,MH$7)</f>
        <v>0</v>
      </c>
      <c r="MI250" s="5" cm="1">
        <f t="array" ref="MI250">INDEX(i.meatgrid,$Q250,MI$7)</f>
        <v>0</v>
      </c>
      <c r="MJ250" s="5" cm="1">
        <f t="array" ref="MJ250">INDEX(i.meatgrid,$Q250,MJ$7)</f>
        <v>1</v>
      </c>
      <c r="MK250" s="5" cm="1">
        <f t="array" ref="MK250">INDEX(i.meatgrid,$Q250,MK$7)</f>
        <v>1</v>
      </c>
      <c r="ML250" s="5" cm="1">
        <f t="array" ref="ML250">INDEX(i.meatgrid,$Q250,ML$7)</f>
        <v>1</v>
      </c>
      <c r="MM250" s="5">
        <f t="shared" si="1882"/>
        <v>1</v>
      </c>
      <c r="MN250" s="9"/>
      <c r="MO250" s="19" t="b">
        <f t="shared" ca="1" si="1883"/>
        <v>0</v>
      </c>
      <c r="MP250" s="19" t="b">
        <f t="shared" ca="1" si="1883"/>
        <v>0</v>
      </c>
      <c r="MQ250" s="19">
        <f t="shared" ca="1" si="1883"/>
        <v>1</v>
      </c>
      <c r="MR250" s="19">
        <f t="shared" ca="1" si="1883"/>
        <v>0.75</v>
      </c>
      <c r="MS250" s="19">
        <f t="shared" ca="1" si="1883"/>
        <v>0.75</v>
      </c>
      <c r="MT250" s="19">
        <f t="shared" ca="1" si="1883"/>
        <v>0.8</v>
      </c>
      <c r="MU250" s="19">
        <f t="shared" ca="1" si="1883"/>
        <v>0.82499999999999996</v>
      </c>
      <c r="MV250" s="19">
        <f t="shared" ca="1" si="1883"/>
        <v>0.875</v>
      </c>
      <c r="MW250" s="19">
        <f t="shared" ca="1" si="1883"/>
        <v>0.9</v>
      </c>
      <c r="MX250" s="19">
        <f t="shared" ca="1" si="1883"/>
        <v>1</v>
      </c>
      <c r="MY250" s="19">
        <f t="shared" ca="1" si="1883"/>
        <v>0.875</v>
      </c>
      <c r="MZ250" s="19" t="b">
        <f t="shared" ca="1" si="1883"/>
        <v>1</v>
      </c>
      <c r="NA250" s="19">
        <f t="shared" ca="1" si="1883"/>
        <v>74.989999999999995</v>
      </c>
      <c r="NB250" s="19" t="str">
        <f t="shared" ca="1" si="1883"/>
        <v>-</v>
      </c>
      <c r="NC250" s="19" t="str">
        <f t="shared" ca="1" si="1883"/>
        <v>-</v>
      </c>
      <c r="ND250" s="19" t="str">
        <f t="shared" ca="1" si="1883"/>
        <v>-</v>
      </c>
      <c r="NE250" s="19" t="str">
        <f t="shared" ca="1" si="1899"/>
        <v>-</v>
      </c>
      <c r="NF250" s="19" t="str">
        <f t="shared" ca="1" si="1899"/>
        <v>-</v>
      </c>
      <c r="NG250" s="19" t="str">
        <f t="shared" ca="1" si="1899"/>
        <v>-</v>
      </c>
      <c r="NH250" s="19" t="str">
        <f t="shared" ca="1" si="1899"/>
        <v>-</v>
      </c>
      <c r="NI250" s="19">
        <f t="shared" ca="1" si="1899"/>
        <v>36.99</v>
      </c>
      <c r="NJ250" s="19">
        <f t="shared" ca="1" si="1899"/>
        <v>36.99</v>
      </c>
      <c r="NK250" s="19" t="str">
        <f t="shared" ca="1" si="1899"/>
        <v>-</v>
      </c>
      <c r="NL250" s="19" t="str">
        <f t="shared" ca="1" si="1899"/>
        <v>-</v>
      </c>
      <c r="NM250" s="19" t="str">
        <f t="shared" ca="1" si="1899"/>
        <v>-</v>
      </c>
      <c r="NN250" s="19" t="str">
        <f t="shared" ca="1" si="1899"/>
        <v>-</v>
      </c>
      <c r="NO250" s="19" t="str">
        <f t="shared" ca="1" si="1899"/>
        <v>-</v>
      </c>
      <c r="NP250" s="19">
        <f t="shared" ca="1" si="1899"/>
        <v>49.99</v>
      </c>
      <c r="NQ250" s="19">
        <f t="shared" ca="1" si="1899"/>
        <v>49.99</v>
      </c>
      <c r="NR250" s="19">
        <f t="shared" ca="1" si="1899"/>
        <v>49.99</v>
      </c>
      <c r="NS250" s="19">
        <f t="shared" ca="1" si="1899"/>
        <v>49.99</v>
      </c>
      <c r="NT250" s="19">
        <f t="shared" ca="1" si="1899"/>
        <v>49.99</v>
      </c>
      <c r="NU250" s="19">
        <f t="shared" ca="1" si="1896"/>
        <v>49.99</v>
      </c>
      <c r="NV250" s="19">
        <f t="shared" ca="1" si="1896"/>
        <v>49.99</v>
      </c>
      <c r="NW250" s="19">
        <f t="shared" ca="1" si="1896"/>
        <v>49.99</v>
      </c>
      <c r="NX250" s="19">
        <f t="shared" ca="1" si="1897"/>
        <v>412.99</v>
      </c>
      <c r="NY250" s="19">
        <f t="shared" ca="1" si="1897"/>
        <v>412.99</v>
      </c>
      <c r="NZ250" s="19" t="str">
        <f t="shared" ca="1" si="1897"/>
        <v>-</v>
      </c>
      <c r="OA250" s="19" t="str">
        <f t="shared" ca="1" si="1897"/>
        <v>-</v>
      </c>
      <c r="OB250" s="19" t="str">
        <f t="shared" ca="1" si="1897"/>
        <v>-</v>
      </c>
      <c r="OC250" s="19" t="str">
        <f t="shared" ca="1" si="1897"/>
        <v>-</v>
      </c>
      <c r="OD250" s="19" t="str">
        <f t="shared" ca="1" si="1897"/>
        <v>-</v>
      </c>
      <c r="OE250" s="19">
        <f t="shared" ca="1" si="1897"/>
        <v>6.8900000000000006</v>
      </c>
      <c r="OF250" s="19">
        <f t="shared" ca="1" si="1897"/>
        <v>6.8900000000000006</v>
      </c>
      <c r="OG250" s="19">
        <f t="shared" ca="1" si="1897"/>
        <v>6.8900000000000006</v>
      </c>
      <c r="OH250" s="19">
        <f t="shared" ca="1" si="1897"/>
        <v>6.8900000000000006</v>
      </c>
      <c r="OI250" s="19">
        <f t="shared" ca="1" si="1897"/>
        <v>6.8900000000000006</v>
      </c>
      <c r="OJ250" s="19">
        <f t="shared" ca="1" si="1897"/>
        <v>6.8900000000000006</v>
      </c>
      <c r="OK250" s="19">
        <f t="shared" ca="1" si="1897"/>
        <v>6.8900000000000006</v>
      </c>
      <c r="OL250" s="19">
        <f t="shared" ca="1" si="1897"/>
        <v>6.8900000000000006</v>
      </c>
      <c r="OM250" s="19">
        <f t="shared" ca="1" si="1897"/>
        <v>346.99</v>
      </c>
      <c r="ON250" s="19">
        <f t="shared" ca="1" si="1898"/>
        <v>346.99</v>
      </c>
      <c r="OO250" s="19" t="str">
        <f t="shared" ca="1" si="1898"/>
        <v>-</v>
      </c>
      <c r="OP250" s="19" t="str">
        <f t="shared" ca="1" si="1898"/>
        <v>-</v>
      </c>
      <c r="OQ250" s="19" t="str">
        <f t="shared" ca="1" si="1898"/>
        <v>-</v>
      </c>
      <c r="OR250" s="19" t="str">
        <f t="shared" ca="1" si="1898"/>
        <v>-</v>
      </c>
      <c r="OS250" s="19" t="str">
        <f t="shared" ca="1" si="1898"/>
        <v>-</v>
      </c>
      <c r="OT250" s="19">
        <f t="shared" ca="1" si="1898"/>
        <v>0</v>
      </c>
      <c r="OU250" s="24">
        <v>0</v>
      </c>
    </row>
    <row r="251" spans="1:411" outlineLevel="1">
      <c r="A251" s="21">
        <f t="shared" si="158"/>
        <v>246</v>
      </c>
      <c r="B251" s="21">
        <f t="shared" ref="B251:B253" si="1900">$A$24</f>
        <v>19</v>
      </c>
      <c r="C251">
        <v>112</v>
      </c>
      <c r="D251" s="144" t="str">
        <f t="shared" ca="1" si="1828"/>
        <v>GSM</v>
      </c>
      <c r="E251" t="b">
        <v>1</v>
      </c>
      <c r="F251" t="b">
        <v>0</v>
      </c>
      <c r="G251" t="b">
        <f t="shared" si="1892"/>
        <v>1</v>
      </c>
      <c r="H251" s="237">
        <f t="shared" ref="H251:Q253" ca="1" si="1901">OFFSET(H251,-1,0)</f>
        <v>2</v>
      </c>
      <c r="I251" s="237">
        <f t="shared" ca="1" si="1901"/>
        <v>1</v>
      </c>
      <c r="J251" s="237" t="str">
        <f t="shared" ca="1" si="1901"/>
        <v/>
      </c>
      <c r="K251" s="237">
        <f t="shared" ca="1" si="1901"/>
        <v>2</v>
      </c>
      <c r="L251" s="237">
        <f t="shared" ca="1" si="1901"/>
        <v>2</v>
      </c>
      <c r="M251" s="237">
        <f t="shared" ca="1" si="1901"/>
        <v>2</v>
      </c>
      <c r="N251" s="237">
        <f t="shared" ca="1" si="1901"/>
        <v>3</v>
      </c>
      <c r="O251" s="237">
        <f t="shared" ca="1" si="1901"/>
        <v>1</v>
      </c>
      <c r="P251" s="237">
        <f t="shared" ca="1" si="1901"/>
        <v>1</v>
      </c>
      <c r="Q251" s="237">
        <f t="shared" ca="1" si="1901"/>
        <v>5</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829"/>
        <v>2</v>
      </c>
      <c r="AH251" s="5">
        <f t="shared" ca="1" si="1829"/>
        <v>0</v>
      </c>
      <c r="AI251" s="5">
        <f t="shared" ca="1" si="1830"/>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00010 DSP_grid_lw GSM Day204 MWM    Air WP100p MP100p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831"/>
        <v>0</v>
      </c>
      <c r="AY251" s="5" t="str">
        <f t="shared" ca="1" si="1831"/>
        <v>-</v>
      </c>
      <c r="AZ251" s="5" t="b">
        <f t="shared" ca="1" si="1831"/>
        <v>0</v>
      </c>
      <c r="BA251" s="5" t="b">
        <f t="shared" ca="1" si="1831"/>
        <v>1</v>
      </c>
      <c r="BB251" s="5" t="b">
        <f t="shared" ca="1" si="1831"/>
        <v>1</v>
      </c>
      <c r="BC251" s="144">
        <f t="shared" ca="1" si="1831"/>
        <v>0</v>
      </c>
      <c r="BD251" s="19" t="b">
        <f t="shared" ca="1" si="1832"/>
        <v>1</v>
      </c>
      <c r="BE251" s="9"/>
      <c r="BF251" s="5" t="str">
        <f t="shared" ca="1" si="1833"/>
        <v>-</v>
      </c>
      <c r="BG251" s="19" t="str">
        <f t="shared" ca="1" si="1834"/>
        <v>-</v>
      </c>
      <c r="BH251" s="19" t="str">
        <f t="shared" ca="1" si="1834"/>
        <v>-</v>
      </c>
      <c r="BI251" s="19" t="str">
        <f t="shared" ca="1" si="1834"/>
        <v>-</v>
      </c>
      <c r="BJ251" s="5" t="str">
        <f t="shared" ca="1" si="1835"/>
        <v>-</v>
      </c>
      <c r="BK251" s="19" t="str">
        <f t="shared" ca="1" si="1836"/>
        <v>-</v>
      </c>
      <c r="BL251" s="5" t="str">
        <f t="shared" ca="1" si="1837"/>
        <v>-</v>
      </c>
      <c r="BM251" s="19" t="str">
        <f t="shared" ca="1" si="1838"/>
        <v>-</v>
      </c>
      <c r="BN251" s="19" t="str">
        <f t="shared" ca="1" si="1838"/>
        <v>-</v>
      </c>
      <c r="BO251" s="19" t="str">
        <f t="shared" ca="1" si="1838"/>
        <v>-</v>
      </c>
      <c r="BP251" s="5" t="str">
        <f t="shared" ca="1" si="1839"/>
        <v>-</v>
      </c>
      <c r="BQ251" s="9"/>
      <c r="BR251" s="5" t="b">
        <f t="shared" ca="1" si="1840"/>
        <v>0</v>
      </c>
      <c r="BS251" s="5" t="str">
        <f t="shared" ca="1" si="1841"/>
        <v>-</v>
      </c>
      <c r="BT251" s="5" t="str">
        <f t="shared" ca="1" si="1842"/>
        <v>-</v>
      </c>
      <c r="BU251" s="5" t="str">
        <f t="shared" ca="1" si="1842"/>
        <v>-</v>
      </c>
      <c r="BV251" s="5" t="str">
        <f t="shared" ca="1" si="1842"/>
        <v>-</v>
      </c>
      <c r="BW251" s="5" t="str">
        <f t="shared" ca="1" si="1842"/>
        <v>-</v>
      </c>
      <c r="BX251" s="5" t="str">
        <f t="shared" ca="1" si="1842"/>
        <v>-</v>
      </c>
      <c r="BY251" s="5" t="str">
        <f t="shared" ca="1" si="1842"/>
        <v>-</v>
      </c>
      <c r="BZ251" s="5" t="str">
        <f t="shared" ca="1" si="1842"/>
        <v>-</v>
      </c>
      <c r="CA251" s="5" t="str">
        <f t="shared" ca="1" si="1842"/>
        <v>-</v>
      </c>
      <c r="CB251" s="9"/>
      <c r="CC251" s="237" t="b">
        <f t="shared" ref="CC251:CE253" ca="1" si="1902">OFFSET(CC251,-1,0)</f>
        <v>1</v>
      </c>
      <c r="CD251" s="237" t="b">
        <f t="shared" ca="1" si="1902"/>
        <v>1</v>
      </c>
      <c r="CE251" s="237" t="b">
        <f t="shared" ca="1" si="1902"/>
        <v>1</v>
      </c>
      <c r="CF251" s="12">
        <f t="shared" ca="1" si="1890"/>
        <v>2235105</v>
      </c>
      <c r="CG251" s="144" t="b">
        <f t="shared" ref="CG251:CG253" ca="1" si="1903">NOT(CE251)</f>
        <v>0</v>
      </c>
      <c r="CH251" s="12" t="s">
        <v>34</v>
      </c>
      <c r="CI251" s="19" t="str">
        <f t="shared" ca="1" si="1844"/>
        <v>-</v>
      </c>
      <c r="CJ251" s="19" t="str">
        <f t="shared" ca="1" si="1844"/>
        <v>-</v>
      </c>
      <c r="CK251" s="19" t="str">
        <f t="shared" ca="1" si="1844"/>
        <v>-</v>
      </c>
      <c r="CL251" s="19">
        <f t="shared" ca="1" si="1844"/>
        <v>1</v>
      </c>
      <c r="CM251" s="19">
        <f t="shared" ca="1" si="1844"/>
        <v>1</v>
      </c>
      <c r="CN251" s="9"/>
      <c r="CO251" s="444">
        <f t="shared" ca="1" si="1845"/>
        <v>652</v>
      </c>
      <c r="CP251" s="444">
        <f t="shared" ca="1" si="1845"/>
        <v>686</v>
      </c>
      <c r="CQ251" s="444">
        <f t="shared" ca="1" si="1845"/>
        <v>721</v>
      </c>
      <c r="CR251" s="152">
        <f t="shared" ca="1" si="1846"/>
        <v>378</v>
      </c>
      <c r="CS251" s="152">
        <f t="shared" ca="1" si="1846"/>
        <v>413</v>
      </c>
      <c r="CT251" s="152">
        <f t="shared" ca="1" si="1846"/>
        <v>448</v>
      </c>
      <c r="CU251" s="19" t="str">
        <f t="shared" ca="1" si="1847"/>
        <v>-</v>
      </c>
      <c r="CV251" s="19" t="str">
        <f t="shared" ca="1" si="1847"/>
        <v>-</v>
      </c>
      <c r="CW251" s="19" t="str">
        <f t="shared" ca="1" si="1847"/>
        <v>-</v>
      </c>
      <c r="CX251" s="19" t="str">
        <f t="shared" ca="1" si="1847"/>
        <v>-</v>
      </c>
      <c r="CY251" s="19" t="str">
        <f t="shared" ca="1" si="1847"/>
        <v>-</v>
      </c>
      <c r="CZ251" s="19" t="b">
        <f t="shared" ca="1" si="1847"/>
        <v>1</v>
      </c>
      <c r="DA251" s="19">
        <f t="shared" ca="1" si="1847"/>
        <v>0</v>
      </c>
      <c r="DB251" s="19">
        <f t="shared" ca="1" si="1847"/>
        <v>0</v>
      </c>
      <c r="DC251" s="19">
        <f t="shared" ca="1" si="1847"/>
        <v>0</v>
      </c>
      <c r="DD251" s="19">
        <f t="shared" ca="1" si="1847"/>
        <v>0</v>
      </c>
      <c r="DE251" s="19">
        <f t="shared" ca="1" si="1847"/>
        <v>0</v>
      </c>
      <c r="DF251" s="19">
        <f t="shared" ca="1" si="1847"/>
        <v>0</v>
      </c>
      <c r="DG251" s="19">
        <f t="shared" ca="1" si="1847"/>
        <v>0</v>
      </c>
      <c r="DH251" s="19">
        <f t="shared" ca="1" si="1847"/>
        <v>0</v>
      </c>
      <c r="DI251" s="19">
        <f t="shared" ca="1" si="1847"/>
        <v>0</v>
      </c>
      <c r="DJ251" s="19">
        <f t="shared" ca="1" si="1847"/>
        <v>0</v>
      </c>
      <c r="DK251" s="19">
        <f t="shared" ca="1" si="1848"/>
        <v>0</v>
      </c>
      <c r="DL251" s="19">
        <f t="shared" ca="1" si="1848"/>
        <v>0</v>
      </c>
      <c r="DM251" s="19">
        <f t="shared" ca="1" si="1848"/>
        <v>1</v>
      </c>
      <c r="DN251" s="19">
        <f t="shared" ca="1" si="1848"/>
        <v>1</v>
      </c>
      <c r="DO251" s="19">
        <f t="shared" ca="1" si="1848"/>
        <v>0</v>
      </c>
      <c r="DP251" s="19" t="str">
        <f t="shared" ca="1" si="1848"/>
        <v>-</v>
      </c>
      <c r="DQ251" s="19" t="str">
        <f t="shared" ca="1" si="1848"/>
        <v>-</v>
      </c>
      <c r="DR251" s="19" t="str">
        <f t="shared" ca="1" si="1848"/>
        <v>-</v>
      </c>
      <c r="DS251" s="19" t="str">
        <f t="shared" ca="1" si="1848"/>
        <v>-</v>
      </c>
      <c r="DT251" s="19" t="str">
        <f t="shared" ca="1" si="1848"/>
        <v>-</v>
      </c>
      <c r="DU251" s="19">
        <f t="shared" ca="1" si="1848"/>
        <v>0</v>
      </c>
      <c r="DV251" s="19" t="str">
        <f t="shared" ca="1" si="1848"/>
        <v>-</v>
      </c>
      <c r="DW251" s="19" t="str">
        <f t="shared" ca="1" si="1848"/>
        <v>-</v>
      </c>
      <c r="DX251" s="19" t="str">
        <f t="shared" ca="1" si="1848"/>
        <v>-</v>
      </c>
      <c r="DY251" s="19" t="str">
        <f t="shared" ca="1" si="1848"/>
        <v>-</v>
      </c>
      <c r="DZ251" s="19" t="str">
        <f t="shared" ca="1" si="1848"/>
        <v>-</v>
      </c>
      <c r="EA251" s="19" t="str">
        <f t="shared" ca="1" si="1848"/>
        <v>-</v>
      </c>
      <c r="EB251" s="19" t="str">
        <f t="shared" ca="1" si="1848"/>
        <v>-</v>
      </c>
      <c r="EC251" s="19" t="str">
        <f t="shared" ca="1" si="1848"/>
        <v>-</v>
      </c>
      <c r="ED251" s="19">
        <f t="shared" ca="1" si="1848"/>
        <v>0</v>
      </c>
      <c r="EE251" s="444">
        <f t="shared" ca="1" si="1849"/>
        <v>0</v>
      </c>
      <c r="EF251" s="444">
        <f t="shared" ca="1" si="1849"/>
        <v>0</v>
      </c>
      <c r="EG251" s="124">
        <f t="shared" ca="1" si="1850"/>
        <v>0</v>
      </c>
      <c r="EH251" s="124">
        <f t="shared" ca="1" si="1850"/>
        <v>0</v>
      </c>
      <c r="EI251" s="124">
        <f t="shared" ca="1" si="1850"/>
        <v>0</v>
      </c>
      <c r="EJ251" s="124">
        <f t="shared" ca="1" si="1850"/>
        <v>0</v>
      </c>
      <c r="EK251" s="124">
        <f t="shared" ca="1" si="1850"/>
        <v>0</v>
      </c>
      <c r="EL251" s="124">
        <f t="shared" ca="1" si="1850"/>
        <v>0</v>
      </c>
      <c r="EM251" s="124">
        <f t="shared" ca="1" si="1850"/>
        <v>0</v>
      </c>
      <c r="EN251" s="124">
        <f t="shared" ca="1" si="1850"/>
        <v>0</v>
      </c>
      <c r="EO251" s="124">
        <f t="shared" ca="1" si="1850"/>
        <v>0</v>
      </c>
      <c r="EP251" s="124">
        <f t="shared" ca="1" si="1850"/>
        <v>0</v>
      </c>
      <c r="EQ251" s="124">
        <f t="shared" ca="1" si="1850"/>
        <v>0</v>
      </c>
      <c r="ER251" s="124">
        <f t="shared" ca="1" si="1850"/>
        <v>0</v>
      </c>
      <c r="ES251" s="124">
        <f t="shared" ca="1" si="1850"/>
        <v>0</v>
      </c>
      <c r="ET251" s="124">
        <f t="shared" ca="1" si="1850"/>
        <v>0</v>
      </c>
      <c r="EU251" s="124">
        <f t="shared" ca="1" si="1850"/>
        <v>0</v>
      </c>
      <c r="EV251" s="124">
        <f t="shared" ca="1" si="1850"/>
        <v>0</v>
      </c>
      <c r="EW251" s="124">
        <f t="shared" ca="1" si="1851"/>
        <v>0</v>
      </c>
      <c r="EX251" s="124">
        <f t="shared" ca="1" si="1851"/>
        <v>0</v>
      </c>
      <c r="EY251" s="554">
        <f t="shared" ca="1" si="1852"/>
        <v>0</v>
      </c>
      <c r="EZ251" s="554">
        <f t="shared" ca="1" si="1852"/>
        <v>0</v>
      </c>
      <c r="FA251" s="554">
        <f t="shared" ca="1" si="1852"/>
        <v>0</v>
      </c>
      <c r="FB251" s="125">
        <f t="shared" ca="1" si="1852"/>
        <v>0</v>
      </c>
      <c r="FC251" s="125">
        <f t="shared" ca="1" si="1852"/>
        <v>0</v>
      </c>
      <c r="FD251" s="125">
        <f t="shared" ca="1" si="1852"/>
        <v>0</v>
      </c>
      <c r="FE251" s="125">
        <f t="shared" ca="1" si="1852"/>
        <v>0</v>
      </c>
      <c r="FF251" s="125">
        <f t="shared" ca="1" si="1852"/>
        <v>0</v>
      </c>
      <c r="FG251" s="125">
        <f t="shared" ca="1" si="1852"/>
        <v>0</v>
      </c>
      <c r="FH251" s="125">
        <f t="shared" ca="1" si="1852"/>
        <v>0</v>
      </c>
      <c r="FI251" s="125">
        <f t="shared" ca="1" si="1852"/>
        <v>0</v>
      </c>
      <c r="FJ251" s="125">
        <f t="shared" ca="1" si="1852"/>
        <v>0</v>
      </c>
      <c r="FK251" s="125">
        <f t="shared" ca="1" si="1852"/>
        <v>0</v>
      </c>
      <c r="FL251" s="125">
        <f t="shared" ca="1" si="1852"/>
        <v>0</v>
      </c>
      <c r="FM251" s="125">
        <f t="shared" ca="1" si="1852"/>
        <v>0</v>
      </c>
      <c r="FN251" s="125">
        <f t="shared" ca="1" si="1852"/>
        <v>0</v>
      </c>
      <c r="FO251" s="124">
        <f t="shared" ca="1" si="1853"/>
        <v>0</v>
      </c>
      <c r="FP251" s="124">
        <f t="shared" ca="1" si="1853"/>
        <v>0</v>
      </c>
      <c r="FQ251" s="124">
        <f t="shared" ca="1" si="1853"/>
        <v>0</v>
      </c>
      <c r="FR251" s="124">
        <f t="shared" ca="1" si="1853"/>
        <v>0</v>
      </c>
      <c r="FS251" s="124">
        <f t="shared" ca="1" si="1853"/>
        <v>0</v>
      </c>
      <c r="FT251" s="124">
        <f t="shared" ca="1" si="1853"/>
        <v>0</v>
      </c>
      <c r="FU251" s="124">
        <f t="shared" ca="1" si="1853"/>
        <v>0</v>
      </c>
      <c r="FV251" s="124">
        <f t="shared" ca="1" si="1853"/>
        <v>0</v>
      </c>
      <c r="FW251" s="124">
        <f t="shared" ca="1" si="1853"/>
        <v>0</v>
      </c>
      <c r="FX251" s="124">
        <f t="shared" ca="1" si="1853"/>
        <v>0</v>
      </c>
      <c r="FY251" s="124">
        <f t="shared" ca="1" si="1853"/>
        <v>0</v>
      </c>
      <c r="FZ251" s="124">
        <f t="shared" ca="1" si="1853"/>
        <v>0</v>
      </c>
      <c r="GA251" s="124">
        <f t="shared" ca="1" si="1853"/>
        <v>0</v>
      </c>
      <c r="GB251" s="124">
        <f t="shared" ca="1" si="1853"/>
        <v>0</v>
      </c>
      <c r="GC251" s="124">
        <f t="shared" ca="1" si="1853"/>
        <v>0</v>
      </c>
      <c r="GD251" s="124">
        <f t="shared" ca="1" si="1853"/>
        <v>0</v>
      </c>
      <c r="GE251" s="124">
        <f t="shared" ca="1" si="1854"/>
        <v>0</v>
      </c>
      <c r="GF251" s="124">
        <f t="shared" ca="1" si="1854"/>
        <v>0</v>
      </c>
      <c r="GG251" s="554">
        <f t="shared" ca="1" si="1855"/>
        <v>0</v>
      </c>
      <c r="GH251" s="554">
        <f t="shared" ca="1" si="1855"/>
        <v>0</v>
      </c>
      <c r="GI251" s="554">
        <f t="shared" ca="1" si="1855"/>
        <v>0</v>
      </c>
      <c r="GJ251" s="125">
        <f t="shared" ca="1" si="1856"/>
        <v>0</v>
      </c>
      <c r="GK251" s="125">
        <f t="shared" ca="1" si="1856"/>
        <v>0</v>
      </c>
      <c r="GL251" s="125">
        <f t="shared" ca="1" si="1856"/>
        <v>0</v>
      </c>
      <c r="GM251" s="125">
        <f t="shared" ca="1" si="1856"/>
        <v>0</v>
      </c>
      <c r="GN251" s="125">
        <f t="shared" ca="1" si="1856"/>
        <v>0</v>
      </c>
      <c r="GO251" s="125">
        <f t="shared" ca="1" si="1856"/>
        <v>0</v>
      </c>
      <c r="GP251" s="125">
        <f t="shared" ca="1" si="1856"/>
        <v>0</v>
      </c>
      <c r="GQ251" s="125">
        <f t="shared" ca="1" si="1856"/>
        <v>0</v>
      </c>
      <c r="GR251" s="125">
        <f t="shared" ca="1" si="1856"/>
        <v>0</v>
      </c>
      <c r="GS251" s="125">
        <f t="shared" ca="1" si="1856"/>
        <v>0</v>
      </c>
      <c r="GT251" s="125">
        <f t="shared" ca="1" si="1856"/>
        <v>0</v>
      </c>
      <c r="GU251" s="125">
        <f t="shared" ca="1" si="1856"/>
        <v>0</v>
      </c>
      <c r="GV251" s="125">
        <f t="shared" ca="1" si="1856"/>
        <v>0</v>
      </c>
      <c r="GW251" s="124">
        <f t="shared" ca="1" si="1857"/>
        <v>0</v>
      </c>
      <c r="GX251" s="124">
        <f t="shared" ca="1" si="1857"/>
        <v>0</v>
      </c>
      <c r="GY251" s="124">
        <f t="shared" ca="1" si="1857"/>
        <v>0</v>
      </c>
      <c r="GZ251" s="124">
        <f t="shared" ca="1" si="1857"/>
        <v>0</v>
      </c>
      <c r="HA251" s="124">
        <f t="shared" ca="1" si="1857"/>
        <v>0</v>
      </c>
      <c r="HB251" s="124">
        <f t="shared" ca="1" si="1857"/>
        <v>0</v>
      </c>
      <c r="HC251" s="124">
        <f t="shared" ca="1" si="1857"/>
        <v>0</v>
      </c>
      <c r="HD251" s="124">
        <f t="shared" ca="1" si="1857"/>
        <v>0</v>
      </c>
      <c r="HE251" s="124">
        <f t="shared" ca="1" si="1857"/>
        <v>0</v>
      </c>
      <c r="HF251" s="124">
        <f t="shared" ca="1" si="1857"/>
        <v>0</v>
      </c>
      <c r="HG251" s="124">
        <f t="shared" ca="1" si="1857"/>
        <v>0</v>
      </c>
      <c r="HH251" s="124">
        <f t="shared" ca="1" si="1857"/>
        <v>0</v>
      </c>
      <c r="HI251" s="124">
        <f t="shared" ca="1" si="1857"/>
        <v>0</v>
      </c>
      <c r="HJ251" s="124">
        <f t="shared" ca="1" si="1857"/>
        <v>0</v>
      </c>
      <c r="HK251" s="124">
        <f t="shared" ca="1" si="1857"/>
        <v>0</v>
      </c>
      <c r="HL251" s="124">
        <f t="shared" ca="1" si="1857"/>
        <v>0</v>
      </c>
      <c r="HM251" s="124">
        <f t="shared" ca="1" si="1858"/>
        <v>0</v>
      </c>
      <c r="HN251" s="124">
        <f t="shared" ca="1" si="1858"/>
        <v>0</v>
      </c>
      <c r="HO251" s="554">
        <f t="shared" ca="1" si="1859"/>
        <v>0</v>
      </c>
      <c r="HP251" s="554">
        <f t="shared" ca="1" si="1859"/>
        <v>0</v>
      </c>
      <c r="HQ251" s="554">
        <f t="shared" ca="1" si="1859"/>
        <v>0</v>
      </c>
      <c r="HR251" s="125">
        <f t="shared" ca="1" si="1860"/>
        <v>0</v>
      </c>
      <c r="HS251" s="125">
        <f t="shared" ca="1" si="1860"/>
        <v>0</v>
      </c>
      <c r="HT251" s="125">
        <f t="shared" ca="1" si="1860"/>
        <v>0</v>
      </c>
      <c r="HU251" s="125">
        <f t="shared" ca="1" si="1860"/>
        <v>0</v>
      </c>
      <c r="HV251" s="125">
        <f t="shared" ca="1" si="1860"/>
        <v>0</v>
      </c>
      <c r="HW251" s="125">
        <f t="shared" ca="1" si="1860"/>
        <v>0</v>
      </c>
      <c r="HX251" s="125">
        <f t="shared" ca="1" si="1860"/>
        <v>0</v>
      </c>
      <c r="HY251" s="125">
        <f t="shared" ca="1" si="1860"/>
        <v>0</v>
      </c>
      <c r="HZ251" s="125">
        <f t="shared" ca="1" si="1860"/>
        <v>0</v>
      </c>
      <c r="IA251" s="125">
        <f t="shared" ca="1" si="1860"/>
        <v>0</v>
      </c>
      <c r="IB251" s="125">
        <f t="shared" ca="1" si="1860"/>
        <v>0</v>
      </c>
      <c r="IC251" s="125">
        <f t="shared" ca="1" si="1860"/>
        <v>0</v>
      </c>
      <c r="ID251" s="125">
        <f t="shared" ca="1" si="1860"/>
        <v>0</v>
      </c>
      <c r="IE251" s="5">
        <f t="shared" ca="1" si="1861"/>
        <v>67</v>
      </c>
      <c r="IF251" s="9"/>
      <c r="IG251" s="5">
        <f t="shared" ca="1" si="1862"/>
        <v>1</v>
      </c>
      <c r="IH251" s="5" t="b">
        <f t="shared" ca="1" si="1862"/>
        <v>0</v>
      </c>
      <c r="II251" s="19">
        <f t="shared" ca="1" si="1863"/>
        <v>0</v>
      </c>
      <c r="IJ251" s="5">
        <f t="shared" ca="1" si="1862"/>
        <v>55</v>
      </c>
      <c r="IK251" s="5" cm="1">
        <f t="array" ref="IK251">INDEX(i.pi_yatf,$X251+1,IK$7)</f>
        <v>1</v>
      </c>
      <c r="IL251" s="19">
        <f t="shared" ca="1" si="1864"/>
        <v>0</v>
      </c>
      <c r="IM251" s="19">
        <f t="shared" ca="1" si="1864"/>
        <v>0</v>
      </c>
      <c r="IN251" s="19">
        <f t="shared" ca="1" si="1864"/>
        <v>0</v>
      </c>
      <c r="IO251" s="19">
        <f t="shared" ca="1" si="1864"/>
        <v>0</v>
      </c>
      <c r="IP251" s="19">
        <f t="shared" ca="1" si="1864"/>
        <v>0</v>
      </c>
      <c r="IQ251" s="19">
        <f t="shared" ca="1" si="1864"/>
        <v>0</v>
      </c>
      <c r="IR251" s="19">
        <f t="shared" ca="1" si="1864"/>
        <v>0</v>
      </c>
      <c r="IS251" s="19">
        <f t="shared" ca="1" si="1864"/>
        <v>0</v>
      </c>
      <c r="IT251" s="19">
        <f t="shared" ca="1" si="1864"/>
        <v>0</v>
      </c>
      <c r="IU251" s="19">
        <f t="shared" ca="1" si="1864"/>
        <v>0</v>
      </c>
      <c r="IV251" s="19">
        <f t="shared" ca="1" si="1864"/>
        <v>0</v>
      </c>
      <c r="IW251" s="19">
        <f t="shared" ca="1" si="1864"/>
        <v>0</v>
      </c>
      <c r="IX251" s="19">
        <f t="shared" ca="1" si="1864"/>
        <v>0</v>
      </c>
      <c r="IY251" s="19">
        <f t="shared" ca="1" si="1864"/>
        <v>0</v>
      </c>
      <c r="IZ251" s="19">
        <f t="shared" ca="1" si="1864"/>
        <v>0</v>
      </c>
      <c r="JA251" s="19">
        <f t="shared" ca="1" si="1864"/>
        <v>0</v>
      </c>
      <c r="JB251" s="19">
        <f t="shared" ca="1" si="1864"/>
        <v>0</v>
      </c>
      <c r="JC251" s="19">
        <f t="shared" ca="1" si="1864"/>
        <v>0</v>
      </c>
      <c r="JD251" s="19">
        <f t="shared" ca="1" si="1864"/>
        <v>0</v>
      </c>
      <c r="JE251" s="19">
        <f t="shared" ca="1" si="1864"/>
        <v>0</v>
      </c>
      <c r="JF251" s="19">
        <f t="shared" ca="1" si="1864"/>
        <v>0</v>
      </c>
      <c r="JG251" s="5">
        <f t="shared" ca="1" si="1865"/>
        <v>1.2500000000000001E-2</v>
      </c>
      <c r="JH251" s="567">
        <f t="shared" ca="1" si="1865"/>
        <v>0</v>
      </c>
      <c r="JI251" s="5">
        <f t="shared" ca="1" si="1865"/>
        <v>6.25E-2</v>
      </c>
      <c r="JJ251" s="5">
        <f t="shared" ca="1" si="1865"/>
        <v>6.25E-2</v>
      </c>
      <c r="JK251" s="5">
        <f t="shared" ca="1" si="1865"/>
        <v>6.25E-2</v>
      </c>
      <c r="JL251" s="19">
        <f t="shared" ca="1" si="1864"/>
        <v>1</v>
      </c>
      <c r="JM251" s="19">
        <f t="shared" ca="1" si="1864"/>
        <v>0</v>
      </c>
      <c r="JN251" s="19">
        <f t="shared" ca="1" si="1864"/>
        <v>1</v>
      </c>
      <c r="JO251" s="9"/>
      <c r="JP251" s="5" t="b">
        <f t="shared" ca="1" si="1866"/>
        <v>0</v>
      </c>
      <c r="JQ251" s="477" t="b">
        <v>0</v>
      </c>
      <c r="JR251" s="477">
        <v>12</v>
      </c>
      <c r="JS251" s="5" t="b">
        <f t="shared" ca="1" si="1867"/>
        <v>0</v>
      </c>
      <c r="JT251" s="5" t="b">
        <f t="shared" ca="1" si="1867"/>
        <v>0</v>
      </c>
      <c r="JU251" s="5" t="b">
        <f t="shared" ca="1" si="1867"/>
        <v>1</v>
      </c>
      <c r="JV251" s="144">
        <f t="shared" ca="1" si="1868"/>
        <v>1</v>
      </c>
      <c r="JW251" s="144">
        <f t="shared" ca="1" si="1868"/>
        <v>1</v>
      </c>
      <c r="JX251" s="5" t="b">
        <f t="shared" ca="1" si="1869"/>
        <v>0</v>
      </c>
      <c r="JY251" s="5" t="b">
        <f t="shared" ca="1" si="1869"/>
        <v>1</v>
      </c>
      <c r="JZ251" s="5" t="b">
        <f t="shared" ca="1" si="1869"/>
        <v>1</v>
      </c>
      <c r="KA251" s="5" t="b">
        <f t="shared" ca="1" si="1869"/>
        <v>0</v>
      </c>
      <c r="KB251" s="5">
        <f t="shared" ca="1" si="1870"/>
        <v>1</v>
      </c>
      <c r="KC251" s="5">
        <f t="shared" ca="1" si="1870"/>
        <v>0</v>
      </c>
      <c r="KD251" s="5" t="b">
        <f t="shared" ca="1" si="1871"/>
        <v>0</v>
      </c>
      <c r="KE251" s="5" t="str" cm="1">
        <f t="array" aca="1" ref="KE251" ca="1">IF(OR(KF251:KM251&lt;&gt;"-"),TRUE,"-")</f>
        <v>-</v>
      </c>
      <c r="KF251" s="19" t="str">
        <f t="shared" ca="1" si="1872"/>
        <v>-</v>
      </c>
      <c r="KG251" s="19" t="str">
        <f t="shared" ca="1" si="1872"/>
        <v>-</v>
      </c>
      <c r="KH251" s="19" t="str">
        <f t="shared" ca="1" si="1872"/>
        <v>-</v>
      </c>
      <c r="KI251" s="19" t="str">
        <f t="shared" ca="1" si="1872"/>
        <v>-</v>
      </c>
      <c r="KJ251" s="19" t="str">
        <f t="shared" ca="1" si="1872"/>
        <v>-</v>
      </c>
      <c r="KK251" s="19" t="str">
        <f t="shared" ca="1" si="1872"/>
        <v>-</v>
      </c>
      <c r="KL251" s="19" t="str">
        <f t="shared" ca="1" si="1872"/>
        <v>-</v>
      </c>
      <c r="KM251" s="19" t="str">
        <f t="shared" ca="1" si="1872"/>
        <v>-</v>
      </c>
      <c r="KN251" s="5" t="b">
        <f t="array" aca="1" ref="KN251" ca="1">IF(OR(KO251:KU251&lt;&gt;"-"),TRUE,"-")</f>
        <v>1</v>
      </c>
      <c r="KO251" s="19">
        <f t="shared" ca="1" si="1873"/>
        <v>0</v>
      </c>
      <c r="KP251" s="19" t="str">
        <f t="shared" ca="1" si="1873"/>
        <v>-</v>
      </c>
      <c r="KQ251" s="19">
        <f t="shared" ca="1" si="1873"/>
        <v>999999</v>
      </c>
      <c r="KR251" s="19">
        <f t="shared" ca="1" si="1873"/>
        <v>999999</v>
      </c>
      <c r="KS251" s="19">
        <f t="shared" ca="1" si="1873"/>
        <v>999999</v>
      </c>
      <c r="KT251" s="19">
        <f t="shared" ca="1" si="1873"/>
        <v>999999</v>
      </c>
      <c r="KU251" s="19">
        <f t="shared" ca="1" si="1873"/>
        <v>999999</v>
      </c>
      <c r="KV251" s="19" t="str">
        <f t="shared" ca="1" si="1873"/>
        <v>-</v>
      </c>
      <c r="KW251" s="19" t="str">
        <f t="shared" ca="1" si="1873"/>
        <v>-</v>
      </c>
      <c r="KX251" s="19" t="str">
        <f t="shared" ca="1" si="1873"/>
        <v>-</v>
      </c>
      <c r="KY251" s="19" t="b">
        <f t="shared" ca="1" si="1874"/>
        <v>1</v>
      </c>
      <c r="KZ251" s="19">
        <f t="shared" ca="1" si="1874"/>
        <v>0</v>
      </c>
      <c r="LA251" s="5" t="str">
        <f t="shared" ca="1" si="1875"/>
        <v>-</v>
      </c>
      <c r="LB251" s="5" t="str">
        <f t="shared" ca="1" si="1875"/>
        <v>-</v>
      </c>
      <c r="LC251" s="5" t="str">
        <f t="shared" ca="1" si="1875"/>
        <v>-</v>
      </c>
      <c r="LD251" s="5" t="str">
        <f t="shared" ca="1" si="1875"/>
        <v>-</v>
      </c>
      <c r="LE251" s="19" t="str">
        <f t="shared" ca="1" si="1876"/>
        <v>-</v>
      </c>
      <c r="LF251" s="19" t="str">
        <f t="shared" ca="1" si="1876"/>
        <v>-</v>
      </c>
      <c r="LG251" s="19" t="str">
        <f t="shared" ca="1" si="1876"/>
        <v>-</v>
      </c>
      <c r="LH251" s="19" t="str">
        <f t="shared" ca="1" si="1876"/>
        <v>-</v>
      </c>
      <c r="LI251" s="19" t="str">
        <f t="shared" ca="1" si="1876"/>
        <v>-</v>
      </c>
      <c r="LJ251" s="19" t="str">
        <f t="shared" ca="1" si="1876"/>
        <v>-</v>
      </c>
      <c r="LK251" s="19" t="str">
        <f t="shared" ca="1" si="1876"/>
        <v>-</v>
      </c>
      <c r="LL251" s="5" t="str">
        <f t="shared" ca="1" si="1877"/>
        <v>-</v>
      </c>
      <c r="LM251" s="5">
        <f t="shared" ca="1" si="1877"/>
        <v>500</v>
      </c>
      <c r="LN251" s="5">
        <f t="shared" ca="1" si="1877"/>
        <v>500</v>
      </c>
      <c r="LO251" s="5" t="str">
        <f t="shared" ca="1" si="1877"/>
        <v>-</v>
      </c>
      <c r="LP251" s="5" t="str" cm="1">
        <f t="array" aca="1" ref="LP251" ca="1">INDEX(i.meatgrid,$Q251,LP$7)</f>
        <v>-</v>
      </c>
      <c r="LQ251" s="5" t="str" cm="1">
        <f t="array" aca="1" ref="LQ251" ca="1">INDEX(i.meatgrid,$Q251,LQ$7)</f>
        <v>-</v>
      </c>
      <c r="LR251" s="5" t="str">
        <f t="shared" ca="1" si="1877"/>
        <v>-</v>
      </c>
      <c r="LS251" s="5">
        <f t="shared" ca="1" si="1878"/>
        <v>1</v>
      </c>
      <c r="LT251" s="9"/>
      <c r="LU251" s="19">
        <f t="shared" ca="1" si="1876"/>
        <v>70</v>
      </c>
      <c r="LV251" s="19">
        <f t="shared" ca="1" si="1879"/>
        <v>50</v>
      </c>
      <c r="LW251" s="19">
        <f t="shared" ca="1" si="1879"/>
        <v>80</v>
      </c>
      <c r="LX251" s="19">
        <f t="shared" ca="1" si="1879"/>
        <v>50</v>
      </c>
      <c r="LY251" s="5" t="b" cm="1">
        <f t="array" aca="1" ref="LY251" ca="1">INDEX(i.meatgrid,$Q251,LY$7)</f>
        <v>0</v>
      </c>
      <c r="LZ251" s="5" t="b" cm="1">
        <f t="array" aca="1" ref="LZ251" ca="1">INDEX(i.meatgrid,$Q251,LZ$7)</f>
        <v>0</v>
      </c>
      <c r="MA251" s="5" t="str" cm="1">
        <f t="array" aca="1" ref="MA251" ca="1">INDEX(i.meatgrid,$Q251,MA$7)</f>
        <v>-</v>
      </c>
      <c r="MB251" s="5" cm="1">
        <f t="array" aca="1" ref="MB251" ca="1">INDEX(i.meatgrid,$Q251,MB$7)</f>
        <v>40</v>
      </c>
      <c r="MC251" s="5">
        <f t="shared" si="1880"/>
        <v>1</v>
      </c>
      <c r="MD251" s="5">
        <f t="shared" si="1881"/>
        <v>1</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82"/>
        <v>1</v>
      </c>
      <c r="MN251" s="9"/>
      <c r="MO251" s="19" t="b">
        <f t="shared" ca="1" si="1883"/>
        <v>0</v>
      </c>
      <c r="MP251" s="19" t="b">
        <f t="shared" ca="1" si="1883"/>
        <v>0</v>
      </c>
      <c r="MQ251" s="19">
        <f t="shared" ca="1" si="1883"/>
        <v>1</v>
      </c>
      <c r="MR251" s="19">
        <f t="shared" ca="1" si="1883"/>
        <v>0.75</v>
      </c>
      <c r="MS251" s="19">
        <f t="shared" ca="1" si="1883"/>
        <v>0.75</v>
      </c>
      <c r="MT251" s="19">
        <f t="shared" ca="1" si="1883"/>
        <v>0.8</v>
      </c>
      <c r="MU251" s="19">
        <f t="shared" ca="1" si="1883"/>
        <v>0.82499999999999996</v>
      </c>
      <c r="MV251" s="19">
        <f t="shared" ca="1" si="1883"/>
        <v>0.875</v>
      </c>
      <c r="MW251" s="19">
        <f t="shared" ca="1" si="1883"/>
        <v>0.9</v>
      </c>
      <c r="MX251" s="19">
        <f t="shared" ca="1" si="1883"/>
        <v>1</v>
      </c>
      <c r="MY251" s="19">
        <f t="shared" ca="1" si="1883"/>
        <v>0.875</v>
      </c>
      <c r="MZ251" s="19" t="b">
        <f t="shared" ca="1" si="1883"/>
        <v>1</v>
      </c>
      <c r="NA251" s="19">
        <f t="shared" ca="1" si="1883"/>
        <v>74.989999999999995</v>
      </c>
      <c r="NB251" s="19" t="str">
        <f t="shared" ca="1" si="1883"/>
        <v>-</v>
      </c>
      <c r="NC251" s="19" t="str">
        <f t="shared" ca="1" si="1883"/>
        <v>-</v>
      </c>
      <c r="ND251" s="19" t="str">
        <f t="shared" ca="1" si="1883"/>
        <v>-</v>
      </c>
      <c r="NE251" s="19" t="str">
        <f t="shared" ca="1" si="1899"/>
        <v>-</v>
      </c>
      <c r="NF251" s="19" t="str">
        <f t="shared" ca="1" si="1899"/>
        <v>-</v>
      </c>
      <c r="NG251" s="19" t="str">
        <f t="shared" ca="1" si="1899"/>
        <v>-</v>
      </c>
      <c r="NH251" s="19" t="str">
        <f t="shared" ca="1" si="1899"/>
        <v>-</v>
      </c>
      <c r="NI251" s="19">
        <f t="shared" ca="1" si="1899"/>
        <v>36.99</v>
      </c>
      <c r="NJ251" s="19">
        <f t="shared" ca="1" si="1899"/>
        <v>36.99</v>
      </c>
      <c r="NK251" s="19" t="str">
        <f t="shared" ca="1" si="1899"/>
        <v>-</v>
      </c>
      <c r="NL251" s="19" t="str">
        <f t="shared" ca="1" si="1899"/>
        <v>-</v>
      </c>
      <c r="NM251" s="19" t="str">
        <f t="shared" ca="1" si="1899"/>
        <v>-</v>
      </c>
      <c r="NN251" s="19" t="str">
        <f t="shared" ca="1" si="1899"/>
        <v>-</v>
      </c>
      <c r="NO251" s="19" t="str">
        <f t="shared" ca="1" si="1899"/>
        <v>-</v>
      </c>
      <c r="NP251" s="19">
        <f t="shared" ca="1" si="1899"/>
        <v>49.99</v>
      </c>
      <c r="NQ251" s="19">
        <f t="shared" ca="1" si="1899"/>
        <v>49.99</v>
      </c>
      <c r="NR251" s="19">
        <f t="shared" ca="1" si="1899"/>
        <v>49.99</v>
      </c>
      <c r="NS251" s="19">
        <f t="shared" ca="1" si="1899"/>
        <v>49.99</v>
      </c>
      <c r="NT251" s="19">
        <f t="shared" ca="1" si="1899"/>
        <v>49.99</v>
      </c>
      <c r="NU251" s="19">
        <f t="shared" ca="1" si="1896"/>
        <v>49.99</v>
      </c>
      <c r="NV251" s="19">
        <f t="shared" ca="1" si="1896"/>
        <v>49.99</v>
      </c>
      <c r="NW251" s="19">
        <f t="shared" ca="1" si="1896"/>
        <v>49.99</v>
      </c>
      <c r="NX251" s="19">
        <f t="shared" ca="1" si="1897"/>
        <v>412.99</v>
      </c>
      <c r="NY251" s="19">
        <f t="shared" ca="1" si="1897"/>
        <v>412.99</v>
      </c>
      <c r="NZ251" s="19" t="str">
        <f t="shared" ca="1" si="1897"/>
        <v>-</v>
      </c>
      <c r="OA251" s="19" t="str">
        <f t="shared" ca="1" si="1897"/>
        <v>-</v>
      </c>
      <c r="OB251" s="19" t="str">
        <f t="shared" ca="1" si="1897"/>
        <v>-</v>
      </c>
      <c r="OC251" s="19" t="str">
        <f t="shared" ca="1" si="1897"/>
        <v>-</v>
      </c>
      <c r="OD251" s="19" t="str">
        <f t="shared" ca="1" si="1897"/>
        <v>-</v>
      </c>
      <c r="OE251" s="19">
        <f t="shared" ca="1" si="1897"/>
        <v>6.8900000000000006</v>
      </c>
      <c r="OF251" s="19">
        <f t="shared" ca="1" si="1897"/>
        <v>6.8900000000000006</v>
      </c>
      <c r="OG251" s="19">
        <f t="shared" ca="1" si="1897"/>
        <v>6.8900000000000006</v>
      </c>
      <c r="OH251" s="19">
        <f t="shared" ca="1" si="1897"/>
        <v>6.8900000000000006</v>
      </c>
      <c r="OI251" s="19">
        <f t="shared" ca="1" si="1897"/>
        <v>6.8900000000000006</v>
      </c>
      <c r="OJ251" s="19">
        <f t="shared" ca="1" si="1897"/>
        <v>6.8900000000000006</v>
      </c>
      <c r="OK251" s="19">
        <f t="shared" ca="1" si="1897"/>
        <v>6.8900000000000006</v>
      </c>
      <c r="OL251" s="19">
        <f t="shared" ca="1" si="1897"/>
        <v>6.8900000000000006</v>
      </c>
      <c r="OM251" s="19">
        <f t="shared" ca="1" si="1897"/>
        <v>346.99</v>
      </c>
      <c r="ON251" s="19">
        <f t="shared" ca="1" si="1898"/>
        <v>346.99</v>
      </c>
      <c r="OO251" s="19" t="str">
        <f t="shared" ca="1" si="1898"/>
        <v>-</v>
      </c>
      <c r="OP251" s="19" t="str">
        <f t="shared" ca="1" si="1898"/>
        <v>-</v>
      </c>
      <c r="OQ251" s="19" t="str">
        <f t="shared" ca="1" si="1898"/>
        <v>-</v>
      </c>
      <c r="OR251" s="19" t="str">
        <f t="shared" ca="1" si="1898"/>
        <v>-</v>
      </c>
      <c r="OS251" s="19" t="str">
        <f t="shared" ca="1" si="1898"/>
        <v>-</v>
      </c>
      <c r="OT251" s="19">
        <f t="shared" ca="1" si="1898"/>
        <v>0</v>
      </c>
      <c r="OU251" s="24">
        <v>0</v>
      </c>
    </row>
    <row r="252" spans="1:411" outlineLevel="1">
      <c r="A252" s="21">
        <f t="shared" si="158"/>
        <v>247</v>
      </c>
      <c r="B252" s="21">
        <f t="shared" si="1900"/>
        <v>19</v>
      </c>
      <c r="C252">
        <v>112</v>
      </c>
      <c r="D252" s="144" t="str">
        <f t="shared" ca="1" si="1828"/>
        <v>GSM</v>
      </c>
      <c r="E252" t="b">
        <v>0</v>
      </c>
      <c r="F252" t="b">
        <v>0</v>
      </c>
      <c r="G252" t="b">
        <f t="shared" si="1892"/>
        <v>0</v>
      </c>
      <c r="H252" s="237">
        <f t="shared" ca="1" si="1901"/>
        <v>2</v>
      </c>
      <c r="I252" s="237">
        <f t="shared" ca="1" si="1901"/>
        <v>1</v>
      </c>
      <c r="J252" s="237" t="str">
        <f t="shared" ca="1" si="1901"/>
        <v/>
      </c>
      <c r="K252" s="237">
        <f t="shared" ca="1" si="1901"/>
        <v>2</v>
      </c>
      <c r="L252" s="237">
        <f t="shared" ca="1" si="1901"/>
        <v>2</v>
      </c>
      <c r="M252" s="237">
        <f t="shared" ca="1" si="1901"/>
        <v>2</v>
      </c>
      <c r="N252" s="237">
        <f t="shared" ca="1" si="1901"/>
        <v>3</v>
      </c>
      <c r="O252" s="237">
        <f t="shared" ca="1" si="1901"/>
        <v>1</v>
      </c>
      <c r="P252" s="237">
        <f t="shared" ca="1" si="1901"/>
        <v>1</v>
      </c>
      <c r="Q252" s="237">
        <f t="shared" ca="1" si="1901"/>
        <v>5</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829"/>
        <v>2</v>
      </c>
      <c r="AH252" s="5">
        <f t="shared" ca="1" si="1829"/>
        <v>0</v>
      </c>
      <c r="AI252" s="5">
        <f t="shared" ca="1" si="1830"/>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00011 DSP_grid_lw GSM Day204 MWM    Air SR12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831"/>
        <v>0</v>
      </c>
      <c r="AY252" s="5" t="str">
        <f t="shared" ca="1" si="1831"/>
        <v>-</v>
      </c>
      <c r="AZ252" s="5" t="b">
        <f t="shared" ca="1" si="1831"/>
        <v>0</v>
      </c>
      <c r="BA252" s="5" t="b">
        <f t="shared" ca="1" si="1831"/>
        <v>1</v>
      </c>
      <c r="BB252" s="5" t="b">
        <f t="shared" ca="1" si="1831"/>
        <v>1</v>
      </c>
      <c r="BC252" s="144">
        <f t="shared" ca="1" si="1831"/>
        <v>0</v>
      </c>
      <c r="BD252" s="19" t="b">
        <f t="shared" ca="1" si="1832"/>
        <v>1</v>
      </c>
      <c r="BE252" s="9"/>
      <c r="BF252" s="5" t="str">
        <f t="shared" ca="1" si="1833"/>
        <v>-</v>
      </c>
      <c r="BG252" s="19" t="str">
        <f t="shared" ca="1" si="1834"/>
        <v>-</v>
      </c>
      <c r="BH252" s="19" t="str">
        <f t="shared" ca="1" si="1834"/>
        <v>-</v>
      </c>
      <c r="BI252" s="19" t="str">
        <f t="shared" ca="1" si="1834"/>
        <v>-</v>
      </c>
      <c r="BJ252" s="5" t="str">
        <f t="shared" ca="1" si="1835"/>
        <v>-</v>
      </c>
      <c r="BK252" s="19" t="str">
        <f t="shared" ca="1" si="1836"/>
        <v>-</v>
      </c>
      <c r="BL252" s="5" t="str">
        <f t="shared" ca="1" si="1837"/>
        <v>-</v>
      </c>
      <c r="BM252" s="19" t="str">
        <f t="shared" ca="1" si="1838"/>
        <v>-</v>
      </c>
      <c r="BN252" s="19" t="str">
        <f t="shared" ca="1" si="1838"/>
        <v>-</v>
      </c>
      <c r="BO252" s="19" t="str">
        <f t="shared" ca="1" si="1838"/>
        <v>-</v>
      </c>
      <c r="BP252" s="5" t="str">
        <f t="shared" ca="1" si="1839"/>
        <v>-</v>
      </c>
      <c r="BQ252" s="9"/>
      <c r="BR252" s="5" t="b">
        <f t="shared" ca="1" si="1840"/>
        <v>0</v>
      </c>
      <c r="BS252" s="5" t="str">
        <f t="shared" ca="1" si="1841"/>
        <v>-</v>
      </c>
      <c r="BT252" s="5" t="str">
        <f t="shared" ca="1" si="1842"/>
        <v>-</v>
      </c>
      <c r="BU252" s="5" t="str">
        <f t="shared" ca="1" si="1842"/>
        <v>-</v>
      </c>
      <c r="BV252" s="5" t="str">
        <f t="shared" ca="1" si="1842"/>
        <v>-</v>
      </c>
      <c r="BW252" s="5" t="str">
        <f t="shared" ca="1" si="1842"/>
        <v>-</v>
      </c>
      <c r="BX252" s="5" t="str">
        <f t="shared" ca="1" si="1842"/>
        <v>-</v>
      </c>
      <c r="BY252" s="5" t="str">
        <f t="shared" ca="1" si="1842"/>
        <v>-</v>
      </c>
      <c r="BZ252" s="5" t="str">
        <f t="shared" ca="1" si="1842"/>
        <v>-</v>
      </c>
      <c r="CA252" s="5" t="str">
        <f t="shared" ca="1" si="1842"/>
        <v>-</v>
      </c>
      <c r="CB252" s="9"/>
      <c r="CC252" s="237" t="b">
        <f t="shared" ca="1" si="1902"/>
        <v>1</v>
      </c>
      <c r="CD252" s="237" t="b">
        <f t="shared" ca="1" si="1902"/>
        <v>1</v>
      </c>
      <c r="CE252" s="237" t="b">
        <f t="shared" ca="1" si="1902"/>
        <v>1</v>
      </c>
      <c r="CF252" s="12">
        <f t="shared" ca="1" si="1890"/>
        <v>2235105</v>
      </c>
      <c r="CG252" s="144" t="b">
        <f t="shared" ca="1" si="1903"/>
        <v>0</v>
      </c>
      <c r="CH252" s="12" t="s">
        <v>34</v>
      </c>
      <c r="CI252" s="19" t="str">
        <f t="shared" ca="1" si="1844"/>
        <v>-</v>
      </c>
      <c r="CJ252" s="19" t="str">
        <f t="shared" ca="1" si="1844"/>
        <v>-</v>
      </c>
      <c r="CK252" s="19" t="str">
        <f t="shared" ca="1" si="1844"/>
        <v>-</v>
      </c>
      <c r="CL252" s="19">
        <f t="shared" ca="1" si="1844"/>
        <v>1</v>
      </c>
      <c r="CM252" s="19">
        <f t="shared" ca="1" si="1844"/>
        <v>1</v>
      </c>
      <c r="CN252" s="9"/>
      <c r="CO252" s="444">
        <f t="shared" ca="1" si="1845"/>
        <v>652</v>
      </c>
      <c r="CP252" s="444">
        <f t="shared" ca="1" si="1845"/>
        <v>686</v>
      </c>
      <c r="CQ252" s="444">
        <f t="shared" ca="1" si="1845"/>
        <v>721</v>
      </c>
      <c r="CR252" s="152">
        <f t="shared" ca="1" si="1846"/>
        <v>378</v>
      </c>
      <c r="CS252" s="152">
        <f t="shared" ca="1" si="1846"/>
        <v>413</v>
      </c>
      <c r="CT252" s="152">
        <f t="shared" ca="1" si="1846"/>
        <v>448</v>
      </c>
      <c r="CU252" s="19" t="str">
        <f t="shared" ca="1" si="1847"/>
        <v>-</v>
      </c>
      <c r="CV252" s="19" t="str">
        <f t="shared" ca="1" si="1847"/>
        <v>-</v>
      </c>
      <c r="CW252" s="19" t="str">
        <f t="shared" ca="1" si="1847"/>
        <v>-</v>
      </c>
      <c r="CX252" s="19" t="str">
        <f t="shared" ca="1" si="1847"/>
        <v>-</v>
      </c>
      <c r="CY252" s="19" t="str">
        <f t="shared" ca="1" si="1847"/>
        <v>-</v>
      </c>
      <c r="CZ252" s="19" t="b">
        <f t="shared" ca="1" si="1847"/>
        <v>1</v>
      </c>
      <c r="DA252" s="19">
        <f t="shared" ca="1" si="1847"/>
        <v>0</v>
      </c>
      <c r="DB252" s="19">
        <f t="shared" ca="1" si="1847"/>
        <v>0</v>
      </c>
      <c r="DC252" s="19">
        <f t="shared" ca="1" si="1847"/>
        <v>0</v>
      </c>
      <c r="DD252" s="19">
        <f t="shared" ca="1" si="1847"/>
        <v>0</v>
      </c>
      <c r="DE252" s="19">
        <f t="shared" ca="1" si="1847"/>
        <v>0</v>
      </c>
      <c r="DF252" s="19">
        <f t="shared" ca="1" si="1847"/>
        <v>0</v>
      </c>
      <c r="DG252" s="19">
        <f t="shared" ca="1" si="1847"/>
        <v>0</v>
      </c>
      <c r="DH252" s="19">
        <f t="shared" ca="1" si="1847"/>
        <v>0</v>
      </c>
      <c r="DI252" s="19">
        <f t="shared" ca="1" si="1847"/>
        <v>0</v>
      </c>
      <c r="DJ252" s="19">
        <f t="shared" ca="1" si="1847"/>
        <v>0</v>
      </c>
      <c r="DK252" s="19">
        <f t="shared" ca="1" si="1848"/>
        <v>0</v>
      </c>
      <c r="DL252" s="19">
        <f t="shared" ca="1" si="1848"/>
        <v>0</v>
      </c>
      <c r="DM252" s="19">
        <f t="shared" ca="1" si="1848"/>
        <v>1</v>
      </c>
      <c r="DN252" s="19">
        <f t="shared" ca="1" si="1848"/>
        <v>1</v>
      </c>
      <c r="DO252" s="19">
        <f t="shared" ca="1" si="1848"/>
        <v>0</v>
      </c>
      <c r="DP252" s="19" t="str">
        <f t="shared" ca="1" si="1848"/>
        <v>-</v>
      </c>
      <c r="DQ252" s="19" t="str">
        <f t="shared" ca="1" si="1848"/>
        <v>-</v>
      </c>
      <c r="DR252" s="19" t="str">
        <f t="shared" ca="1" si="1848"/>
        <v>-</v>
      </c>
      <c r="DS252" s="19" t="str">
        <f t="shared" ca="1" si="1848"/>
        <v>-</v>
      </c>
      <c r="DT252" s="19" t="str">
        <f t="shared" ca="1" si="1848"/>
        <v>-</v>
      </c>
      <c r="DU252" s="19">
        <f t="shared" ca="1" si="1848"/>
        <v>0</v>
      </c>
      <c r="DV252" s="19" t="str">
        <f t="shared" ca="1" si="1848"/>
        <v>-</v>
      </c>
      <c r="DW252" s="19" t="str">
        <f t="shared" ca="1" si="1848"/>
        <v>-</v>
      </c>
      <c r="DX252" s="19" t="str">
        <f t="shared" ca="1" si="1848"/>
        <v>-</v>
      </c>
      <c r="DY252" s="19" t="str">
        <f t="shared" ca="1" si="1848"/>
        <v>-</v>
      </c>
      <c r="DZ252" s="19" t="str">
        <f t="shared" ca="1" si="1848"/>
        <v>-</v>
      </c>
      <c r="EA252" s="19" t="str">
        <f t="shared" ca="1" si="1848"/>
        <v>-</v>
      </c>
      <c r="EB252" s="19" t="str">
        <f t="shared" ca="1" si="1848"/>
        <v>-</v>
      </c>
      <c r="EC252" s="19" t="str">
        <f t="shared" ca="1" si="1848"/>
        <v>-</v>
      </c>
      <c r="ED252" s="19">
        <f t="shared" ca="1" si="1848"/>
        <v>0</v>
      </c>
      <c r="EE252" s="444">
        <f t="shared" ca="1" si="1849"/>
        <v>0</v>
      </c>
      <c r="EF252" s="444">
        <f t="shared" ca="1" si="1849"/>
        <v>0</v>
      </c>
      <c r="EG252" s="124">
        <f t="shared" ca="1" si="1850"/>
        <v>0</v>
      </c>
      <c r="EH252" s="124">
        <f t="shared" ca="1" si="1850"/>
        <v>0</v>
      </c>
      <c r="EI252" s="124">
        <f t="shared" ca="1" si="1850"/>
        <v>0</v>
      </c>
      <c r="EJ252" s="124">
        <f t="shared" ca="1" si="1850"/>
        <v>0</v>
      </c>
      <c r="EK252" s="124">
        <f t="shared" ca="1" si="1850"/>
        <v>0</v>
      </c>
      <c r="EL252" s="124">
        <f t="shared" ca="1" si="1850"/>
        <v>0</v>
      </c>
      <c r="EM252" s="124">
        <f t="shared" ca="1" si="1850"/>
        <v>0</v>
      </c>
      <c r="EN252" s="124">
        <f t="shared" ca="1" si="1850"/>
        <v>0</v>
      </c>
      <c r="EO252" s="124">
        <f t="shared" ca="1" si="1850"/>
        <v>0</v>
      </c>
      <c r="EP252" s="124">
        <f t="shared" ca="1" si="1850"/>
        <v>0</v>
      </c>
      <c r="EQ252" s="124">
        <f t="shared" ca="1" si="1850"/>
        <v>0</v>
      </c>
      <c r="ER252" s="124">
        <f t="shared" ca="1" si="1850"/>
        <v>0</v>
      </c>
      <c r="ES252" s="124">
        <f t="shared" ca="1" si="1850"/>
        <v>0</v>
      </c>
      <c r="ET252" s="124">
        <f t="shared" ca="1" si="1850"/>
        <v>0</v>
      </c>
      <c r="EU252" s="124">
        <f t="shared" ca="1" si="1850"/>
        <v>0</v>
      </c>
      <c r="EV252" s="124">
        <f t="shared" ca="1" si="1850"/>
        <v>0</v>
      </c>
      <c r="EW252" s="124">
        <f t="shared" ca="1" si="1851"/>
        <v>0</v>
      </c>
      <c r="EX252" s="124">
        <f t="shared" ca="1" si="1851"/>
        <v>0</v>
      </c>
      <c r="EY252" s="554">
        <f t="shared" ca="1" si="1852"/>
        <v>0</v>
      </c>
      <c r="EZ252" s="554">
        <f t="shared" ca="1" si="1852"/>
        <v>0</v>
      </c>
      <c r="FA252" s="554">
        <f t="shared" ca="1" si="1852"/>
        <v>0</v>
      </c>
      <c r="FB252" s="125">
        <f t="shared" ca="1" si="1852"/>
        <v>0</v>
      </c>
      <c r="FC252" s="125">
        <f t="shared" ca="1" si="1852"/>
        <v>0</v>
      </c>
      <c r="FD252" s="125">
        <f t="shared" ca="1" si="1852"/>
        <v>0</v>
      </c>
      <c r="FE252" s="125">
        <f t="shared" ca="1" si="1852"/>
        <v>0</v>
      </c>
      <c r="FF252" s="125">
        <f t="shared" ca="1" si="1852"/>
        <v>0</v>
      </c>
      <c r="FG252" s="125">
        <f t="shared" ca="1" si="1852"/>
        <v>0</v>
      </c>
      <c r="FH252" s="125">
        <f t="shared" ca="1" si="1852"/>
        <v>0</v>
      </c>
      <c r="FI252" s="125">
        <f t="shared" ca="1" si="1852"/>
        <v>0</v>
      </c>
      <c r="FJ252" s="125">
        <f t="shared" ca="1" si="1852"/>
        <v>0</v>
      </c>
      <c r="FK252" s="125">
        <f t="shared" ca="1" si="1852"/>
        <v>0</v>
      </c>
      <c r="FL252" s="125">
        <f t="shared" ca="1" si="1852"/>
        <v>0</v>
      </c>
      <c r="FM252" s="125">
        <f t="shared" ca="1" si="1852"/>
        <v>0</v>
      </c>
      <c r="FN252" s="125">
        <f t="shared" ca="1" si="1852"/>
        <v>0</v>
      </c>
      <c r="FO252" s="124">
        <f t="shared" ca="1" si="1853"/>
        <v>0</v>
      </c>
      <c r="FP252" s="124">
        <f t="shared" ca="1" si="1853"/>
        <v>0</v>
      </c>
      <c r="FQ252" s="124">
        <f t="shared" ca="1" si="1853"/>
        <v>0</v>
      </c>
      <c r="FR252" s="124">
        <f t="shared" ca="1" si="1853"/>
        <v>0</v>
      </c>
      <c r="FS252" s="124">
        <f t="shared" ca="1" si="1853"/>
        <v>0</v>
      </c>
      <c r="FT252" s="124">
        <f t="shared" ca="1" si="1853"/>
        <v>0</v>
      </c>
      <c r="FU252" s="124">
        <f t="shared" ca="1" si="1853"/>
        <v>0</v>
      </c>
      <c r="FV252" s="124">
        <f t="shared" ca="1" si="1853"/>
        <v>0</v>
      </c>
      <c r="FW252" s="124">
        <f t="shared" ca="1" si="1853"/>
        <v>0</v>
      </c>
      <c r="FX252" s="124">
        <f t="shared" ca="1" si="1853"/>
        <v>0</v>
      </c>
      <c r="FY252" s="124">
        <f t="shared" ca="1" si="1853"/>
        <v>0</v>
      </c>
      <c r="FZ252" s="124">
        <f t="shared" ca="1" si="1853"/>
        <v>0</v>
      </c>
      <c r="GA252" s="124">
        <f t="shared" ca="1" si="1853"/>
        <v>0</v>
      </c>
      <c r="GB252" s="124">
        <f t="shared" ca="1" si="1853"/>
        <v>0</v>
      </c>
      <c r="GC252" s="124">
        <f t="shared" ca="1" si="1853"/>
        <v>0</v>
      </c>
      <c r="GD252" s="124">
        <f t="shared" ca="1" si="1853"/>
        <v>0</v>
      </c>
      <c r="GE252" s="124">
        <f t="shared" ca="1" si="1854"/>
        <v>0</v>
      </c>
      <c r="GF252" s="124">
        <f t="shared" ca="1" si="1854"/>
        <v>0</v>
      </c>
      <c r="GG252" s="554">
        <f t="shared" ca="1" si="1855"/>
        <v>0</v>
      </c>
      <c r="GH252" s="554">
        <f t="shared" ca="1" si="1855"/>
        <v>0</v>
      </c>
      <c r="GI252" s="554">
        <f t="shared" ca="1" si="1855"/>
        <v>0</v>
      </c>
      <c r="GJ252" s="125">
        <f t="shared" ca="1" si="1856"/>
        <v>0</v>
      </c>
      <c r="GK252" s="125">
        <f t="shared" ca="1" si="1856"/>
        <v>0</v>
      </c>
      <c r="GL252" s="125">
        <f t="shared" ca="1" si="1856"/>
        <v>0</v>
      </c>
      <c r="GM252" s="125">
        <f t="shared" ca="1" si="1856"/>
        <v>0</v>
      </c>
      <c r="GN252" s="125">
        <f t="shared" ca="1" si="1856"/>
        <v>0</v>
      </c>
      <c r="GO252" s="125">
        <f t="shared" ca="1" si="1856"/>
        <v>0</v>
      </c>
      <c r="GP252" s="125">
        <f t="shared" ca="1" si="1856"/>
        <v>0</v>
      </c>
      <c r="GQ252" s="125">
        <f t="shared" ca="1" si="1856"/>
        <v>0</v>
      </c>
      <c r="GR252" s="125">
        <f t="shared" ca="1" si="1856"/>
        <v>0</v>
      </c>
      <c r="GS252" s="125">
        <f t="shared" ca="1" si="1856"/>
        <v>0</v>
      </c>
      <c r="GT252" s="125">
        <f t="shared" ca="1" si="1856"/>
        <v>0</v>
      </c>
      <c r="GU252" s="125">
        <f t="shared" ca="1" si="1856"/>
        <v>0</v>
      </c>
      <c r="GV252" s="125">
        <f t="shared" ca="1" si="1856"/>
        <v>0</v>
      </c>
      <c r="GW252" s="124">
        <f t="shared" ca="1" si="1857"/>
        <v>0</v>
      </c>
      <c r="GX252" s="124">
        <f t="shared" ca="1" si="1857"/>
        <v>0</v>
      </c>
      <c r="GY252" s="124">
        <f t="shared" ca="1" si="1857"/>
        <v>0</v>
      </c>
      <c r="GZ252" s="124">
        <f t="shared" ca="1" si="1857"/>
        <v>0</v>
      </c>
      <c r="HA252" s="124">
        <f t="shared" ca="1" si="1857"/>
        <v>0</v>
      </c>
      <c r="HB252" s="124">
        <f t="shared" ca="1" si="1857"/>
        <v>0</v>
      </c>
      <c r="HC252" s="124">
        <f t="shared" ca="1" si="1857"/>
        <v>0</v>
      </c>
      <c r="HD252" s="124">
        <f t="shared" ca="1" si="1857"/>
        <v>0</v>
      </c>
      <c r="HE252" s="124">
        <f t="shared" ca="1" si="1857"/>
        <v>0</v>
      </c>
      <c r="HF252" s="124">
        <f t="shared" ca="1" si="1857"/>
        <v>0</v>
      </c>
      <c r="HG252" s="124">
        <f t="shared" ca="1" si="1857"/>
        <v>0</v>
      </c>
      <c r="HH252" s="124">
        <f t="shared" ca="1" si="1857"/>
        <v>0</v>
      </c>
      <c r="HI252" s="124">
        <f t="shared" ca="1" si="1857"/>
        <v>0</v>
      </c>
      <c r="HJ252" s="124">
        <f t="shared" ca="1" si="1857"/>
        <v>0</v>
      </c>
      <c r="HK252" s="124">
        <f t="shared" ca="1" si="1857"/>
        <v>0</v>
      </c>
      <c r="HL252" s="124">
        <f t="shared" ca="1" si="1857"/>
        <v>0</v>
      </c>
      <c r="HM252" s="124">
        <f t="shared" ca="1" si="1858"/>
        <v>0</v>
      </c>
      <c r="HN252" s="124">
        <f t="shared" ca="1" si="1858"/>
        <v>0</v>
      </c>
      <c r="HO252" s="554">
        <f t="shared" ca="1" si="1859"/>
        <v>0</v>
      </c>
      <c r="HP252" s="554">
        <f t="shared" ca="1" si="1859"/>
        <v>0</v>
      </c>
      <c r="HQ252" s="554">
        <f t="shared" ca="1" si="1859"/>
        <v>0</v>
      </c>
      <c r="HR252" s="125">
        <f t="shared" ca="1" si="1860"/>
        <v>0</v>
      </c>
      <c r="HS252" s="125">
        <f t="shared" ca="1" si="1860"/>
        <v>0</v>
      </c>
      <c r="HT252" s="125">
        <f t="shared" ca="1" si="1860"/>
        <v>0</v>
      </c>
      <c r="HU252" s="125">
        <f t="shared" ca="1" si="1860"/>
        <v>0</v>
      </c>
      <c r="HV252" s="125">
        <f t="shared" ca="1" si="1860"/>
        <v>0</v>
      </c>
      <c r="HW252" s="125">
        <f t="shared" ca="1" si="1860"/>
        <v>0</v>
      </c>
      <c r="HX252" s="125">
        <f t="shared" ca="1" si="1860"/>
        <v>0</v>
      </c>
      <c r="HY252" s="125">
        <f t="shared" ca="1" si="1860"/>
        <v>0</v>
      </c>
      <c r="HZ252" s="125">
        <f t="shared" ca="1" si="1860"/>
        <v>0</v>
      </c>
      <c r="IA252" s="125">
        <f t="shared" ca="1" si="1860"/>
        <v>0</v>
      </c>
      <c r="IB252" s="125">
        <f t="shared" ca="1" si="1860"/>
        <v>0</v>
      </c>
      <c r="IC252" s="125">
        <f t="shared" ca="1" si="1860"/>
        <v>0</v>
      </c>
      <c r="ID252" s="125">
        <f t="shared" ca="1" si="1860"/>
        <v>0</v>
      </c>
      <c r="IE252" s="5">
        <f t="shared" ca="1" si="1861"/>
        <v>67</v>
      </c>
      <c r="IF252" s="9"/>
      <c r="IG252" s="5">
        <f t="shared" ca="1" si="1862"/>
        <v>1</v>
      </c>
      <c r="IH252" s="5" t="b">
        <f t="shared" ca="1" si="1862"/>
        <v>0</v>
      </c>
      <c r="II252" s="19">
        <f t="shared" ca="1" si="1863"/>
        <v>0</v>
      </c>
      <c r="IJ252" s="5">
        <f t="shared" ca="1" si="1862"/>
        <v>55</v>
      </c>
      <c r="IK252" s="5" cm="1">
        <f t="array" ref="IK252">INDEX(i.pi_yatf,$X252+1,IK$7)</f>
        <v>1</v>
      </c>
      <c r="IL252" s="19">
        <f t="shared" ca="1" si="1864"/>
        <v>0</v>
      </c>
      <c r="IM252" s="19">
        <f t="shared" ca="1" si="1864"/>
        <v>0</v>
      </c>
      <c r="IN252" s="19">
        <f t="shared" ca="1" si="1864"/>
        <v>0</v>
      </c>
      <c r="IO252" s="19">
        <f t="shared" ca="1" si="1864"/>
        <v>0</v>
      </c>
      <c r="IP252" s="19">
        <f t="shared" ca="1" si="1864"/>
        <v>0</v>
      </c>
      <c r="IQ252" s="19">
        <f t="shared" ca="1" si="1864"/>
        <v>0</v>
      </c>
      <c r="IR252" s="19">
        <f t="shared" ca="1" si="1864"/>
        <v>0</v>
      </c>
      <c r="IS252" s="19">
        <f t="shared" ca="1" si="1864"/>
        <v>0</v>
      </c>
      <c r="IT252" s="19">
        <f t="shared" ca="1" si="1864"/>
        <v>0</v>
      </c>
      <c r="IU252" s="19">
        <f t="shared" ca="1" si="1864"/>
        <v>0</v>
      </c>
      <c r="IV252" s="19">
        <f t="shared" ca="1" si="1864"/>
        <v>0</v>
      </c>
      <c r="IW252" s="19">
        <f t="shared" ca="1" si="1864"/>
        <v>0</v>
      </c>
      <c r="IX252" s="19">
        <f t="shared" ca="1" si="1864"/>
        <v>0</v>
      </c>
      <c r="IY252" s="19">
        <f t="shared" ca="1" si="1864"/>
        <v>0</v>
      </c>
      <c r="IZ252" s="19">
        <f t="shared" ca="1" si="1864"/>
        <v>0</v>
      </c>
      <c r="JA252" s="19">
        <f t="shared" ref="JA252:JN252" ca="1" si="1904">OFFSET(JA$5,$B252,0)</f>
        <v>0</v>
      </c>
      <c r="JB252" s="19">
        <f t="shared" ca="1" si="1904"/>
        <v>0</v>
      </c>
      <c r="JC252" s="19">
        <f t="shared" ca="1" si="1904"/>
        <v>0</v>
      </c>
      <c r="JD252" s="19">
        <f t="shared" ca="1" si="1904"/>
        <v>0</v>
      </c>
      <c r="JE252" s="19">
        <f t="shared" ca="1" si="1904"/>
        <v>0</v>
      </c>
      <c r="JF252" s="19">
        <f t="shared" ca="1" si="1904"/>
        <v>0</v>
      </c>
      <c r="JG252" s="5">
        <f t="shared" ca="1" si="1865"/>
        <v>1.2500000000000001E-2</v>
      </c>
      <c r="JH252" s="567">
        <f t="shared" ca="1" si="1865"/>
        <v>0</v>
      </c>
      <c r="JI252" s="5">
        <f t="shared" ca="1" si="1865"/>
        <v>6.25E-2</v>
      </c>
      <c r="JJ252" s="5">
        <f t="shared" ca="1" si="1865"/>
        <v>6.25E-2</v>
      </c>
      <c r="JK252" s="5">
        <f t="shared" ca="1" si="1865"/>
        <v>6.25E-2</v>
      </c>
      <c r="JL252" s="19">
        <f t="shared" ca="1" si="1904"/>
        <v>1</v>
      </c>
      <c r="JM252" s="19">
        <f t="shared" ca="1" si="1904"/>
        <v>0</v>
      </c>
      <c r="JN252" s="19">
        <f t="shared" ca="1" si="1904"/>
        <v>1</v>
      </c>
      <c r="JO252" s="9"/>
      <c r="JP252" s="5" t="b">
        <f t="shared" ca="1" si="1866"/>
        <v>0</v>
      </c>
      <c r="JQ252" s="477" t="b">
        <v>1</v>
      </c>
      <c r="JR252" s="477">
        <v>12</v>
      </c>
      <c r="JS252" s="5" t="b">
        <f t="shared" ca="1" si="1867"/>
        <v>0</v>
      </c>
      <c r="JT252" s="5" t="b">
        <f t="shared" ca="1" si="1867"/>
        <v>0</v>
      </c>
      <c r="JU252" s="5" t="b">
        <f t="shared" ca="1" si="1867"/>
        <v>1</v>
      </c>
      <c r="JV252" s="144">
        <f t="shared" ca="1" si="1868"/>
        <v>1</v>
      </c>
      <c r="JW252" s="144">
        <f t="shared" ca="1" si="1868"/>
        <v>1</v>
      </c>
      <c r="JX252" s="5" t="b">
        <f t="shared" ca="1" si="1869"/>
        <v>0</v>
      </c>
      <c r="JY252" s="5" t="b">
        <f t="shared" ca="1" si="1869"/>
        <v>1</v>
      </c>
      <c r="JZ252" s="5" t="b">
        <f t="shared" ca="1" si="1869"/>
        <v>1</v>
      </c>
      <c r="KA252" s="5" t="b">
        <f t="shared" ca="1" si="1869"/>
        <v>0</v>
      </c>
      <c r="KB252" s="5">
        <f t="shared" ca="1" si="1870"/>
        <v>1</v>
      </c>
      <c r="KC252" s="5">
        <f t="shared" ca="1" si="1870"/>
        <v>0</v>
      </c>
      <c r="KD252" s="5" t="b">
        <f t="shared" ca="1" si="1871"/>
        <v>0</v>
      </c>
      <c r="KE252" s="5" t="str" cm="1">
        <f t="array" aca="1" ref="KE252" ca="1">IF(OR(KF252:KM252&lt;&gt;"-"),TRUE,"-")</f>
        <v>-</v>
      </c>
      <c r="KF252" s="19" t="str">
        <f t="shared" ca="1" si="1872"/>
        <v>-</v>
      </c>
      <c r="KG252" s="19" t="str">
        <f t="shared" ca="1" si="1872"/>
        <v>-</v>
      </c>
      <c r="KH252" s="19" t="str">
        <f t="shared" ca="1" si="1872"/>
        <v>-</v>
      </c>
      <c r="KI252" s="19" t="str">
        <f t="shared" ca="1" si="1872"/>
        <v>-</v>
      </c>
      <c r="KJ252" s="19" t="str">
        <f t="shared" ca="1" si="1872"/>
        <v>-</v>
      </c>
      <c r="KK252" s="19" t="str">
        <f t="shared" ca="1" si="1872"/>
        <v>-</v>
      </c>
      <c r="KL252" s="19" t="str">
        <f t="shared" ca="1" si="1872"/>
        <v>-</v>
      </c>
      <c r="KM252" s="19" t="str">
        <f t="shared" ca="1" si="1872"/>
        <v>-</v>
      </c>
      <c r="KN252" s="5" t="b">
        <f t="array" aca="1" ref="KN252" ca="1">IF(OR(KO252:KU252&lt;&gt;"-"),TRUE,"-")</f>
        <v>1</v>
      </c>
      <c r="KO252" s="19">
        <f t="shared" ca="1" si="1873"/>
        <v>0</v>
      </c>
      <c r="KP252" s="19" t="str">
        <f t="shared" ca="1" si="1873"/>
        <v>-</v>
      </c>
      <c r="KQ252" s="19">
        <f t="shared" ca="1" si="1873"/>
        <v>999999</v>
      </c>
      <c r="KR252" s="19">
        <f t="shared" ca="1" si="1873"/>
        <v>999999</v>
      </c>
      <c r="KS252" s="19">
        <f t="shared" ca="1" si="1873"/>
        <v>999999</v>
      </c>
      <c r="KT252" s="19">
        <f t="shared" ca="1" si="1873"/>
        <v>999999</v>
      </c>
      <c r="KU252" s="19">
        <f t="shared" ca="1" si="1873"/>
        <v>999999</v>
      </c>
      <c r="KV252" s="19" t="str">
        <f t="shared" ca="1" si="1873"/>
        <v>-</v>
      </c>
      <c r="KW252" s="19" t="str">
        <f t="shared" ca="1" si="1873"/>
        <v>-</v>
      </c>
      <c r="KX252" s="19" t="str">
        <f t="shared" ca="1" si="1873"/>
        <v>-</v>
      </c>
      <c r="KY252" s="19" t="b">
        <f t="shared" ca="1" si="1874"/>
        <v>1</v>
      </c>
      <c r="KZ252" s="19">
        <f t="shared" ca="1" si="1874"/>
        <v>0</v>
      </c>
      <c r="LA252" s="5" t="str">
        <f t="shared" ca="1" si="1875"/>
        <v>-</v>
      </c>
      <c r="LB252" s="5" t="str">
        <f t="shared" ca="1" si="1875"/>
        <v>-</v>
      </c>
      <c r="LC252" s="5" t="str">
        <f t="shared" ca="1" si="1875"/>
        <v>-</v>
      </c>
      <c r="LD252" s="5" t="str">
        <f t="shared" ca="1" si="1875"/>
        <v>-</v>
      </c>
      <c r="LE252" s="19" t="str">
        <f t="shared" ca="1" si="1876"/>
        <v>-</v>
      </c>
      <c r="LF252" s="19" t="str">
        <f t="shared" ca="1" si="1876"/>
        <v>-</v>
      </c>
      <c r="LG252" s="19" t="str">
        <f t="shared" ca="1" si="1876"/>
        <v>-</v>
      </c>
      <c r="LH252" s="19" t="str">
        <f t="shared" ca="1" si="1876"/>
        <v>-</v>
      </c>
      <c r="LI252" s="19" t="str">
        <f t="shared" ca="1" si="1876"/>
        <v>-</v>
      </c>
      <c r="LJ252" s="19" t="str">
        <f t="shared" ca="1" si="1876"/>
        <v>-</v>
      </c>
      <c r="LK252" s="19" t="str">
        <f t="shared" ca="1" si="1876"/>
        <v>-</v>
      </c>
      <c r="LL252" s="5" t="str">
        <f t="shared" ca="1" si="1877"/>
        <v>-</v>
      </c>
      <c r="LM252" s="5">
        <f t="shared" ca="1" si="1877"/>
        <v>500</v>
      </c>
      <c r="LN252" s="5">
        <f t="shared" ca="1" si="1877"/>
        <v>500</v>
      </c>
      <c r="LO252" s="5" t="str">
        <f t="shared" ca="1" si="1877"/>
        <v>-</v>
      </c>
      <c r="LP252" s="5" t="str" cm="1">
        <f t="array" aca="1" ref="LP252" ca="1">INDEX(i.meatgrid,$Q252,LP$7)</f>
        <v>-</v>
      </c>
      <c r="LQ252" s="5" t="str" cm="1">
        <f t="array" aca="1" ref="LQ252" ca="1">INDEX(i.meatgrid,$Q252,LQ$7)</f>
        <v>-</v>
      </c>
      <c r="LR252" s="5" t="str">
        <f t="shared" ca="1" si="1877"/>
        <v>-</v>
      </c>
      <c r="LS252" s="5">
        <f t="shared" ca="1" si="1878"/>
        <v>1</v>
      </c>
      <c r="LT252" s="9"/>
      <c r="LU252" s="19">
        <f t="shared" ca="1" si="1876"/>
        <v>70</v>
      </c>
      <c r="LV252" s="19">
        <f t="shared" ca="1" si="1879"/>
        <v>50</v>
      </c>
      <c r="LW252" s="19">
        <f t="shared" ca="1" si="1879"/>
        <v>80</v>
      </c>
      <c r="LX252" s="19">
        <f t="shared" ca="1" si="1879"/>
        <v>50</v>
      </c>
      <c r="LY252" s="5" t="b" cm="1">
        <f t="array" aca="1" ref="LY252" ca="1">INDEX(i.meatgrid,$Q252,LY$7)</f>
        <v>0</v>
      </c>
      <c r="LZ252" s="5" t="b" cm="1">
        <f t="array" aca="1" ref="LZ252" ca="1">INDEX(i.meatgrid,$Q252,LZ$7)</f>
        <v>0</v>
      </c>
      <c r="MA252" s="5" t="str" cm="1">
        <f t="array" aca="1" ref="MA252" ca="1">INDEX(i.meatgrid,$Q252,MA$7)</f>
        <v>-</v>
      </c>
      <c r="MB252" s="5" cm="1">
        <f t="array" aca="1" ref="MB252" ca="1">INDEX(i.meatgrid,$Q252,MB$7)</f>
        <v>40</v>
      </c>
      <c r="MC252" s="5">
        <f t="shared" si="1880"/>
        <v>1</v>
      </c>
      <c r="MD252" s="5">
        <f t="shared" si="1881"/>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882"/>
        <v>1</v>
      </c>
      <c r="MN252" s="9"/>
      <c r="MO252" s="19" t="b">
        <f t="shared" ca="1" si="1883"/>
        <v>0</v>
      </c>
      <c r="MP252" s="19" t="b">
        <f t="shared" ca="1" si="1883"/>
        <v>0</v>
      </c>
      <c r="MQ252" s="19">
        <f t="shared" ca="1" si="1883"/>
        <v>1</v>
      </c>
      <c r="MR252" s="19">
        <f t="shared" ca="1" si="1883"/>
        <v>0.75</v>
      </c>
      <c r="MS252" s="19">
        <f t="shared" ca="1" si="1883"/>
        <v>0.75</v>
      </c>
      <c r="MT252" s="19">
        <f t="shared" ca="1" si="1883"/>
        <v>0.8</v>
      </c>
      <c r="MU252" s="19">
        <f t="shared" ca="1" si="1883"/>
        <v>0.82499999999999996</v>
      </c>
      <c r="MV252" s="19">
        <f t="shared" ca="1" si="1883"/>
        <v>0.875</v>
      </c>
      <c r="MW252" s="19">
        <f t="shared" ca="1" si="1883"/>
        <v>0.9</v>
      </c>
      <c r="MX252" s="19">
        <f t="shared" ca="1" si="1883"/>
        <v>1</v>
      </c>
      <c r="MY252" s="19">
        <f t="shared" ca="1" si="1883"/>
        <v>0.875</v>
      </c>
      <c r="MZ252" s="19" t="b">
        <f t="shared" ca="1" si="1883"/>
        <v>1</v>
      </c>
      <c r="NA252" s="19">
        <f t="shared" ca="1" si="1883"/>
        <v>74.989999999999995</v>
      </c>
      <c r="NB252" s="19" t="str">
        <f t="shared" ca="1" si="1883"/>
        <v>-</v>
      </c>
      <c r="NC252" s="19" t="str">
        <f t="shared" ca="1" si="1883"/>
        <v>-</v>
      </c>
      <c r="ND252" s="19" t="str">
        <f t="shared" ca="1" si="1883"/>
        <v>-</v>
      </c>
      <c r="NE252" s="19" t="str">
        <f t="shared" ca="1" si="1899"/>
        <v>-</v>
      </c>
      <c r="NF252" s="19" t="str">
        <f t="shared" ca="1" si="1899"/>
        <v>-</v>
      </c>
      <c r="NG252" s="19" t="str">
        <f t="shared" ca="1" si="1899"/>
        <v>-</v>
      </c>
      <c r="NH252" s="19" t="str">
        <f t="shared" ca="1" si="1899"/>
        <v>-</v>
      </c>
      <c r="NI252" s="19">
        <f t="shared" ca="1" si="1899"/>
        <v>36.99</v>
      </c>
      <c r="NJ252" s="19">
        <f t="shared" ca="1" si="1899"/>
        <v>36.99</v>
      </c>
      <c r="NK252" s="19" t="str">
        <f t="shared" ca="1" si="1899"/>
        <v>-</v>
      </c>
      <c r="NL252" s="19" t="str">
        <f t="shared" ca="1" si="1899"/>
        <v>-</v>
      </c>
      <c r="NM252" s="19" t="str">
        <f t="shared" ca="1" si="1899"/>
        <v>-</v>
      </c>
      <c r="NN252" s="19" t="str">
        <f t="shared" ca="1" si="1899"/>
        <v>-</v>
      </c>
      <c r="NO252" s="19" t="str">
        <f t="shared" ca="1" si="1899"/>
        <v>-</v>
      </c>
      <c r="NP252" s="19">
        <f t="shared" ca="1" si="1899"/>
        <v>49.99</v>
      </c>
      <c r="NQ252" s="19">
        <f t="shared" ca="1" si="1899"/>
        <v>49.99</v>
      </c>
      <c r="NR252" s="19">
        <f t="shared" ca="1" si="1899"/>
        <v>49.99</v>
      </c>
      <c r="NS252" s="19">
        <f t="shared" ca="1" si="1899"/>
        <v>49.99</v>
      </c>
      <c r="NT252" s="19">
        <f t="shared" ca="1" si="1899"/>
        <v>49.99</v>
      </c>
      <c r="NU252" s="19">
        <f t="shared" ca="1" si="1896"/>
        <v>49.99</v>
      </c>
      <c r="NV252" s="19">
        <f t="shared" ca="1" si="1896"/>
        <v>49.99</v>
      </c>
      <c r="NW252" s="19">
        <f t="shared" ca="1" si="1896"/>
        <v>49.99</v>
      </c>
      <c r="NX252" s="19">
        <f t="shared" ca="1" si="1897"/>
        <v>412.99</v>
      </c>
      <c r="NY252" s="19">
        <f t="shared" ca="1" si="1897"/>
        <v>412.99</v>
      </c>
      <c r="NZ252" s="19" t="str">
        <f t="shared" ca="1" si="1897"/>
        <v>-</v>
      </c>
      <c r="OA252" s="19" t="str">
        <f t="shared" ca="1" si="1897"/>
        <v>-</v>
      </c>
      <c r="OB252" s="19" t="str">
        <f t="shared" ca="1" si="1897"/>
        <v>-</v>
      </c>
      <c r="OC252" s="19" t="str">
        <f t="shared" ca="1" si="1897"/>
        <v>-</v>
      </c>
      <c r="OD252" s="19" t="str">
        <f t="shared" ca="1" si="1897"/>
        <v>-</v>
      </c>
      <c r="OE252" s="19">
        <f t="shared" ca="1" si="1897"/>
        <v>6.8900000000000006</v>
      </c>
      <c r="OF252" s="19">
        <f t="shared" ca="1" si="1897"/>
        <v>6.8900000000000006</v>
      </c>
      <c r="OG252" s="19">
        <f t="shared" ca="1" si="1897"/>
        <v>6.8900000000000006</v>
      </c>
      <c r="OH252" s="19">
        <f t="shared" ca="1" si="1897"/>
        <v>6.8900000000000006</v>
      </c>
      <c r="OI252" s="19">
        <f t="shared" ca="1" si="1897"/>
        <v>6.8900000000000006</v>
      </c>
      <c r="OJ252" s="19">
        <f t="shared" ca="1" si="1897"/>
        <v>6.8900000000000006</v>
      </c>
      <c r="OK252" s="19">
        <f t="shared" ca="1" si="1897"/>
        <v>6.8900000000000006</v>
      </c>
      <c r="OL252" s="19">
        <f t="shared" ca="1" si="1897"/>
        <v>6.8900000000000006</v>
      </c>
      <c r="OM252" s="19">
        <f t="shared" ca="1" si="1897"/>
        <v>346.99</v>
      </c>
      <c r="ON252" s="19">
        <f t="shared" ca="1" si="1898"/>
        <v>346.99</v>
      </c>
      <c r="OO252" s="19" t="str">
        <f t="shared" ca="1" si="1898"/>
        <v>-</v>
      </c>
      <c r="OP252" s="19" t="str">
        <f t="shared" ca="1" si="1898"/>
        <v>-</v>
      </c>
      <c r="OQ252" s="19" t="str">
        <f t="shared" ca="1" si="1898"/>
        <v>-</v>
      </c>
      <c r="OR252" s="19" t="str">
        <f t="shared" ca="1" si="1898"/>
        <v>-</v>
      </c>
      <c r="OS252" s="19" t="str">
        <f t="shared" ca="1" si="1898"/>
        <v>-</v>
      </c>
      <c r="OT252" s="19">
        <f t="shared" ca="1" si="1898"/>
        <v>0</v>
      </c>
      <c r="OU252" s="24">
        <v>0</v>
      </c>
    </row>
    <row r="253" spans="1:411" outlineLevel="1">
      <c r="A253" s="21">
        <f t="shared" si="158"/>
        <v>248</v>
      </c>
      <c r="B253" s="21">
        <f t="shared" si="1900"/>
        <v>19</v>
      </c>
      <c r="C253">
        <v>112</v>
      </c>
      <c r="D253" s="144" t="str">
        <f t="shared" ca="1" si="1828"/>
        <v>GSM</v>
      </c>
      <c r="E253" t="b">
        <v>0</v>
      </c>
      <c r="F253" t="b">
        <v>0</v>
      </c>
      <c r="G253" t="b">
        <f t="shared" si="1892"/>
        <v>0</v>
      </c>
      <c r="H253" s="237">
        <f t="shared" ca="1" si="1901"/>
        <v>2</v>
      </c>
      <c r="I253" s="237">
        <f t="shared" ca="1" si="1901"/>
        <v>1</v>
      </c>
      <c r="J253" s="237" t="str">
        <f t="shared" ca="1" si="1901"/>
        <v/>
      </c>
      <c r="K253" s="237">
        <f t="shared" ca="1" si="1901"/>
        <v>2</v>
      </c>
      <c r="L253" s="237">
        <f t="shared" ca="1" si="1901"/>
        <v>2</v>
      </c>
      <c r="M253" s="237">
        <f t="shared" ca="1" si="1901"/>
        <v>2</v>
      </c>
      <c r="N253" s="237">
        <f t="shared" ca="1" si="1901"/>
        <v>3</v>
      </c>
      <c r="O253" s="237">
        <f t="shared" ca="1" si="1901"/>
        <v>1</v>
      </c>
      <c r="P253" s="237">
        <f t="shared" ca="1" si="1901"/>
        <v>1</v>
      </c>
      <c r="Q253" s="237">
        <f t="shared" ca="1" si="1901"/>
        <v>5</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829"/>
        <v>2</v>
      </c>
      <c r="AH253" s="5">
        <f t="shared" ca="1" si="1829"/>
        <v>0</v>
      </c>
      <c r="AI253" s="5">
        <f t="shared" ca="1" si="1830"/>
        <v>1</v>
      </c>
      <c r="AJ253" s="218"/>
      <c r="AK253" s="218"/>
      <c r="AL253" s="366"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00012 DSP_grid_lw GSM Day204 MWM    Air WP100p MP075p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ca="1" si="1831"/>
        <v>0</v>
      </c>
      <c r="AY253" s="5" t="str">
        <f t="shared" ca="1" si="1831"/>
        <v>-</v>
      </c>
      <c r="AZ253" s="5" t="b">
        <f t="shared" ca="1" si="1831"/>
        <v>0</v>
      </c>
      <c r="BA253" s="5" t="b">
        <f t="shared" ca="1" si="1831"/>
        <v>1</v>
      </c>
      <c r="BB253" s="5" t="b">
        <f t="shared" ca="1" si="1831"/>
        <v>1</v>
      </c>
      <c r="BC253" s="144">
        <f t="shared" ca="1" si="1831"/>
        <v>0</v>
      </c>
      <c r="BD253" s="19" t="b">
        <f t="shared" ca="1" si="1832"/>
        <v>1</v>
      </c>
      <c r="BE253" s="9"/>
      <c r="BF253" s="5" t="str">
        <f t="shared" ca="1" si="1833"/>
        <v>-</v>
      </c>
      <c r="BG253" s="19" t="str">
        <f t="shared" ca="1" si="1834"/>
        <v>-</v>
      </c>
      <c r="BH253" s="19" t="str">
        <f t="shared" ca="1" si="1834"/>
        <v>-</v>
      </c>
      <c r="BI253" s="19" t="str">
        <f t="shared" ca="1" si="1834"/>
        <v>-</v>
      </c>
      <c r="BJ253" s="5" t="str">
        <f t="shared" ca="1" si="1835"/>
        <v>-</v>
      </c>
      <c r="BK253" s="19" t="str">
        <f t="shared" ca="1" si="1836"/>
        <v>-</v>
      </c>
      <c r="BL253" s="5" t="str">
        <f t="shared" ca="1" si="1837"/>
        <v>-</v>
      </c>
      <c r="BM253" s="19" t="str">
        <f t="shared" ca="1" si="1838"/>
        <v>-</v>
      </c>
      <c r="BN253" s="19" t="str">
        <f t="shared" ca="1" si="1838"/>
        <v>-</v>
      </c>
      <c r="BO253" s="19" t="str">
        <f t="shared" ca="1" si="1838"/>
        <v>-</v>
      </c>
      <c r="BP253" s="5" t="str">
        <f t="shared" ca="1" si="1839"/>
        <v>-</v>
      </c>
      <c r="BQ253" s="9"/>
      <c r="BR253" s="5" t="b">
        <f t="shared" ca="1" si="1840"/>
        <v>0</v>
      </c>
      <c r="BS253" s="5" t="str">
        <f t="shared" ca="1" si="1841"/>
        <v>-</v>
      </c>
      <c r="BT253" s="5" t="str">
        <f t="shared" ca="1" si="1842"/>
        <v>-</v>
      </c>
      <c r="BU253" s="5" t="str">
        <f t="shared" ca="1" si="1842"/>
        <v>-</v>
      </c>
      <c r="BV253" s="5" t="str">
        <f t="shared" ca="1" si="1842"/>
        <v>-</v>
      </c>
      <c r="BW253" s="5" t="str">
        <f t="shared" ca="1" si="1842"/>
        <v>-</v>
      </c>
      <c r="BX253" s="5" t="str">
        <f t="shared" ca="1" si="1842"/>
        <v>-</v>
      </c>
      <c r="BY253" s="5" t="str">
        <f t="shared" ca="1" si="1842"/>
        <v>-</v>
      </c>
      <c r="BZ253" s="5" t="str">
        <f t="shared" ca="1" si="1842"/>
        <v>-</v>
      </c>
      <c r="CA253" s="5" t="str">
        <f t="shared" ca="1" si="1842"/>
        <v>-</v>
      </c>
      <c r="CB253" s="9"/>
      <c r="CC253" s="237" t="b">
        <f t="shared" ca="1" si="1902"/>
        <v>1</v>
      </c>
      <c r="CD253" s="237" t="b">
        <f t="shared" ca="1" si="1902"/>
        <v>1</v>
      </c>
      <c r="CE253" s="237" t="b">
        <f t="shared" ca="1" si="1902"/>
        <v>1</v>
      </c>
      <c r="CF253" s="12">
        <f t="shared" ca="1" si="1890"/>
        <v>2235105</v>
      </c>
      <c r="CG253" s="144" t="b">
        <f t="shared" ca="1" si="1903"/>
        <v>0</v>
      </c>
      <c r="CH253" s="12" t="s">
        <v>34</v>
      </c>
      <c r="CI253" s="19" t="str">
        <f t="shared" ca="1" si="1844"/>
        <v>-</v>
      </c>
      <c r="CJ253" s="19" t="str">
        <f t="shared" ca="1" si="1844"/>
        <v>-</v>
      </c>
      <c r="CK253" s="19" t="str">
        <f t="shared" ca="1" si="1844"/>
        <v>-</v>
      </c>
      <c r="CL253" s="19">
        <f t="shared" ca="1" si="1844"/>
        <v>1</v>
      </c>
      <c r="CM253" s="19">
        <f t="shared" ca="1" si="1844"/>
        <v>1</v>
      </c>
      <c r="CN253" s="9"/>
      <c r="CO253" s="444">
        <f t="shared" ca="1" si="1845"/>
        <v>652</v>
      </c>
      <c r="CP253" s="444">
        <f t="shared" ca="1" si="1845"/>
        <v>686</v>
      </c>
      <c r="CQ253" s="444">
        <f t="shared" ca="1" si="1845"/>
        <v>721</v>
      </c>
      <c r="CR253" s="152">
        <f t="shared" ca="1" si="1846"/>
        <v>378</v>
      </c>
      <c r="CS253" s="152">
        <f t="shared" ca="1" si="1846"/>
        <v>413</v>
      </c>
      <c r="CT253" s="152">
        <f t="shared" ca="1" si="1846"/>
        <v>448</v>
      </c>
      <c r="CU253" s="19" t="str">
        <f t="shared" ca="1" si="1847"/>
        <v>-</v>
      </c>
      <c r="CV253" s="19" t="str">
        <f t="shared" ca="1" si="1847"/>
        <v>-</v>
      </c>
      <c r="CW253" s="19" t="str">
        <f t="shared" ca="1" si="1847"/>
        <v>-</v>
      </c>
      <c r="CX253" s="19" t="str">
        <f t="shared" ca="1" si="1847"/>
        <v>-</v>
      </c>
      <c r="CY253" s="19" t="str">
        <f t="shared" ca="1" si="1847"/>
        <v>-</v>
      </c>
      <c r="CZ253" s="19" t="b">
        <f t="shared" ca="1" si="1847"/>
        <v>1</v>
      </c>
      <c r="DA253" s="19">
        <f t="shared" ca="1" si="1847"/>
        <v>0</v>
      </c>
      <c r="DB253" s="19">
        <f t="shared" ca="1" si="1847"/>
        <v>0</v>
      </c>
      <c r="DC253" s="19">
        <f t="shared" ca="1" si="1847"/>
        <v>0</v>
      </c>
      <c r="DD253" s="19">
        <f t="shared" ca="1" si="1847"/>
        <v>0</v>
      </c>
      <c r="DE253" s="19">
        <f t="shared" ca="1" si="1847"/>
        <v>0</v>
      </c>
      <c r="DF253" s="19">
        <f t="shared" ca="1" si="1847"/>
        <v>0</v>
      </c>
      <c r="DG253" s="19">
        <f t="shared" ca="1" si="1847"/>
        <v>0</v>
      </c>
      <c r="DH253" s="19">
        <f t="shared" ca="1" si="1847"/>
        <v>0</v>
      </c>
      <c r="DI253" s="19">
        <f t="shared" ca="1" si="1847"/>
        <v>0</v>
      </c>
      <c r="DJ253" s="19">
        <f t="shared" ca="1" si="1847"/>
        <v>0</v>
      </c>
      <c r="DK253" s="19">
        <f t="shared" ca="1" si="1848"/>
        <v>0</v>
      </c>
      <c r="DL253" s="19">
        <f t="shared" ca="1" si="1848"/>
        <v>0</v>
      </c>
      <c r="DM253" s="19">
        <f t="shared" ca="1" si="1848"/>
        <v>1</v>
      </c>
      <c r="DN253" s="19">
        <f t="shared" ca="1" si="1848"/>
        <v>1</v>
      </c>
      <c r="DO253" s="19">
        <f t="shared" ca="1" si="1848"/>
        <v>0</v>
      </c>
      <c r="DP253" s="19" t="str">
        <f t="shared" ca="1" si="1848"/>
        <v>-</v>
      </c>
      <c r="DQ253" s="19" t="str">
        <f t="shared" ca="1" si="1848"/>
        <v>-</v>
      </c>
      <c r="DR253" s="19" t="str">
        <f t="shared" ca="1" si="1848"/>
        <v>-</v>
      </c>
      <c r="DS253" s="19" t="str">
        <f t="shared" ca="1" si="1848"/>
        <v>-</v>
      </c>
      <c r="DT253" s="19" t="str">
        <f t="shared" ca="1" si="1848"/>
        <v>-</v>
      </c>
      <c r="DU253" s="19">
        <f t="shared" ca="1" si="1848"/>
        <v>0</v>
      </c>
      <c r="DV253" s="19" t="str">
        <f t="shared" ca="1" si="1848"/>
        <v>-</v>
      </c>
      <c r="DW253" s="19" t="str">
        <f t="shared" ca="1" si="1848"/>
        <v>-</v>
      </c>
      <c r="DX253" s="19" t="str">
        <f t="shared" ca="1" si="1848"/>
        <v>-</v>
      </c>
      <c r="DY253" s="19" t="str">
        <f t="shared" ca="1" si="1848"/>
        <v>-</v>
      </c>
      <c r="DZ253" s="19" t="str">
        <f t="shared" ca="1" si="1848"/>
        <v>-</v>
      </c>
      <c r="EA253" s="19" t="str">
        <f t="shared" ca="1" si="1848"/>
        <v>-</v>
      </c>
      <c r="EB253" s="19" t="str">
        <f t="shared" ca="1" si="1848"/>
        <v>-</v>
      </c>
      <c r="EC253" s="19" t="str">
        <f t="shared" ca="1" si="1848"/>
        <v>-</v>
      </c>
      <c r="ED253" s="19">
        <f t="shared" ca="1" si="1848"/>
        <v>0</v>
      </c>
      <c r="EE253" s="444">
        <f t="shared" ca="1" si="1849"/>
        <v>0</v>
      </c>
      <c r="EF253" s="444">
        <f t="shared" ca="1" si="1849"/>
        <v>0</v>
      </c>
      <c r="EG253" s="124">
        <f t="shared" ca="1" si="1850"/>
        <v>0</v>
      </c>
      <c r="EH253" s="124">
        <f t="shared" ca="1" si="1850"/>
        <v>0</v>
      </c>
      <c r="EI253" s="124">
        <f t="shared" ca="1" si="1850"/>
        <v>0</v>
      </c>
      <c r="EJ253" s="124">
        <f t="shared" ca="1" si="1850"/>
        <v>0</v>
      </c>
      <c r="EK253" s="124">
        <f t="shared" ca="1" si="1850"/>
        <v>0</v>
      </c>
      <c r="EL253" s="124">
        <f t="shared" ca="1" si="1850"/>
        <v>0</v>
      </c>
      <c r="EM253" s="124">
        <f t="shared" ca="1" si="1850"/>
        <v>0</v>
      </c>
      <c r="EN253" s="124">
        <f t="shared" ca="1" si="1850"/>
        <v>0</v>
      </c>
      <c r="EO253" s="124">
        <f t="shared" ca="1" si="1850"/>
        <v>0</v>
      </c>
      <c r="EP253" s="124">
        <f t="shared" ca="1" si="1850"/>
        <v>0</v>
      </c>
      <c r="EQ253" s="124">
        <f t="shared" ca="1" si="1850"/>
        <v>0</v>
      </c>
      <c r="ER253" s="124">
        <f t="shared" ca="1" si="1850"/>
        <v>0</v>
      </c>
      <c r="ES253" s="124">
        <f t="shared" ca="1" si="1850"/>
        <v>0</v>
      </c>
      <c r="ET253" s="124">
        <f t="shared" ca="1" si="1850"/>
        <v>0</v>
      </c>
      <c r="EU253" s="124">
        <f t="shared" ca="1" si="1850"/>
        <v>0</v>
      </c>
      <c r="EV253" s="124">
        <f t="shared" ca="1" si="1850"/>
        <v>0</v>
      </c>
      <c r="EW253" s="124">
        <f t="shared" ca="1" si="1851"/>
        <v>0</v>
      </c>
      <c r="EX253" s="124">
        <f t="shared" ca="1" si="1851"/>
        <v>0</v>
      </c>
      <c r="EY253" s="554">
        <f t="shared" ca="1" si="1852"/>
        <v>0</v>
      </c>
      <c r="EZ253" s="554">
        <f t="shared" ca="1" si="1852"/>
        <v>0</v>
      </c>
      <c r="FA253" s="554">
        <f t="shared" ca="1" si="1852"/>
        <v>0</v>
      </c>
      <c r="FB253" s="125">
        <f t="shared" ca="1" si="1852"/>
        <v>0</v>
      </c>
      <c r="FC253" s="125">
        <f t="shared" ca="1" si="1852"/>
        <v>0</v>
      </c>
      <c r="FD253" s="125">
        <f t="shared" ca="1" si="1852"/>
        <v>0</v>
      </c>
      <c r="FE253" s="125">
        <f t="shared" ca="1" si="1852"/>
        <v>0</v>
      </c>
      <c r="FF253" s="125">
        <f t="shared" ca="1" si="1852"/>
        <v>0</v>
      </c>
      <c r="FG253" s="125">
        <f t="shared" ca="1" si="1852"/>
        <v>0</v>
      </c>
      <c r="FH253" s="125">
        <f t="shared" ca="1" si="1852"/>
        <v>0</v>
      </c>
      <c r="FI253" s="125">
        <f t="shared" ca="1" si="1852"/>
        <v>0</v>
      </c>
      <c r="FJ253" s="125">
        <f t="shared" ca="1" si="1852"/>
        <v>0</v>
      </c>
      <c r="FK253" s="125">
        <f t="shared" ca="1" si="1852"/>
        <v>0</v>
      </c>
      <c r="FL253" s="125">
        <f t="shared" ca="1" si="1852"/>
        <v>0</v>
      </c>
      <c r="FM253" s="125">
        <f t="shared" ca="1" si="1852"/>
        <v>0</v>
      </c>
      <c r="FN253" s="125">
        <f t="shared" ca="1" si="1852"/>
        <v>0</v>
      </c>
      <c r="FO253" s="124">
        <f t="shared" ca="1" si="1853"/>
        <v>0</v>
      </c>
      <c r="FP253" s="124">
        <f t="shared" ca="1" si="1853"/>
        <v>0</v>
      </c>
      <c r="FQ253" s="124">
        <f t="shared" ca="1" si="1853"/>
        <v>0</v>
      </c>
      <c r="FR253" s="124">
        <f t="shared" ca="1" si="1853"/>
        <v>0</v>
      </c>
      <c r="FS253" s="124">
        <f t="shared" ca="1" si="1853"/>
        <v>0</v>
      </c>
      <c r="FT253" s="124">
        <f t="shared" ca="1" si="1853"/>
        <v>0</v>
      </c>
      <c r="FU253" s="124">
        <f t="shared" ca="1" si="1853"/>
        <v>0</v>
      </c>
      <c r="FV253" s="124">
        <f t="shared" ca="1" si="1853"/>
        <v>0</v>
      </c>
      <c r="FW253" s="124">
        <f t="shared" ca="1" si="1853"/>
        <v>0</v>
      </c>
      <c r="FX253" s="124">
        <f t="shared" ca="1" si="1853"/>
        <v>0</v>
      </c>
      <c r="FY253" s="124">
        <f t="shared" ca="1" si="1853"/>
        <v>0</v>
      </c>
      <c r="FZ253" s="124">
        <f t="shared" ca="1" si="1853"/>
        <v>0</v>
      </c>
      <c r="GA253" s="124">
        <f t="shared" ca="1" si="1853"/>
        <v>0</v>
      </c>
      <c r="GB253" s="124">
        <f t="shared" ca="1" si="1853"/>
        <v>0</v>
      </c>
      <c r="GC253" s="124">
        <f t="shared" ca="1" si="1853"/>
        <v>0</v>
      </c>
      <c r="GD253" s="124">
        <f t="shared" ca="1" si="1853"/>
        <v>0</v>
      </c>
      <c r="GE253" s="124">
        <f t="shared" ca="1" si="1854"/>
        <v>0</v>
      </c>
      <c r="GF253" s="124">
        <f t="shared" ca="1" si="1854"/>
        <v>0</v>
      </c>
      <c r="GG253" s="554">
        <f t="shared" ca="1" si="1855"/>
        <v>0</v>
      </c>
      <c r="GH253" s="554">
        <f t="shared" ca="1" si="1855"/>
        <v>0</v>
      </c>
      <c r="GI253" s="554">
        <f t="shared" ca="1" si="1855"/>
        <v>0</v>
      </c>
      <c r="GJ253" s="125">
        <f t="shared" ca="1" si="1856"/>
        <v>0</v>
      </c>
      <c r="GK253" s="125">
        <f t="shared" ca="1" si="1856"/>
        <v>0</v>
      </c>
      <c r="GL253" s="125">
        <f t="shared" ca="1" si="1856"/>
        <v>0</v>
      </c>
      <c r="GM253" s="125">
        <f t="shared" ca="1" si="1856"/>
        <v>0</v>
      </c>
      <c r="GN253" s="125">
        <f t="shared" ca="1" si="1856"/>
        <v>0</v>
      </c>
      <c r="GO253" s="125">
        <f t="shared" ca="1" si="1856"/>
        <v>0</v>
      </c>
      <c r="GP253" s="125">
        <f t="shared" ca="1" si="1856"/>
        <v>0</v>
      </c>
      <c r="GQ253" s="125">
        <f t="shared" ca="1" si="1856"/>
        <v>0</v>
      </c>
      <c r="GR253" s="125">
        <f t="shared" ca="1" si="1856"/>
        <v>0</v>
      </c>
      <c r="GS253" s="125">
        <f t="shared" ca="1" si="1856"/>
        <v>0</v>
      </c>
      <c r="GT253" s="125">
        <f t="shared" ca="1" si="1856"/>
        <v>0</v>
      </c>
      <c r="GU253" s="125">
        <f t="shared" ca="1" si="1856"/>
        <v>0</v>
      </c>
      <c r="GV253" s="125">
        <f t="shared" ca="1" si="1856"/>
        <v>0</v>
      </c>
      <c r="GW253" s="124">
        <f t="shared" ca="1" si="1857"/>
        <v>0</v>
      </c>
      <c r="GX253" s="124">
        <f t="shared" ca="1" si="1857"/>
        <v>0</v>
      </c>
      <c r="GY253" s="124">
        <f t="shared" ca="1" si="1857"/>
        <v>0</v>
      </c>
      <c r="GZ253" s="124">
        <f t="shared" ca="1" si="1857"/>
        <v>0</v>
      </c>
      <c r="HA253" s="124">
        <f t="shared" ca="1" si="1857"/>
        <v>0</v>
      </c>
      <c r="HB253" s="124">
        <f t="shared" ca="1" si="1857"/>
        <v>0</v>
      </c>
      <c r="HC253" s="124">
        <f t="shared" ca="1" si="1857"/>
        <v>0</v>
      </c>
      <c r="HD253" s="124">
        <f t="shared" ca="1" si="1857"/>
        <v>0</v>
      </c>
      <c r="HE253" s="124">
        <f t="shared" ca="1" si="1857"/>
        <v>0</v>
      </c>
      <c r="HF253" s="124">
        <f t="shared" ca="1" si="1857"/>
        <v>0</v>
      </c>
      <c r="HG253" s="124">
        <f t="shared" ca="1" si="1857"/>
        <v>0</v>
      </c>
      <c r="HH253" s="124">
        <f t="shared" ca="1" si="1857"/>
        <v>0</v>
      </c>
      <c r="HI253" s="124">
        <f t="shared" ca="1" si="1857"/>
        <v>0</v>
      </c>
      <c r="HJ253" s="124">
        <f t="shared" ca="1" si="1857"/>
        <v>0</v>
      </c>
      <c r="HK253" s="124">
        <f t="shared" ca="1" si="1857"/>
        <v>0</v>
      </c>
      <c r="HL253" s="124">
        <f t="shared" ca="1" si="1857"/>
        <v>0</v>
      </c>
      <c r="HM253" s="124">
        <f t="shared" ca="1" si="1858"/>
        <v>0</v>
      </c>
      <c r="HN253" s="124">
        <f t="shared" ca="1" si="1858"/>
        <v>0</v>
      </c>
      <c r="HO253" s="554">
        <f t="shared" ca="1" si="1859"/>
        <v>0</v>
      </c>
      <c r="HP253" s="554">
        <f t="shared" ca="1" si="1859"/>
        <v>0</v>
      </c>
      <c r="HQ253" s="554">
        <f t="shared" ca="1" si="1859"/>
        <v>0</v>
      </c>
      <c r="HR253" s="125">
        <f t="shared" ca="1" si="1860"/>
        <v>0</v>
      </c>
      <c r="HS253" s="125">
        <f t="shared" ca="1" si="1860"/>
        <v>0</v>
      </c>
      <c r="HT253" s="125">
        <f t="shared" ca="1" si="1860"/>
        <v>0</v>
      </c>
      <c r="HU253" s="125">
        <f t="shared" ca="1" si="1860"/>
        <v>0</v>
      </c>
      <c r="HV253" s="125">
        <f t="shared" ca="1" si="1860"/>
        <v>0</v>
      </c>
      <c r="HW253" s="125">
        <f t="shared" ca="1" si="1860"/>
        <v>0</v>
      </c>
      <c r="HX253" s="125">
        <f t="shared" ca="1" si="1860"/>
        <v>0</v>
      </c>
      <c r="HY253" s="125">
        <f t="shared" ca="1" si="1860"/>
        <v>0</v>
      </c>
      <c r="HZ253" s="125">
        <f t="shared" ca="1" si="1860"/>
        <v>0</v>
      </c>
      <c r="IA253" s="125">
        <f t="shared" ca="1" si="1860"/>
        <v>0</v>
      </c>
      <c r="IB253" s="125">
        <f t="shared" ca="1" si="1860"/>
        <v>0</v>
      </c>
      <c r="IC253" s="125">
        <f t="shared" ca="1" si="1860"/>
        <v>0</v>
      </c>
      <c r="ID253" s="125">
        <f t="shared" ca="1" si="1860"/>
        <v>0</v>
      </c>
      <c r="IE253" s="5">
        <f t="shared" ca="1" si="1861"/>
        <v>67</v>
      </c>
      <c r="IF253" s="9"/>
      <c r="IG253" s="5">
        <f t="shared" ca="1" si="1862"/>
        <v>1</v>
      </c>
      <c r="IH253" s="5" t="b">
        <f t="shared" ca="1" si="1862"/>
        <v>0</v>
      </c>
      <c r="II253" s="19">
        <f t="shared" ca="1" si="1863"/>
        <v>0</v>
      </c>
      <c r="IJ253" s="5">
        <f t="shared" ca="1" si="1862"/>
        <v>55</v>
      </c>
      <c r="IK253" s="5" cm="1">
        <f t="array" ref="IK253">INDEX(i.pi_yatf,$X253+1,IK$7)</f>
        <v>1</v>
      </c>
      <c r="IL253" s="19">
        <f t="shared" ref="IL253:JN267" ca="1" si="1905">OFFSET(IL$5,$B253,0)</f>
        <v>0</v>
      </c>
      <c r="IM253" s="19">
        <f t="shared" ca="1" si="1905"/>
        <v>0</v>
      </c>
      <c r="IN253" s="19">
        <f t="shared" ca="1" si="1905"/>
        <v>0</v>
      </c>
      <c r="IO253" s="19">
        <f t="shared" ca="1" si="1905"/>
        <v>0</v>
      </c>
      <c r="IP253" s="19">
        <f t="shared" ca="1" si="1905"/>
        <v>0</v>
      </c>
      <c r="IQ253" s="19">
        <f t="shared" ca="1" si="1905"/>
        <v>0</v>
      </c>
      <c r="IR253" s="19">
        <f t="shared" ca="1" si="1905"/>
        <v>0</v>
      </c>
      <c r="IS253" s="19">
        <f t="shared" ca="1" si="1905"/>
        <v>0</v>
      </c>
      <c r="IT253" s="19">
        <f t="shared" ca="1" si="1905"/>
        <v>0</v>
      </c>
      <c r="IU253" s="19">
        <f t="shared" ca="1" si="1905"/>
        <v>0</v>
      </c>
      <c r="IV253" s="19">
        <f t="shared" ca="1" si="1905"/>
        <v>0</v>
      </c>
      <c r="IW253" s="19">
        <f t="shared" ca="1" si="1905"/>
        <v>0</v>
      </c>
      <c r="IX253" s="19">
        <f t="shared" ca="1" si="1905"/>
        <v>0</v>
      </c>
      <c r="IY253" s="19">
        <f t="shared" ca="1" si="1905"/>
        <v>0</v>
      </c>
      <c r="IZ253" s="19">
        <f t="shared" ca="1" si="1905"/>
        <v>0</v>
      </c>
      <c r="JA253" s="19">
        <f t="shared" ca="1" si="1905"/>
        <v>0</v>
      </c>
      <c r="JB253" s="19">
        <f t="shared" ca="1" si="1905"/>
        <v>0</v>
      </c>
      <c r="JC253" s="19">
        <f t="shared" ca="1" si="1905"/>
        <v>0</v>
      </c>
      <c r="JD253" s="19">
        <f t="shared" ca="1" si="1905"/>
        <v>0</v>
      </c>
      <c r="JE253" s="19">
        <f t="shared" ca="1" si="1905"/>
        <v>0</v>
      </c>
      <c r="JF253" s="19">
        <f t="shared" ca="1" si="1905"/>
        <v>0</v>
      </c>
      <c r="JG253" s="5">
        <f t="shared" ca="1" si="1865"/>
        <v>1.2500000000000001E-2</v>
      </c>
      <c r="JH253" s="567">
        <f t="shared" ca="1" si="1865"/>
        <v>0</v>
      </c>
      <c r="JI253" s="5">
        <f t="shared" ca="1" si="1865"/>
        <v>6.25E-2</v>
      </c>
      <c r="JJ253" s="5">
        <f t="shared" ca="1" si="1865"/>
        <v>6.25E-2</v>
      </c>
      <c r="JK253" s="5">
        <f t="shared" ca="1" si="1865"/>
        <v>6.25E-2</v>
      </c>
      <c r="JL253" s="19">
        <f t="shared" ca="1" si="1905"/>
        <v>1</v>
      </c>
      <c r="JM253" s="19">
        <f t="shared" ca="1" si="1905"/>
        <v>0</v>
      </c>
      <c r="JN253" s="19">
        <f t="shared" ca="1" si="1905"/>
        <v>1</v>
      </c>
      <c r="JO253" s="9"/>
      <c r="JP253" s="5" t="b">
        <f t="shared" ca="1" si="1866"/>
        <v>0</v>
      </c>
      <c r="JQ253" s="477" t="b">
        <v>0</v>
      </c>
      <c r="JR253" s="477">
        <v>12</v>
      </c>
      <c r="JS253" s="5" t="b">
        <f t="shared" ca="1" si="1867"/>
        <v>0</v>
      </c>
      <c r="JT253" s="5" t="b">
        <f t="shared" ca="1" si="1867"/>
        <v>0</v>
      </c>
      <c r="JU253" s="5" t="b">
        <f t="shared" ca="1" si="1867"/>
        <v>1</v>
      </c>
      <c r="JV253" s="144">
        <f t="shared" ca="1" si="1868"/>
        <v>1</v>
      </c>
      <c r="JW253" s="144">
        <f t="shared" ca="1" si="1868"/>
        <v>1</v>
      </c>
      <c r="JX253" s="5" t="b">
        <f t="shared" ca="1" si="1869"/>
        <v>0</v>
      </c>
      <c r="JY253" s="5" t="b">
        <f t="shared" ca="1" si="1869"/>
        <v>1</v>
      </c>
      <c r="JZ253" s="5" t="b">
        <f t="shared" ca="1" si="1869"/>
        <v>1</v>
      </c>
      <c r="KA253" s="5" t="b">
        <f t="shared" ca="1" si="1869"/>
        <v>0</v>
      </c>
      <c r="KB253" s="5">
        <f t="shared" ca="1" si="1870"/>
        <v>1</v>
      </c>
      <c r="KC253" s="5">
        <f t="shared" ca="1" si="1870"/>
        <v>0</v>
      </c>
      <c r="KD253" s="5" t="b">
        <f t="shared" ca="1" si="1871"/>
        <v>0</v>
      </c>
      <c r="KE253" s="5" t="str" cm="1">
        <f t="array" aca="1" ref="KE253" ca="1">IF(OR(KF253:KM253&lt;&gt;"-"),TRUE,"-")</f>
        <v>-</v>
      </c>
      <c r="KF253" s="19" t="str">
        <f t="shared" ca="1" si="1872"/>
        <v>-</v>
      </c>
      <c r="KG253" s="19" t="str">
        <f t="shared" ca="1" si="1872"/>
        <v>-</v>
      </c>
      <c r="KH253" s="19" t="str">
        <f t="shared" ca="1" si="1872"/>
        <v>-</v>
      </c>
      <c r="KI253" s="19" t="str">
        <f t="shared" ca="1" si="1872"/>
        <v>-</v>
      </c>
      <c r="KJ253" s="19" t="str">
        <f t="shared" ca="1" si="1872"/>
        <v>-</v>
      </c>
      <c r="KK253" s="19" t="str">
        <f t="shared" ca="1" si="1872"/>
        <v>-</v>
      </c>
      <c r="KL253" s="19" t="str">
        <f t="shared" ca="1" si="1872"/>
        <v>-</v>
      </c>
      <c r="KM253" s="19" t="str">
        <f t="shared" ca="1" si="1872"/>
        <v>-</v>
      </c>
      <c r="KN253" s="5" t="b">
        <f t="array" aca="1" ref="KN253" ca="1">IF(OR(KO253:KU253&lt;&gt;"-"),TRUE,"-")</f>
        <v>1</v>
      </c>
      <c r="KO253" s="19">
        <f t="shared" ca="1" si="1873"/>
        <v>0</v>
      </c>
      <c r="KP253" s="19" t="str">
        <f t="shared" ca="1" si="1873"/>
        <v>-</v>
      </c>
      <c r="KQ253" s="19">
        <f t="shared" ca="1" si="1873"/>
        <v>999999</v>
      </c>
      <c r="KR253" s="19">
        <f t="shared" ca="1" si="1873"/>
        <v>999999</v>
      </c>
      <c r="KS253" s="19">
        <f t="shared" ca="1" si="1873"/>
        <v>999999</v>
      </c>
      <c r="KT253" s="19">
        <f t="shared" ca="1" si="1873"/>
        <v>999999</v>
      </c>
      <c r="KU253" s="19">
        <f t="shared" ca="1" si="1873"/>
        <v>999999</v>
      </c>
      <c r="KV253" s="19" t="str">
        <f t="shared" ca="1" si="1873"/>
        <v>-</v>
      </c>
      <c r="KW253" s="19" t="str">
        <f t="shared" ca="1" si="1873"/>
        <v>-</v>
      </c>
      <c r="KX253" s="19" t="str">
        <f t="shared" ca="1" si="1873"/>
        <v>-</v>
      </c>
      <c r="KY253" s="19" t="b">
        <f t="shared" ca="1" si="1874"/>
        <v>1</v>
      </c>
      <c r="KZ253" s="19">
        <f t="shared" ca="1" si="1874"/>
        <v>0</v>
      </c>
      <c r="LA253" s="5" t="str">
        <f t="shared" ca="1" si="1875"/>
        <v>-</v>
      </c>
      <c r="LB253" s="5" t="str">
        <f t="shared" ca="1" si="1875"/>
        <v>-</v>
      </c>
      <c r="LC253" s="5" t="str">
        <f t="shared" ca="1" si="1875"/>
        <v>-</v>
      </c>
      <c r="LD253" s="5" t="str">
        <f t="shared" ca="1" si="1875"/>
        <v>-</v>
      </c>
      <c r="LE253" s="19" t="str">
        <f t="shared" ca="1" si="1876"/>
        <v>-</v>
      </c>
      <c r="LF253" s="19" t="str">
        <f t="shared" ca="1" si="1876"/>
        <v>-</v>
      </c>
      <c r="LG253" s="19" t="str">
        <f t="shared" ca="1" si="1876"/>
        <v>-</v>
      </c>
      <c r="LH253" s="19" t="str">
        <f t="shared" ca="1" si="1876"/>
        <v>-</v>
      </c>
      <c r="LI253" s="19" t="str">
        <f t="shared" ca="1" si="1876"/>
        <v>-</v>
      </c>
      <c r="LJ253" s="19" t="str">
        <f t="shared" ca="1" si="1876"/>
        <v>-</v>
      </c>
      <c r="LK253" s="19" t="str">
        <f t="shared" ca="1" si="1876"/>
        <v>-</v>
      </c>
      <c r="LL253" s="5" t="str">
        <f t="shared" ca="1" si="1877"/>
        <v>-</v>
      </c>
      <c r="LM253" s="5">
        <f t="shared" ca="1" si="1877"/>
        <v>500</v>
      </c>
      <c r="LN253" s="5">
        <f t="shared" ca="1" si="1877"/>
        <v>500</v>
      </c>
      <c r="LO253" s="5" t="str">
        <f t="shared" ca="1" si="1877"/>
        <v>-</v>
      </c>
      <c r="LP253" s="5" t="str" cm="1">
        <f t="array" aca="1" ref="LP253" ca="1">INDEX(i.meatgrid,$Q253,LP$7)</f>
        <v>-</v>
      </c>
      <c r="LQ253" s="5" t="str" cm="1">
        <f t="array" aca="1" ref="LQ253" ca="1">INDEX(i.meatgrid,$Q253,LQ$7)</f>
        <v>-</v>
      </c>
      <c r="LR253" s="5" t="str">
        <f t="shared" ca="1" si="1877"/>
        <v>-</v>
      </c>
      <c r="LS253" s="5">
        <f t="shared" ca="1" si="1878"/>
        <v>1</v>
      </c>
      <c r="LT253" s="9"/>
      <c r="LU253" s="19">
        <f t="shared" ca="1" si="1876"/>
        <v>70</v>
      </c>
      <c r="LV253" s="19">
        <f t="shared" ca="1" si="1879"/>
        <v>50</v>
      </c>
      <c r="LW253" s="19">
        <f t="shared" ca="1" si="1879"/>
        <v>80</v>
      </c>
      <c r="LX253" s="19">
        <f t="shared" ca="1" si="1879"/>
        <v>50</v>
      </c>
      <c r="LY253" s="5" t="b" cm="1">
        <f t="array" aca="1" ref="LY253" ca="1">INDEX(i.meatgrid,$Q253,LY$7)</f>
        <v>0</v>
      </c>
      <c r="LZ253" s="5" t="b" cm="1">
        <f t="array" aca="1" ref="LZ253" ca="1">INDEX(i.meatgrid,$Q253,LZ$7)</f>
        <v>0</v>
      </c>
      <c r="MA253" s="5" t="str" cm="1">
        <f t="array" aca="1" ref="MA253" ca="1">INDEX(i.meatgrid,$Q253,MA$7)</f>
        <v>-</v>
      </c>
      <c r="MB253" s="5" cm="1">
        <f t="array" aca="1" ref="MB253" ca="1">INDEX(i.meatgrid,$Q253,MB$7)</f>
        <v>40</v>
      </c>
      <c r="MC253" s="5">
        <f t="shared" si="1880"/>
        <v>1</v>
      </c>
      <c r="MD253" s="5">
        <f t="shared" si="1881"/>
        <v>0.75</v>
      </c>
      <c r="ME253" s="5" cm="1">
        <f t="array" aca="1" ref="ME253" ca="1">INDEX(i.meatgrid,$Q253,ME$7)</f>
        <v>1</v>
      </c>
      <c r="MF253" s="5" cm="1">
        <f t="array" aca="1" ref="MF253" ca="1">INDEX(i.meatgrid,$Q253,MF$7)</f>
        <v>0</v>
      </c>
      <c r="MG253" s="5" cm="1">
        <f t="array" aca="1" ref="MG253" ca="1">INDEX(i.meatgrid,$Q253,MG$7)</f>
        <v>0</v>
      </c>
      <c r="MH253" s="5" cm="1">
        <f t="array" aca="1" ref="MH253" ca="1">INDEX(i.meatgrid,$Q253,MH$7)</f>
        <v>0</v>
      </c>
      <c r="MI253" s="5" cm="1">
        <f t="array" aca="1" ref="MI253" ca="1">INDEX(i.meatgrid,$Q253,MI$7)</f>
        <v>0</v>
      </c>
      <c r="MJ253" s="5" cm="1">
        <f t="array" aca="1" ref="MJ253" ca="1">INDEX(i.meatgrid,$Q253,MJ$7)</f>
        <v>1</v>
      </c>
      <c r="MK253" s="5" cm="1">
        <f t="array" aca="1" ref="MK253" ca="1">INDEX(i.meatgrid,$Q253,MK$7)</f>
        <v>1</v>
      </c>
      <c r="ML253" s="5" cm="1">
        <f t="array" aca="1" ref="ML253" ca="1">INDEX(i.meatgrid,$Q253,ML$7)</f>
        <v>1</v>
      </c>
      <c r="MM253" s="5">
        <f t="shared" si="1882"/>
        <v>1</v>
      </c>
      <c r="MN253" s="9"/>
      <c r="MO253" s="19" t="b">
        <f t="shared" ca="1" si="1883"/>
        <v>0</v>
      </c>
      <c r="MP253" s="19" t="b">
        <f t="shared" ca="1" si="1883"/>
        <v>0</v>
      </c>
      <c r="MQ253" s="19">
        <f t="shared" ca="1" si="1883"/>
        <v>1</v>
      </c>
      <c r="MR253" s="19">
        <f t="shared" ca="1" si="1883"/>
        <v>0.75</v>
      </c>
      <c r="MS253" s="19">
        <f t="shared" ca="1" si="1883"/>
        <v>0.75</v>
      </c>
      <c r="MT253" s="19">
        <f t="shared" ca="1" si="1883"/>
        <v>0.8</v>
      </c>
      <c r="MU253" s="19">
        <f t="shared" ca="1" si="1883"/>
        <v>0.82499999999999996</v>
      </c>
      <c r="MV253" s="19">
        <f t="shared" ca="1" si="1883"/>
        <v>0.875</v>
      </c>
      <c r="MW253" s="19">
        <f t="shared" ca="1" si="1883"/>
        <v>0.9</v>
      </c>
      <c r="MX253" s="19">
        <f t="shared" ca="1" si="1883"/>
        <v>1</v>
      </c>
      <c r="MY253" s="19">
        <f t="shared" ca="1" si="1883"/>
        <v>0.875</v>
      </c>
      <c r="MZ253" s="19" t="b">
        <f t="shared" ca="1" si="1883"/>
        <v>1</v>
      </c>
      <c r="NA253" s="19">
        <f t="shared" ca="1" si="1883"/>
        <v>74.989999999999995</v>
      </c>
      <c r="NB253" s="19" t="str">
        <f t="shared" ca="1" si="1883"/>
        <v>-</v>
      </c>
      <c r="NC253" s="19" t="str">
        <f t="shared" ca="1" si="1883"/>
        <v>-</v>
      </c>
      <c r="ND253" s="19" t="str">
        <f t="shared" ca="1" si="1883"/>
        <v>-</v>
      </c>
      <c r="NE253" s="19" t="str">
        <f t="shared" ca="1" si="1899"/>
        <v>-</v>
      </c>
      <c r="NF253" s="19" t="str">
        <f t="shared" ca="1" si="1899"/>
        <v>-</v>
      </c>
      <c r="NG253" s="19" t="str">
        <f t="shared" ca="1" si="1899"/>
        <v>-</v>
      </c>
      <c r="NH253" s="19" t="str">
        <f t="shared" ca="1" si="1899"/>
        <v>-</v>
      </c>
      <c r="NI253" s="19">
        <f t="shared" ca="1" si="1899"/>
        <v>36.99</v>
      </c>
      <c r="NJ253" s="19">
        <f t="shared" ca="1" si="1899"/>
        <v>36.99</v>
      </c>
      <c r="NK253" s="19" t="str">
        <f t="shared" ca="1" si="1899"/>
        <v>-</v>
      </c>
      <c r="NL253" s="19" t="str">
        <f t="shared" ca="1" si="1899"/>
        <v>-</v>
      </c>
      <c r="NM253" s="19" t="str">
        <f t="shared" ca="1" si="1899"/>
        <v>-</v>
      </c>
      <c r="NN253" s="19" t="str">
        <f t="shared" ca="1" si="1899"/>
        <v>-</v>
      </c>
      <c r="NO253" s="19" t="str">
        <f t="shared" ca="1" si="1899"/>
        <v>-</v>
      </c>
      <c r="NP253" s="19">
        <f t="shared" ca="1" si="1899"/>
        <v>49.99</v>
      </c>
      <c r="NQ253" s="19">
        <f t="shared" ca="1" si="1899"/>
        <v>49.99</v>
      </c>
      <c r="NR253" s="19">
        <f t="shared" ca="1" si="1899"/>
        <v>49.99</v>
      </c>
      <c r="NS253" s="19">
        <f t="shared" ca="1" si="1899"/>
        <v>49.99</v>
      </c>
      <c r="NT253" s="19">
        <f t="shared" ca="1" si="1899"/>
        <v>49.99</v>
      </c>
      <c r="NU253" s="19">
        <f t="shared" ca="1" si="1896"/>
        <v>49.99</v>
      </c>
      <c r="NV253" s="19">
        <f t="shared" ca="1" si="1896"/>
        <v>49.99</v>
      </c>
      <c r="NW253" s="19">
        <f t="shared" ca="1" si="1896"/>
        <v>49.99</v>
      </c>
      <c r="NX253" s="19">
        <f t="shared" ca="1" si="1897"/>
        <v>412.99</v>
      </c>
      <c r="NY253" s="19">
        <f t="shared" ca="1" si="1897"/>
        <v>412.99</v>
      </c>
      <c r="NZ253" s="19" t="str">
        <f t="shared" ca="1" si="1897"/>
        <v>-</v>
      </c>
      <c r="OA253" s="19" t="str">
        <f t="shared" ca="1" si="1897"/>
        <v>-</v>
      </c>
      <c r="OB253" s="19" t="str">
        <f t="shared" ca="1" si="1897"/>
        <v>-</v>
      </c>
      <c r="OC253" s="19" t="str">
        <f t="shared" ca="1" si="1897"/>
        <v>-</v>
      </c>
      <c r="OD253" s="19" t="str">
        <f t="shared" ca="1" si="1897"/>
        <v>-</v>
      </c>
      <c r="OE253" s="19">
        <f t="shared" ca="1" si="1897"/>
        <v>6.8900000000000006</v>
      </c>
      <c r="OF253" s="19">
        <f t="shared" ca="1" si="1897"/>
        <v>6.8900000000000006</v>
      </c>
      <c r="OG253" s="19">
        <f t="shared" ca="1" si="1897"/>
        <v>6.8900000000000006</v>
      </c>
      <c r="OH253" s="19">
        <f t="shared" ca="1" si="1897"/>
        <v>6.8900000000000006</v>
      </c>
      <c r="OI253" s="19">
        <f t="shared" ca="1" si="1897"/>
        <v>6.8900000000000006</v>
      </c>
      <c r="OJ253" s="19">
        <f t="shared" ca="1" si="1897"/>
        <v>6.8900000000000006</v>
      </c>
      <c r="OK253" s="19">
        <f t="shared" ca="1" si="1897"/>
        <v>6.8900000000000006</v>
      </c>
      <c r="OL253" s="19">
        <f t="shared" ca="1" si="1897"/>
        <v>6.8900000000000006</v>
      </c>
      <c r="OM253" s="19">
        <f t="shared" ca="1" si="1897"/>
        <v>346.99</v>
      </c>
      <c r="ON253" s="19">
        <f t="shared" ca="1" si="1898"/>
        <v>346.99</v>
      </c>
      <c r="OO253" s="19" t="str">
        <f t="shared" ca="1" si="1898"/>
        <v>-</v>
      </c>
      <c r="OP253" s="19" t="str">
        <f t="shared" ca="1" si="1898"/>
        <v>-</v>
      </c>
      <c r="OQ253" s="19" t="str">
        <f t="shared" ca="1" si="1898"/>
        <v>-</v>
      </c>
      <c r="OR253" s="19" t="str">
        <f t="shared" ca="1" si="1898"/>
        <v>-</v>
      </c>
      <c r="OS253" s="19" t="str">
        <f t="shared" ca="1" si="1898"/>
        <v>-</v>
      </c>
      <c r="OT253" s="19">
        <f t="shared" ca="1" si="1898"/>
        <v>0</v>
      </c>
      <c r="OU253" s="24">
        <v>0</v>
      </c>
    </row>
    <row r="254" spans="1:411" outlineLevel="1">
      <c r="A254" s="21">
        <f t="shared" si="158"/>
        <v>249</v>
      </c>
      <c r="B254" s="21">
        <f>$A$14</f>
        <v>9</v>
      </c>
      <c r="C254">
        <v>112</v>
      </c>
      <c r="D254" s="144" t="str">
        <f t="shared" si="1828"/>
        <v>GSM</v>
      </c>
      <c r="E254" t="b">
        <v>0</v>
      </c>
      <c r="F254" t="b">
        <v>0</v>
      </c>
      <c r="G254" t="b">
        <f t="shared" si="1892"/>
        <v>0</v>
      </c>
      <c r="H254" s="29">
        <v>2</v>
      </c>
      <c r="I254" s="29">
        <v>1</v>
      </c>
      <c r="J254" s="29" t="str">
        <f>""</f>
        <v/>
      </c>
      <c r="K254" s="29">
        <f>d.Region</f>
        <v>2</v>
      </c>
      <c r="L254" s="29">
        <v>2</v>
      </c>
      <c r="M254" s="29">
        <v>2</v>
      </c>
      <c r="N254" s="29">
        <v>3</v>
      </c>
      <c r="O254" s="29">
        <v>1</v>
      </c>
      <c r="P254" s="29">
        <v>1</v>
      </c>
      <c r="Q254" s="29">
        <v>4</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829"/>
        <v>2</v>
      </c>
      <c r="AH254" s="5">
        <f t="shared" si="1829"/>
        <v>0</v>
      </c>
      <c r="AI254" s="5">
        <f t="shared" si="1830"/>
        <v>1</v>
      </c>
      <c r="AJ254" s="218"/>
      <c r="AK254" s="218"/>
      <c r="AL254" s="365"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00013 DSP_grid_lw GSM Day204 MWM    Prime SR12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si="1831"/>
        <v>0</v>
      </c>
      <c r="AY254" s="5" t="str">
        <f t="shared" si="1831"/>
        <v>-</v>
      </c>
      <c r="AZ254" s="5" t="b">
        <f t="shared" si="1831"/>
        <v>0</v>
      </c>
      <c r="BA254" s="5" t="b">
        <f t="shared" si="1831"/>
        <v>1</v>
      </c>
      <c r="BB254" s="5" t="b">
        <f t="shared" si="1831"/>
        <v>1</v>
      </c>
      <c r="BC254" s="144">
        <f t="shared" si="1831"/>
        <v>0</v>
      </c>
      <c r="BD254" s="19" t="b">
        <f t="shared" ca="1" si="1832"/>
        <v>1</v>
      </c>
      <c r="BE254" s="9"/>
      <c r="BF254" s="5" t="str">
        <f t="shared" ca="1" si="1833"/>
        <v>-</v>
      </c>
      <c r="BG254" s="19" t="str">
        <f t="shared" ca="1" si="1834"/>
        <v>-</v>
      </c>
      <c r="BH254" s="19" t="str">
        <f t="shared" ca="1" si="1834"/>
        <v>-</v>
      </c>
      <c r="BI254" s="19" t="str">
        <f t="shared" ca="1" si="1834"/>
        <v>-</v>
      </c>
      <c r="BJ254" s="5" t="str">
        <f t="shared" ca="1" si="1835"/>
        <v>-</v>
      </c>
      <c r="BK254" s="19" t="str">
        <f t="shared" ca="1" si="1836"/>
        <v>-</v>
      </c>
      <c r="BL254" s="5" t="str">
        <f t="shared" ca="1" si="1837"/>
        <v>-</v>
      </c>
      <c r="BM254" s="19" t="str">
        <f t="shared" ca="1" si="1838"/>
        <v>-</v>
      </c>
      <c r="BN254" s="19" t="str">
        <f t="shared" ca="1" si="1838"/>
        <v>-</v>
      </c>
      <c r="BO254" s="19" t="str">
        <f t="shared" ca="1" si="1838"/>
        <v>-</v>
      </c>
      <c r="BP254" s="5" t="str">
        <f t="shared" ca="1" si="1839"/>
        <v>-</v>
      </c>
      <c r="BQ254" s="9"/>
      <c r="BR254" s="5" t="b">
        <f t="shared" si="1840"/>
        <v>0</v>
      </c>
      <c r="BS254" s="5" t="str">
        <f t="shared" ca="1" si="1841"/>
        <v>-</v>
      </c>
      <c r="BT254" s="5" t="str">
        <f t="shared" ca="1" si="1842"/>
        <v>-</v>
      </c>
      <c r="BU254" s="5" t="str">
        <f t="shared" ca="1" si="1842"/>
        <v>-</v>
      </c>
      <c r="BV254" s="5" t="str">
        <f t="shared" ca="1" si="1842"/>
        <v>-</v>
      </c>
      <c r="BW254" s="5" t="str">
        <f t="shared" ca="1" si="1842"/>
        <v>-</v>
      </c>
      <c r="BX254" s="5" t="str">
        <f t="shared" ca="1" si="1842"/>
        <v>-</v>
      </c>
      <c r="BY254" s="5" t="str">
        <f t="shared" ca="1" si="1842"/>
        <v>-</v>
      </c>
      <c r="BZ254" s="5" t="str">
        <f t="shared" ca="1" si="1842"/>
        <v>-</v>
      </c>
      <c r="CA254" s="5" t="str">
        <f t="shared" ca="1" si="1842"/>
        <v>-</v>
      </c>
      <c r="CB254" s="9"/>
      <c r="CC254" s="12" t="b">
        <v>1</v>
      </c>
      <c r="CD254" s="12" t="b">
        <v>1</v>
      </c>
      <c r="CE254" s="12" t="b">
        <v>1</v>
      </c>
      <c r="CF254" s="12">
        <f t="shared" si="1890"/>
        <v>2234105</v>
      </c>
      <c r="CG254" s="144" t="b">
        <f>NOT(CE254)</f>
        <v>0</v>
      </c>
      <c r="CH254" s="12" t="s">
        <v>34</v>
      </c>
      <c r="CI254" s="19" t="str">
        <f t="shared" ca="1" si="1844"/>
        <v>-</v>
      </c>
      <c r="CJ254" s="19" t="str">
        <f t="shared" ca="1" si="1844"/>
        <v>-</v>
      </c>
      <c r="CK254" s="19" t="str">
        <f t="shared" ca="1" si="1844"/>
        <v>-</v>
      </c>
      <c r="CL254" s="19">
        <f t="shared" ca="1" si="1844"/>
        <v>1</v>
      </c>
      <c r="CM254" s="19">
        <f t="shared" ca="1" si="1844"/>
        <v>1</v>
      </c>
      <c r="CN254" s="9"/>
      <c r="CO254" s="444">
        <f t="shared" si="1845"/>
        <v>652</v>
      </c>
      <c r="CP254" s="444">
        <f t="shared" si="1845"/>
        <v>686</v>
      </c>
      <c r="CQ254" s="444">
        <f t="shared" si="1845"/>
        <v>721</v>
      </c>
      <c r="CR254" s="152">
        <f t="shared" si="1846"/>
        <v>378</v>
      </c>
      <c r="CS254" s="152">
        <f t="shared" si="1846"/>
        <v>413</v>
      </c>
      <c r="CT254" s="152">
        <f t="shared" si="1846"/>
        <v>448</v>
      </c>
      <c r="CU254" s="19" t="str">
        <f t="shared" ca="1" si="1847"/>
        <v>-</v>
      </c>
      <c r="CV254" s="19" t="str">
        <f t="shared" ca="1" si="1847"/>
        <v>-</v>
      </c>
      <c r="CW254" s="19" t="str">
        <f t="shared" ca="1" si="1847"/>
        <v>-</v>
      </c>
      <c r="CX254" s="19" t="str">
        <f t="shared" ca="1" si="1847"/>
        <v>-</v>
      </c>
      <c r="CY254" s="19" t="str">
        <f t="shared" ca="1" si="1847"/>
        <v>-</v>
      </c>
      <c r="CZ254" s="19" t="b">
        <f ca="1">OFFSET(CZ$5,$B254,0)</f>
        <v>1</v>
      </c>
      <c r="DA254" s="19">
        <f t="shared" ca="1" si="1847"/>
        <v>0</v>
      </c>
      <c r="DB254" s="19">
        <f t="shared" ca="1" si="1847"/>
        <v>0</v>
      </c>
      <c r="DC254" s="19">
        <f t="shared" ca="1" si="1847"/>
        <v>0</v>
      </c>
      <c r="DD254" s="19">
        <f t="shared" ca="1" si="1847"/>
        <v>0</v>
      </c>
      <c r="DE254" s="19">
        <f t="shared" ca="1" si="1847"/>
        <v>0</v>
      </c>
      <c r="DF254" s="19">
        <f t="shared" ca="1" si="1847"/>
        <v>0</v>
      </c>
      <c r="DG254" s="19">
        <f t="shared" ca="1" si="1847"/>
        <v>0</v>
      </c>
      <c r="DH254" s="19">
        <f t="shared" ca="1" si="1847"/>
        <v>0</v>
      </c>
      <c r="DI254" s="19">
        <f t="shared" ca="1" si="1847"/>
        <v>0</v>
      </c>
      <c r="DJ254" s="19">
        <f t="shared" ca="1" si="1847"/>
        <v>0</v>
      </c>
      <c r="DK254" s="19">
        <f t="shared" ca="1" si="1848"/>
        <v>0</v>
      </c>
      <c r="DL254" s="19">
        <f t="shared" ca="1" si="1848"/>
        <v>0</v>
      </c>
      <c r="DM254" s="19">
        <f t="shared" ca="1" si="1848"/>
        <v>1</v>
      </c>
      <c r="DN254" s="19">
        <f t="shared" ca="1" si="1848"/>
        <v>1</v>
      </c>
      <c r="DO254" s="19">
        <f t="shared" ca="1" si="1848"/>
        <v>0</v>
      </c>
      <c r="DP254" s="19" t="str">
        <f t="shared" ca="1" si="1848"/>
        <v>-</v>
      </c>
      <c r="DQ254" s="19" t="str">
        <f t="shared" ca="1" si="1848"/>
        <v>-</v>
      </c>
      <c r="DR254" s="19" t="str">
        <f t="shared" ca="1" si="1848"/>
        <v>-</v>
      </c>
      <c r="DS254" s="19" t="str">
        <f t="shared" ca="1" si="1848"/>
        <v>-</v>
      </c>
      <c r="DT254" s="19" t="str">
        <f t="shared" ca="1" si="1848"/>
        <v>-</v>
      </c>
      <c r="DU254" s="19">
        <f t="shared" ca="1" si="1848"/>
        <v>0</v>
      </c>
      <c r="DV254" s="19" t="str">
        <f t="shared" ca="1" si="1848"/>
        <v>-</v>
      </c>
      <c r="DW254" s="19" t="str">
        <f t="shared" ca="1" si="1848"/>
        <v>-</v>
      </c>
      <c r="DX254" s="19" t="str">
        <f t="shared" ca="1" si="1848"/>
        <v>-</v>
      </c>
      <c r="DY254" s="19" t="str">
        <f t="shared" ca="1" si="1848"/>
        <v>-</v>
      </c>
      <c r="DZ254" s="19" t="str">
        <f t="shared" ref="DZ254:ED254" ca="1" si="1906">OFFSET(DZ$5,$B254,0)</f>
        <v>-</v>
      </c>
      <c r="EA254" s="19" t="str">
        <f t="shared" ca="1" si="1906"/>
        <v>-</v>
      </c>
      <c r="EB254" s="19" t="str">
        <f t="shared" ca="1" si="1906"/>
        <v>-</v>
      </c>
      <c r="EC254" s="19" t="str">
        <f t="shared" ca="1" si="1906"/>
        <v>-</v>
      </c>
      <c r="ED254" s="19">
        <f t="shared" ca="1" si="1906"/>
        <v>0</v>
      </c>
      <c r="EE254" s="444">
        <f t="shared" si="1849"/>
        <v>0</v>
      </c>
      <c r="EF254" s="444">
        <f t="shared" si="1849"/>
        <v>0</v>
      </c>
      <c r="EG254" s="124">
        <f t="shared" si="1850"/>
        <v>0</v>
      </c>
      <c r="EH254" s="124">
        <f t="shared" si="1850"/>
        <v>0</v>
      </c>
      <c r="EI254" s="124">
        <f t="shared" si="1850"/>
        <v>0</v>
      </c>
      <c r="EJ254" s="124">
        <f t="shared" si="1850"/>
        <v>0</v>
      </c>
      <c r="EK254" s="124">
        <f t="shared" si="1850"/>
        <v>0</v>
      </c>
      <c r="EL254" s="124">
        <f t="shared" si="1850"/>
        <v>0</v>
      </c>
      <c r="EM254" s="124">
        <f t="shared" si="1850"/>
        <v>0</v>
      </c>
      <c r="EN254" s="124">
        <f t="shared" si="1850"/>
        <v>0</v>
      </c>
      <c r="EO254" s="124">
        <f t="shared" si="1850"/>
        <v>0</v>
      </c>
      <c r="EP254" s="124">
        <f t="shared" si="1850"/>
        <v>0</v>
      </c>
      <c r="EQ254" s="124">
        <f t="shared" si="1850"/>
        <v>0</v>
      </c>
      <c r="ER254" s="124">
        <f t="shared" si="1850"/>
        <v>0</v>
      </c>
      <c r="ES254" s="124">
        <f t="shared" si="1850"/>
        <v>0</v>
      </c>
      <c r="ET254" s="124">
        <f t="shared" si="1850"/>
        <v>0</v>
      </c>
      <c r="EU254" s="124">
        <f t="shared" si="1850"/>
        <v>0</v>
      </c>
      <c r="EV254" s="124">
        <f t="shared" si="1850"/>
        <v>0</v>
      </c>
      <c r="EW254" s="124">
        <f t="shared" si="1851"/>
        <v>0</v>
      </c>
      <c r="EX254" s="124">
        <f t="shared" si="1851"/>
        <v>0</v>
      </c>
      <c r="EY254" s="554">
        <f t="shared" si="1852"/>
        <v>0</v>
      </c>
      <c r="EZ254" s="554">
        <f t="shared" si="1852"/>
        <v>0</v>
      </c>
      <c r="FA254" s="554">
        <f t="shared" si="1852"/>
        <v>0</v>
      </c>
      <c r="FB254" s="125">
        <f t="shared" si="1852"/>
        <v>0</v>
      </c>
      <c r="FC254" s="125">
        <f t="shared" si="1852"/>
        <v>0</v>
      </c>
      <c r="FD254" s="125">
        <f t="shared" si="1852"/>
        <v>0</v>
      </c>
      <c r="FE254" s="125">
        <f t="shared" si="1852"/>
        <v>0</v>
      </c>
      <c r="FF254" s="125">
        <f t="shared" si="1852"/>
        <v>0</v>
      </c>
      <c r="FG254" s="125">
        <f t="shared" si="1852"/>
        <v>0</v>
      </c>
      <c r="FH254" s="125">
        <f t="shared" si="1852"/>
        <v>0</v>
      </c>
      <c r="FI254" s="125">
        <f t="shared" si="1852"/>
        <v>0</v>
      </c>
      <c r="FJ254" s="125">
        <f t="shared" si="1852"/>
        <v>0</v>
      </c>
      <c r="FK254" s="125">
        <f t="shared" si="1852"/>
        <v>0</v>
      </c>
      <c r="FL254" s="125">
        <f t="shared" si="1852"/>
        <v>0</v>
      </c>
      <c r="FM254" s="125">
        <f t="shared" si="1852"/>
        <v>0</v>
      </c>
      <c r="FN254" s="125">
        <f t="shared" si="1852"/>
        <v>0</v>
      </c>
      <c r="FO254" s="124">
        <f t="shared" si="1853"/>
        <v>0</v>
      </c>
      <c r="FP254" s="124">
        <f t="shared" si="1853"/>
        <v>0</v>
      </c>
      <c r="FQ254" s="124">
        <f t="shared" si="1853"/>
        <v>0</v>
      </c>
      <c r="FR254" s="124">
        <f t="shared" si="1853"/>
        <v>0</v>
      </c>
      <c r="FS254" s="124">
        <f t="shared" si="1853"/>
        <v>0</v>
      </c>
      <c r="FT254" s="124">
        <f t="shared" si="1853"/>
        <v>0</v>
      </c>
      <c r="FU254" s="124">
        <f t="shared" si="1853"/>
        <v>0</v>
      </c>
      <c r="FV254" s="124">
        <f t="shared" si="1853"/>
        <v>0</v>
      </c>
      <c r="FW254" s="124">
        <f t="shared" si="1853"/>
        <v>0</v>
      </c>
      <c r="FX254" s="124">
        <f t="shared" si="1853"/>
        <v>0</v>
      </c>
      <c r="FY254" s="124">
        <f t="shared" si="1853"/>
        <v>0</v>
      </c>
      <c r="FZ254" s="124">
        <f t="shared" si="1853"/>
        <v>0</v>
      </c>
      <c r="GA254" s="124">
        <f t="shared" si="1853"/>
        <v>0</v>
      </c>
      <c r="GB254" s="124">
        <f t="shared" si="1853"/>
        <v>0</v>
      </c>
      <c r="GC254" s="124">
        <f t="shared" si="1853"/>
        <v>0</v>
      </c>
      <c r="GD254" s="124">
        <f t="shared" si="1853"/>
        <v>0</v>
      </c>
      <c r="GE254" s="124">
        <f t="shared" si="1854"/>
        <v>0</v>
      </c>
      <c r="GF254" s="124">
        <f t="shared" si="1854"/>
        <v>0</v>
      </c>
      <c r="GG254" s="554">
        <f t="shared" si="1855"/>
        <v>0</v>
      </c>
      <c r="GH254" s="554">
        <f t="shared" si="1855"/>
        <v>0</v>
      </c>
      <c r="GI254" s="554">
        <f t="shared" si="1855"/>
        <v>0</v>
      </c>
      <c r="GJ254" s="125">
        <f t="shared" si="1856"/>
        <v>0</v>
      </c>
      <c r="GK254" s="125">
        <f t="shared" si="1856"/>
        <v>0</v>
      </c>
      <c r="GL254" s="125">
        <f t="shared" si="1856"/>
        <v>0</v>
      </c>
      <c r="GM254" s="125">
        <f t="shared" si="1856"/>
        <v>0</v>
      </c>
      <c r="GN254" s="125">
        <f t="shared" si="1856"/>
        <v>0</v>
      </c>
      <c r="GO254" s="125">
        <f t="shared" si="1856"/>
        <v>0</v>
      </c>
      <c r="GP254" s="125">
        <f t="shared" si="1856"/>
        <v>0</v>
      </c>
      <c r="GQ254" s="125">
        <f t="shared" si="1856"/>
        <v>0</v>
      </c>
      <c r="GR254" s="125">
        <f t="shared" si="1856"/>
        <v>0</v>
      </c>
      <c r="GS254" s="125">
        <f t="shared" si="1856"/>
        <v>0</v>
      </c>
      <c r="GT254" s="125">
        <f t="shared" si="1856"/>
        <v>0</v>
      </c>
      <c r="GU254" s="125">
        <f t="shared" si="1856"/>
        <v>0</v>
      </c>
      <c r="GV254" s="125">
        <f t="shared" si="1856"/>
        <v>0</v>
      </c>
      <c r="GW254" s="124">
        <f t="shared" si="1857"/>
        <v>0</v>
      </c>
      <c r="GX254" s="124">
        <f t="shared" si="1857"/>
        <v>0</v>
      </c>
      <c r="GY254" s="124">
        <f t="shared" si="1857"/>
        <v>0</v>
      </c>
      <c r="GZ254" s="124">
        <f t="shared" si="1857"/>
        <v>0</v>
      </c>
      <c r="HA254" s="124">
        <f t="shared" si="1857"/>
        <v>0</v>
      </c>
      <c r="HB254" s="124">
        <f t="shared" si="1857"/>
        <v>0</v>
      </c>
      <c r="HC254" s="124">
        <f t="shared" si="1857"/>
        <v>0</v>
      </c>
      <c r="HD254" s="124">
        <f t="shared" si="1857"/>
        <v>0</v>
      </c>
      <c r="HE254" s="124">
        <f t="shared" si="1857"/>
        <v>0</v>
      </c>
      <c r="HF254" s="124">
        <f t="shared" si="1857"/>
        <v>0</v>
      </c>
      <c r="HG254" s="124">
        <f t="shared" si="1857"/>
        <v>0</v>
      </c>
      <c r="HH254" s="124">
        <f t="shared" si="1857"/>
        <v>0</v>
      </c>
      <c r="HI254" s="124">
        <f t="shared" si="1857"/>
        <v>0</v>
      </c>
      <c r="HJ254" s="124">
        <f t="shared" si="1857"/>
        <v>0</v>
      </c>
      <c r="HK254" s="124">
        <f t="shared" si="1857"/>
        <v>0</v>
      </c>
      <c r="HL254" s="124">
        <f t="shared" si="1857"/>
        <v>0</v>
      </c>
      <c r="HM254" s="124">
        <f t="shared" si="1858"/>
        <v>0</v>
      </c>
      <c r="HN254" s="124">
        <f t="shared" si="1858"/>
        <v>0</v>
      </c>
      <c r="HO254" s="554">
        <f t="shared" si="1859"/>
        <v>0</v>
      </c>
      <c r="HP254" s="554">
        <f t="shared" si="1859"/>
        <v>0</v>
      </c>
      <c r="HQ254" s="554">
        <f t="shared" si="1859"/>
        <v>0</v>
      </c>
      <c r="HR254" s="125">
        <f t="shared" si="1860"/>
        <v>0</v>
      </c>
      <c r="HS254" s="125">
        <f t="shared" si="1860"/>
        <v>0</v>
      </c>
      <c r="HT254" s="125">
        <f t="shared" si="1860"/>
        <v>0</v>
      </c>
      <c r="HU254" s="125">
        <f t="shared" si="1860"/>
        <v>0</v>
      </c>
      <c r="HV254" s="125">
        <f t="shared" si="1860"/>
        <v>0</v>
      </c>
      <c r="HW254" s="125">
        <f t="shared" si="1860"/>
        <v>0</v>
      </c>
      <c r="HX254" s="125">
        <f t="shared" si="1860"/>
        <v>0</v>
      </c>
      <c r="HY254" s="125">
        <f t="shared" si="1860"/>
        <v>0</v>
      </c>
      <c r="HZ254" s="125">
        <f t="shared" si="1860"/>
        <v>0</v>
      </c>
      <c r="IA254" s="125">
        <f t="shared" si="1860"/>
        <v>0</v>
      </c>
      <c r="IB254" s="125">
        <f t="shared" si="1860"/>
        <v>0</v>
      </c>
      <c r="IC254" s="125">
        <f t="shared" si="1860"/>
        <v>0</v>
      </c>
      <c r="ID254" s="125">
        <f t="shared" si="1860"/>
        <v>0</v>
      </c>
      <c r="IE254" s="5">
        <f t="shared" si="1861"/>
        <v>67</v>
      </c>
      <c r="IF254" s="9"/>
      <c r="IG254" s="5">
        <f t="shared" si="1862"/>
        <v>1</v>
      </c>
      <c r="IH254" s="5" t="b">
        <f t="shared" si="1862"/>
        <v>0</v>
      </c>
      <c r="II254" s="19">
        <f t="shared" ca="1" si="1863"/>
        <v>0</v>
      </c>
      <c r="IJ254" s="5">
        <f t="shared" si="1862"/>
        <v>55</v>
      </c>
      <c r="IK254" s="5" cm="1">
        <f t="array" ref="IK254">INDEX(i.pi_yatf,$X254+1,IK$7)</f>
        <v>1</v>
      </c>
      <c r="IL254" s="19">
        <f t="shared" ca="1" si="1905"/>
        <v>0</v>
      </c>
      <c r="IM254" s="19">
        <f t="shared" ca="1" si="1905"/>
        <v>0</v>
      </c>
      <c r="IN254" s="19">
        <f t="shared" ca="1" si="1905"/>
        <v>0</v>
      </c>
      <c r="IO254" s="19">
        <f t="shared" ca="1" si="1905"/>
        <v>0</v>
      </c>
      <c r="IP254" s="19">
        <f t="shared" ca="1" si="1905"/>
        <v>0</v>
      </c>
      <c r="IQ254" s="19">
        <f t="shared" ca="1" si="1905"/>
        <v>0</v>
      </c>
      <c r="IR254" s="19">
        <f t="shared" ca="1" si="1905"/>
        <v>0</v>
      </c>
      <c r="IS254" s="19">
        <f t="shared" ca="1" si="1905"/>
        <v>0</v>
      </c>
      <c r="IT254" s="19">
        <f t="shared" ca="1" si="1905"/>
        <v>0</v>
      </c>
      <c r="IU254" s="19">
        <f t="shared" ca="1" si="1905"/>
        <v>0</v>
      </c>
      <c r="IV254" s="19">
        <f t="shared" ca="1" si="1905"/>
        <v>0</v>
      </c>
      <c r="IW254" s="19">
        <f t="shared" ca="1" si="1905"/>
        <v>0</v>
      </c>
      <c r="IX254" s="19">
        <f t="shared" ca="1" si="1905"/>
        <v>0</v>
      </c>
      <c r="IY254" s="19">
        <f t="shared" ca="1" si="1905"/>
        <v>0</v>
      </c>
      <c r="IZ254" s="19">
        <f t="shared" ca="1" si="1905"/>
        <v>0</v>
      </c>
      <c r="JA254" s="19">
        <f t="shared" ca="1" si="1905"/>
        <v>0</v>
      </c>
      <c r="JB254" s="19">
        <f t="shared" ca="1" si="1905"/>
        <v>0</v>
      </c>
      <c r="JC254" s="19">
        <f t="shared" ca="1" si="1905"/>
        <v>0</v>
      </c>
      <c r="JD254" s="19">
        <f t="shared" ca="1" si="1905"/>
        <v>0</v>
      </c>
      <c r="JE254" s="19">
        <f t="shared" ca="1" si="1905"/>
        <v>0</v>
      </c>
      <c r="JF254" s="19">
        <f t="shared" ca="1" si="1905"/>
        <v>0</v>
      </c>
      <c r="JG254" s="5">
        <f t="shared" si="1865"/>
        <v>1.2500000000000001E-2</v>
      </c>
      <c r="JH254" s="567">
        <f t="shared" si="1865"/>
        <v>0</v>
      </c>
      <c r="JI254" s="5">
        <f t="shared" si="1865"/>
        <v>6.25E-2</v>
      </c>
      <c r="JJ254" s="5">
        <f t="shared" si="1865"/>
        <v>6.25E-2</v>
      </c>
      <c r="JK254" s="5">
        <f t="shared" si="1865"/>
        <v>6.25E-2</v>
      </c>
      <c r="JL254" s="19">
        <f t="shared" ca="1" si="1905"/>
        <v>1</v>
      </c>
      <c r="JM254" s="19">
        <f t="shared" ca="1" si="1905"/>
        <v>0</v>
      </c>
      <c r="JN254" s="19">
        <f t="shared" ca="1" si="1905"/>
        <v>1</v>
      </c>
      <c r="JO254" s="9"/>
      <c r="JP254" s="5" t="b">
        <f t="shared" ca="1" si="1866"/>
        <v>0</v>
      </c>
      <c r="JQ254" s="477" t="b">
        <v>1</v>
      </c>
      <c r="JR254" s="477">
        <v>12</v>
      </c>
      <c r="JS254" s="5" t="b">
        <f t="shared" si="1867"/>
        <v>0</v>
      </c>
      <c r="JT254" s="5" t="b">
        <f t="shared" si="1867"/>
        <v>0</v>
      </c>
      <c r="JU254" s="5" t="b">
        <f t="shared" si="1867"/>
        <v>1</v>
      </c>
      <c r="JV254" s="144">
        <f t="shared" si="1868"/>
        <v>1</v>
      </c>
      <c r="JW254" s="144">
        <f t="shared" si="1868"/>
        <v>1</v>
      </c>
      <c r="JX254" s="5" t="b">
        <f t="shared" si="1869"/>
        <v>0</v>
      </c>
      <c r="JY254" s="5" t="b">
        <f t="shared" si="1869"/>
        <v>1</v>
      </c>
      <c r="JZ254" s="5" t="b">
        <f t="shared" si="1869"/>
        <v>1</v>
      </c>
      <c r="KA254" s="5" t="b">
        <f t="shared" si="1869"/>
        <v>0</v>
      </c>
      <c r="KB254" s="5">
        <f t="shared" si="1870"/>
        <v>1</v>
      </c>
      <c r="KC254" s="5">
        <f t="shared" si="1870"/>
        <v>0</v>
      </c>
      <c r="KD254" s="5" t="b">
        <f t="shared" si="1871"/>
        <v>0</v>
      </c>
      <c r="KE254" s="5" t="str" cm="1">
        <f t="array" aca="1" ref="KE254" ca="1">IF(OR(KF254:KM254&lt;&gt;"-"),TRUE,"-")</f>
        <v>-</v>
      </c>
      <c r="KF254" s="19" t="str">
        <f t="shared" ca="1" si="1872"/>
        <v>-</v>
      </c>
      <c r="KG254" s="19" t="str">
        <f t="shared" ca="1" si="1872"/>
        <v>-</v>
      </c>
      <c r="KH254" s="19" t="str">
        <f t="shared" ca="1" si="1872"/>
        <v>-</v>
      </c>
      <c r="KI254" s="19" t="str">
        <f t="shared" ca="1" si="1872"/>
        <v>-</v>
      </c>
      <c r="KJ254" s="19" t="str">
        <f t="shared" ca="1" si="1872"/>
        <v>-</v>
      </c>
      <c r="KK254" s="19" t="str">
        <f t="shared" ca="1" si="1872"/>
        <v>-</v>
      </c>
      <c r="KL254" s="19" t="str">
        <f t="shared" ca="1" si="1872"/>
        <v>-</v>
      </c>
      <c r="KM254" s="19" t="str">
        <f t="shared" ca="1" si="1872"/>
        <v>-</v>
      </c>
      <c r="KN254" s="5" t="b">
        <f t="array" aca="1" ref="KN254" ca="1">IF(OR(KO254:KU254&lt;&gt;"-"),TRUE,"-")</f>
        <v>1</v>
      </c>
      <c r="KO254" s="19">
        <f t="shared" ca="1" si="1873"/>
        <v>0</v>
      </c>
      <c r="KP254" s="19" t="str">
        <f t="shared" ca="1" si="1873"/>
        <v>-</v>
      </c>
      <c r="KQ254" s="19">
        <f t="shared" ca="1" si="1873"/>
        <v>999999</v>
      </c>
      <c r="KR254" s="19">
        <f t="shared" ca="1" si="1873"/>
        <v>999999</v>
      </c>
      <c r="KS254" s="19">
        <f t="shared" ca="1" si="1873"/>
        <v>999999</v>
      </c>
      <c r="KT254" s="19">
        <f t="shared" ca="1" si="1873"/>
        <v>999999</v>
      </c>
      <c r="KU254" s="19">
        <f t="shared" ca="1" si="1873"/>
        <v>999999</v>
      </c>
      <c r="KV254" s="19" t="str">
        <f t="shared" ca="1" si="1873"/>
        <v>-</v>
      </c>
      <c r="KW254" s="19" t="str">
        <f ca="1">OFFSET(KW$5,$B254,0)</f>
        <v>-</v>
      </c>
      <c r="KX254" s="19" t="str">
        <f ca="1">OFFSET(KX$5,$B254,0)</f>
        <v>-</v>
      </c>
      <c r="KY254" s="19" t="b">
        <f t="shared" ca="1" si="1874"/>
        <v>1</v>
      </c>
      <c r="KZ254" s="19">
        <f t="shared" ca="1" si="1874"/>
        <v>0</v>
      </c>
      <c r="LA254" s="5" t="str">
        <f t="shared" si="1875"/>
        <v>-</v>
      </c>
      <c r="LB254" s="5" t="str">
        <f t="shared" si="1875"/>
        <v>-</v>
      </c>
      <c r="LC254" s="5" t="str">
        <f t="shared" si="1875"/>
        <v>-</v>
      </c>
      <c r="LD254" s="5" t="str">
        <f t="shared" si="1875"/>
        <v>-</v>
      </c>
      <c r="LE254" s="19" t="str">
        <f t="shared" ca="1" si="1876"/>
        <v>-</v>
      </c>
      <c r="LF254" s="19" t="str">
        <f t="shared" ca="1" si="1876"/>
        <v>-</v>
      </c>
      <c r="LG254" s="19" t="str">
        <f t="shared" ca="1" si="1876"/>
        <v>-</v>
      </c>
      <c r="LH254" s="19" t="str">
        <f t="shared" ca="1" si="1876"/>
        <v>-</v>
      </c>
      <c r="LI254" s="19" t="str">
        <f t="shared" ca="1" si="1876"/>
        <v>-</v>
      </c>
      <c r="LJ254" s="19" t="str">
        <f t="shared" ca="1" si="1876"/>
        <v>-</v>
      </c>
      <c r="LK254" s="19" t="str">
        <f t="shared" ca="1" si="1876"/>
        <v>-</v>
      </c>
      <c r="LL254" s="5" t="str">
        <f t="shared" si="1877"/>
        <v>-</v>
      </c>
      <c r="LM254" s="5">
        <f t="shared" si="1877"/>
        <v>500</v>
      </c>
      <c r="LN254" s="5">
        <f t="shared" si="1877"/>
        <v>500</v>
      </c>
      <c r="LO254" s="5" t="str">
        <f t="shared" si="1877"/>
        <v>-</v>
      </c>
      <c r="LP254" s="5" t="str" cm="1">
        <f t="array" ref="LP254">INDEX(i.meatgrid,$Q254,LP$7)</f>
        <v>-</v>
      </c>
      <c r="LQ254" s="5" t="str" cm="1">
        <f t="array" ref="LQ254">INDEX(i.meatgrid,$Q254,LQ$7)</f>
        <v>-</v>
      </c>
      <c r="LR254" s="5" t="str">
        <f t="shared" si="1877"/>
        <v>-</v>
      </c>
      <c r="LS254" s="5">
        <f t="shared" si="1878"/>
        <v>1</v>
      </c>
      <c r="LT254" s="9"/>
      <c r="LU254" s="19">
        <f t="shared" ca="1" si="1876"/>
        <v>70</v>
      </c>
      <c r="LV254" s="19">
        <f t="shared" ca="1" si="1879"/>
        <v>50</v>
      </c>
      <c r="LW254" s="19">
        <f t="shared" ca="1" si="1879"/>
        <v>80</v>
      </c>
      <c r="LX254" s="19">
        <f t="shared" ca="1" si="1879"/>
        <v>50</v>
      </c>
      <c r="LY254" s="5" t="b" cm="1">
        <f t="array" ref="LY254">INDEX(i.meatgrid,$Q254,LY$7)</f>
        <v>0</v>
      </c>
      <c r="LZ254" s="5" t="b" cm="1">
        <f t="array" ref="LZ254">INDEX(i.meatgrid,$Q254,LZ$7)</f>
        <v>0</v>
      </c>
      <c r="MA254" s="5" cm="1">
        <f t="array" ref="MA254">INDEX(i.meatgrid,$Q254,MA$7)</f>
        <v>40</v>
      </c>
      <c r="MB254" s="5" t="str" cm="1">
        <f t="array" ref="MB254">INDEX(i.meatgrid,$Q254,MB$7)</f>
        <v>-</v>
      </c>
      <c r="MC254" s="5">
        <f t="shared" si="1880"/>
        <v>1</v>
      </c>
      <c r="MD254" s="5">
        <f t="shared" si="1881"/>
        <v>1</v>
      </c>
      <c r="ME254" s="5" cm="1">
        <f t="array" ref="ME254">INDEX(i.meatgrid,$Q254,ME$7)</f>
        <v>1</v>
      </c>
      <c r="MF254" s="5" cm="1">
        <f t="array" ref="MF254">INDEX(i.meatgrid,$Q254,MF$7)</f>
        <v>0</v>
      </c>
      <c r="MG254" s="5" cm="1">
        <f t="array" ref="MG254">INDEX(i.meatgrid,$Q254,MG$7)</f>
        <v>0</v>
      </c>
      <c r="MH254" s="5" cm="1">
        <f t="array" ref="MH254">INDEX(i.meatgrid,$Q254,MH$7)</f>
        <v>0</v>
      </c>
      <c r="MI254" s="5" cm="1">
        <f t="array" ref="MI254">INDEX(i.meatgrid,$Q254,MI$7)</f>
        <v>0</v>
      </c>
      <c r="MJ254" s="5" cm="1">
        <f t="array" ref="MJ254">INDEX(i.meatgrid,$Q254,MJ$7)</f>
        <v>1</v>
      </c>
      <c r="MK254" s="5" cm="1">
        <f t="array" ref="MK254">INDEX(i.meatgrid,$Q254,MK$7)</f>
        <v>1</v>
      </c>
      <c r="ML254" s="5" cm="1">
        <f t="array" ref="ML254">INDEX(i.meatgrid,$Q254,ML$7)</f>
        <v>1</v>
      </c>
      <c r="MM254" s="5">
        <f t="shared" si="1882"/>
        <v>1</v>
      </c>
      <c r="MN254" s="9"/>
      <c r="MO254" s="19" t="b">
        <f t="shared" ca="1" si="1883"/>
        <v>0</v>
      </c>
      <c r="MP254" s="19" t="b">
        <f t="shared" ca="1" si="1883"/>
        <v>0</v>
      </c>
      <c r="MQ254" s="19">
        <f t="shared" ca="1" si="1883"/>
        <v>1</v>
      </c>
      <c r="MR254" s="19">
        <f t="shared" ca="1" si="1883"/>
        <v>0.75</v>
      </c>
      <c r="MS254" s="19">
        <f t="shared" ca="1" si="1883"/>
        <v>0.75</v>
      </c>
      <c r="MT254" s="19">
        <f t="shared" ca="1" si="1883"/>
        <v>0.8</v>
      </c>
      <c r="MU254" s="19">
        <f t="shared" ca="1" si="1883"/>
        <v>0.82499999999999996</v>
      </c>
      <c r="MV254" s="19">
        <f t="shared" ca="1" si="1883"/>
        <v>0.875</v>
      </c>
      <c r="MW254" s="19">
        <f t="shared" ca="1" si="1883"/>
        <v>0.9</v>
      </c>
      <c r="MX254" s="19">
        <f t="shared" ca="1" si="1883"/>
        <v>1</v>
      </c>
      <c r="MY254" s="19">
        <f t="shared" ca="1" si="1883"/>
        <v>0.875</v>
      </c>
      <c r="MZ254" s="19" t="b">
        <f t="shared" ca="1" si="1883"/>
        <v>1</v>
      </c>
      <c r="NA254" s="19">
        <f t="shared" ca="1" si="1883"/>
        <v>74.989999999999995</v>
      </c>
      <c r="NB254" s="19" t="str">
        <f t="shared" ca="1" si="1883"/>
        <v>-</v>
      </c>
      <c r="NC254" s="19" t="str">
        <f t="shared" ca="1" si="1883"/>
        <v>-</v>
      </c>
      <c r="ND254" s="19" t="str">
        <f t="shared" ca="1" si="1883"/>
        <v>-</v>
      </c>
      <c r="NE254" s="19" t="str">
        <f t="shared" ca="1" si="1899"/>
        <v>-</v>
      </c>
      <c r="NF254" s="19" t="str">
        <f t="shared" ca="1" si="1899"/>
        <v>-</v>
      </c>
      <c r="NG254" s="19" t="str">
        <f t="shared" ca="1" si="1899"/>
        <v>-</v>
      </c>
      <c r="NH254" s="19" t="str">
        <f t="shared" ca="1" si="1899"/>
        <v>-</v>
      </c>
      <c r="NI254" s="19">
        <f t="shared" ca="1" si="1899"/>
        <v>36.99</v>
      </c>
      <c r="NJ254" s="19">
        <f t="shared" ca="1" si="1899"/>
        <v>36.99</v>
      </c>
      <c r="NK254" s="19" t="str">
        <f t="shared" ca="1" si="1899"/>
        <v>-</v>
      </c>
      <c r="NL254" s="19" t="str">
        <f t="shared" ca="1" si="1899"/>
        <v>-</v>
      </c>
      <c r="NM254" s="19" t="str">
        <f t="shared" ca="1" si="1899"/>
        <v>-</v>
      </c>
      <c r="NN254" s="19" t="str">
        <f t="shared" ca="1" si="1899"/>
        <v>-</v>
      </c>
      <c r="NO254" s="19" t="str">
        <f t="shared" ca="1" si="1899"/>
        <v>-</v>
      </c>
      <c r="NP254" s="19">
        <f t="shared" ca="1" si="1899"/>
        <v>49.99</v>
      </c>
      <c r="NQ254" s="19">
        <f t="shared" ca="1" si="1899"/>
        <v>49.99</v>
      </c>
      <c r="NR254" s="19">
        <f t="shared" ca="1" si="1899"/>
        <v>49.99</v>
      </c>
      <c r="NS254" s="19">
        <f t="shared" ca="1" si="1899"/>
        <v>49.99</v>
      </c>
      <c r="NT254" s="19">
        <f t="shared" ca="1" si="1899"/>
        <v>49.99</v>
      </c>
      <c r="NU254" s="19">
        <f t="shared" ca="1" si="1896"/>
        <v>49.99</v>
      </c>
      <c r="NV254" s="19">
        <f t="shared" ca="1" si="1896"/>
        <v>49.99</v>
      </c>
      <c r="NW254" s="19">
        <f t="shared" ca="1" si="1896"/>
        <v>49.99</v>
      </c>
      <c r="NX254" s="19">
        <f t="shared" ca="1" si="1897"/>
        <v>412.99</v>
      </c>
      <c r="NY254" s="19">
        <f t="shared" ca="1" si="1897"/>
        <v>412.99</v>
      </c>
      <c r="NZ254" s="19" t="str">
        <f t="shared" ca="1" si="1897"/>
        <v>-</v>
      </c>
      <c r="OA254" s="19" t="str">
        <f t="shared" ca="1" si="1897"/>
        <v>-</v>
      </c>
      <c r="OB254" s="19" t="str">
        <f t="shared" ca="1" si="1897"/>
        <v>-</v>
      </c>
      <c r="OC254" s="19" t="str">
        <f t="shared" ca="1" si="1897"/>
        <v>-</v>
      </c>
      <c r="OD254" s="19" t="str">
        <f t="shared" ca="1" si="1897"/>
        <v>-</v>
      </c>
      <c r="OE254" s="19">
        <f t="shared" ca="1" si="1897"/>
        <v>6.8900000000000006</v>
      </c>
      <c r="OF254" s="19">
        <f t="shared" ca="1" si="1897"/>
        <v>6.8900000000000006</v>
      </c>
      <c r="OG254" s="19">
        <f t="shared" ca="1" si="1897"/>
        <v>6.8900000000000006</v>
      </c>
      <c r="OH254" s="19">
        <f t="shared" ca="1" si="1897"/>
        <v>6.8900000000000006</v>
      </c>
      <c r="OI254" s="19">
        <f t="shared" ca="1" si="1897"/>
        <v>6.8900000000000006</v>
      </c>
      <c r="OJ254" s="19">
        <f t="shared" ca="1" si="1897"/>
        <v>6.8900000000000006</v>
      </c>
      <c r="OK254" s="19">
        <f t="shared" ca="1" si="1897"/>
        <v>6.8900000000000006</v>
      </c>
      <c r="OL254" s="19">
        <f t="shared" ca="1" si="1897"/>
        <v>6.8900000000000006</v>
      </c>
      <c r="OM254" s="19">
        <f t="shared" ca="1" si="1897"/>
        <v>346.99</v>
      </c>
      <c r="ON254" s="19">
        <f t="shared" ca="1" si="1898"/>
        <v>346.99</v>
      </c>
      <c r="OO254" s="19" t="str">
        <f t="shared" ca="1" si="1898"/>
        <v>-</v>
      </c>
      <c r="OP254" s="19" t="str">
        <f t="shared" ca="1" si="1898"/>
        <v>-</v>
      </c>
      <c r="OQ254" s="19" t="str">
        <f t="shared" ca="1" si="1898"/>
        <v>-</v>
      </c>
      <c r="OR254" s="19" t="str">
        <f t="shared" ca="1" si="1898"/>
        <v>-</v>
      </c>
      <c r="OS254" s="19" t="str">
        <f t="shared" ca="1" si="1898"/>
        <v>-</v>
      </c>
      <c r="OT254" s="19">
        <f t="shared" ca="1" si="1898"/>
        <v>0</v>
      </c>
      <c r="OU254" s="24">
        <v>0</v>
      </c>
    </row>
    <row r="255" spans="1:411" outlineLevel="1">
      <c r="A255" s="21">
        <f t="shared" si="158"/>
        <v>250</v>
      </c>
      <c r="B255" s="21">
        <f t="shared" ref="B255:B261" si="1907">$A$24</f>
        <v>19</v>
      </c>
      <c r="C255">
        <v>1112</v>
      </c>
      <c r="D255" s="144" t="str">
        <f t="shared" ca="1" si="1828"/>
        <v>GSM</v>
      </c>
      <c r="E255" t="b">
        <v>1</v>
      </c>
      <c r="F255" t="b">
        <v>0</v>
      </c>
      <c r="G255" t="b">
        <f t="shared" si="1892"/>
        <v>1</v>
      </c>
      <c r="H255" s="237">
        <f t="shared" ref="H255:Q261" ca="1" si="1908">OFFSET(H255,-1,0)</f>
        <v>2</v>
      </c>
      <c r="I255" s="237">
        <f t="shared" ca="1" si="1908"/>
        <v>1</v>
      </c>
      <c r="J255" s="237" t="str">
        <f t="shared" ca="1" si="1908"/>
        <v/>
      </c>
      <c r="K255" s="237">
        <f t="shared" ca="1" si="1908"/>
        <v>2</v>
      </c>
      <c r="L255" s="237">
        <f t="shared" ca="1" si="1908"/>
        <v>2</v>
      </c>
      <c r="M255" s="237">
        <f t="shared" ca="1" si="1908"/>
        <v>2</v>
      </c>
      <c r="N255" s="237">
        <f t="shared" ca="1" si="1908"/>
        <v>3</v>
      </c>
      <c r="O255" s="237">
        <f t="shared" ca="1" si="1908"/>
        <v>1</v>
      </c>
      <c r="P255" s="237">
        <f t="shared" ca="1" si="1908"/>
        <v>1</v>
      </c>
      <c r="Q255" s="237">
        <f t="shared" ca="1" si="1908"/>
        <v>4</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829"/>
        <v>2</v>
      </c>
      <c r="AH255" s="5">
        <f t="shared" ca="1" si="1829"/>
        <v>0</v>
      </c>
      <c r="AI255" s="5">
        <f t="shared" ca="1" si="1830"/>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00014 DSP_grid_lw GSM Day204 MWM    Prime WP100p MP100p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831"/>
        <v>0</v>
      </c>
      <c r="AY255" s="5" t="str">
        <f t="shared" ca="1" si="1831"/>
        <v>-</v>
      </c>
      <c r="AZ255" s="5" t="b">
        <f t="shared" ca="1" si="1831"/>
        <v>0</v>
      </c>
      <c r="BA255" s="5" t="b">
        <f t="shared" ca="1" si="1831"/>
        <v>1</v>
      </c>
      <c r="BB255" s="5" t="b">
        <f t="shared" ca="1" si="1831"/>
        <v>1</v>
      </c>
      <c r="BC255" s="144">
        <f t="shared" ca="1" si="1831"/>
        <v>0</v>
      </c>
      <c r="BD255" s="19" t="b">
        <f t="shared" ca="1" si="1832"/>
        <v>1</v>
      </c>
      <c r="BE255" s="9"/>
      <c r="BF255" s="5" t="str">
        <f t="shared" ca="1" si="1833"/>
        <v>-</v>
      </c>
      <c r="BG255" s="19" t="str">
        <f t="shared" ca="1" si="1834"/>
        <v>-</v>
      </c>
      <c r="BH255" s="19" t="str">
        <f t="shared" ca="1" si="1834"/>
        <v>-</v>
      </c>
      <c r="BI255" s="19" t="str">
        <f t="shared" ca="1" si="1834"/>
        <v>-</v>
      </c>
      <c r="BJ255" s="5" t="str">
        <f t="shared" ca="1" si="1835"/>
        <v>-</v>
      </c>
      <c r="BK255" s="19" t="str">
        <f t="shared" ca="1" si="1836"/>
        <v>-</v>
      </c>
      <c r="BL255" s="5" t="str">
        <f t="shared" ca="1" si="1837"/>
        <v>-</v>
      </c>
      <c r="BM255" s="19" t="str">
        <f t="shared" ca="1" si="1838"/>
        <v>-</v>
      </c>
      <c r="BN255" s="19" t="str">
        <f t="shared" ca="1" si="1838"/>
        <v>-</v>
      </c>
      <c r="BO255" s="19" t="str">
        <f t="shared" ca="1" si="1838"/>
        <v>-</v>
      </c>
      <c r="BP255" s="5" t="str">
        <f t="shared" ca="1" si="1839"/>
        <v>-</v>
      </c>
      <c r="BQ255" s="9"/>
      <c r="BR255" s="5" t="b">
        <f t="shared" ca="1" si="1840"/>
        <v>0</v>
      </c>
      <c r="BS255" s="5" t="str">
        <f t="shared" ca="1" si="1841"/>
        <v>-</v>
      </c>
      <c r="BT255" s="5" t="str">
        <f t="shared" ca="1" si="1842"/>
        <v>-</v>
      </c>
      <c r="BU255" s="5" t="str">
        <f t="shared" ca="1" si="1842"/>
        <v>-</v>
      </c>
      <c r="BV255" s="5" t="str">
        <f t="shared" ca="1" si="1842"/>
        <v>-</v>
      </c>
      <c r="BW255" s="5" t="str">
        <f t="shared" ca="1" si="1842"/>
        <v>-</v>
      </c>
      <c r="BX255" s="5" t="str">
        <f t="shared" ca="1" si="1842"/>
        <v>-</v>
      </c>
      <c r="BY255" s="5" t="str">
        <f t="shared" ca="1" si="1842"/>
        <v>-</v>
      </c>
      <c r="BZ255" s="5" t="str">
        <f t="shared" ca="1" si="1842"/>
        <v>-</v>
      </c>
      <c r="CA255" s="5" t="str">
        <f t="shared" ca="1" si="1842"/>
        <v>-</v>
      </c>
      <c r="CB255" s="9"/>
      <c r="CC255" s="237" t="b">
        <f t="shared" ref="CC255:CE261" ca="1" si="1909">OFFSET(CC255,-1,0)</f>
        <v>1</v>
      </c>
      <c r="CD255" s="237" t="b">
        <f t="shared" ca="1" si="1909"/>
        <v>1</v>
      </c>
      <c r="CE255" s="237" t="b">
        <f t="shared" ca="1" si="1909"/>
        <v>1</v>
      </c>
      <c r="CF255" s="12">
        <f t="shared" ca="1" si="1890"/>
        <v>2234105</v>
      </c>
      <c r="CG255" s="144" t="b">
        <f t="shared" ref="CG255:CG257" ca="1" si="1910">NOT(CE255)</f>
        <v>0</v>
      </c>
      <c r="CH255" s="12" t="s">
        <v>34</v>
      </c>
      <c r="CI255" s="19" t="str">
        <f t="shared" ca="1" si="1844"/>
        <v>-</v>
      </c>
      <c r="CJ255" s="19" t="str">
        <f t="shared" ca="1" si="1844"/>
        <v>-</v>
      </c>
      <c r="CK255" s="19" t="str">
        <f t="shared" ca="1" si="1844"/>
        <v>-</v>
      </c>
      <c r="CL255" s="19">
        <f t="shared" ca="1" si="1844"/>
        <v>1</v>
      </c>
      <c r="CM255" s="19">
        <f t="shared" ca="1" si="1844"/>
        <v>1</v>
      </c>
      <c r="CN255" s="9"/>
      <c r="CO255" s="444">
        <f t="shared" ca="1" si="1845"/>
        <v>652</v>
      </c>
      <c r="CP255" s="444">
        <f t="shared" ca="1" si="1845"/>
        <v>686</v>
      </c>
      <c r="CQ255" s="444">
        <f t="shared" ca="1" si="1845"/>
        <v>721</v>
      </c>
      <c r="CR255" s="152">
        <f t="shared" ca="1" si="1846"/>
        <v>378</v>
      </c>
      <c r="CS255" s="152">
        <f t="shared" ca="1" si="1846"/>
        <v>413</v>
      </c>
      <c r="CT255" s="152">
        <f t="shared" ca="1" si="1846"/>
        <v>448</v>
      </c>
      <c r="CU255" s="19" t="str">
        <f t="shared" ca="1" si="1847"/>
        <v>-</v>
      </c>
      <c r="CV255" s="19" t="str">
        <f t="shared" ca="1" si="1847"/>
        <v>-</v>
      </c>
      <c r="CW255" s="19" t="str">
        <f t="shared" ca="1" si="1847"/>
        <v>-</v>
      </c>
      <c r="CX255" s="19" t="str">
        <f t="shared" ca="1" si="1847"/>
        <v>-</v>
      </c>
      <c r="CY255" s="19" t="str">
        <f t="shared" ca="1" si="1847"/>
        <v>-</v>
      </c>
      <c r="CZ255" s="19" t="b">
        <f t="shared" ca="1" si="1847"/>
        <v>1</v>
      </c>
      <c r="DA255" s="19">
        <f t="shared" ca="1" si="1847"/>
        <v>0</v>
      </c>
      <c r="DB255" s="19">
        <f t="shared" ca="1" si="1847"/>
        <v>0</v>
      </c>
      <c r="DC255" s="19">
        <f t="shared" ca="1" si="1847"/>
        <v>0</v>
      </c>
      <c r="DD255" s="19">
        <f t="shared" ca="1" si="1847"/>
        <v>0</v>
      </c>
      <c r="DE255" s="19">
        <f t="shared" ca="1" si="1847"/>
        <v>0</v>
      </c>
      <c r="DF255" s="19">
        <f t="shared" ca="1" si="1847"/>
        <v>0</v>
      </c>
      <c r="DG255" s="19">
        <f t="shared" ca="1" si="1847"/>
        <v>0</v>
      </c>
      <c r="DH255" s="19">
        <f t="shared" ca="1" si="1847"/>
        <v>0</v>
      </c>
      <c r="DI255" s="19">
        <f t="shared" ca="1" si="1847"/>
        <v>0</v>
      </c>
      <c r="DJ255" s="19">
        <f t="shared" ca="1" si="1847"/>
        <v>0</v>
      </c>
      <c r="DK255" s="19">
        <f t="shared" ref="DK255:ED271" ca="1" si="1911">OFFSET(DK$5,$B255,0)</f>
        <v>0</v>
      </c>
      <c r="DL255" s="19">
        <f t="shared" ca="1" si="1911"/>
        <v>0</v>
      </c>
      <c r="DM255" s="19">
        <f t="shared" ca="1" si="1911"/>
        <v>1</v>
      </c>
      <c r="DN255" s="19">
        <f t="shared" ca="1" si="1911"/>
        <v>1</v>
      </c>
      <c r="DO255" s="19">
        <f t="shared" ca="1" si="1911"/>
        <v>0</v>
      </c>
      <c r="DP255" s="19" t="str">
        <f t="shared" ca="1" si="1911"/>
        <v>-</v>
      </c>
      <c r="DQ255" s="19" t="str">
        <f t="shared" ca="1" si="1911"/>
        <v>-</v>
      </c>
      <c r="DR255" s="19" t="str">
        <f t="shared" ca="1" si="1911"/>
        <v>-</v>
      </c>
      <c r="DS255" s="19" t="str">
        <f t="shared" ca="1" si="1911"/>
        <v>-</v>
      </c>
      <c r="DT255" s="19" t="str">
        <f t="shared" ca="1" si="1911"/>
        <v>-</v>
      </c>
      <c r="DU255" s="19">
        <f t="shared" ca="1" si="1911"/>
        <v>0</v>
      </c>
      <c r="DV255" s="19" t="str">
        <f t="shared" ca="1" si="1911"/>
        <v>-</v>
      </c>
      <c r="DW255" s="19" t="str">
        <f t="shared" ca="1" si="1911"/>
        <v>-</v>
      </c>
      <c r="DX255" s="19" t="str">
        <f t="shared" ca="1" si="1911"/>
        <v>-</v>
      </c>
      <c r="DY255" s="19" t="str">
        <f t="shared" ca="1" si="1911"/>
        <v>-</v>
      </c>
      <c r="DZ255" s="19" t="str">
        <f t="shared" ca="1" si="1911"/>
        <v>-</v>
      </c>
      <c r="EA255" s="19" t="str">
        <f t="shared" ca="1" si="1911"/>
        <v>-</v>
      </c>
      <c r="EB255" s="19" t="str">
        <f t="shared" ca="1" si="1911"/>
        <v>-</v>
      </c>
      <c r="EC255" s="19" t="str">
        <f t="shared" ca="1" si="1911"/>
        <v>-</v>
      </c>
      <c r="ED255" s="19">
        <f t="shared" ca="1" si="1911"/>
        <v>0</v>
      </c>
      <c r="EE255" s="444">
        <f t="shared" ca="1" si="1849"/>
        <v>0</v>
      </c>
      <c r="EF255" s="444">
        <f t="shared" ca="1" si="1849"/>
        <v>0</v>
      </c>
      <c r="EG255" s="124">
        <f t="shared" ca="1" si="1850"/>
        <v>0</v>
      </c>
      <c r="EH255" s="124">
        <f t="shared" ca="1" si="1850"/>
        <v>0</v>
      </c>
      <c r="EI255" s="124">
        <f t="shared" ca="1" si="1850"/>
        <v>0</v>
      </c>
      <c r="EJ255" s="124">
        <f t="shared" ca="1" si="1850"/>
        <v>0</v>
      </c>
      <c r="EK255" s="124">
        <f t="shared" ca="1" si="1850"/>
        <v>0</v>
      </c>
      <c r="EL255" s="124">
        <f t="shared" ca="1" si="1850"/>
        <v>0</v>
      </c>
      <c r="EM255" s="124">
        <f t="shared" ca="1" si="1850"/>
        <v>0</v>
      </c>
      <c r="EN255" s="124">
        <f t="shared" ca="1" si="1850"/>
        <v>0</v>
      </c>
      <c r="EO255" s="124">
        <f t="shared" ca="1" si="1850"/>
        <v>0</v>
      </c>
      <c r="EP255" s="124">
        <f t="shared" ca="1" si="1850"/>
        <v>0</v>
      </c>
      <c r="EQ255" s="124">
        <f t="shared" ca="1" si="1850"/>
        <v>0</v>
      </c>
      <c r="ER255" s="124">
        <f t="shared" ca="1" si="1850"/>
        <v>0</v>
      </c>
      <c r="ES255" s="124">
        <f t="shared" ca="1" si="1850"/>
        <v>0</v>
      </c>
      <c r="ET255" s="124">
        <f t="shared" ca="1" si="1850"/>
        <v>0</v>
      </c>
      <c r="EU255" s="124">
        <f t="shared" ca="1" si="1850"/>
        <v>0</v>
      </c>
      <c r="EV255" s="124">
        <f t="shared" ca="1" si="1850"/>
        <v>0</v>
      </c>
      <c r="EW255" s="124">
        <f t="shared" ca="1" si="1851"/>
        <v>0</v>
      </c>
      <c r="EX255" s="124">
        <f t="shared" ca="1" si="1851"/>
        <v>0</v>
      </c>
      <c r="EY255" s="554">
        <f t="shared" ca="1" si="1852"/>
        <v>0</v>
      </c>
      <c r="EZ255" s="554">
        <f t="shared" ca="1" si="1852"/>
        <v>0</v>
      </c>
      <c r="FA255" s="554">
        <f t="shared" ca="1" si="1852"/>
        <v>0</v>
      </c>
      <c r="FB255" s="125">
        <f t="shared" ca="1" si="1852"/>
        <v>0</v>
      </c>
      <c r="FC255" s="125">
        <f t="shared" ca="1" si="1852"/>
        <v>0</v>
      </c>
      <c r="FD255" s="125">
        <f t="shared" ca="1" si="1852"/>
        <v>0</v>
      </c>
      <c r="FE255" s="125">
        <f t="shared" ca="1" si="1852"/>
        <v>0</v>
      </c>
      <c r="FF255" s="125">
        <f t="shared" ca="1" si="1852"/>
        <v>0</v>
      </c>
      <c r="FG255" s="125">
        <f t="shared" ca="1" si="1852"/>
        <v>0</v>
      </c>
      <c r="FH255" s="125">
        <f t="shared" ca="1" si="1852"/>
        <v>0</v>
      </c>
      <c r="FI255" s="125">
        <f t="shared" ca="1" si="1852"/>
        <v>0</v>
      </c>
      <c r="FJ255" s="125">
        <f t="shared" ca="1" si="1852"/>
        <v>0</v>
      </c>
      <c r="FK255" s="125">
        <f t="shared" ca="1" si="1852"/>
        <v>0</v>
      </c>
      <c r="FL255" s="125">
        <f t="shared" ca="1" si="1852"/>
        <v>0</v>
      </c>
      <c r="FM255" s="125">
        <f t="shared" ca="1" si="1852"/>
        <v>0</v>
      </c>
      <c r="FN255" s="125">
        <f t="shared" ca="1" si="1852"/>
        <v>0</v>
      </c>
      <c r="FO255" s="124">
        <f t="shared" ca="1" si="1853"/>
        <v>0</v>
      </c>
      <c r="FP255" s="124">
        <f t="shared" ca="1" si="1853"/>
        <v>0</v>
      </c>
      <c r="FQ255" s="124">
        <f t="shared" ca="1" si="1853"/>
        <v>0</v>
      </c>
      <c r="FR255" s="124">
        <f t="shared" ca="1" si="1853"/>
        <v>0</v>
      </c>
      <c r="FS255" s="124">
        <f t="shared" ca="1" si="1853"/>
        <v>0</v>
      </c>
      <c r="FT255" s="124">
        <f t="shared" ca="1" si="1853"/>
        <v>0</v>
      </c>
      <c r="FU255" s="124">
        <f t="shared" ca="1" si="1853"/>
        <v>0</v>
      </c>
      <c r="FV255" s="124">
        <f t="shared" ca="1" si="1853"/>
        <v>0</v>
      </c>
      <c r="FW255" s="124">
        <f t="shared" ca="1" si="1853"/>
        <v>0</v>
      </c>
      <c r="FX255" s="124">
        <f t="shared" ca="1" si="1853"/>
        <v>0</v>
      </c>
      <c r="FY255" s="124">
        <f t="shared" ca="1" si="1853"/>
        <v>0</v>
      </c>
      <c r="FZ255" s="124">
        <f t="shared" ca="1" si="1853"/>
        <v>0</v>
      </c>
      <c r="GA255" s="124">
        <f t="shared" ca="1" si="1853"/>
        <v>0</v>
      </c>
      <c r="GB255" s="124">
        <f t="shared" ca="1" si="1853"/>
        <v>0</v>
      </c>
      <c r="GC255" s="124">
        <f t="shared" ca="1" si="1853"/>
        <v>0</v>
      </c>
      <c r="GD255" s="124">
        <f t="shared" ca="1" si="1853"/>
        <v>0</v>
      </c>
      <c r="GE255" s="124">
        <f t="shared" ca="1" si="1854"/>
        <v>0</v>
      </c>
      <c r="GF255" s="124">
        <f t="shared" ca="1" si="1854"/>
        <v>0</v>
      </c>
      <c r="GG255" s="554">
        <f t="shared" ca="1" si="1855"/>
        <v>0</v>
      </c>
      <c r="GH255" s="554">
        <f t="shared" ca="1" si="1855"/>
        <v>0</v>
      </c>
      <c r="GI255" s="554">
        <f t="shared" ca="1" si="1855"/>
        <v>0</v>
      </c>
      <c r="GJ255" s="125">
        <f t="shared" ca="1" si="1856"/>
        <v>0</v>
      </c>
      <c r="GK255" s="125">
        <f t="shared" ca="1" si="1856"/>
        <v>0</v>
      </c>
      <c r="GL255" s="125">
        <f t="shared" ca="1" si="1856"/>
        <v>0</v>
      </c>
      <c r="GM255" s="125">
        <f t="shared" ca="1" si="1856"/>
        <v>0</v>
      </c>
      <c r="GN255" s="125">
        <f t="shared" ca="1" si="1856"/>
        <v>0</v>
      </c>
      <c r="GO255" s="125">
        <f t="shared" ca="1" si="1856"/>
        <v>0</v>
      </c>
      <c r="GP255" s="125">
        <f t="shared" ca="1" si="1856"/>
        <v>0</v>
      </c>
      <c r="GQ255" s="125">
        <f t="shared" ca="1" si="1856"/>
        <v>0</v>
      </c>
      <c r="GR255" s="125">
        <f t="shared" ca="1" si="1856"/>
        <v>0</v>
      </c>
      <c r="GS255" s="125">
        <f t="shared" ca="1" si="1856"/>
        <v>0</v>
      </c>
      <c r="GT255" s="125">
        <f t="shared" ca="1" si="1856"/>
        <v>0</v>
      </c>
      <c r="GU255" s="125">
        <f t="shared" ca="1" si="1856"/>
        <v>0</v>
      </c>
      <c r="GV255" s="125">
        <f t="shared" ca="1" si="1856"/>
        <v>0</v>
      </c>
      <c r="GW255" s="124">
        <f t="shared" ca="1" si="1857"/>
        <v>0</v>
      </c>
      <c r="GX255" s="124">
        <f t="shared" ca="1" si="1857"/>
        <v>0</v>
      </c>
      <c r="GY255" s="124">
        <f t="shared" ca="1" si="1857"/>
        <v>0</v>
      </c>
      <c r="GZ255" s="124">
        <f t="shared" ca="1" si="1857"/>
        <v>0</v>
      </c>
      <c r="HA255" s="124">
        <f t="shared" ca="1" si="1857"/>
        <v>0</v>
      </c>
      <c r="HB255" s="124">
        <f t="shared" ca="1" si="1857"/>
        <v>0</v>
      </c>
      <c r="HC255" s="124">
        <f t="shared" ca="1" si="1857"/>
        <v>0</v>
      </c>
      <c r="HD255" s="124">
        <f t="shared" ca="1" si="1857"/>
        <v>0</v>
      </c>
      <c r="HE255" s="124">
        <f t="shared" ca="1" si="1857"/>
        <v>0</v>
      </c>
      <c r="HF255" s="124">
        <f t="shared" ca="1" si="1857"/>
        <v>0</v>
      </c>
      <c r="HG255" s="124">
        <f t="shared" ca="1" si="1857"/>
        <v>0</v>
      </c>
      <c r="HH255" s="124">
        <f t="shared" ca="1" si="1857"/>
        <v>0</v>
      </c>
      <c r="HI255" s="124">
        <f t="shared" ca="1" si="1857"/>
        <v>0</v>
      </c>
      <c r="HJ255" s="124">
        <f t="shared" ca="1" si="1857"/>
        <v>0</v>
      </c>
      <c r="HK255" s="124">
        <f t="shared" ca="1" si="1857"/>
        <v>0</v>
      </c>
      <c r="HL255" s="124">
        <f t="shared" ca="1" si="1857"/>
        <v>0</v>
      </c>
      <c r="HM255" s="124">
        <f t="shared" ca="1" si="1858"/>
        <v>0</v>
      </c>
      <c r="HN255" s="124">
        <f t="shared" ca="1" si="1858"/>
        <v>0</v>
      </c>
      <c r="HO255" s="554">
        <f t="shared" ca="1" si="1859"/>
        <v>0</v>
      </c>
      <c r="HP255" s="554">
        <f t="shared" ca="1" si="1859"/>
        <v>0</v>
      </c>
      <c r="HQ255" s="554">
        <f t="shared" ca="1" si="1859"/>
        <v>0</v>
      </c>
      <c r="HR255" s="125">
        <f t="shared" ca="1" si="1860"/>
        <v>0</v>
      </c>
      <c r="HS255" s="125">
        <f t="shared" ca="1" si="1860"/>
        <v>0</v>
      </c>
      <c r="HT255" s="125">
        <f t="shared" ca="1" si="1860"/>
        <v>0</v>
      </c>
      <c r="HU255" s="125">
        <f t="shared" ca="1" si="1860"/>
        <v>0</v>
      </c>
      <c r="HV255" s="125">
        <f t="shared" ca="1" si="1860"/>
        <v>0</v>
      </c>
      <c r="HW255" s="125">
        <f t="shared" ca="1" si="1860"/>
        <v>0</v>
      </c>
      <c r="HX255" s="125">
        <f t="shared" ca="1" si="1860"/>
        <v>0</v>
      </c>
      <c r="HY255" s="125">
        <f t="shared" ca="1" si="1860"/>
        <v>0</v>
      </c>
      <c r="HZ255" s="125">
        <f t="shared" ca="1" si="1860"/>
        <v>0</v>
      </c>
      <c r="IA255" s="125">
        <f t="shared" ca="1" si="1860"/>
        <v>0</v>
      </c>
      <c r="IB255" s="125">
        <f t="shared" ca="1" si="1860"/>
        <v>0</v>
      </c>
      <c r="IC255" s="125">
        <f t="shared" ca="1" si="1860"/>
        <v>0</v>
      </c>
      <c r="ID255" s="125">
        <f t="shared" ca="1" si="1860"/>
        <v>0</v>
      </c>
      <c r="IE255" s="5">
        <f t="shared" ca="1" si="1861"/>
        <v>67</v>
      </c>
      <c r="IF255" s="9"/>
      <c r="IG255" s="5">
        <f t="shared" ca="1" si="1862"/>
        <v>1</v>
      </c>
      <c r="IH255" s="5" t="b">
        <f t="shared" ca="1" si="1862"/>
        <v>0</v>
      </c>
      <c r="II255" s="19">
        <f t="shared" ca="1" si="1863"/>
        <v>0</v>
      </c>
      <c r="IJ255" s="5">
        <f t="shared" ca="1" si="1862"/>
        <v>55</v>
      </c>
      <c r="IK255" s="5" cm="1">
        <f t="array" ref="IK255">INDEX(i.pi_yatf,$X255+1,IK$7)</f>
        <v>1</v>
      </c>
      <c r="IL255" s="19">
        <f t="shared" ca="1" si="1905"/>
        <v>0</v>
      </c>
      <c r="IM255" s="19">
        <f t="shared" ca="1" si="1905"/>
        <v>0</v>
      </c>
      <c r="IN255" s="19">
        <f t="shared" ca="1" si="1905"/>
        <v>0</v>
      </c>
      <c r="IO255" s="19">
        <f t="shared" ca="1" si="1905"/>
        <v>0</v>
      </c>
      <c r="IP255" s="19">
        <f t="shared" ca="1" si="1905"/>
        <v>0</v>
      </c>
      <c r="IQ255" s="19">
        <f t="shared" ca="1" si="1905"/>
        <v>0</v>
      </c>
      <c r="IR255" s="19">
        <f t="shared" ca="1" si="1905"/>
        <v>0</v>
      </c>
      <c r="IS255" s="19">
        <f t="shared" ca="1" si="1905"/>
        <v>0</v>
      </c>
      <c r="IT255" s="19">
        <f t="shared" ca="1" si="1905"/>
        <v>0</v>
      </c>
      <c r="IU255" s="19">
        <f t="shared" ca="1" si="1905"/>
        <v>0</v>
      </c>
      <c r="IV255" s="19">
        <f t="shared" ca="1" si="1905"/>
        <v>0</v>
      </c>
      <c r="IW255" s="19">
        <f t="shared" ca="1" si="1905"/>
        <v>0</v>
      </c>
      <c r="IX255" s="19">
        <f t="shared" ca="1" si="1905"/>
        <v>0</v>
      </c>
      <c r="IY255" s="19">
        <f t="shared" ca="1" si="1905"/>
        <v>0</v>
      </c>
      <c r="IZ255" s="19">
        <f t="shared" ca="1" si="1905"/>
        <v>0</v>
      </c>
      <c r="JA255" s="19">
        <f t="shared" ca="1" si="1905"/>
        <v>0</v>
      </c>
      <c r="JB255" s="19">
        <f t="shared" ca="1" si="1905"/>
        <v>0</v>
      </c>
      <c r="JC255" s="19">
        <f t="shared" ca="1" si="1905"/>
        <v>0</v>
      </c>
      <c r="JD255" s="19">
        <f t="shared" ca="1" si="1905"/>
        <v>0</v>
      </c>
      <c r="JE255" s="19">
        <f t="shared" ca="1" si="1905"/>
        <v>0</v>
      </c>
      <c r="JF255" s="19">
        <f t="shared" ca="1" si="1905"/>
        <v>0</v>
      </c>
      <c r="JG255" s="5">
        <f t="shared" ca="1" si="1865"/>
        <v>1.2500000000000001E-2</v>
      </c>
      <c r="JH255" s="567">
        <f t="shared" ca="1" si="1865"/>
        <v>0</v>
      </c>
      <c r="JI255" s="5">
        <f t="shared" ca="1" si="1865"/>
        <v>6.25E-2</v>
      </c>
      <c r="JJ255" s="5">
        <f t="shared" ca="1" si="1865"/>
        <v>6.25E-2</v>
      </c>
      <c r="JK255" s="5">
        <f t="shared" ca="1" si="1865"/>
        <v>6.25E-2</v>
      </c>
      <c r="JL255" s="19">
        <f t="shared" ca="1" si="1905"/>
        <v>1</v>
      </c>
      <c r="JM255" s="19">
        <f t="shared" ca="1" si="1905"/>
        <v>0</v>
      </c>
      <c r="JN255" s="19">
        <f t="shared" ca="1" si="1905"/>
        <v>1</v>
      </c>
      <c r="JO255" s="9"/>
      <c r="JP255" s="5" t="b">
        <f t="shared" ca="1" si="1866"/>
        <v>0</v>
      </c>
      <c r="JQ255" s="477" t="b">
        <v>0</v>
      </c>
      <c r="JR255" s="477">
        <v>12</v>
      </c>
      <c r="JS255" s="5" t="b">
        <f t="shared" ca="1" si="1867"/>
        <v>0</v>
      </c>
      <c r="JT255" s="5" t="b">
        <f t="shared" ca="1" si="1867"/>
        <v>0</v>
      </c>
      <c r="JU255" s="5" t="b">
        <f t="shared" ca="1" si="1867"/>
        <v>1</v>
      </c>
      <c r="JV255" s="144">
        <f t="shared" ca="1" si="1868"/>
        <v>1</v>
      </c>
      <c r="JW255" s="144">
        <f t="shared" ca="1" si="1868"/>
        <v>1</v>
      </c>
      <c r="JX255" s="5" t="b">
        <f t="shared" ca="1" si="1869"/>
        <v>0</v>
      </c>
      <c r="JY255" s="5" t="b">
        <f t="shared" ca="1" si="1869"/>
        <v>1</v>
      </c>
      <c r="JZ255" s="5" t="b">
        <f t="shared" ca="1" si="1869"/>
        <v>1</v>
      </c>
      <c r="KA255" s="5" t="b">
        <f t="shared" ca="1" si="1869"/>
        <v>0</v>
      </c>
      <c r="KB255" s="5">
        <f t="shared" ca="1" si="1870"/>
        <v>1</v>
      </c>
      <c r="KC255" s="5">
        <f t="shared" ca="1" si="1870"/>
        <v>0</v>
      </c>
      <c r="KD255" s="5" t="b">
        <f t="shared" ca="1" si="1871"/>
        <v>0</v>
      </c>
      <c r="KE255" s="5" t="str" cm="1">
        <f t="array" aca="1" ref="KE255" ca="1">IF(OR(KF255:KM255&lt;&gt;"-"),TRUE,"-")</f>
        <v>-</v>
      </c>
      <c r="KF255" s="19" t="str">
        <f t="shared" ca="1" si="1872"/>
        <v>-</v>
      </c>
      <c r="KG255" s="19" t="str">
        <f t="shared" ca="1" si="1872"/>
        <v>-</v>
      </c>
      <c r="KH255" s="19" t="str">
        <f t="shared" ca="1" si="1872"/>
        <v>-</v>
      </c>
      <c r="KI255" s="19" t="str">
        <f t="shared" ca="1" si="1872"/>
        <v>-</v>
      </c>
      <c r="KJ255" s="19" t="str">
        <f t="shared" ca="1" si="1872"/>
        <v>-</v>
      </c>
      <c r="KK255" s="19" t="str">
        <f t="shared" ca="1" si="1872"/>
        <v>-</v>
      </c>
      <c r="KL255" s="19" t="str">
        <f t="shared" ca="1" si="1872"/>
        <v>-</v>
      </c>
      <c r="KM255" s="19" t="str">
        <f t="shared" ca="1" si="1872"/>
        <v>-</v>
      </c>
      <c r="KN255" s="5" t="b">
        <f t="array" aca="1" ref="KN255" ca="1">IF(OR(KO255:KU255&lt;&gt;"-"),TRUE,"-")</f>
        <v>1</v>
      </c>
      <c r="KO255" s="19">
        <f t="shared" ca="1" si="1873"/>
        <v>0</v>
      </c>
      <c r="KP255" s="19" t="str">
        <f t="shared" ca="1" si="1873"/>
        <v>-</v>
      </c>
      <c r="KQ255" s="19">
        <f t="shared" ca="1" si="1873"/>
        <v>999999</v>
      </c>
      <c r="KR255" s="19">
        <f t="shared" ca="1" si="1873"/>
        <v>999999</v>
      </c>
      <c r="KS255" s="19">
        <f t="shared" ca="1" si="1873"/>
        <v>999999</v>
      </c>
      <c r="KT255" s="19">
        <f t="shared" ca="1" si="1873"/>
        <v>999999</v>
      </c>
      <c r="KU255" s="19">
        <f t="shared" ca="1" si="1873"/>
        <v>999999</v>
      </c>
      <c r="KV255" s="19" t="str">
        <f t="shared" ca="1" si="1873"/>
        <v>-</v>
      </c>
      <c r="KW255" s="19" t="str">
        <f t="shared" ca="1" si="1873"/>
        <v>-</v>
      </c>
      <c r="KX255" s="19" t="str">
        <f t="shared" ca="1" si="1873"/>
        <v>-</v>
      </c>
      <c r="KY255" s="19" t="b">
        <f t="shared" ca="1" si="1874"/>
        <v>1</v>
      </c>
      <c r="KZ255" s="19">
        <f t="shared" ca="1" si="1874"/>
        <v>0</v>
      </c>
      <c r="LA255" s="5" t="str">
        <f t="shared" ca="1" si="1875"/>
        <v>-</v>
      </c>
      <c r="LB255" s="5" t="str">
        <f t="shared" ca="1" si="1875"/>
        <v>-</v>
      </c>
      <c r="LC255" s="5" t="str">
        <f t="shared" ca="1" si="1875"/>
        <v>-</v>
      </c>
      <c r="LD255" s="5" t="str">
        <f t="shared" ca="1" si="1875"/>
        <v>-</v>
      </c>
      <c r="LE255" s="19" t="str">
        <f t="shared" ca="1" si="1876"/>
        <v>-</v>
      </c>
      <c r="LF255" s="19" t="str">
        <f t="shared" ca="1" si="1876"/>
        <v>-</v>
      </c>
      <c r="LG255" s="19" t="str">
        <f t="shared" ca="1" si="1876"/>
        <v>-</v>
      </c>
      <c r="LH255" s="19" t="str">
        <f t="shared" ca="1" si="1876"/>
        <v>-</v>
      </c>
      <c r="LI255" s="19" t="str">
        <f t="shared" ca="1" si="1876"/>
        <v>-</v>
      </c>
      <c r="LJ255" s="19" t="str">
        <f t="shared" ca="1" si="1876"/>
        <v>-</v>
      </c>
      <c r="LK255" s="19" t="str">
        <f t="shared" ca="1" si="1876"/>
        <v>-</v>
      </c>
      <c r="LL255" s="5" t="str">
        <f t="shared" ca="1" si="1877"/>
        <v>-</v>
      </c>
      <c r="LM255" s="5">
        <f t="shared" ca="1" si="1877"/>
        <v>500</v>
      </c>
      <c r="LN255" s="5">
        <f t="shared" ca="1" si="1877"/>
        <v>500</v>
      </c>
      <c r="LO255" s="5" t="str">
        <f t="shared" ca="1" si="1877"/>
        <v>-</v>
      </c>
      <c r="LP255" s="5" t="str" cm="1">
        <f t="array" aca="1" ref="LP255" ca="1">INDEX(i.meatgrid,$Q255,LP$7)</f>
        <v>-</v>
      </c>
      <c r="LQ255" s="5" t="str" cm="1">
        <f t="array" aca="1" ref="LQ255" ca="1">INDEX(i.meatgrid,$Q255,LQ$7)</f>
        <v>-</v>
      </c>
      <c r="LR255" s="5" t="str">
        <f t="shared" ca="1" si="1877"/>
        <v>-</v>
      </c>
      <c r="LS255" s="5">
        <f t="shared" ca="1" si="1878"/>
        <v>1</v>
      </c>
      <c r="LT255" s="9"/>
      <c r="LU255" s="19">
        <f t="shared" ca="1" si="1876"/>
        <v>70</v>
      </c>
      <c r="LV255" s="19">
        <f t="shared" ca="1" si="1879"/>
        <v>50</v>
      </c>
      <c r="LW255" s="19">
        <f t="shared" ca="1" si="1879"/>
        <v>80</v>
      </c>
      <c r="LX255" s="19">
        <f t="shared" ca="1" si="1879"/>
        <v>50</v>
      </c>
      <c r="LY255" s="5" t="b" cm="1">
        <f t="array" aca="1" ref="LY255" ca="1">INDEX(i.meatgrid,$Q255,LY$7)</f>
        <v>0</v>
      </c>
      <c r="LZ255" s="5" t="b" cm="1">
        <f t="array" aca="1" ref="LZ255" ca="1">INDEX(i.meatgrid,$Q255,LZ$7)</f>
        <v>0</v>
      </c>
      <c r="MA255" s="5" cm="1">
        <f t="array" aca="1" ref="MA255" ca="1">INDEX(i.meatgrid,$Q255,MA$7)</f>
        <v>40</v>
      </c>
      <c r="MB255" s="5" t="str" cm="1">
        <f t="array" aca="1" ref="MB255" ca="1">INDEX(i.meatgrid,$Q255,MB$7)</f>
        <v>-</v>
      </c>
      <c r="MC255" s="5">
        <f t="shared" si="1880"/>
        <v>1</v>
      </c>
      <c r="MD255" s="5">
        <f t="shared" si="1881"/>
        <v>1</v>
      </c>
      <c r="ME255" s="5" cm="1">
        <f t="array" aca="1" ref="ME255" ca="1">INDEX(i.meatgrid,$Q255,ME$7)</f>
        <v>1</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0</v>
      </c>
      <c r="MJ255" s="5" cm="1">
        <f t="array" aca="1" ref="MJ255" ca="1">INDEX(i.meatgrid,$Q255,MJ$7)</f>
        <v>1</v>
      </c>
      <c r="MK255" s="5" cm="1">
        <f t="array" aca="1" ref="MK255" ca="1">INDEX(i.meatgrid,$Q255,MK$7)</f>
        <v>1</v>
      </c>
      <c r="ML255" s="5" cm="1">
        <f t="array" aca="1" ref="ML255" ca="1">INDEX(i.meatgrid,$Q255,ML$7)</f>
        <v>1</v>
      </c>
      <c r="MM255" s="5">
        <f t="shared" si="1882"/>
        <v>1</v>
      </c>
      <c r="MN255" s="9"/>
      <c r="MO255" s="19" t="b">
        <f t="shared" ca="1" si="1883"/>
        <v>0</v>
      </c>
      <c r="MP255" s="19" t="b">
        <f t="shared" ca="1" si="1883"/>
        <v>0</v>
      </c>
      <c r="MQ255" s="19">
        <f t="shared" ca="1" si="1883"/>
        <v>1</v>
      </c>
      <c r="MR255" s="19">
        <f t="shared" ca="1" si="1883"/>
        <v>0.75</v>
      </c>
      <c r="MS255" s="19">
        <f t="shared" ca="1" si="1883"/>
        <v>0.75</v>
      </c>
      <c r="MT255" s="19">
        <f t="shared" ca="1" si="1883"/>
        <v>0.8</v>
      </c>
      <c r="MU255" s="19">
        <f t="shared" ca="1" si="1883"/>
        <v>0.82499999999999996</v>
      </c>
      <c r="MV255" s="19">
        <f t="shared" ca="1" si="1883"/>
        <v>0.875</v>
      </c>
      <c r="MW255" s="19">
        <f t="shared" ca="1" si="1883"/>
        <v>0.9</v>
      </c>
      <c r="MX255" s="19">
        <f t="shared" ca="1" si="1883"/>
        <v>1</v>
      </c>
      <c r="MY255" s="19">
        <f t="shared" ca="1" si="1883"/>
        <v>0.875</v>
      </c>
      <c r="MZ255" s="19" t="b">
        <f t="shared" ca="1" si="1883"/>
        <v>1</v>
      </c>
      <c r="NA255" s="19">
        <f t="shared" ca="1" si="1883"/>
        <v>74.989999999999995</v>
      </c>
      <c r="NB255" s="19" t="str">
        <f t="shared" ca="1" si="1883"/>
        <v>-</v>
      </c>
      <c r="NC255" s="19" t="str">
        <f t="shared" ca="1" si="1883"/>
        <v>-</v>
      </c>
      <c r="ND255" s="19" t="str">
        <f t="shared" ca="1" si="1883"/>
        <v>-</v>
      </c>
      <c r="NE255" s="19" t="str">
        <f t="shared" ca="1" si="1899"/>
        <v>-</v>
      </c>
      <c r="NF255" s="19" t="str">
        <f t="shared" ca="1" si="1899"/>
        <v>-</v>
      </c>
      <c r="NG255" s="19" t="str">
        <f t="shared" ca="1" si="1899"/>
        <v>-</v>
      </c>
      <c r="NH255" s="19" t="str">
        <f t="shared" ca="1" si="1899"/>
        <v>-</v>
      </c>
      <c r="NI255" s="19">
        <f t="shared" ca="1" si="1899"/>
        <v>36.99</v>
      </c>
      <c r="NJ255" s="19">
        <f t="shared" ca="1" si="1899"/>
        <v>36.99</v>
      </c>
      <c r="NK255" s="19" t="str">
        <f t="shared" ca="1" si="1899"/>
        <v>-</v>
      </c>
      <c r="NL255" s="19" t="str">
        <f t="shared" ca="1" si="1899"/>
        <v>-</v>
      </c>
      <c r="NM255" s="19" t="str">
        <f t="shared" ca="1" si="1899"/>
        <v>-</v>
      </c>
      <c r="NN255" s="19" t="str">
        <f t="shared" ca="1" si="1899"/>
        <v>-</v>
      </c>
      <c r="NO255" s="19" t="str">
        <f t="shared" ca="1" si="1899"/>
        <v>-</v>
      </c>
      <c r="NP255" s="19">
        <f t="shared" ca="1" si="1899"/>
        <v>49.99</v>
      </c>
      <c r="NQ255" s="19">
        <f t="shared" ca="1" si="1899"/>
        <v>49.99</v>
      </c>
      <c r="NR255" s="19">
        <f t="shared" ca="1" si="1899"/>
        <v>49.99</v>
      </c>
      <c r="NS255" s="19">
        <f t="shared" ca="1" si="1899"/>
        <v>49.99</v>
      </c>
      <c r="NT255" s="19">
        <f t="shared" ca="1" si="1899"/>
        <v>49.99</v>
      </c>
      <c r="NU255" s="19">
        <f t="shared" ca="1" si="1896"/>
        <v>49.99</v>
      </c>
      <c r="NV255" s="19">
        <f t="shared" ca="1" si="1896"/>
        <v>49.99</v>
      </c>
      <c r="NW255" s="19">
        <f t="shared" ca="1" si="1896"/>
        <v>49.99</v>
      </c>
      <c r="NX255" s="19">
        <f t="shared" ca="1" si="1897"/>
        <v>412.99</v>
      </c>
      <c r="NY255" s="19">
        <f t="shared" ca="1" si="1897"/>
        <v>412.99</v>
      </c>
      <c r="NZ255" s="19" t="str">
        <f t="shared" ca="1" si="1897"/>
        <v>-</v>
      </c>
      <c r="OA255" s="19" t="str">
        <f t="shared" ca="1" si="1897"/>
        <v>-</v>
      </c>
      <c r="OB255" s="19" t="str">
        <f t="shared" ca="1" si="1897"/>
        <v>-</v>
      </c>
      <c r="OC255" s="19" t="str">
        <f t="shared" ca="1" si="1897"/>
        <v>-</v>
      </c>
      <c r="OD255" s="19" t="str">
        <f t="shared" ca="1" si="1897"/>
        <v>-</v>
      </c>
      <c r="OE255" s="19">
        <f t="shared" ca="1" si="1897"/>
        <v>6.8900000000000006</v>
      </c>
      <c r="OF255" s="19">
        <f t="shared" ca="1" si="1897"/>
        <v>6.8900000000000006</v>
      </c>
      <c r="OG255" s="19">
        <f t="shared" ca="1" si="1897"/>
        <v>6.8900000000000006</v>
      </c>
      <c r="OH255" s="19">
        <f t="shared" ca="1" si="1897"/>
        <v>6.8900000000000006</v>
      </c>
      <c r="OI255" s="19">
        <f t="shared" ca="1" si="1897"/>
        <v>6.8900000000000006</v>
      </c>
      <c r="OJ255" s="19">
        <f t="shared" ca="1" si="1897"/>
        <v>6.8900000000000006</v>
      </c>
      <c r="OK255" s="19">
        <f t="shared" ca="1" si="1897"/>
        <v>6.8900000000000006</v>
      </c>
      <c r="OL255" s="19">
        <f t="shared" ca="1" si="1897"/>
        <v>6.8900000000000006</v>
      </c>
      <c r="OM255" s="19">
        <f t="shared" ca="1" si="1897"/>
        <v>346.99</v>
      </c>
      <c r="ON255" s="19">
        <f t="shared" ca="1" si="1898"/>
        <v>346.99</v>
      </c>
      <c r="OO255" s="19" t="str">
        <f t="shared" ca="1" si="1898"/>
        <v>-</v>
      </c>
      <c r="OP255" s="19" t="str">
        <f t="shared" ca="1" si="1898"/>
        <v>-</v>
      </c>
      <c r="OQ255" s="19" t="str">
        <f t="shared" ca="1" si="1898"/>
        <v>-</v>
      </c>
      <c r="OR255" s="19" t="str">
        <f t="shared" ca="1" si="1898"/>
        <v>-</v>
      </c>
      <c r="OS255" s="19" t="str">
        <f t="shared" ca="1" si="1898"/>
        <v>-</v>
      </c>
      <c r="OT255" s="19">
        <f t="shared" ca="1" si="1898"/>
        <v>0</v>
      </c>
      <c r="OU255" s="24">
        <v>0</v>
      </c>
    </row>
    <row r="256" spans="1:411" outlineLevel="1">
      <c r="A256" s="21">
        <f t="shared" si="158"/>
        <v>251</v>
      </c>
      <c r="B256" s="21">
        <f t="shared" si="1907"/>
        <v>19</v>
      </c>
      <c r="C256">
        <v>112</v>
      </c>
      <c r="D256" s="144" t="str">
        <f t="shared" ca="1" si="1828"/>
        <v>GSM</v>
      </c>
      <c r="E256" t="b">
        <v>0</v>
      </c>
      <c r="F256" t="b">
        <v>0</v>
      </c>
      <c r="G256" t="b">
        <f t="shared" si="1892"/>
        <v>0</v>
      </c>
      <c r="H256" s="237">
        <f t="shared" ca="1" si="1908"/>
        <v>2</v>
      </c>
      <c r="I256" s="237">
        <f t="shared" ca="1" si="1908"/>
        <v>1</v>
      </c>
      <c r="J256" s="237" t="str">
        <f t="shared" ca="1" si="1908"/>
        <v/>
      </c>
      <c r="K256" s="237">
        <f t="shared" ca="1" si="1908"/>
        <v>2</v>
      </c>
      <c r="L256" s="237">
        <f t="shared" ca="1" si="1908"/>
        <v>2</v>
      </c>
      <c r="M256" s="237">
        <f t="shared" ca="1" si="1908"/>
        <v>2</v>
      </c>
      <c r="N256" s="237">
        <f t="shared" ca="1" si="1908"/>
        <v>3</v>
      </c>
      <c r="O256" s="237">
        <f t="shared" ca="1" si="1908"/>
        <v>1</v>
      </c>
      <c r="P256" s="237">
        <f t="shared" ca="1" si="1908"/>
        <v>1</v>
      </c>
      <c r="Q256" s="237">
        <f t="shared" ca="1" si="1908"/>
        <v>4</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829"/>
        <v>2</v>
      </c>
      <c r="AH256" s="5">
        <f t="shared" ca="1" si="1829"/>
        <v>0</v>
      </c>
      <c r="AI256" s="5">
        <f t="shared" ca="1" si="1830"/>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00015 DSP_grid_lw GSM Day204 MWM    Prime SR12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831"/>
        <v>0</v>
      </c>
      <c r="AY256" s="5" t="str">
        <f t="shared" ca="1" si="1831"/>
        <v>-</v>
      </c>
      <c r="AZ256" s="5" t="b">
        <f t="shared" ca="1" si="1831"/>
        <v>0</v>
      </c>
      <c r="BA256" s="5" t="b">
        <f t="shared" ca="1" si="1831"/>
        <v>1</v>
      </c>
      <c r="BB256" s="5" t="b">
        <f t="shared" ca="1" si="1831"/>
        <v>1</v>
      </c>
      <c r="BC256" s="144">
        <f t="shared" ca="1" si="1831"/>
        <v>0</v>
      </c>
      <c r="BD256" s="19" t="b">
        <f t="shared" ca="1" si="1832"/>
        <v>1</v>
      </c>
      <c r="BE256" s="9"/>
      <c r="BF256" s="5" t="str">
        <f t="shared" ca="1" si="1833"/>
        <v>-</v>
      </c>
      <c r="BG256" s="19" t="str">
        <f t="shared" ca="1" si="1834"/>
        <v>-</v>
      </c>
      <c r="BH256" s="19" t="str">
        <f t="shared" ca="1" si="1834"/>
        <v>-</v>
      </c>
      <c r="BI256" s="19" t="str">
        <f t="shared" ca="1" si="1834"/>
        <v>-</v>
      </c>
      <c r="BJ256" s="5" t="str">
        <f t="shared" ca="1" si="1835"/>
        <v>-</v>
      </c>
      <c r="BK256" s="19" t="str">
        <f t="shared" ca="1" si="1836"/>
        <v>-</v>
      </c>
      <c r="BL256" s="5" t="str">
        <f t="shared" ca="1" si="1837"/>
        <v>-</v>
      </c>
      <c r="BM256" s="19" t="str">
        <f t="shared" ca="1" si="1838"/>
        <v>-</v>
      </c>
      <c r="BN256" s="19" t="str">
        <f t="shared" ca="1" si="1838"/>
        <v>-</v>
      </c>
      <c r="BO256" s="19" t="str">
        <f t="shared" ca="1" si="1838"/>
        <v>-</v>
      </c>
      <c r="BP256" s="5" t="str">
        <f t="shared" ca="1" si="1839"/>
        <v>-</v>
      </c>
      <c r="BQ256" s="9"/>
      <c r="BR256" s="5" t="b">
        <f t="shared" ca="1" si="1840"/>
        <v>0</v>
      </c>
      <c r="BS256" s="5" t="str">
        <f t="shared" ca="1" si="1841"/>
        <v>-</v>
      </c>
      <c r="BT256" s="5" t="str">
        <f t="shared" ca="1" si="1842"/>
        <v>-</v>
      </c>
      <c r="BU256" s="5" t="str">
        <f t="shared" ca="1" si="1842"/>
        <v>-</v>
      </c>
      <c r="BV256" s="5" t="str">
        <f t="shared" ca="1" si="1842"/>
        <v>-</v>
      </c>
      <c r="BW256" s="5" t="str">
        <f t="shared" ca="1" si="1842"/>
        <v>-</v>
      </c>
      <c r="BX256" s="5" t="str">
        <f t="shared" ca="1" si="1842"/>
        <v>-</v>
      </c>
      <c r="BY256" s="5" t="str">
        <f t="shared" ca="1" si="1842"/>
        <v>-</v>
      </c>
      <c r="BZ256" s="5" t="str">
        <f t="shared" ca="1" si="1842"/>
        <v>-</v>
      </c>
      <c r="CA256" s="5" t="str">
        <f t="shared" ca="1" si="1842"/>
        <v>-</v>
      </c>
      <c r="CB256" s="9"/>
      <c r="CC256" s="237" t="b">
        <f t="shared" ca="1" si="1909"/>
        <v>1</v>
      </c>
      <c r="CD256" s="237" t="b">
        <f t="shared" ca="1" si="1909"/>
        <v>1</v>
      </c>
      <c r="CE256" s="237" t="b">
        <f t="shared" ca="1" si="1909"/>
        <v>1</v>
      </c>
      <c r="CF256" s="12">
        <f t="shared" ca="1" si="1890"/>
        <v>2234105</v>
      </c>
      <c r="CG256" s="144" t="b">
        <f t="shared" ca="1" si="1910"/>
        <v>0</v>
      </c>
      <c r="CH256" s="12" t="s">
        <v>34</v>
      </c>
      <c r="CI256" s="19" t="str">
        <f t="shared" ca="1" si="1844"/>
        <v>-</v>
      </c>
      <c r="CJ256" s="19" t="str">
        <f t="shared" ca="1" si="1844"/>
        <v>-</v>
      </c>
      <c r="CK256" s="19" t="str">
        <f t="shared" ca="1" si="1844"/>
        <v>-</v>
      </c>
      <c r="CL256" s="19">
        <f t="shared" ca="1" si="1844"/>
        <v>1</v>
      </c>
      <c r="CM256" s="19">
        <f t="shared" ca="1" si="1844"/>
        <v>1</v>
      </c>
      <c r="CN256" s="9"/>
      <c r="CO256" s="444">
        <f t="shared" ca="1" si="1845"/>
        <v>652</v>
      </c>
      <c r="CP256" s="444">
        <f t="shared" ca="1" si="1845"/>
        <v>686</v>
      </c>
      <c r="CQ256" s="444">
        <f t="shared" ca="1" si="1845"/>
        <v>721</v>
      </c>
      <c r="CR256" s="152">
        <f t="shared" ca="1" si="1846"/>
        <v>378</v>
      </c>
      <c r="CS256" s="152">
        <f t="shared" ca="1" si="1846"/>
        <v>413</v>
      </c>
      <c r="CT256" s="152">
        <f t="shared" ca="1" si="1846"/>
        <v>448</v>
      </c>
      <c r="CU256" s="19" t="str">
        <f t="shared" ca="1" si="1847"/>
        <v>-</v>
      </c>
      <c r="CV256" s="19" t="str">
        <f t="shared" ca="1" si="1847"/>
        <v>-</v>
      </c>
      <c r="CW256" s="19" t="str">
        <f t="shared" ca="1" si="1847"/>
        <v>-</v>
      </c>
      <c r="CX256" s="19" t="str">
        <f t="shared" ca="1" si="1847"/>
        <v>-</v>
      </c>
      <c r="CY256" s="19" t="str">
        <f t="shared" ca="1" si="1847"/>
        <v>-</v>
      </c>
      <c r="CZ256" s="19" t="b">
        <f t="shared" ca="1" si="1847"/>
        <v>1</v>
      </c>
      <c r="DA256" s="19">
        <f t="shared" ca="1" si="1847"/>
        <v>0</v>
      </c>
      <c r="DB256" s="19">
        <f t="shared" ca="1" si="1847"/>
        <v>0</v>
      </c>
      <c r="DC256" s="19">
        <f t="shared" ca="1" si="1847"/>
        <v>0</v>
      </c>
      <c r="DD256" s="19">
        <f t="shared" ca="1" si="1847"/>
        <v>0</v>
      </c>
      <c r="DE256" s="19">
        <f t="shared" ca="1" si="1847"/>
        <v>0</v>
      </c>
      <c r="DF256" s="19">
        <f t="shared" ca="1" si="1847"/>
        <v>0</v>
      </c>
      <c r="DG256" s="19">
        <f t="shared" ca="1" si="1847"/>
        <v>0</v>
      </c>
      <c r="DH256" s="19">
        <f t="shared" ca="1" si="1847"/>
        <v>0</v>
      </c>
      <c r="DI256" s="19">
        <f t="shared" ca="1" si="1847"/>
        <v>0</v>
      </c>
      <c r="DJ256" s="19">
        <f t="shared" ca="1" si="1847"/>
        <v>0</v>
      </c>
      <c r="DK256" s="19">
        <f t="shared" ca="1" si="1911"/>
        <v>0</v>
      </c>
      <c r="DL256" s="19">
        <f t="shared" ca="1" si="1911"/>
        <v>0</v>
      </c>
      <c r="DM256" s="19">
        <f t="shared" ca="1" si="1911"/>
        <v>1</v>
      </c>
      <c r="DN256" s="19">
        <f t="shared" ca="1" si="1911"/>
        <v>1</v>
      </c>
      <c r="DO256" s="19">
        <f t="shared" ca="1" si="1911"/>
        <v>0</v>
      </c>
      <c r="DP256" s="19" t="str">
        <f t="shared" ca="1" si="1911"/>
        <v>-</v>
      </c>
      <c r="DQ256" s="19" t="str">
        <f t="shared" ca="1" si="1911"/>
        <v>-</v>
      </c>
      <c r="DR256" s="19" t="str">
        <f t="shared" ca="1" si="1911"/>
        <v>-</v>
      </c>
      <c r="DS256" s="19" t="str">
        <f t="shared" ca="1" si="1911"/>
        <v>-</v>
      </c>
      <c r="DT256" s="19" t="str">
        <f t="shared" ca="1" si="1911"/>
        <v>-</v>
      </c>
      <c r="DU256" s="19">
        <f t="shared" ca="1" si="1911"/>
        <v>0</v>
      </c>
      <c r="DV256" s="19" t="str">
        <f t="shared" ca="1" si="1911"/>
        <v>-</v>
      </c>
      <c r="DW256" s="19" t="str">
        <f t="shared" ca="1" si="1911"/>
        <v>-</v>
      </c>
      <c r="DX256" s="19" t="str">
        <f t="shared" ca="1" si="1911"/>
        <v>-</v>
      </c>
      <c r="DY256" s="19" t="str">
        <f t="shared" ca="1" si="1911"/>
        <v>-</v>
      </c>
      <c r="DZ256" s="19" t="str">
        <f t="shared" ca="1" si="1911"/>
        <v>-</v>
      </c>
      <c r="EA256" s="19" t="str">
        <f t="shared" ca="1" si="1911"/>
        <v>-</v>
      </c>
      <c r="EB256" s="19" t="str">
        <f t="shared" ca="1" si="1911"/>
        <v>-</v>
      </c>
      <c r="EC256" s="19" t="str">
        <f t="shared" ca="1" si="1911"/>
        <v>-</v>
      </c>
      <c r="ED256" s="19">
        <f t="shared" ca="1" si="1911"/>
        <v>0</v>
      </c>
      <c r="EE256" s="444">
        <f t="shared" ca="1" si="1849"/>
        <v>0</v>
      </c>
      <c r="EF256" s="444">
        <f t="shared" ca="1" si="1849"/>
        <v>0</v>
      </c>
      <c r="EG256" s="124">
        <f t="shared" ca="1" si="1850"/>
        <v>0</v>
      </c>
      <c r="EH256" s="124">
        <f t="shared" ca="1" si="1850"/>
        <v>0</v>
      </c>
      <c r="EI256" s="124">
        <f t="shared" ca="1" si="1850"/>
        <v>0</v>
      </c>
      <c r="EJ256" s="124">
        <f t="shared" ca="1" si="1850"/>
        <v>0</v>
      </c>
      <c r="EK256" s="124">
        <f t="shared" ca="1" si="1850"/>
        <v>0</v>
      </c>
      <c r="EL256" s="124">
        <f t="shared" ca="1" si="1850"/>
        <v>0</v>
      </c>
      <c r="EM256" s="124">
        <f t="shared" ca="1" si="1850"/>
        <v>0</v>
      </c>
      <c r="EN256" s="124">
        <f t="shared" ca="1" si="1850"/>
        <v>0</v>
      </c>
      <c r="EO256" s="124">
        <f t="shared" ca="1" si="1850"/>
        <v>0</v>
      </c>
      <c r="EP256" s="124">
        <f t="shared" ca="1" si="1850"/>
        <v>0</v>
      </c>
      <c r="EQ256" s="124">
        <f t="shared" ca="1" si="1850"/>
        <v>0</v>
      </c>
      <c r="ER256" s="124">
        <f t="shared" ca="1" si="1850"/>
        <v>0</v>
      </c>
      <c r="ES256" s="124">
        <f t="shared" ca="1" si="1850"/>
        <v>0</v>
      </c>
      <c r="ET256" s="124">
        <f t="shared" ca="1" si="1850"/>
        <v>0</v>
      </c>
      <c r="EU256" s="124">
        <f t="shared" ca="1" si="1850"/>
        <v>0</v>
      </c>
      <c r="EV256" s="124">
        <f t="shared" ca="1" si="1850"/>
        <v>0</v>
      </c>
      <c r="EW256" s="124">
        <f t="shared" ca="1" si="1851"/>
        <v>0</v>
      </c>
      <c r="EX256" s="124">
        <f t="shared" ca="1" si="1851"/>
        <v>0</v>
      </c>
      <c r="EY256" s="554">
        <f t="shared" ca="1" si="1852"/>
        <v>0</v>
      </c>
      <c r="EZ256" s="554">
        <f t="shared" ca="1" si="1852"/>
        <v>0</v>
      </c>
      <c r="FA256" s="554">
        <f t="shared" ca="1" si="1852"/>
        <v>0</v>
      </c>
      <c r="FB256" s="125">
        <f t="shared" ca="1" si="1852"/>
        <v>0</v>
      </c>
      <c r="FC256" s="125">
        <f t="shared" ca="1" si="1852"/>
        <v>0</v>
      </c>
      <c r="FD256" s="125">
        <f t="shared" ca="1" si="1852"/>
        <v>0</v>
      </c>
      <c r="FE256" s="125">
        <f t="shared" ca="1" si="1852"/>
        <v>0</v>
      </c>
      <c r="FF256" s="125">
        <f t="shared" ca="1" si="1852"/>
        <v>0</v>
      </c>
      <c r="FG256" s="125">
        <f t="shared" ca="1" si="1852"/>
        <v>0</v>
      </c>
      <c r="FH256" s="125">
        <f t="shared" ca="1" si="1852"/>
        <v>0</v>
      </c>
      <c r="FI256" s="125">
        <f t="shared" ca="1" si="1852"/>
        <v>0</v>
      </c>
      <c r="FJ256" s="125">
        <f t="shared" ca="1" si="1852"/>
        <v>0</v>
      </c>
      <c r="FK256" s="125">
        <f t="shared" ca="1" si="1852"/>
        <v>0</v>
      </c>
      <c r="FL256" s="125">
        <f t="shared" ca="1" si="1852"/>
        <v>0</v>
      </c>
      <c r="FM256" s="125">
        <f t="shared" ca="1" si="1852"/>
        <v>0</v>
      </c>
      <c r="FN256" s="125">
        <f t="shared" ca="1" si="1852"/>
        <v>0</v>
      </c>
      <c r="FO256" s="124">
        <f t="shared" ca="1" si="1853"/>
        <v>0</v>
      </c>
      <c r="FP256" s="124">
        <f t="shared" ca="1" si="1853"/>
        <v>0</v>
      </c>
      <c r="FQ256" s="124">
        <f t="shared" ca="1" si="1853"/>
        <v>0</v>
      </c>
      <c r="FR256" s="124">
        <f t="shared" ca="1" si="1853"/>
        <v>0</v>
      </c>
      <c r="FS256" s="124">
        <f t="shared" ca="1" si="1853"/>
        <v>0</v>
      </c>
      <c r="FT256" s="124">
        <f t="shared" ca="1" si="1853"/>
        <v>0</v>
      </c>
      <c r="FU256" s="124">
        <f t="shared" ca="1" si="1853"/>
        <v>0</v>
      </c>
      <c r="FV256" s="124">
        <f t="shared" ca="1" si="1853"/>
        <v>0</v>
      </c>
      <c r="FW256" s="124">
        <f t="shared" ca="1" si="1853"/>
        <v>0</v>
      </c>
      <c r="FX256" s="124">
        <f t="shared" ca="1" si="1853"/>
        <v>0</v>
      </c>
      <c r="FY256" s="124">
        <f t="shared" ca="1" si="1853"/>
        <v>0</v>
      </c>
      <c r="FZ256" s="124">
        <f t="shared" ca="1" si="1853"/>
        <v>0</v>
      </c>
      <c r="GA256" s="124">
        <f t="shared" ca="1" si="1853"/>
        <v>0</v>
      </c>
      <c r="GB256" s="124">
        <f t="shared" ca="1" si="1853"/>
        <v>0</v>
      </c>
      <c r="GC256" s="124">
        <f t="shared" ca="1" si="1853"/>
        <v>0</v>
      </c>
      <c r="GD256" s="124">
        <f t="shared" ca="1" si="1853"/>
        <v>0</v>
      </c>
      <c r="GE256" s="124">
        <f t="shared" ca="1" si="1854"/>
        <v>0</v>
      </c>
      <c r="GF256" s="124">
        <f t="shared" ca="1" si="1854"/>
        <v>0</v>
      </c>
      <c r="GG256" s="554">
        <f t="shared" ca="1" si="1855"/>
        <v>0</v>
      </c>
      <c r="GH256" s="554">
        <f t="shared" ca="1" si="1855"/>
        <v>0</v>
      </c>
      <c r="GI256" s="554">
        <f t="shared" ca="1" si="1855"/>
        <v>0</v>
      </c>
      <c r="GJ256" s="125">
        <f t="shared" ca="1" si="1856"/>
        <v>0</v>
      </c>
      <c r="GK256" s="125">
        <f t="shared" ca="1" si="1856"/>
        <v>0</v>
      </c>
      <c r="GL256" s="125">
        <f t="shared" ca="1" si="1856"/>
        <v>0</v>
      </c>
      <c r="GM256" s="125">
        <f t="shared" ca="1" si="1856"/>
        <v>0</v>
      </c>
      <c r="GN256" s="125">
        <f t="shared" ca="1" si="1856"/>
        <v>0</v>
      </c>
      <c r="GO256" s="125">
        <f t="shared" ca="1" si="1856"/>
        <v>0</v>
      </c>
      <c r="GP256" s="125">
        <f t="shared" ca="1" si="1856"/>
        <v>0</v>
      </c>
      <c r="GQ256" s="125">
        <f t="shared" ca="1" si="1856"/>
        <v>0</v>
      </c>
      <c r="GR256" s="125">
        <f t="shared" ca="1" si="1856"/>
        <v>0</v>
      </c>
      <c r="GS256" s="125">
        <f t="shared" ca="1" si="1856"/>
        <v>0</v>
      </c>
      <c r="GT256" s="125">
        <f t="shared" ca="1" si="1856"/>
        <v>0</v>
      </c>
      <c r="GU256" s="125">
        <f t="shared" ca="1" si="1856"/>
        <v>0</v>
      </c>
      <c r="GV256" s="125">
        <f t="shared" ca="1" si="1856"/>
        <v>0</v>
      </c>
      <c r="GW256" s="124">
        <f t="shared" ca="1" si="1857"/>
        <v>0</v>
      </c>
      <c r="GX256" s="124">
        <f t="shared" ca="1" si="1857"/>
        <v>0</v>
      </c>
      <c r="GY256" s="124">
        <f t="shared" ca="1" si="1857"/>
        <v>0</v>
      </c>
      <c r="GZ256" s="124">
        <f t="shared" ca="1" si="1857"/>
        <v>0</v>
      </c>
      <c r="HA256" s="124">
        <f t="shared" ca="1" si="1857"/>
        <v>0</v>
      </c>
      <c r="HB256" s="124">
        <f t="shared" ca="1" si="1857"/>
        <v>0</v>
      </c>
      <c r="HC256" s="124">
        <f t="shared" ca="1" si="1857"/>
        <v>0</v>
      </c>
      <c r="HD256" s="124">
        <f t="shared" ca="1" si="1857"/>
        <v>0</v>
      </c>
      <c r="HE256" s="124">
        <f t="shared" ca="1" si="1857"/>
        <v>0</v>
      </c>
      <c r="HF256" s="124">
        <f t="shared" ca="1" si="1857"/>
        <v>0</v>
      </c>
      <c r="HG256" s="124">
        <f t="shared" ca="1" si="1857"/>
        <v>0</v>
      </c>
      <c r="HH256" s="124">
        <f t="shared" ca="1" si="1857"/>
        <v>0</v>
      </c>
      <c r="HI256" s="124">
        <f t="shared" ca="1" si="1857"/>
        <v>0</v>
      </c>
      <c r="HJ256" s="124">
        <f t="shared" ca="1" si="1857"/>
        <v>0</v>
      </c>
      <c r="HK256" s="124">
        <f t="shared" ca="1" si="1857"/>
        <v>0</v>
      </c>
      <c r="HL256" s="124">
        <f t="shared" ca="1" si="1857"/>
        <v>0</v>
      </c>
      <c r="HM256" s="124">
        <f t="shared" ca="1" si="1858"/>
        <v>0</v>
      </c>
      <c r="HN256" s="124">
        <f t="shared" ca="1" si="1858"/>
        <v>0</v>
      </c>
      <c r="HO256" s="554">
        <f t="shared" ca="1" si="1859"/>
        <v>0</v>
      </c>
      <c r="HP256" s="554">
        <f t="shared" ca="1" si="1859"/>
        <v>0</v>
      </c>
      <c r="HQ256" s="554">
        <f t="shared" ca="1" si="1859"/>
        <v>0</v>
      </c>
      <c r="HR256" s="125">
        <f t="shared" ca="1" si="1860"/>
        <v>0</v>
      </c>
      <c r="HS256" s="125">
        <f t="shared" ca="1" si="1860"/>
        <v>0</v>
      </c>
      <c r="HT256" s="125">
        <f t="shared" ca="1" si="1860"/>
        <v>0</v>
      </c>
      <c r="HU256" s="125">
        <f t="shared" ca="1" si="1860"/>
        <v>0</v>
      </c>
      <c r="HV256" s="125">
        <f t="shared" ca="1" si="1860"/>
        <v>0</v>
      </c>
      <c r="HW256" s="125">
        <f t="shared" ca="1" si="1860"/>
        <v>0</v>
      </c>
      <c r="HX256" s="125">
        <f t="shared" ca="1" si="1860"/>
        <v>0</v>
      </c>
      <c r="HY256" s="125">
        <f t="shared" ca="1" si="1860"/>
        <v>0</v>
      </c>
      <c r="HZ256" s="125">
        <f t="shared" ca="1" si="1860"/>
        <v>0</v>
      </c>
      <c r="IA256" s="125">
        <f t="shared" ca="1" si="1860"/>
        <v>0</v>
      </c>
      <c r="IB256" s="125">
        <f t="shared" ca="1" si="1860"/>
        <v>0</v>
      </c>
      <c r="IC256" s="125">
        <f t="shared" ca="1" si="1860"/>
        <v>0</v>
      </c>
      <c r="ID256" s="125">
        <f t="shared" ca="1" si="1860"/>
        <v>0</v>
      </c>
      <c r="IE256" s="5">
        <f t="shared" ca="1" si="1861"/>
        <v>67</v>
      </c>
      <c r="IF256" s="9"/>
      <c r="IG256" s="5">
        <f t="shared" ca="1" si="1862"/>
        <v>1</v>
      </c>
      <c r="IH256" s="5" t="b">
        <f t="shared" ca="1" si="1862"/>
        <v>0</v>
      </c>
      <c r="II256" s="19">
        <f t="shared" ca="1" si="1863"/>
        <v>0</v>
      </c>
      <c r="IJ256" s="5">
        <f t="shared" ca="1" si="1862"/>
        <v>55</v>
      </c>
      <c r="IK256" s="5" cm="1">
        <f t="array" ref="IK256">INDEX(i.pi_yatf,$X256+1,IK$7)</f>
        <v>1</v>
      </c>
      <c r="IL256" s="19">
        <f t="shared" ca="1" si="1905"/>
        <v>0</v>
      </c>
      <c r="IM256" s="19">
        <f t="shared" ca="1" si="1905"/>
        <v>0</v>
      </c>
      <c r="IN256" s="19">
        <f t="shared" ca="1" si="1905"/>
        <v>0</v>
      </c>
      <c r="IO256" s="19">
        <f t="shared" ca="1" si="1905"/>
        <v>0</v>
      </c>
      <c r="IP256" s="19">
        <f t="shared" ca="1" si="1905"/>
        <v>0</v>
      </c>
      <c r="IQ256" s="19">
        <f t="shared" ca="1" si="1905"/>
        <v>0</v>
      </c>
      <c r="IR256" s="19">
        <f t="shared" ca="1" si="1905"/>
        <v>0</v>
      </c>
      <c r="IS256" s="19">
        <f t="shared" ca="1" si="1905"/>
        <v>0</v>
      </c>
      <c r="IT256" s="19">
        <f t="shared" ca="1" si="1905"/>
        <v>0</v>
      </c>
      <c r="IU256" s="19">
        <f t="shared" ca="1" si="1905"/>
        <v>0</v>
      </c>
      <c r="IV256" s="19">
        <f t="shared" ca="1" si="1905"/>
        <v>0</v>
      </c>
      <c r="IW256" s="19">
        <f t="shared" ca="1" si="1905"/>
        <v>0</v>
      </c>
      <c r="IX256" s="19">
        <f t="shared" ca="1" si="1905"/>
        <v>0</v>
      </c>
      <c r="IY256" s="19">
        <f t="shared" ca="1" si="1905"/>
        <v>0</v>
      </c>
      <c r="IZ256" s="19">
        <f t="shared" ca="1" si="1905"/>
        <v>0</v>
      </c>
      <c r="JA256" s="19">
        <f t="shared" ca="1" si="1905"/>
        <v>0</v>
      </c>
      <c r="JB256" s="19">
        <f t="shared" ca="1" si="1905"/>
        <v>0</v>
      </c>
      <c r="JC256" s="19">
        <f t="shared" ca="1" si="1905"/>
        <v>0</v>
      </c>
      <c r="JD256" s="19">
        <f t="shared" ca="1" si="1905"/>
        <v>0</v>
      </c>
      <c r="JE256" s="19">
        <f t="shared" ca="1" si="1905"/>
        <v>0</v>
      </c>
      <c r="JF256" s="19">
        <f t="shared" ca="1" si="1905"/>
        <v>0</v>
      </c>
      <c r="JG256" s="5">
        <f t="shared" ca="1" si="1865"/>
        <v>1.2500000000000001E-2</v>
      </c>
      <c r="JH256" s="567">
        <f t="shared" ca="1" si="1865"/>
        <v>0</v>
      </c>
      <c r="JI256" s="5">
        <f t="shared" ca="1" si="1865"/>
        <v>6.25E-2</v>
      </c>
      <c r="JJ256" s="5">
        <f t="shared" ca="1" si="1865"/>
        <v>6.25E-2</v>
      </c>
      <c r="JK256" s="5">
        <f t="shared" ca="1" si="1865"/>
        <v>6.25E-2</v>
      </c>
      <c r="JL256" s="19">
        <f t="shared" ca="1" si="1905"/>
        <v>1</v>
      </c>
      <c r="JM256" s="19">
        <f t="shared" ca="1" si="1905"/>
        <v>0</v>
      </c>
      <c r="JN256" s="19">
        <f t="shared" ca="1" si="1905"/>
        <v>1</v>
      </c>
      <c r="JO256" s="9"/>
      <c r="JP256" s="5" t="b">
        <f t="shared" ca="1" si="1866"/>
        <v>0</v>
      </c>
      <c r="JQ256" s="477" t="b">
        <v>1</v>
      </c>
      <c r="JR256" s="477">
        <v>12</v>
      </c>
      <c r="JS256" s="5" t="b">
        <f t="shared" ca="1" si="1867"/>
        <v>0</v>
      </c>
      <c r="JT256" s="5" t="b">
        <f t="shared" ca="1" si="1867"/>
        <v>0</v>
      </c>
      <c r="JU256" s="5" t="b">
        <f t="shared" ca="1" si="1867"/>
        <v>1</v>
      </c>
      <c r="JV256" s="144">
        <f t="shared" ca="1" si="1868"/>
        <v>1</v>
      </c>
      <c r="JW256" s="144">
        <f t="shared" ca="1" si="1868"/>
        <v>1</v>
      </c>
      <c r="JX256" s="5" t="b">
        <f t="shared" ca="1" si="1869"/>
        <v>0</v>
      </c>
      <c r="JY256" s="5" t="b">
        <f t="shared" ca="1" si="1869"/>
        <v>1</v>
      </c>
      <c r="JZ256" s="5" t="b">
        <f t="shared" ca="1" si="1869"/>
        <v>1</v>
      </c>
      <c r="KA256" s="5" t="b">
        <f t="shared" ca="1" si="1869"/>
        <v>0</v>
      </c>
      <c r="KB256" s="5">
        <f t="shared" ca="1" si="1870"/>
        <v>1</v>
      </c>
      <c r="KC256" s="5">
        <f t="shared" ca="1" si="1870"/>
        <v>0</v>
      </c>
      <c r="KD256" s="5" t="b">
        <f t="shared" ca="1" si="1871"/>
        <v>0</v>
      </c>
      <c r="KE256" s="5" t="str" cm="1">
        <f t="array" aca="1" ref="KE256" ca="1">IF(OR(KF256:KM256&lt;&gt;"-"),TRUE,"-")</f>
        <v>-</v>
      </c>
      <c r="KF256" s="19" t="str">
        <f t="shared" ca="1" si="1872"/>
        <v>-</v>
      </c>
      <c r="KG256" s="19" t="str">
        <f t="shared" ca="1" si="1872"/>
        <v>-</v>
      </c>
      <c r="KH256" s="19" t="str">
        <f t="shared" ca="1" si="1872"/>
        <v>-</v>
      </c>
      <c r="KI256" s="19" t="str">
        <f t="shared" ca="1" si="1872"/>
        <v>-</v>
      </c>
      <c r="KJ256" s="19" t="str">
        <f t="shared" ca="1" si="1872"/>
        <v>-</v>
      </c>
      <c r="KK256" s="19" t="str">
        <f t="shared" ca="1" si="1872"/>
        <v>-</v>
      </c>
      <c r="KL256" s="19" t="str">
        <f t="shared" ca="1" si="1872"/>
        <v>-</v>
      </c>
      <c r="KM256" s="19" t="str">
        <f t="shared" ca="1" si="1872"/>
        <v>-</v>
      </c>
      <c r="KN256" s="5" t="b">
        <f t="array" aca="1" ref="KN256" ca="1">IF(OR(KO256:KU256&lt;&gt;"-"),TRUE,"-")</f>
        <v>1</v>
      </c>
      <c r="KO256" s="19">
        <f t="shared" ca="1" si="1873"/>
        <v>0</v>
      </c>
      <c r="KP256" s="19" t="str">
        <f t="shared" ca="1" si="1873"/>
        <v>-</v>
      </c>
      <c r="KQ256" s="19">
        <f t="shared" ca="1" si="1873"/>
        <v>999999</v>
      </c>
      <c r="KR256" s="19">
        <f t="shared" ca="1" si="1873"/>
        <v>999999</v>
      </c>
      <c r="KS256" s="19">
        <f t="shared" ca="1" si="1873"/>
        <v>999999</v>
      </c>
      <c r="KT256" s="19">
        <f t="shared" ca="1" si="1873"/>
        <v>999999</v>
      </c>
      <c r="KU256" s="19">
        <f t="shared" ca="1" si="1873"/>
        <v>999999</v>
      </c>
      <c r="KV256" s="19" t="str">
        <f t="shared" ca="1" si="1873"/>
        <v>-</v>
      </c>
      <c r="KW256" s="19" t="str">
        <f t="shared" ca="1" si="1873"/>
        <v>-</v>
      </c>
      <c r="KX256" s="19" t="str">
        <f t="shared" ca="1" si="1873"/>
        <v>-</v>
      </c>
      <c r="KY256" s="19" t="b">
        <f t="shared" ca="1" si="1874"/>
        <v>1</v>
      </c>
      <c r="KZ256" s="19">
        <f t="shared" ca="1" si="1874"/>
        <v>0</v>
      </c>
      <c r="LA256" s="5" t="str">
        <f t="shared" ca="1" si="1875"/>
        <v>-</v>
      </c>
      <c r="LB256" s="5" t="str">
        <f t="shared" ca="1" si="1875"/>
        <v>-</v>
      </c>
      <c r="LC256" s="5" t="str">
        <f t="shared" ca="1" si="1875"/>
        <v>-</v>
      </c>
      <c r="LD256" s="5" t="str">
        <f t="shared" ca="1" si="1875"/>
        <v>-</v>
      </c>
      <c r="LE256" s="19" t="str">
        <f t="shared" ca="1" si="1876"/>
        <v>-</v>
      </c>
      <c r="LF256" s="19" t="str">
        <f t="shared" ca="1" si="1876"/>
        <v>-</v>
      </c>
      <c r="LG256" s="19" t="str">
        <f t="shared" ca="1" si="1876"/>
        <v>-</v>
      </c>
      <c r="LH256" s="19" t="str">
        <f t="shared" ca="1" si="1876"/>
        <v>-</v>
      </c>
      <c r="LI256" s="19" t="str">
        <f t="shared" ca="1" si="1876"/>
        <v>-</v>
      </c>
      <c r="LJ256" s="19" t="str">
        <f t="shared" ca="1" si="1876"/>
        <v>-</v>
      </c>
      <c r="LK256" s="19" t="str">
        <f t="shared" ca="1" si="1876"/>
        <v>-</v>
      </c>
      <c r="LL256" s="5" t="str">
        <f t="shared" ca="1" si="1877"/>
        <v>-</v>
      </c>
      <c r="LM256" s="5">
        <f t="shared" ca="1" si="1877"/>
        <v>500</v>
      </c>
      <c r="LN256" s="5">
        <f t="shared" ca="1" si="1877"/>
        <v>500</v>
      </c>
      <c r="LO256" s="5" t="str">
        <f t="shared" ca="1" si="1877"/>
        <v>-</v>
      </c>
      <c r="LP256" s="5" t="str" cm="1">
        <f t="array" aca="1" ref="LP256" ca="1">INDEX(i.meatgrid,$Q256,LP$7)</f>
        <v>-</v>
      </c>
      <c r="LQ256" s="5" t="str" cm="1">
        <f t="array" aca="1" ref="LQ256" ca="1">INDEX(i.meatgrid,$Q256,LQ$7)</f>
        <v>-</v>
      </c>
      <c r="LR256" s="5" t="str">
        <f t="shared" ca="1" si="1877"/>
        <v>-</v>
      </c>
      <c r="LS256" s="5">
        <f t="shared" ca="1" si="1878"/>
        <v>1</v>
      </c>
      <c r="LT256" s="9"/>
      <c r="LU256" s="19">
        <f t="shared" ca="1" si="1876"/>
        <v>70</v>
      </c>
      <c r="LV256" s="19">
        <f t="shared" ca="1" si="1879"/>
        <v>50</v>
      </c>
      <c r="LW256" s="19">
        <f t="shared" ca="1" si="1879"/>
        <v>80</v>
      </c>
      <c r="LX256" s="19">
        <f t="shared" ca="1" si="1879"/>
        <v>50</v>
      </c>
      <c r="LY256" s="5" t="b" cm="1">
        <f t="array" aca="1" ref="LY256" ca="1">INDEX(i.meatgrid,$Q256,LY$7)</f>
        <v>0</v>
      </c>
      <c r="LZ256" s="5" t="b" cm="1">
        <f t="array" aca="1" ref="LZ256" ca="1">INDEX(i.meatgrid,$Q256,LZ$7)</f>
        <v>0</v>
      </c>
      <c r="MA256" s="5" cm="1">
        <f t="array" aca="1" ref="MA256" ca="1">INDEX(i.meatgrid,$Q256,MA$7)</f>
        <v>40</v>
      </c>
      <c r="MB256" s="5" t="str" cm="1">
        <f t="array" aca="1" ref="MB256" ca="1">INDEX(i.meatgrid,$Q256,MB$7)</f>
        <v>-</v>
      </c>
      <c r="MC256" s="5">
        <f t="shared" si="1880"/>
        <v>1</v>
      </c>
      <c r="MD256" s="5">
        <f t="shared" si="1881"/>
        <v>0.75</v>
      </c>
      <c r="ME256" s="5" cm="1">
        <f t="array" aca="1" ref="ME256" ca="1">INDEX(i.meatgrid,$Q256,ME$7)</f>
        <v>1</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0</v>
      </c>
      <c r="MJ256" s="5" cm="1">
        <f t="array" aca="1" ref="MJ256" ca="1">INDEX(i.meatgrid,$Q256,MJ$7)</f>
        <v>1</v>
      </c>
      <c r="MK256" s="5" cm="1">
        <f t="array" aca="1" ref="MK256" ca="1">INDEX(i.meatgrid,$Q256,MK$7)</f>
        <v>1</v>
      </c>
      <c r="ML256" s="5" cm="1">
        <f t="array" aca="1" ref="ML256" ca="1">INDEX(i.meatgrid,$Q256,ML$7)</f>
        <v>1</v>
      </c>
      <c r="MM256" s="5">
        <f t="shared" si="1882"/>
        <v>1</v>
      </c>
      <c r="MN256" s="9"/>
      <c r="MO256" s="19" t="b">
        <f t="shared" ca="1" si="1883"/>
        <v>0</v>
      </c>
      <c r="MP256" s="19" t="b">
        <f t="shared" ca="1" si="1883"/>
        <v>0</v>
      </c>
      <c r="MQ256" s="19">
        <f t="shared" ca="1" si="1883"/>
        <v>1</v>
      </c>
      <c r="MR256" s="19">
        <f t="shared" ca="1" si="1883"/>
        <v>0.75</v>
      </c>
      <c r="MS256" s="19">
        <f t="shared" ca="1" si="1883"/>
        <v>0.75</v>
      </c>
      <c r="MT256" s="19">
        <f t="shared" ca="1" si="1883"/>
        <v>0.8</v>
      </c>
      <c r="MU256" s="19">
        <f t="shared" ca="1" si="1883"/>
        <v>0.82499999999999996</v>
      </c>
      <c r="MV256" s="19">
        <f t="shared" ca="1" si="1883"/>
        <v>0.875</v>
      </c>
      <c r="MW256" s="19">
        <f t="shared" ca="1" si="1883"/>
        <v>0.9</v>
      </c>
      <c r="MX256" s="19">
        <f t="shared" ca="1" si="1883"/>
        <v>1</v>
      </c>
      <c r="MY256" s="19">
        <f t="shared" ca="1" si="1883"/>
        <v>0.875</v>
      </c>
      <c r="MZ256" s="19" t="b">
        <f t="shared" ca="1" si="1883"/>
        <v>1</v>
      </c>
      <c r="NA256" s="19">
        <f t="shared" ca="1" si="1883"/>
        <v>74.989999999999995</v>
      </c>
      <c r="NB256" s="19" t="str">
        <f t="shared" ca="1" si="1883"/>
        <v>-</v>
      </c>
      <c r="NC256" s="19" t="str">
        <f t="shared" ca="1" si="1883"/>
        <v>-</v>
      </c>
      <c r="ND256" s="19" t="str">
        <f t="shared" ca="1" si="1883"/>
        <v>-</v>
      </c>
      <c r="NE256" s="19" t="str">
        <f t="shared" ca="1" si="1899"/>
        <v>-</v>
      </c>
      <c r="NF256" s="19" t="str">
        <f t="shared" ca="1" si="1899"/>
        <v>-</v>
      </c>
      <c r="NG256" s="19" t="str">
        <f t="shared" ca="1" si="1899"/>
        <v>-</v>
      </c>
      <c r="NH256" s="19" t="str">
        <f t="shared" ca="1" si="1899"/>
        <v>-</v>
      </c>
      <c r="NI256" s="19">
        <f t="shared" ca="1" si="1899"/>
        <v>36.99</v>
      </c>
      <c r="NJ256" s="19">
        <f t="shared" ca="1" si="1899"/>
        <v>36.99</v>
      </c>
      <c r="NK256" s="19" t="str">
        <f t="shared" ca="1" si="1899"/>
        <v>-</v>
      </c>
      <c r="NL256" s="19" t="str">
        <f t="shared" ca="1" si="1899"/>
        <v>-</v>
      </c>
      <c r="NM256" s="19" t="str">
        <f t="shared" ca="1" si="1899"/>
        <v>-</v>
      </c>
      <c r="NN256" s="19" t="str">
        <f t="shared" ca="1" si="1899"/>
        <v>-</v>
      </c>
      <c r="NO256" s="19" t="str">
        <f t="shared" ca="1" si="1899"/>
        <v>-</v>
      </c>
      <c r="NP256" s="19">
        <f t="shared" ca="1" si="1899"/>
        <v>49.99</v>
      </c>
      <c r="NQ256" s="19">
        <f t="shared" ca="1" si="1899"/>
        <v>49.99</v>
      </c>
      <c r="NR256" s="19">
        <f t="shared" ca="1" si="1899"/>
        <v>49.99</v>
      </c>
      <c r="NS256" s="19">
        <f t="shared" ca="1" si="1899"/>
        <v>49.99</v>
      </c>
      <c r="NT256" s="19">
        <f t="shared" ca="1" si="1899"/>
        <v>49.99</v>
      </c>
      <c r="NU256" s="19">
        <f t="shared" ca="1" si="1896"/>
        <v>49.99</v>
      </c>
      <c r="NV256" s="19">
        <f t="shared" ca="1" si="1896"/>
        <v>49.99</v>
      </c>
      <c r="NW256" s="19">
        <f t="shared" ca="1" si="1896"/>
        <v>49.99</v>
      </c>
      <c r="NX256" s="19">
        <f t="shared" ca="1" si="1897"/>
        <v>412.99</v>
      </c>
      <c r="NY256" s="19">
        <f t="shared" ca="1" si="1897"/>
        <v>412.99</v>
      </c>
      <c r="NZ256" s="19" t="str">
        <f t="shared" ca="1" si="1897"/>
        <v>-</v>
      </c>
      <c r="OA256" s="19" t="str">
        <f t="shared" ca="1" si="1897"/>
        <v>-</v>
      </c>
      <c r="OB256" s="19" t="str">
        <f t="shared" ca="1" si="1897"/>
        <v>-</v>
      </c>
      <c r="OC256" s="19" t="str">
        <f t="shared" ca="1" si="1897"/>
        <v>-</v>
      </c>
      <c r="OD256" s="19" t="str">
        <f t="shared" ca="1" si="1897"/>
        <v>-</v>
      </c>
      <c r="OE256" s="19">
        <f t="shared" ca="1" si="1897"/>
        <v>6.8900000000000006</v>
      </c>
      <c r="OF256" s="19">
        <f t="shared" ca="1" si="1897"/>
        <v>6.8900000000000006</v>
      </c>
      <c r="OG256" s="19">
        <f t="shared" ca="1" si="1897"/>
        <v>6.8900000000000006</v>
      </c>
      <c r="OH256" s="19">
        <f t="shared" ca="1" si="1897"/>
        <v>6.8900000000000006</v>
      </c>
      <c r="OI256" s="19">
        <f t="shared" ca="1" si="1897"/>
        <v>6.8900000000000006</v>
      </c>
      <c r="OJ256" s="19">
        <f t="shared" ca="1" si="1897"/>
        <v>6.8900000000000006</v>
      </c>
      <c r="OK256" s="19">
        <f t="shared" ca="1" si="1897"/>
        <v>6.8900000000000006</v>
      </c>
      <c r="OL256" s="19">
        <f t="shared" ca="1" si="1897"/>
        <v>6.8900000000000006</v>
      </c>
      <c r="OM256" s="19">
        <f t="shared" ca="1" si="1897"/>
        <v>346.99</v>
      </c>
      <c r="ON256" s="19">
        <f t="shared" ca="1" si="1898"/>
        <v>346.99</v>
      </c>
      <c r="OO256" s="19" t="str">
        <f t="shared" ca="1" si="1898"/>
        <v>-</v>
      </c>
      <c r="OP256" s="19" t="str">
        <f t="shared" ca="1" si="1898"/>
        <v>-</v>
      </c>
      <c r="OQ256" s="19" t="str">
        <f t="shared" ca="1" si="1898"/>
        <v>-</v>
      </c>
      <c r="OR256" s="19" t="str">
        <f t="shared" ca="1" si="1898"/>
        <v>-</v>
      </c>
      <c r="OS256" s="19" t="str">
        <f t="shared" ca="1" si="1898"/>
        <v>-</v>
      </c>
      <c r="OT256" s="19">
        <f t="shared" ca="1" si="1898"/>
        <v>0</v>
      </c>
      <c r="OU256" s="24">
        <v>0</v>
      </c>
    </row>
    <row r="257" spans="1:411" outlineLevel="1">
      <c r="A257" s="21">
        <f t="shared" si="158"/>
        <v>252</v>
      </c>
      <c r="B257" s="21">
        <f t="shared" si="1907"/>
        <v>19</v>
      </c>
      <c r="C257">
        <v>112</v>
      </c>
      <c r="D257" s="144" t="str">
        <f t="shared" ca="1" si="1828"/>
        <v>GSM</v>
      </c>
      <c r="E257" t="b">
        <v>0</v>
      </c>
      <c r="F257" t="b">
        <v>0</v>
      </c>
      <c r="G257" t="b">
        <f t="shared" si="1892"/>
        <v>0</v>
      </c>
      <c r="H257" s="237">
        <f t="shared" ca="1" si="1908"/>
        <v>2</v>
      </c>
      <c r="I257" s="237">
        <f t="shared" ca="1" si="1908"/>
        <v>1</v>
      </c>
      <c r="J257" s="237" t="str">
        <f t="shared" ca="1" si="1908"/>
        <v/>
      </c>
      <c r="K257" s="237">
        <f t="shared" ca="1" si="1908"/>
        <v>2</v>
      </c>
      <c r="L257" s="237">
        <f t="shared" ca="1" si="1908"/>
        <v>2</v>
      </c>
      <c r="M257" s="237">
        <f t="shared" ca="1" si="1908"/>
        <v>2</v>
      </c>
      <c r="N257" s="237">
        <f t="shared" ca="1" si="1908"/>
        <v>3</v>
      </c>
      <c r="O257" s="237">
        <f t="shared" ca="1" si="1908"/>
        <v>1</v>
      </c>
      <c r="P257" s="237">
        <f t="shared" ca="1" si="1908"/>
        <v>1</v>
      </c>
      <c r="Q257" s="237">
        <f t="shared" ca="1" si="1908"/>
        <v>4</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829"/>
        <v>2</v>
      </c>
      <c r="AH257" s="5">
        <f t="shared" ca="1" si="1829"/>
        <v>0</v>
      </c>
      <c r="AI257" s="5">
        <f t="shared" ca="1" si="1830"/>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00016 DSP_grid_lw GSM Day204 MWM    Prime WP100p MP075p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ca="1" si="1831"/>
        <v>0</v>
      </c>
      <c r="AY257" s="5" t="str">
        <f t="shared" ca="1" si="1831"/>
        <v>-</v>
      </c>
      <c r="AZ257" s="5" t="b">
        <f t="shared" ca="1" si="1831"/>
        <v>0</v>
      </c>
      <c r="BA257" s="5" t="b">
        <f t="shared" ca="1" si="1831"/>
        <v>1</v>
      </c>
      <c r="BB257" s="5" t="b">
        <f t="shared" ca="1" si="1831"/>
        <v>1</v>
      </c>
      <c r="BC257" s="144">
        <f t="shared" ca="1" si="1831"/>
        <v>0</v>
      </c>
      <c r="BD257" s="19" t="b">
        <f t="shared" ca="1" si="1832"/>
        <v>1</v>
      </c>
      <c r="BE257" s="9"/>
      <c r="BF257" s="5" t="str">
        <f t="shared" ca="1" si="1833"/>
        <v>-</v>
      </c>
      <c r="BG257" s="19" t="str">
        <f t="shared" ca="1" si="1834"/>
        <v>-</v>
      </c>
      <c r="BH257" s="19" t="str">
        <f t="shared" ca="1" si="1834"/>
        <v>-</v>
      </c>
      <c r="BI257" s="19" t="str">
        <f t="shared" ca="1" si="1834"/>
        <v>-</v>
      </c>
      <c r="BJ257" s="5" t="str">
        <f t="shared" ca="1" si="1835"/>
        <v>-</v>
      </c>
      <c r="BK257" s="19" t="str">
        <f t="shared" ca="1" si="1836"/>
        <v>-</v>
      </c>
      <c r="BL257" s="5" t="str">
        <f t="shared" ca="1" si="1837"/>
        <v>-</v>
      </c>
      <c r="BM257" s="19" t="str">
        <f t="shared" ca="1" si="1838"/>
        <v>-</v>
      </c>
      <c r="BN257" s="19" t="str">
        <f t="shared" ca="1" si="1838"/>
        <v>-</v>
      </c>
      <c r="BO257" s="19" t="str">
        <f t="shared" ca="1" si="1838"/>
        <v>-</v>
      </c>
      <c r="BP257" s="5" t="str">
        <f t="shared" ca="1" si="1839"/>
        <v>-</v>
      </c>
      <c r="BQ257" s="9"/>
      <c r="BR257" s="5" t="b">
        <f t="shared" ca="1" si="1840"/>
        <v>0</v>
      </c>
      <c r="BS257" s="5" t="str">
        <f t="shared" ca="1" si="1841"/>
        <v>-</v>
      </c>
      <c r="BT257" s="5" t="str">
        <f t="shared" ca="1" si="1842"/>
        <v>-</v>
      </c>
      <c r="BU257" s="5" t="str">
        <f t="shared" ca="1" si="1842"/>
        <v>-</v>
      </c>
      <c r="BV257" s="5" t="str">
        <f t="shared" ca="1" si="1842"/>
        <v>-</v>
      </c>
      <c r="BW257" s="5" t="str">
        <f t="shared" ca="1" si="1842"/>
        <v>-</v>
      </c>
      <c r="BX257" s="5" t="str">
        <f t="shared" ca="1" si="1842"/>
        <v>-</v>
      </c>
      <c r="BY257" s="5" t="str">
        <f t="shared" ca="1" si="1842"/>
        <v>-</v>
      </c>
      <c r="BZ257" s="5" t="str">
        <f t="shared" ca="1" si="1842"/>
        <v>-</v>
      </c>
      <c r="CA257" s="5" t="str">
        <f t="shared" ca="1" si="1842"/>
        <v>-</v>
      </c>
      <c r="CB257" s="9"/>
      <c r="CC257" s="237" t="b">
        <f t="shared" ca="1" si="1909"/>
        <v>1</v>
      </c>
      <c r="CD257" s="237" t="b">
        <f t="shared" ca="1" si="1909"/>
        <v>1</v>
      </c>
      <c r="CE257" s="237" t="b">
        <f t="shared" ca="1" si="1909"/>
        <v>1</v>
      </c>
      <c r="CF257" s="12">
        <f t="shared" ca="1" si="1890"/>
        <v>2234105</v>
      </c>
      <c r="CG257" s="144" t="b">
        <f t="shared" ca="1" si="1910"/>
        <v>0</v>
      </c>
      <c r="CH257" s="12" t="s">
        <v>34</v>
      </c>
      <c r="CI257" s="19" t="str">
        <f t="shared" ca="1" si="1844"/>
        <v>-</v>
      </c>
      <c r="CJ257" s="19" t="str">
        <f t="shared" ca="1" si="1844"/>
        <v>-</v>
      </c>
      <c r="CK257" s="19" t="str">
        <f t="shared" ca="1" si="1844"/>
        <v>-</v>
      </c>
      <c r="CL257" s="19">
        <f t="shared" ca="1" si="1844"/>
        <v>1</v>
      </c>
      <c r="CM257" s="19">
        <f t="shared" ca="1" si="1844"/>
        <v>1</v>
      </c>
      <c r="CN257" s="9"/>
      <c r="CO257" s="444">
        <f t="shared" ca="1" si="1845"/>
        <v>652</v>
      </c>
      <c r="CP257" s="444">
        <f t="shared" ca="1" si="1845"/>
        <v>686</v>
      </c>
      <c r="CQ257" s="444">
        <f t="shared" ca="1" si="1845"/>
        <v>721</v>
      </c>
      <c r="CR257" s="152">
        <f t="shared" ca="1" si="1846"/>
        <v>378</v>
      </c>
      <c r="CS257" s="152">
        <f t="shared" ca="1" si="1846"/>
        <v>413</v>
      </c>
      <c r="CT257" s="152">
        <f t="shared" ca="1" si="1846"/>
        <v>448</v>
      </c>
      <c r="CU257" s="19" t="str">
        <f t="shared" ca="1" si="1847"/>
        <v>-</v>
      </c>
      <c r="CV257" s="19" t="str">
        <f t="shared" ca="1" si="1847"/>
        <v>-</v>
      </c>
      <c r="CW257" s="19" t="str">
        <f t="shared" ca="1" si="1847"/>
        <v>-</v>
      </c>
      <c r="CX257" s="19" t="str">
        <f t="shared" ca="1" si="1847"/>
        <v>-</v>
      </c>
      <c r="CY257" s="19" t="str">
        <f t="shared" ca="1" si="1847"/>
        <v>-</v>
      </c>
      <c r="CZ257" s="19" t="b">
        <f t="shared" ca="1" si="1847"/>
        <v>1</v>
      </c>
      <c r="DA257" s="19">
        <f t="shared" ca="1" si="1847"/>
        <v>0</v>
      </c>
      <c r="DB257" s="19">
        <f t="shared" ca="1" si="1847"/>
        <v>0</v>
      </c>
      <c r="DC257" s="19">
        <f t="shared" ca="1" si="1847"/>
        <v>0</v>
      </c>
      <c r="DD257" s="19">
        <f t="shared" ca="1" si="1847"/>
        <v>0</v>
      </c>
      <c r="DE257" s="19">
        <f t="shared" ca="1" si="1847"/>
        <v>0</v>
      </c>
      <c r="DF257" s="19">
        <f t="shared" ca="1" si="1847"/>
        <v>0</v>
      </c>
      <c r="DG257" s="19">
        <f t="shared" ca="1" si="1847"/>
        <v>0</v>
      </c>
      <c r="DH257" s="19">
        <f t="shared" ca="1" si="1847"/>
        <v>0</v>
      </c>
      <c r="DI257" s="19">
        <f t="shared" ca="1" si="1847"/>
        <v>0</v>
      </c>
      <c r="DJ257" s="19">
        <f t="shared" ca="1" si="1847"/>
        <v>0</v>
      </c>
      <c r="DK257" s="19">
        <f t="shared" ca="1" si="1911"/>
        <v>0</v>
      </c>
      <c r="DL257" s="19">
        <f t="shared" ca="1" si="1911"/>
        <v>0</v>
      </c>
      <c r="DM257" s="19">
        <f t="shared" ca="1" si="1911"/>
        <v>1</v>
      </c>
      <c r="DN257" s="19">
        <f t="shared" ca="1" si="1911"/>
        <v>1</v>
      </c>
      <c r="DO257" s="19">
        <f t="shared" ca="1" si="1911"/>
        <v>0</v>
      </c>
      <c r="DP257" s="19" t="str">
        <f t="shared" ca="1" si="1911"/>
        <v>-</v>
      </c>
      <c r="DQ257" s="19" t="str">
        <f t="shared" ca="1" si="1911"/>
        <v>-</v>
      </c>
      <c r="DR257" s="19" t="str">
        <f t="shared" ca="1" si="1911"/>
        <v>-</v>
      </c>
      <c r="DS257" s="19" t="str">
        <f t="shared" ca="1" si="1911"/>
        <v>-</v>
      </c>
      <c r="DT257" s="19" t="str">
        <f t="shared" ca="1" si="1911"/>
        <v>-</v>
      </c>
      <c r="DU257" s="19">
        <f t="shared" ca="1" si="1911"/>
        <v>0</v>
      </c>
      <c r="DV257" s="19" t="str">
        <f t="shared" ca="1" si="1911"/>
        <v>-</v>
      </c>
      <c r="DW257" s="19" t="str">
        <f t="shared" ca="1" si="1911"/>
        <v>-</v>
      </c>
      <c r="DX257" s="19" t="str">
        <f t="shared" ca="1" si="1911"/>
        <v>-</v>
      </c>
      <c r="DY257" s="19" t="str">
        <f t="shared" ca="1" si="1911"/>
        <v>-</v>
      </c>
      <c r="DZ257" s="19" t="str">
        <f t="shared" ca="1" si="1911"/>
        <v>-</v>
      </c>
      <c r="EA257" s="19" t="str">
        <f t="shared" ca="1" si="1911"/>
        <v>-</v>
      </c>
      <c r="EB257" s="19" t="str">
        <f t="shared" ca="1" si="1911"/>
        <v>-</v>
      </c>
      <c r="EC257" s="19" t="str">
        <f t="shared" ca="1" si="1911"/>
        <v>-</v>
      </c>
      <c r="ED257" s="19">
        <f t="shared" ca="1" si="1911"/>
        <v>0</v>
      </c>
      <c r="EE257" s="444">
        <f t="shared" ca="1" si="1849"/>
        <v>0</v>
      </c>
      <c r="EF257" s="444">
        <f t="shared" ca="1" si="1849"/>
        <v>0</v>
      </c>
      <c r="EG257" s="124">
        <f t="shared" ca="1" si="1850"/>
        <v>0</v>
      </c>
      <c r="EH257" s="124">
        <f t="shared" ca="1" si="1850"/>
        <v>0</v>
      </c>
      <c r="EI257" s="124">
        <f t="shared" ca="1" si="1850"/>
        <v>0</v>
      </c>
      <c r="EJ257" s="124">
        <f t="shared" ca="1" si="1850"/>
        <v>0</v>
      </c>
      <c r="EK257" s="124">
        <f t="shared" ca="1" si="1850"/>
        <v>0</v>
      </c>
      <c r="EL257" s="124">
        <f t="shared" ca="1" si="1850"/>
        <v>0</v>
      </c>
      <c r="EM257" s="124">
        <f t="shared" ca="1" si="1850"/>
        <v>0</v>
      </c>
      <c r="EN257" s="124">
        <f t="shared" ca="1" si="1850"/>
        <v>0</v>
      </c>
      <c r="EO257" s="124">
        <f t="shared" ca="1" si="1850"/>
        <v>0</v>
      </c>
      <c r="EP257" s="124">
        <f t="shared" ca="1" si="1850"/>
        <v>0</v>
      </c>
      <c r="EQ257" s="124">
        <f t="shared" ca="1" si="1850"/>
        <v>0</v>
      </c>
      <c r="ER257" s="124">
        <f t="shared" ca="1" si="1850"/>
        <v>0</v>
      </c>
      <c r="ES257" s="124">
        <f t="shared" ca="1" si="1850"/>
        <v>0</v>
      </c>
      <c r="ET257" s="124">
        <f t="shared" ca="1" si="1850"/>
        <v>0</v>
      </c>
      <c r="EU257" s="124">
        <f t="shared" ca="1" si="1850"/>
        <v>0</v>
      </c>
      <c r="EV257" s="124">
        <f t="shared" ref="EV257" ca="1" si="1912">IF(AND($K257=EV$9,$N257=EV$11,$AB257=EV$8,$AI257=EV$12,$Y257&lt;&gt;0),INDEX(i.FS_Strategy,$Y257,$AB257),0)</f>
        <v>0</v>
      </c>
      <c r="EW257" s="124">
        <f t="shared" ca="1" si="1851"/>
        <v>0</v>
      </c>
      <c r="EX257" s="124">
        <f t="shared" ca="1" si="1851"/>
        <v>0</v>
      </c>
      <c r="EY257" s="554">
        <f t="shared" ca="1" si="1852"/>
        <v>0</v>
      </c>
      <c r="EZ257" s="554">
        <f t="shared" ca="1" si="1852"/>
        <v>0</v>
      </c>
      <c r="FA257" s="554">
        <f t="shared" ca="1" si="1852"/>
        <v>0</v>
      </c>
      <c r="FB257" s="125">
        <f t="shared" ca="1" si="1852"/>
        <v>0</v>
      </c>
      <c r="FC257" s="125">
        <f t="shared" ca="1" si="1852"/>
        <v>0</v>
      </c>
      <c r="FD257" s="125">
        <f t="shared" ca="1" si="1852"/>
        <v>0</v>
      </c>
      <c r="FE257" s="125">
        <f t="shared" ca="1" si="1852"/>
        <v>0</v>
      </c>
      <c r="FF257" s="125">
        <f t="shared" ca="1" si="1852"/>
        <v>0</v>
      </c>
      <c r="FG257" s="125">
        <f t="shared" ca="1" si="1852"/>
        <v>0</v>
      </c>
      <c r="FH257" s="125">
        <f t="shared" ca="1" si="1852"/>
        <v>0</v>
      </c>
      <c r="FI257" s="125">
        <f t="shared" ca="1" si="1852"/>
        <v>0</v>
      </c>
      <c r="FJ257" s="125">
        <f t="shared" ca="1" si="1852"/>
        <v>0</v>
      </c>
      <c r="FK257" s="125">
        <f t="shared" ca="1" si="1852"/>
        <v>0</v>
      </c>
      <c r="FL257" s="125">
        <f t="shared" ca="1" si="1852"/>
        <v>0</v>
      </c>
      <c r="FM257" s="125">
        <f t="shared" ca="1" si="1852"/>
        <v>0</v>
      </c>
      <c r="FN257" s="125">
        <f t="shared" ref="FN257" ca="1" si="1913">IF(AND($K257=FN$9,$N257=FN$11,$AB257=FN$8,$AI257=FN$12,$Z257&lt;&gt;0),INDEX(i.FS_Strategy,$Z257,$AB257),0)</f>
        <v>0</v>
      </c>
      <c r="FO257" s="124">
        <f t="shared" ca="1" si="1853"/>
        <v>0</v>
      </c>
      <c r="FP257" s="124">
        <f t="shared" ca="1" si="1853"/>
        <v>0</v>
      </c>
      <c r="FQ257" s="124">
        <f t="shared" ca="1" si="1853"/>
        <v>0</v>
      </c>
      <c r="FR257" s="124">
        <f t="shared" ca="1" si="1853"/>
        <v>0</v>
      </c>
      <c r="FS257" s="124">
        <f t="shared" ca="1" si="1853"/>
        <v>0</v>
      </c>
      <c r="FT257" s="124">
        <f t="shared" ca="1" si="1853"/>
        <v>0</v>
      </c>
      <c r="FU257" s="124">
        <f t="shared" ca="1" si="1853"/>
        <v>0</v>
      </c>
      <c r="FV257" s="124">
        <f t="shared" ca="1" si="1853"/>
        <v>0</v>
      </c>
      <c r="FW257" s="124">
        <f t="shared" ca="1" si="1853"/>
        <v>0</v>
      </c>
      <c r="FX257" s="124">
        <f t="shared" ca="1" si="1853"/>
        <v>0</v>
      </c>
      <c r="FY257" s="124">
        <f t="shared" ca="1" si="1853"/>
        <v>0</v>
      </c>
      <c r="FZ257" s="124">
        <f t="shared" ca="1" si="1853"/>
        <v>0</v>
      </c>
      <c r="GA257" s="124">
        <f t="shared" ca="1" si="1853"/>
        <v>0</v>
      </c>
      <c r="GB257" s="124">
        <f t="shared" ca="1" si="1853"/>
        <v>0</v>
      </c>
      <c r="GC257" s="124">
        <f t="shared" ca="1" si="1853"/>
        <v>0</v>
      </c>
      <c r="GD257" s="124">
        <f t="shared" ref="GD257" ca="1" si="1914">IF(AND($K257=GD$9,$N257=GD$11,$AB257=GD$8,$AI257=GD$12),INDEX(i.FS_Strategy,$AC257+1,$AB257),0)</f>
        <v>0</v>
      </c>
      <c r="GE257" s="124">
        <f t="shared" ca="1" si="1854"/>
        <v>0</v>
      </c>
      <c r="GF257" s="124">
        <f t="shared" ca="1" si="1854"/>
        <v>0</v>
      </c>
      <c r="GG257" s="554">
        <f t="shared" ca="1" si="1855"/>
        <v>0</v>
      </c>
      <c r="GH257" s="554">
        <f t="shared" ca="1" si="1855"/>
        <v>0</v>
      </c>
      <c r="GI257" s="554">
        <f t="shared" ca="1" si="1855"/>
        <v>0</v>
      </c>
      <c r="GJ257" s="125">
        <f t="shared" ca="1" si="1856"/>
        <v>0</v>
      </c>
      <c r="GK257" s="125">
        <f t="shared" ca="1" si="1856"/>
        <v>0</v>
      </c>
      <c r="GL257" s="125">
        <f t="shared" ca="1" si="1856"/>
        <v>0</v>
      </c>
      <c r="GM257" s="125">
        <f t="shared" ca="1" si="1856"/>
        <v>0</v>
      </c>
      <c r="GN257" s="125">
        <f t="shared" ca="1" si="1856"/>
        <v>0</v>
      </c>
      <c r="GO257" s="125">
        <f t="shared" ca="1" si="1856"/>
        <v>0</v>
      </c>
      <c r="GP257" s="125">
        <f t="shared" ca="1" si="1856"/>
        <v>0</v>
      </c>
      <c r="GQ257" s="125">
        <f t="shared" ca="1" si="1856"/>
        <v>0</v>
      </c>
      <c r="GR257" s="125">
        <f t="shared" ca="1" si="1856"/>
        <v>0</v>
      </c>
      <c r="GS257" s="125">
        <f t="shared" ca="1" si="1856"/>
        <v>0</v>
      </c>
      <c r="GT257" s="125">
        <f t="shared" ca="1" si="1856"/>
        <v>0</v>
      </c>
      <c r="GU257" s="125">
        <f t="shared" ca="1" si="1856"/>
        <v>0</v>
      </c>
      <c r="GV257" s="125">
        <f t="shared" ca="1" si="1856"/>
        <v>0</v>
      </c>
      <c r="GW257" s="124">
        <f t="shared" ca="1" si="1857"/>
        <v>0</v>
      </c>
      <c r="GX257" s="124">
        <f t="shared" ca="1" si="1857"/>
        <v>0</v>
      </c>
      <c r="GY257" s="124">
        <f t="shared" ca="1" si="1857"/>
        <v>0</v>
      </c>
      <c r="GZ257" s="124">
        <f t="shared" ca="1" si="1857"/>
        <v>0</v>
      </c>
      <c r="HA257" s="124">
        <f t="shared" ca="1" si="1857"/>
        <v>0</v>
      </c>
      <c r="HB257" s="124">
        <f t="shared" ca="1" si="1857"/>
        <v>0</v>
      </c>
      <c r="HC257" s="124">
        <f t="shared" ca="1" si="1857"/>
        <v>0</v>
      </c>
      <c r="HD257" s="124">
        <f t="shared" ca="1" si="1857"/>
        <v>0</v>
      </c>
      <c r="HE257" s="124">
        <f t="shared" ca="1" si="1857"/>
        <v>0</v>
      </c>
      <c r="HF257" s="124">
        <f t="shared" ca="1" si="1857"/>
        <v>0</v>
      </c>
      <c r="HG257" s="124">
        <f t="shared" ca="1" si="1857"/>
        <v>0</v>
      </c>
      <c r="HH257" s="124">
        <f t="shared" ca="1" si="1857"/>
        <v>0</v>
      </c>
      <c r="HI257" s="124">
        <f t="shared" ca="1" si="1857"/>
        <v>0</v>
      </c>
      <c r="HJ257" s="124">
        <f t="shared" ca="1" si="1857"/>
        <v>0</v>
      </c>
      <c r="HK257" s="124">
        <f t="shared" ca="1" si="1857"/>
        <v>0</v>
      </c>
      <c r="HL257" s="124">
        <f t="shared" ref="HL257" ca="1" si="1915">IF(AND($K257=HL$9,$N257=HL$11,$AB257=HL$8,$AI257=HL$12),INDEX(i.FS_Strategy,$AC257+1,$AB257),0)</f>
        <v>0</v>
      </c>
      <c r="HM257" s="124">
        <f t="shared" ca="1" si="1858"/>
        <v>0</v>
      </c>
      <c r="HN257" s="124">
        <f t="shared" ca="1" si="1858"/>
        <v>0</v>
      </c>
      <c r="HO257" s="554">
        <f t="shared" ca="1" si="1859"/>
        <v>0</v>
      </c>
      <c r="HP257" s="554">
        <f t="shared" ca="1" si="1859"/>
        <v>0</v>
      </c>
      <c r="HQ257" s="554">
        <f t="shared" ca="1" si="1859"/>
        <v>0</v>
      </c>
      <c r="HR257" s="125">
        <f t="shared" ca="1" si="1860"/>
        <v>0</v>
      </c>
      <c r="HS257" s="125">
        <f t="shared" ca="1" si="1860"/>
        <v>0</v>
      </c>
      <c r="HT257" s="125">
        <f t="shared" ca="1" si="1860"/>
        <v>0</v>
      </c>
      <c r="HU257" s="125">
        <f t="shared" ca="1" si="1860"/>
        <v>0</v>
      </c>
      <c r="HV257" s="125">
        <f t="shared" ca="1" si="1860"/>
        <v>0</v>
      </c>
      <c r="HW257" s="125">
        <f t="shared" ca="1" si="1860"/>
        <v>0</v>
      </c>
      <c r="HX257" s="125">
        <f t="shared" ca="1" si="1860"/>
        <v>0</v>
      </c>
      <c r="HY257" s="125">
        <f t="shared" ca="1" si="1860"/>
        <v>0</v>
      </c>
      <c r="HZ257" s="125">
        <f t="shared" ca="1" si="1860"/>
        <v>0</v>
      </c>
      <c r="IA257" s="125">
        <f t="shared" ca="1" si="1860"/>
        <v>0</v>
      </c>
      <c r="IB257" s="125">
        <f t="shared" ca="1" si="1860"/>
        <v>0</v>
      </c>
      <c r="IC257" s="125">
        <f t="shared" ca="1" si="1860"/>
        <v>0</v>
      </c>
      <c r="ID257" s="125">
        <f t="shared" ca="1" si="1860"/>
        <v>0</v>
      </c>
      <c r="IE257" s="5">
        <f t="shared" ca="1" si="1861"/>
        <v>67</v>
      </c>
      <c r="IF257" s="9"/>
      <c r="IG257" s="5">
        <f t="shared" ca="1" si="1862"/>
        <v>1</v>
      </c>
      <c r="IH257" s="5" t="b">
        <f t="shared" ca="1" si="1862"/>
        <v>0</v>
      </c>
      <c r="II257" s="19">
        <f t="shared" ca="1" si="1863"/>
        <v>0</v>
      </c>
      <c r="IJ257" s="5">
        <f t="shared" ca="1" si="1862"/>
        <v>55</v>
      </c>
      <c r="IK257" s="5" cm="1">
        <f t="array" ref="IK257">INDEX(i.pi_yatf,$X257+1,IK$7)</f>
        <v>1</v>
      </c>
      <c r="IL257" s="19">
        <f t="shared" ca="1" si="1905"/>
        <v>0</v>
      </c>
      <c r="IM257" s="19">
        <f t="shared" ca="1" si="1905"/>
        <v>0</v>
      </c>
      <c r="IN257" s="19">
        <f t="shared" ca="1" si="1905"/>
        <v>0</v>
      </c>
      <c r="IO257" s="19">
        <f t="shared" ca="1" si="1905"/>
        <v>0</v>
      </c>
      <c r="IP257" s="19">
        <f t="shared" ca="1" si="1905"/>
        <v>0</v>
      </c>
      <c r="IQ257" s="19">
        <f t="shared" ca="1" si="1905"/>
        <v>0</v>
      </c>
      <c r="IR257" s="19">
        <f t="shared" ca="1" si="1905"/>
        <v>0</v>
      </c>
      <c r="IS257" s="19">
        <f t="shared" ca="1" si="1905"/>
        <v>0</v>
      </c>
      <c r="IT257" s="19">
        <f t="shared" ca="1" si="1905"/>
        <v>0</v>
      </c>
      <c r="IU257" s="19">
        <f t="shared" ca="1" si="1905"/>
        <v>0</v>
      </c>
      <c r="IV257" s="19">
        <f t="shared" ca="1" si="1905"/>
        <v>0</v>
      </c>
      <c r="IW257" s="19">
        <f t="shared" ca="1" si="1905"/>
        <v>0</v>
      </c>
      <c r="IX257" s="19">
        <f t="shared" ca="1" si="1905"/>
        <v>0</v>
      </c>
      <c r="IY257" s="19">
        <f t="shared" ca="1" si="1905"/>
        <v>0</v>
      </c>
      <c r="IZ257" s="19">
        <f t="shared" ca="1" si="1905"/>
        <v>0</v>
      </c>
      <c r="JA257" s="19">
        <f t="shared" ca="1" si="1905"/>
        <v>0</v>
      </c>
      <c r="JB257" s="19">
        <f t="shared" ca="1" si="1905"/>
        <v>0</v>
      </c>
      <c r="JC257" s="19">
        <f t="shared" ca="1" si="1905"/>
        <v>0</v>
      </c>
      <c r="JD257" s="19">
        <f t="shared" ca="1" si="1905"/>
        <v>0</v>
      </c>
      <c r="JE257" s="19">
        <f t="shared" ca="1" si="1905"/>
        <v>0</v>
      </c>
      <c r="JF257" s="19">
        <f t="shared" ca="1" si="1905"/>
        <v>0</v>
      </c>
      <c r="JG257" s="5">
        <f t="shared" ca="1" si="1865"/>
        <v>1.2500000000000001E-2</v>
      </c>
      <c r="JH257" s="567">
        <f t="shared" ca="1" si="1865"/>
        <v>0</v>
      </c>
      <c r="JI257" s="5">
        <f t="shared" ca="1" si="1865"/>
        <v>6.25E-2</v>
      </c>
      <c r="JJ257" s="5">
        <f t="shared" ca="1" si="1865"/>
        <v>6.25E-2</v>
      </c>
      <c r="JK257" s="5">
        <f t="shared" ca="1" si="1865"/>
        <v>6.25E-2</v>
      </c>
      <c r="JL257" s="19">
        <f t="shared" ca="1" si="1905"/>
        <v>1</v>
      </c>
      <c r="JM257" s="19">
        <f t="shared" ca="1" si="1905"/>
        <v>0</v>
      </c>
      <c r="JN257" s="19">
        <f t="shared" ca="1" si="1905"/>
        <v>1</v>
      </c>
      <c r="JO257" s="9"/>
      <c r="JP257" s="5" t="b">
        <f t="shared" ca="1" si="1866"/>
        <v>0</v>
      </c>
      <c r="JQ257" s="477" t="b">
        <v>0</v>
      </c>
      <c r="JR257" s="477">
        <v>12</v>
      </c>
      <c r="JS257" s="5" t="b">
        <f t="shared" ca="1" si="1867"/>
        <v>0</v>
      </c>
      <c r="JT257" s="5" t="b">
        <f t="shared" ca="1" si="1867"/>
        <v>0</v>
      </c>
      <c r="JU257" s="5" t="b">
        <f t="shared" ca="1" si="1867"/>
        <v>1</v>
      </c>
      <c r="JV257" s="144">
        <f t="shared" ca="1" si="1868"/>
        <v>1</v>
      </c>
      <c r="JW257" s="144">
        <f t="shared" ca="1" si="1868"/>
        <v>1</v>
      </c>
      <c r="JX257" s="5" t="b">
        <f t="shared" ca="1" si="1869"/>
        <v>0</v>
      </c>
      <c r="JY257" s="5" t="b">
        <f t="shared" ca="1" si="1869"/>
        <v>1</v>
      </c>
      <c r="JZ257" s="5" t="b">
        <f t="shared" ca="1" si="1869"/>
        <v>1</v>
      </c>
      <c r="KA257" s="5" t="b">
        <f t="shared" ca="1" si="1869"/>
        <v>0</v>
      </c>
      <c r="KB257" s="5">
        <f t="shared" ca="1" si="1870"/>
        <v>1</v>
      </c>
      <c r="KC257" s="5">
        <f t="shared" ca="1" si="1870"/>
        <v>0</v>
      </c>
      <c r="KD257" s="5" t="b">
        <f t="shared" ca="1" si="1871"/>
        <v>0</v>
      </c>
      <c r="KE257" s="5" t="str" cm="1">
        <f t="array" aca="1" ref="KE257" ca="1">IF(OR(KF257:KM257&lt;&gt;"-"),TRUE,"-")</f>
        <v>-</v>
      </c>
      <c r="KF257" s="19" t="str">
        <f t="shared" ca="1" si="1872"/>
        <v>-</v>
      </c>
      <c r="KG257" s="19" t="str">
        <f t="shared" ca="1" si="1872"/>
        <v>-</v>
      </c>
      <c r="KH257" s="19" t="str">
        <f t="shared" ca="1" si="1872"/>
        <v>-</v>
      </c>
      <c r="KI257" s="19" t="str">
        <f t="shared" ca="1" si="1872"/>
        <v>-</v>
      </c>
      <c r="KJ257" s="19" t="str">
        <f t="shared" ca="1" si="1872"/>
        <v>-</v>
      </c>
      <c r="KK257" s="19" t="str">
        <f t="shared" ca="1" si="1872"/>
        <v>-</v>
      </c>
      <c r="KL257" s="19" t="str">
        <f t="shared" ca="1" si="1872"/>
        <v>-</v>
      </c>
      <c r="KM257" s="19" t="str">
        <f t="shared" ca="1" si="1872"/>
        <v>-</v>
      </c>
      <c r="KN257" s="5" t="b">
        <f t="array" aca="1" ref="KN257" ca="1">IF(OR(KO257:KU257&lt;&gt;"-"),TRUE,"-")</f>
        <v>1</v>
      </c>
      <c r="KO257" s="19">
        <f t="shared" ca="1" si="1873"/>
        <v>0</v>
      </c>
      <c r="KP257" s="19" t="str">
        <f t="shared" ca="1" si="1873"/>
        <v>-</v>
      </c>
      <c r="KQ257" s="19">
        <f t="shared" ca="1" si="1873"/>
        <v>999999</v>
      </c>
      <c r="KR257" s="19">
        <f t="shared" ca="1" si="1873"/>
        <v>999999</v>
      </c>
      <c r="KS257" s="19">
        <f t="shared" ca="1" si="1873"/>
        <v>999999</v>
      </c>
      <c r="KT257" s="19">
        <f t="shared" ca="1" si="1873"/>
        <v>999999</v>
      </c>
      <c r="KU257" s="19">
        <f t="shared" ca="1" si="1873"/>
        <v>999999</v>
      </c>
      <c r="KV257" s="19" t="str">
        <f t="shared" ca="1" si="1873"/>
        <v>-</v>
      </c>
      <c r="KW257" s="19" t="str">
        <f t="shared" ca="1" si="1873"/>
        <v>-</v>
      </c>
      <c r="KX257" s="19" t="str">
        <f t="shared" ca="1" si="1873"/>
        <v>-</v>
      </c>
      <c r="KY257" s="19" t="b">
        <f t="shared" ca="1" si="1874"/>
        <v>1</v>
      </c>
      <c r="KZ257" s="19">
        <f t="shared" ca="1" si="1874"/>
        <v>0</v>
      </c>
      <c r="LA257" s="5" t="str">
        <f t="shared" ca="1" si="1875"/>
        <v>-</v>
      </c>
      <c r="LB257" s="5" t="str">
        <f t="shared" ca="1" si="1875"/>
        <v>-</v>
      </c>
      <c r="LC257" s="5" t="str">
        <f t="shared" ca="1" si="1875"/>
        <v>-</v>
      </c>
      <c r="LD257" s="5" t="str">
        <f t="shared" ca="1" si="1875"/>
        <v>-</v>
      </c>
      <c r="LE257" s="19" t="str">
        <f t="shared" ca="1" si="1876"/>
        <v>-</v>
      </c>
      <c r="LF257" s="19" t="str">
        <f t="shared" ca="1" si="1876"/>
        <v>-</v>
      </c>
      <c r="LG257" s="19" t="str">
        <f t="shared" ca="1" si="1876"/>
        <v>-</v>
      </c>
      <c r="LH257" s="19" t="str">
        <f t="shared" ca="1" si="1876"/>
        <v>-</v>
      </c>
      <c r="LI257" s="19" t="str">
        <f t="shared" ca="1" si="1876"/>
        <v>-</v>
      </c>
      <c r="LJ257" s="19" t="str">
        <f t="shared" ca="1" si="1876"/>
        <v>-</v>
      </c>
      <c r="LK257" s="19" t="str">
        <f t="shared" ca="1" si="1876"/>
        <v>-</v>
      </c>
      <c r="LL257" s="5" t="str">
        <f t="shared" ca="1" si="1877"/>
        <v>-</v>
      </c>
      <c r="LM257" s="5">
        <f t="shared" ca="1" si="1877"/>
        <v>500</v>
      </c>
      <c r="LN257" s="5">
        <f t="shared" ca="1" si="1877"/>
        <v>500</v>
      </c>
      <c r="LO257" s="5" t="str">
        <f t="shared" ca="1" si="1877"/>
        <v>-</v>
      </c>
      <c r="LP257" s="5" t="str" cm="1">
        <f t="array" aca="1" ref="LP257" ca="1">INDEX(i.meatgrid,$Q257,LP$7)</f>
        <v>-</v>
      </c>
      <c r="LQ257" s="5" t="str" cm="1">
        <f t="array" aca="1" ref="LQ257" ca="1">INDEX(i.meatgrid,$Q257,LQ$7)</f>
        <v>-</v>
      </c>
      <c r="LR257" s="5" t="str">
        <f t="shared" ca="1" si="1877"/>
        <v>-</v>
      </c>
      <c r="LS257" s="5">
        <f t="shared" ca="1" si="1878"/>
        <v>1</v>
      </c>
      <c r="LT257" s="9"/>
      <c r="LU257" s="19">
        <f t="shared" ca="1" si="1876"/>
        <v>70</v>
      </c>
      <c r="LV257" s="19">
        <f t="shared" ca="1" si="1879"/>
        <v>50</v>
      </c>
      <c r="LW257" s="19">
        <f t="shared" ca="1" si="1879"/>
        <v>80</v>
      </c>
      <c r="LX257" s="19">
        <f t="shared" ca="1" si="1879"/>
        <v>50</v>
      </c>
      <c r="LY257" s="5" t="b" cm="1">
        <f t="array" aca="1" ref="LY257" ca="1">INDEX(i.meatgrid,$Q257,LY$7)</f>
        <v>0</v>
      </c>
      <c r="LZ257" s="5" t="b" cm="1">
        <f t="array" aca="1" ref="LZ257" ca="1">INDEX(i.meatgrid,$Q257,LZ$7)</f>
        <v>0</v>
      </c>
      <c r="MA257" s="5" cm="1">
        <f t="array" aca="1" ref="MA257" ca="1">INDEX(i.meatgrid,$Q257,MA$7)</f>
        <v>40</v>
      </c>
      <c r="MB257" s="5" t="str" cm="1">
        <f t="array" aca="1" ref="MB257" ca="1">INDEX(i.meatgrid,$Q257,MB$7)</f>
        <v>-</v>
      </c>
      <c r="MC257" s="5">
        <f t="shared" si="1880"/>
        <v>1</v>
      </c>
      <c r="MD257" s="5">
        <f t="shared" si="1881"/>
        <v>0.75</v>
      </c>
      <c r="ME257" s="5" cm="1">
        <f t="array" aca="1" ref="ME257" ca="1">INDEX(i.meatgrid,$Q257,ME$7)</f>
        <v>1</v>
      </c>
      <c r="MF257" s="5" cm="1">
        <f t="array" aca="1" ref="MF257" ca="1">INDEX(i.meatgrid,$Q257,MF$7)</f>
        <v>0</v>
      </c>
      <c r="MG257" s="5" cm="1">
        <f t="array" aca="1" ref="MG257" ca="1">INDEX(i.meatgrid,$Q257,MG$7)</f>
        <v>0</v>
      </c>
      <c r="MH257" s="5" cm="1">
        <f t="array" aca="1" ref="MH257" ca="1">INDEX(i.meatgrid,$Q257,MH$7)</f>
        <v>0</v>
      </c>
      <c r="MI257" s="5" cm="1">
        <f t="array" aca="1" ref="MI257" ca="1">INDEX(i.meatgrid,$Q257,MI$7)</f>
        <v>0</v>
      </c>
      <c r="MJ257" s="5" cm="1">
        <f t="array" aca="1" ref="MJ257" ca="1">INDEX(i.meatgrid,$Q257,MJ$7)</f>
        <v>1</v>
      </c>
      <c r="MK257" s="5" cm="1">
        <f t="array" aca="1" ref="MK257" ca="1">INDEX(i.meatgrid,$Q257,MK$7)</f>
        <v>1</v>
      </c>
      <c r="ML257" s="5" cm="1">
        <f t="array" aca="1" ref="ML257" ca="1">INDEX(i.meatgrid,$Q257,ML$7)</f>
        <v>1</v>
      </c>
      <c r="MM257" s="5">
        <f t="shared" si="1882"/>
        <v>1</v>
      </c>
      <c r="MN257" s="9"/>
      <c r="MO257" s="19" t="b">
        <f t="shared" ca="1" si="1883"/>
        <v>0</v>
      </c>
      <c r="MP257" s="19" t="b">
        <f t="shared" ca="1" si="1883"/>
        <v>0</v>
      </c>
      <c r="MQ257" s="19">
        <f t="shared" ca="1" si="1883"/>
        <v>1</v>
      </c>
      <c r="MR257" s="19">
        <f t="shared" ca="1" si="1883"/>
        <v>0.75</v>
      </c>
      <c r="MS257" s="19">
        <f t="shared" ca="1" si="1883"/>
        <v>0.75</v>
      </c>
      <c r="MT257" s="19">
        <f t="shared" ca="1" si="1883"/>
        <v>0.8</v>
      </c>
      <c r="MU257" s="19">
        <f t="shared" ca="1" si="1883"/>
        <v>0.82499999999999996</v>
      </c>
      <c r="MV257" s="19">
        <f t="shared" ca="1" si="1883"/>
        <v>0.875</v>
      </c>
      <c r="MW257" s="19">
        <f t="shared" ca="1" si="1883"/>
        <v>0.9</v>
      </c>
      <c r="MX257" s="19">
        <f t="shared" ca="1" si="1883"/>
        <v>1</v>
      </c>
      <c r="MY257" s="19">
        <f t="shared" ca="1" si="1883"/>
        <v>0.875</v>
      </c>
      <c r="MZ257" s="19" t="b">
        <f t="shared" ca="1" si="1883"/>
        <v>1</v>
      </c>
      <c r="NA257" s="19">
        <f t="shared" ca="1" si="1883"/>
        <v>74.989999999999995</v>
      </c>
      <c r="NB257" s="19" t="str">
        <f t="shared" ca="1" si="1883"/>
        <v>-</v>
      </c>
      <c r="NC257" s="19" t="str">
        <f t="shared" ca="1" si="1883"/>
        <v>-</v>
      </c>
      <c r="ND257" s="19" t="str">
        <f t="shared" ref="ND257" ca="1" si="1916">OFFSET(ND$5,$B257,0)</f>
        <v>-</v>
      </c>
      <c r="NE257" s="19" t="str">
        <f t="shared" ca="1" si="1899"/>
        <v>-</v>
      </c>
      <c r="NF257" s="19" t="str">
        <f t="shared" ca="1" si="1899"/>
        <v>-</v>
      </c>
      <c r="NG257" s="19" t="str">
        <f t="shared" ca="1" si="1899"/>
        <v>-</v>
      </c>
      <c r="NH257" s="19" t="str">
        <f t="shared" ca="1" si="1899"/>
        <v>-</v>
      </c>
      <c r="NI257" s="19">
        <f t="shared" ca="1" si="1899"/>
        <v>36.99</v>
      </c>
      <c r="NJ257" s="19">
        <f t="shared" ca="1" si="1899"/>
        <v>36.99</v>
      </c>
      <c r="NK257" s="19" t="str">
        <f t="shared" ca="1" si="1899"/>
        <v>-</v>
      </c>
      <c r="NL257" s="19" t="str">
        <f t="shared" ca="1" si="1899"/>
        <v>-</v>
      </c>
      <c r="NM257" s="19" t="str">
        <f t="shared" ca="1" si="1899"/>
        <v>-</v>
      </c>
      <c r="NN257" s="19" t="str">
        <f t="shared" ca="1" si="1899"/>
        <v>-</v>
      </c>
      <c r="NO257" s="19" t="str">
        <f t="shared" ca="1" si="1899"/>
        <v>-</v>
      </c>
      <c r="NP257" s="19">
        <f t="shared" ca="1" si="1899"/>
        <v>49.99</v>
      </c>
      <c r="NQ257" s="19">
        <f t="shared" ca="1" si="1899"/>
        <v>49.99</v>
      </c>
      <c r="NR257" s="19">
        <f t="shared" ca="1" si="1899"/>
        <v>49.99</v>
      </c>
      <c r="NS257" s="19">
        <f t="shared" ca="1" si="1899"/>
        <v>49.99</v>
      </c>
      <c r="NT257" s="19">
        <f t="shared" ca="1" si="1899"/>
        <v>49.99</v>
      </c>
      <c r="NU257" s="19">
        <f t="shared" ca="1" si="1896"/>
        <v>49.99</v>
      </c>
      <c r="NV257" s="19">
        <f t="shared" ca="1" si="1896"/>
        <v>49.99</v>
      </c>
      <c r="NW257" s="19">
        <f t="shared" ca="1" si="1896"/>
        <v>49.99</v>
      </c>
      <c r="NX257" s="19">
        <f t="shared" ca="1" si="1897"/>
        <v>412.99</v>
      </c>
      <c r="NY257" s="19">
        <f t="shared" ca="1" si="1897"/>
        <v>412.99</v>
      </c>
      <c r="NZ257" s="19" t="str">
        <f t="shared" ca="1" si="1897"/>
        <v>-</v>
      </c>
      <c r="OA257" s="19" t="str">
        <f t="shared" ca="1" si="1897"/>
        <v>-</v>
      </c>
      <c r="OB257" s="19" t="str">
        <f t="shared" ca="1" si="1897"/>
        <v>-</v>
      </c>
      <c r="OC257" s="19" t="str">
        <f t="shared" ca="1" si="1897"/>
        <v>-</v>
      </c>
      <c r="OD257" s="19" t="str">
        <f t="shared" ca="1" si="1897"/>
        <v>-</v>
      </c>
      <c r="OE257" s="19">
        <f t="shared" ca="1" si="1897"/>
        <v>6.8900000000000006</v>
      </c>
      <c r="OF257" s="19">
        <f t="shared" ca="1" si="1897"/>
        <v>6.8900000000000006</v>
      </c>
      <c r="OG257" s="19">
        <f t="shared" ca="1" si="1897"/>
        <v>6.8900000000000006</v>
      </c>
      <c r="OH257" s="19">
        <f t="shared" ca="1" si="1897"/>
        <v>6.8900000000000006</v>
      </c>
      <c r="OI257" s="19">
        <f t="shared" ca="1" si="1897"/>
        <v>6.8900000000000006</v>
      </c>
      <c r="OJ257" s="19">
        <f t="shared" ca="1" si="1897"/>
        <v>6.8900000000000006</v>
      </c>
      <c r="OK257" s="19">
        <f t="shared" ca="1" si="1897"/>
        <v>6.8900000000000006</v>
      </c>
      <c r="OL257" s="19">
        <f t="shared" ca="1" si="1897"/>
        <v>6.8900000000000006</v>
      </c>
      <c r="OM257" s="19">
        <f t="shared" ca="1" si="1897"/>
        <v>346.99</v>
      </c>
      <c r="ON257" s="19">
        <f t="shared" ca="1" si="1898"/>
        <v>346.99</v>
      </c>
      <c r="OO257" s="19" t="str">
        <f t="shared" ca="1" si="1898"/>
        <v>-</v>
      </c>
      <c r="OP257" s="19" t="str">
        <f t="shared" ca="1" si="1898"/>
        <v>-</v>
      </c>
      <c r="OQ257" s="19" t="str">
        <f t="shared" ca="1" si="1898"/>
        <v>-</v>
      </c>
      <c r="OR257" s="19" t="str">
        <f t="shared" ca="1" si="1898"/>
        <v>-</v>
      </c>
      <c r="OS257" s="19" t="str">
        <f t="shared" ca="1" si="1898"/>
        <v>-</v>
      </c>
      <c r="OT257" s="19">
        <f t="shared" ca="1" si="1898"/>
        <v>0</v>
      </c>
      <c r="OU257" s="24">
        <v>0</v>
      </c>
    </row>
    <row r="258" spans="1:411" outlineLevel="1">
      <c r="A258" s="21">
        <f t="shared" ref="A258:A261" si="1917">ROW(A258)-5</f>
        <v>253</v>
      </c>
      <c r="B258" s="21">
        <f>$A$14</f>
        <v>9</v>
      </c>
      <c r="C258">
        <v>112</v>
      </c>
      <c r="D258" s="144" t="str">
        <f t="shared" si="1828"/>
        <v>GSM</v>
      </c>
      <c r="E258" t="b">
        <v>0</v>
      </c>
      <c r="F258" t="b">
        <v>0</v>
      </c>
      <c r="G258" t="b">
        <f t="shared" ref="G258:G261" si="1918">E258</f>
        <v>0</v>
      </c>
      <c r="H258" s="29">
        <v>2</v>
      </c>
      <c r="I258" s="29">
        <v>1</v>
      </c>
      <c r="J258" s="29" t="str">
        <f>""</f>
        <v/>
      </c>
      <c r="K258" s="29">
        <f>d.Region</f>
        <v>2</v>
      </c>
      <c r="L258" s="29">
        <v>2</v>
      </c>
      <c r="M258" s="29">
        <v>2</v>
      </c>
      <c r="N258" s="29">
        <v>3</v>
      </c>
      <c r="O258" s="29">
        <v>1</v>
      </c>
      <c r="P258" s="29">
        <v>1</v>
      </c>
      <c r="Q258" s="29">
        <v>8</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29"/>
        <v>2</v>
      </c>
      <c r="AH258" s="5">
        <f t="shared" si="1829"/>
        <v>0</v>
      </c>
      <c r="AI258" s="5">
        <f t="shared" si="1830"/>
        <v>1</v>
      </c>
      <c r="AJ258" s="218"/>
      <c r="AK258" s="218"/>
      <c r="AL258" s="365"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00017 DSP_grid_lw GSM Day204 MWM    Prime 13mo SR12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si="1831"/>
        <v>0</v>
      </c>
      <c r="AY258" s="5" t="str">
        <f t="shared" si="1831"/>
        <v>-</v>
      </c>
      <c r="AZ258" s="5" t="b">
        <f t="shared" si="1831"/>
        <v>0</v>
      </c>
      <c r="BA258" s="5" t="b">
        <f t="shared" si="1831"/>
        <v>1</v>
      </c>
      <c r="BB258" s="5" t="b">
        <f t="shared" si="1831"/>
        <v>1</v>
      </c>
      <c r="BC258" s="144">
        <f t="shared" si="1831"/>
        <v>0</v>
      </c>
      <c r="BD258" s="19" t="b">
        <f t="shared" ca="1" si="1832"/>
        <v>1</v>
      </c>
      <c r="BE258" s="9"/>
      <c r="BF258" s="5" t="str">
        <f t="shared" ca="1" si="1833"/>
        <v>-</v>
      </c>
      <c r="BG258" s="19" t="str">
        <f t="shared" ca="1" si="1834"/>
        <v>-</v>
      </c>
      <c r="BH258" s="19" t="str">
        <f t="shared" ca="1" si="1834"/>
        <v>-</v>
      </c>
      <c r="BI258" s="19" t="str">
        <f t="shared" ca="1" si="1834"/>
        <v>-</v>
      </c>
      <c r="BJ258" s="5" t="str">
        <f t="shared" ca="1" si="1835"/>
        <v>-</v>
      </c>
      <c r="BK258" s="19" t="str">
        <f t="shared" ca="1" si="1836"/>
        <v>-</v>
      </c>
      <c r="BL258" s="5" t="str">
        <f t="shared" ca="1" si="1837"/>
        <v>-</v>
      </c>
      <c r="BM258" s="19" t="str">
        <f t="shared" ca="1" si="1838"/>
        <v>-</v>
      </c>
      <c r="BN258" s="19" t="str">
        <f t="shared" ca="1" si="1838"/>
        <v>-</v>
      </c>
      <c r="BO258" s="19" t="str">
        <f t="shared" ca="1" si="1838"/>
        <v>-</v>
      </c>
      <c r="BP258" s="5" t="str">
        <f t="shared" ca="1" si="1839"/>
        <v>-</v>
      </c>
      <c r="BQ258" s="9"/>
      <c r="BR258" s="5" t="b">
        <f t="shared" si="1840"/>
        <v>0</v>
      </c>
      <c r="BS258" s="5" t="str">
        <f t="shared" ca="1" si="1841"/>
        <v>-</v>
      </c>
      <c r="BT258" s="5" t="str">
        <f t="shared" ref="BT258:CA261" ca="1" si="1919">IF($J258="",BT$14,ABS($J258)=BT$7)</f>
        <v>-</v>
      </c>
      <c r="BU258" s="5" t="str">
        <f t="shared" ca="1" si="1919"/>
        <v>-</v>
      </c>
      <c r="BV258" s="5" t="str">
        <f t="shared" ca="1" si="1919"/>
        <v>-</v>
      </c>
      <c r="BW258" s="5" t="str">
        <f t="shared" ca="1" si="1919"/>
        <v>-</v>
      </c>
      <c r="BX258" s="5" t="str">
        <f t="shared" ca="1" si="1919"/>
        <v>-</v>
      </c>
      <c r="BY258" s="5" t="str">
        <f t="shared" ca="1" si="1919"/>
        <v>-</v>
      </c>
      <c r="BZ258" s="5" t="str">
        <f t="shared" ca="1" si="1919"/>
        <v>-</v>
      </c>
      <c r="CA258" s="5" t="str">
        <f t="shared" ca="1" si="1919"/>
        <v>-</v>
      </c>
      <c r="CB258" s="9"/>
      <c r="CC258" s="12" t="b">
        <v>1</v>
      </c>
      <c r="CD258" s="12" t="b">
        <v>1</v>
      </c>
      <c r="CE258" s="12" t="b">
        <v>1</v>
      </c>
      <c r="CF258" s="12">
        <f t="shared" si="1890"/>
        <v>2238105</v>
      </c>
      <c r="CG258" s="144" t="b">
        <f>NOT(CE258)</f>
        <v>0</v>
      </c>
      <c r="CH258" s="12" t="s">
        <v>34</v>
      </c>
      <c r="CI258" s="19" t="str">
        <f t="shared" ca="1" si="1844"/>
        <v>-</v>
      </c>
      <c r="CJ258" s="19" t="str">
        <f t="shared" ca="1" si="1844"/>
        <v>-</v>
      </c>
      <c r="CK258" s="19" t="str">
        <f t="shared" ca="1" si="1844"/>
        <v>-</v>
      </c>
      <c r="CL258" s="19">
        <f t="shared" ca="1" si="1844"/>
        <v>1</v>
      </c>
      <c r="CM258" s="19">
        <f t="shared" ca="1" si="1844"/>
        <v>1</v>
      </c>
      <c r="CN258" s="9"/>
      <c r="CO258" s="444">
        <f t="shared" si="1845"/>
        <v>652</v>
      </c>
      <c r="CP258" s="444">
        <f t="shared" si="1845"/>
        <v>686</v>
      </c>
      <c r="CQ258" s="444">
        <f t="shared" si="1845"/>
        <v>721</v>
      </c>
      <c r="CR258" s="152">
        <f t="shared" si="1846"/>
        <v>378</v>
      </c>
      <c r="CS258" s="152">
        <f t="shared" si="1846"/>
        <v>413</v>
      </c>
      <c r="CT258" s="152">
        <f t="shared" si="1846"/>
        <v>448</v>
      </c>
      <c r="CU258" s="19" t="str">
        <f t="shared" ca="1" si="1847"/>
        <v>-</v>
      </c>
      <c r="CV258" s="19" t="str">
        <f t="shared" ca="1" si="1847"/>
        <v>-</v>
      </c>
      <c r="CW258" s="19" t="str">
        <f t="shared" ca="1" si="1847"/>
        <v>-</v>
      </c>
      <c r="CX258" s="19" t="str">
        <f t="shared" ref="CX258:DM261" ca="1" si="1920">OFFSET(CX$5,$B258,0)</f>
        <v>-</v>
      </c>
      <c r="CY258" s="19" t="str">
        <f t="shared" ca="1" si="1920"/>
        <v>-</v>
      </c>
      <c r="CZ258" s="19" t="b">
        <f ca="1">OFFSET(CZ$5,$B258,0)</f>
        <v>1</v>
      </c>
      <c r="DA258" s="19">
        <f t="shared" ca="1" si="1920"/>
        <v>0</v>
      </c>
      <c r="DB258" s="19">
        <f t="shared" ca="1" si="1920"/>
        <v>0</v>
      </c>
      <c r="DC258" s="19">
        <f t="shared" ca="1" si="1920"/>
        <v>0</v>
      </c>
      <c r="DD258" s="19">
        <f t="shared" ca="1" si="1920"/>
        <v>0</v>
      </c>
      <c r="DE258" s="19">
        <f t="shared" ca="1" si="1920"/>
        <v>0</v>
      </c>
      <c r="DF258" s="19">
        <f t="shared" ca="1" si="1920"/>
        <v>0</v>
      </c>
      <c r="DG258" s="19">
        <f t="shared" ca="1" si="1920"/>
        <v>0</v>
      </c>
      <c r="DH258" s="19">
        <f t="shared" ca="1" si="1920"/>
        <v>0</v>
      </c>
      <c r="DI258" s="19">
        <f t="shared" ca="1" si="1920"/>
        <v>0</v>
      </c>
      <c r="DJ258" s="19">
        <f t="shared" ca="1" si="1920"/>
        <v>0</v>
      </c>
      <c r="DK258" s="19">
        <f t="shared" ca="1" si="1920"/>
        <v>0</v>
      </c>
      <c r="DL258" s="19">
        <f t="shared" ca="1" si="1920"/>
        <v>0</v>
      </c>
      <c r="DM258" s="19">
        <f t="shared" ca="1" si="1920"/>
        <v>1</v>
      </c>
      <c r="DN258" s="19">
        <f t="shared" ref="DN258:ED261" ca="1" si="1921">OFFSET(DN$5,$B258,0)</f>
        <v>1</v>
      </c>
      <c r="DO258" s="19">
        <f t="shared" ca="1" si="1921"/>
        <v>0</v>
      </c>
      <c r="DP258" s="19" t="str">
        <f t="shared" ca="1" si="1921"/>
        <v>-</v>
      </c>
      <c r="DQ258" s="19" t="str">
        <f t="shared" ca="1" si="1921"/>
        <v>-</v>
      </c>
      <c r="DR258" s="19" t="str">
        <f t="shared" ca="1" si="1921"/>
        <v>-</v>
      </c>
      <c r="DS258" s="19" t="str">
        <f t="shared" ca="1" si="1921"/>
        <v>-</v>
      </c>
      <c r="DT258" s="19" t="str">
        <f t="shared" ca="1" si="1921"/>
        <v>-</v>
      </c>
      <c r="DU258" s="19">
        <f t="shared" ca="1" si="1921"/>
        <v>0</v>
      </c>
      <c r="DV258" s="19" t="str">
        <f t="shared" ca="1" si="1921"/>
        <v>-</v>
      </c>
      <c r="DW258" s="19" t="str">
        <f t="shared" ca="1" si="1921"/>
        <v>-</v>
      </c>
      <c r="DX258" s="19" t="str">
        <f t="shared" ca="1" si="1921"/>
        <v>-</v>
      </c>
      <c r="DY258" s="19" t="str">
        <f t="shared" ca="1" si="1921"/>
        <v>-</v>
      </c>
      <c r="DZ258" s="19" t="str">
        <f t="shared" ca="1" si="1921"/>
        <v>-</v>
      </c>
      <c r="EA258" s="19" t="str">
        <f t="shared" ca="1" si="1921"/>
        <v>-</v>
      </c>
      <c r="EB258" s="19" t="str">
        <f t="shared" ca="1" si="1921"/>
        <v>-</v>
      </c>
      <c r="EC258" s="19" t="str">
        <f t="shared" ca="1" si="1921"/>
        <v>-</v>
      </c>
      <c r="ED258" s="19">
        <f t="shared" ca="1" si="1921"/>
        <v>0</v>
      </c>
      <c r="EE258" s="444">
        <f t="shared" si="1849"/>
        <v>0</v>
      </c>
      <c r="EF258" s="444">
        <f t="shared" si="1849"/>
        <v>0</v>
      </c>
      <c r="EG258" s="124">
        <f t="shared" ref="EG258:EV261" si="1922">IF(AND($K258=EG$9,$N258=EG$11,$AB258=EG$8,$AI258=EG$12,$Y258&lt;&gt;0),INDEX(i.FS_Strategy,$Y258,$AB258),0)</f>
        <v>0</v>
      </c>
      <c r="EH258" s="124">
        <f t="shared" si="1922"/>
        <v>0</v>
      </c>
      <c r="EI258" s="124">
        <f t="shared" si="1922"/>
        <v>0</v>
      </c>
      <c r="EJ258" s="124">
        <f t="shared" si="1922"/>
        <v>0</v>
      </c>
      <c r="EK258" s="124">
        <f t="shared" si="1922"/>
        <v>0</v>
      </c>
      <c r="EL258" s="124">
        <f t="shared" si="1922"/>
        <v>0</v>
      </c>
      <c r="EM258" s="124">
        <f t="shared" si="1922"/>
        <v>0</v>
      </c>
      <c r="EN258" s="124">
        <f t="shared" si="1922"/>
        <v>0</v>
      </c>
      <c r="EO258" s="124">
        <f t="shared" si="1922"/>
        <v>0</v>
      </c>
      <c r="EP258" s="124">
        <f t="shared" si="1922"/>
        <v>0</v>
      </c>
      <c r="EQ258" s="124">
        <f t="shared" si="1922"/>
        <v>0</v>
      </c>
      <c r="ER258" s="124">
        <f t="shared" si="1922"/>
        <v>0</v>
      </c>
      <c r="ES258" s="124">
        <f t="shared" si="1922"/>
        <v>0</v>
      </c>
      <c r="ET258" s="124">
        <f t="shared" si="1922"/>
        <v>0</v>
      </c>
      <c r="EU258" s="124">
        <f t="shared" si="1922"/>
        <v>0</v>
      </c>
      <c r="EV258" s="124">
        <f t="shared" si="1922"/>
        <v>0</v>
      </c>
      <c r="EW258" s="124">
        <f t="shared" si="1851"/>
        <v>0</v>
      </c>
      <c r="EX258" s="124">
        <f t="shared" si="1851"/>
        <v>0</v>
      </c>
      <c r="EY258" s="554">
        <f t="shared" ref="EY258:FN261" si="1923">IF(AND($K258=EY$9,$N258=EY$11,$AB258=EY$8,$AI258=EY$12,$Z258&lt;&gt;0),INDEX(i.FS_Strategy,$Z258,$AB258),0)</f>
        <v>0</v>
      </c>
      <c r="EZ258" s="554">
        <f t="shared" si="1923"/>
        <v>0</v>
      </c>
      <c r="FA258" s="554">
        <f t="shared" si="1923"/>
        <v>0</v>
      </c>
      <c r="FB258" s="125">
        <f t="shared" si="1923"/>
        <v>0</v>
      </c>
      <c r="FC258" s="125">
        <f t="shared" si="1923"/>
        <v>0</v>
      </c>
      <c r="FD258" s="125">
        <f t="shared" si="1923"/>
        <v>0</v>
      </c>
      <c r="FE258" s="125">
        <f t="shared" si="1923"/>
        <v>0</v>
      </c>
      <c r="FF258" s="125">
        <f t="shared" si="1923"/>
        <v>0</v>
      </c>
      <c r="FG258" s="125">
        <f t="shared" si="1923"/>
        <v>0</v>
      </c>
      <c r="FH258" s="125">
        <f t="shared" si="1923"/>
        <v>0</v>
      </c>
      <c r="FI258" s="125">
        <f t="shared" si="1923"/>
        <v>0</v>
      </c>
      <c r="FJ258" s="125">
        <f t="shared" si="1923"/>
        <v>0</v>
      </c>
      <c r="FK258" s="125">
        <f t="shared" si="1923"/>
        <v>0</v>
      </c>
      <c r="FL258" s="125">
        <f t="shared" si="1923"/>
        <v>0</v>
      </c>
      <c r="FM258" s="125">
        <f t="shared" si="1923"/>
        <v>0</v>
      </c>
      <c r="FN258" s="125">
        <f t="shared" si="1923"/>
        <v>0</v>
      </c>
      <c r="FO258" s="124">
        <f t="shared" ref="FO258:GD261" si="1924">IF(AND($K258=FO$9,$N258=FO$11,$AB258=FO$8,$AI258=FO$12),INDEX(i.FS_Strategy,$AC258+1,$AB258),0)</f>
        <v>0</v>
      </c>
      <c r="FP258" s="124">
        <f t="shared" si="1924"/>
        <v>0</v>
      </c>
      <c r="FQ258" s="124">
        <f t="shared" si="1924"/>
        <v>0</v>
      </c>
      <c r="FR258" s="124">
        <f t="shared" si="1924"/>
        <v>0</v>
      </c>
      <c r="FS258" s="124">
        <f t="shared" si="1924"/>
        <v>0</v>
      </c>
      <c r="FT258" s="124">
        <f t="shared" si="1924"/>
        <v>0</v>
      </c>
      <c r="FU258" s="124">
        <f t="shared" si="1924"/>
        <v>0</v>
      </c>
      <c r="FV258" s="124">
        <f t="shared" si="1924"/>
        <v>0</v>
      </c>
      <c r="FW258" s="124">
        <f t="shared" si="1924"/>
        <v>0</v>
      </c>
      <c r="FX258" s="124">
        <f t="shared" si="1924"/>
        <v>0</v>
      </c>
      <c r="FY258" s="124">
        <f t="shared" si="1924"/>
        <v>0</v>
      </c>
      <c r="FZ258" s="124">
        <f t="shared" si="1924"/>
        <v>0</v>
      </c>
      <c r="GA258" s="124">
        <f t="shared" si="1924"/>
        <v>0</v>
      </c>
      <c r="GB258" s="124">
        <f t="shared" si="1924"/>
        <v>0</v>
      </c>
      <c r="GC258" s="124">
        <f t="shared" si="1924"/>
        <v>0</v>
      </c>
      <c r="GD258" s="124">
        <f t="shared" si="1924"/>
        <v>0</v>
      </c>
      <c r="GE258" s="124">
        <f t="shared" si="1854"/>
        <v>0</v>
      </c>
      <c r="GF258" s="124">
        <f t="shared" si="1854"/>
        <v>0</v>
      </c>
      <c r="GG258" s="554">
        <f t="shared" si="1855"/>
        <v>0</v>
      </c>
      <c r="GH258" s="554">
        <f t="shared" si="1855"/>
        <v>0</v>
      </c>
      <c r="GI258" s="554">
        <f t="shared" si="1855"/>
        <v>0</v>
      </c>
      <c r="GJ258" s="125">
        <f t="shared" si="1856"/>
        <v>0</v>
      </c>
      <c r="GK258" s="125">
        <f t="shared" si="1856"/>
        <v>0</v>
      </c>
      <c r="GL258" s="125">
        <f t="shared" si="1856"/>
        <v>0</v>
      </c>
      <c r="GM258" s="125">
        <f t="shared" si="1856"/>
        <v>0</v>
      </c>
      <c r="GN258" s="125">
        <f t="shared" si="1856"/>
        <v>0</v>
      </c>
      <c r="GO258" s="125">
        <f t="shared" si="1856"/>
        <v>0</v>
      </c>
      <c r="GP258" s="125">
        <f t="shared" si="1856"/>
        <v>0</v>
      </c>
      <c r="GQ258" s="125">
        <f t="shared" si="1856"/>
        <v>0</v>
      </c>
      <c r="GR258" s="125">
        <f t="shared" si="1856"/>
        <v>0</v>
      </c>
      <c r="GS258" s="125">
        <f t="shared" si="1856"/>
        <v>0</v>
      </c>
      <c r="GT258" s="125">
        <f t="shared" si="1856"/>
        <v>0</v>
      </c>
      <c r="GU258" s="125">
        <f t="shared" si="1856"/>
        <v>0</v>
      </c>
      <c r="GV258" s="125">
        <f t="shared" si="1856"/>
        <v>0</v>
      </c>
      <c r="GW258" s="124">
        <f t="shared" ref="GW258:HL261" si="1925">IF(AND($K258=GW$9,$N258=GW$11,$AB258=GW$8,$AI258=GW$12),INDEX(i.FS_Strategy,$AC258+1,$AB258),0)</f>
        <v>0</v>
      </c>
      <c r="GX258" s="124">
        <f t="shared" si="1925"/>
        <v>0</v>
      </c>
      <c r="GY258" s="124">
        <f t="shared" si="1925"/>
        <v>0</v>
      </c>
      <c r="GZ258" s="124">
        <f t="shared" si="1925"/>
        <v>0</v>
      </c>
      <c r="HA258" s="124">
        <f t="shared" si="1925"/>
        <v>0</v>
      </c>
      <c r="HB258" s="124">
        <f t="shared" si="1925"/>
        <v>0</v>
      </c>
      <c r="HC258" s="124">
        <f t="shared" si="1925"/>
        <v>0</v>
      </c>
      <c r="HD258" s="124">
        <f t="shared" si="1925"/>
        <v>0</v>
      </c>
      <c r="HE258" s="124">
        <f t="shared" si="1925"/>
        <v>0</v>
      </c>
      <c r="HF258" s="124">
        <f t="shared" si="1925"/>
        <v>0</v>
      </c>
      <c r="HG258" s="124">
        <f t="shared" si="1925"/>
        <v>0</v>
      </c>
      <c r="HH258" s="124">
        <f t="shared" si="1925"/>
        <v>0</v>
      </c>
      <c r="HI258" s="124">
        <f t="shared" si="1925"/>
        <v>0</v>
      </c>
      <c r="HJ258" s="124">
        <f t="shared" si="1925"/>
        <v>0</v>
      </c>
      <c r="HK258" s="124">
        <f t="shared" si="1925"/>
        <v>0</v>
      </c>
      <c r="HL258" s="124">
        <f t="shared" si="1925"/>
        <v>0</v>
      </c>
      <c r="HM258" s="124">
        <f t="shared" si="1858"/>
        <v>0</v>
      </c>
      <c r="HN258" s="124">
        <f t="shared" si="1858"/>
        <v>0</v>
      </c>
      <c r="HO258" s="554">
        <f t="shared" si="1859"/>
        <v>0</v>
      </c>
      <c r="HP258" s="554">
        <f t="shared" si="1859"/>
        <v>0</v>
      </c>
      <c r="HQ258" s="554">
        <f t="shared" si="1859"/>
        <v>0</v>
      </c>
      <c r="HR258" s="125">
        <f t="shared" si="1860"/>
        <v>0</v>
      </c>
      <c r="HS258" s="125">
        <f t="shared" si="1860"/>
        <v>0</v>
      </c>
      <c r="HT258" s="125">
        <f t="shared" si="1860"/>
        <v>0</v>
      </c>
      <c r="HU258" s="125">
        <f t="shared" si="1860"/>
        <v>0</v>
      </c>
      <c r="HV258" s="125">
        <f t="shared" si="1860"/>
        <v>0</v>
      </c>
      <c r="HW258" s="125">
        <f t="shared" si="1860"/>
        <v>0</v>
      </c>
      <c r="HX258" s="125">
        <f t="shared" si="1860"/>
        <v>0</v>
      </c>
      <c r="HY258" s="125">
        <f t="shared" si="1860"/>
        <v>0</v>
      </c>
      <c r="HZ258" s="125">
        <f t="shared" si="1860"/>
        <v>0</v>
      </c>
      <c r="IA258" s="125">
        <f t="shared" si="1860"/>
        <v>0</v>
      </c>
      <c r="IB258" s="125">
        <f t="shared" si="1860"/>
        <v>0</v>
      </c>
      <c r="IC258" s="125">
        <f t="shared" si="1860"/>
        <v>0</v>
      </c>
      <c r="ID258" s="125">
        <f t="shared" si="1860"/>
        <v>0</v>
      </c>
      <c r="IE258" s="5">
        <f t="shared" si="1861"/>
        <v>67</v>
      </c>
      <c r="IF258" s="9"/>
      <c r="IG258" s="5">
        <f t="shared" si="1862"/>
        <v>1</v>
      </c>
      <c r="IH258" s="5" t="b">
        <f t="shared" si="1862"/>
        <v>0</v>
      </c>
      <c r="II258" s="19">
        <f t="shared" ca="1" si="1863"/>
        <v>0</v>
      </c>
      <c r="IJ258" s="5">
        <f t="shared" si="1862"/>
        <v>55</v>
      </c>
      <c r="IK258" s="5" cm="1">
        <f t="array" ref="IK258">INDEX(i.pi_yatf,$X258+1,IK$7)</f>
        <v>1</v>
      </c>
      <c r="IL258" s="19">
        <f t="shared" ref="IL258:JN261" ca="1" si="1926">OFFSET(IL$5,$B258,0)</f>
        <v>0</v>
      </c>
      <c r="IM258" s="19">
        <f t="shared" ca="1" si="1926"/>
        <v>0</v>
      </c>
      <c r="IN258" s="19">
        <f t="shared" ca="1" si="1926"/>
        <v>0</v>
      </c>
      <c r="IO258" s="19">
        <f t="shared" ca="1" si="1926"/>
        <v>0</v>
      </c>
      <c r="IP258" s="19">
        <f t="shared" ca="1" si="1926"/>
        <v>0</v>
      </c>
      <c r="IQ258" s="19">
        <f t="shared" ca="1" si="1926"/>
        <v>0</v>
      </c>
      <c r="IR258" s="19">
        <f t="shared" ca="1" si="1926"/>
        <v>0</v>
      </c>
      <c r="IS258" s="19">
        <f t="shared" ca="1" si="1926"/>
        <v>0</v>
      </c>
      <c r="IT258" s="19">
        <f t="shared" ca="1" si="1926"/>
        <v>0</v>
      </c>
      <c r="IU258" s="19">
        <f t="shared" ca="1" si="1926"/>
        <v>0</v>
      </c>
      <c r="IV258" s="19">
        <f t="shared" ca="1" si="1926"/>
        <v>0</v>
      </c>
      <c r="IW258" s="19">
        <f t="shared" ca="1" si="1926"/>
        <v>0</v>
      </c>
      <c r="IX258" s="19">
        <f t="shared" ca="1" si="1926"/>
        <v>0</v>
      </c>
      <c r="IY258" s="19">
        <f t="shared" ca="1" si="1926"/>
        <v>0</v>
      </c>
      <c r="IZ258" s="19">
        <f t="shared" ca="1" si="1926"/>
        <v>0</v>
      </c>
      <c r="JA258" s="19">
        <f t="shared" ca="1" si="1926"/>
        <v>0</v>
      </c>
      <c r="JB258" s="19">
        <f t="shared" ca="1" si="1926"/>
        <v>0</v>
      </c>
      <c r="JC258" s="19">
        <f t="shared" ca="1" si="1926"/>
        <v>0</v>
      </c>
      <c r="JD258" s="19">
        <f t="shared" ca="1" si="1926"/>
        <v>0</v>
      </c>
      <c r="JE258" s="19">
        <f t="shared" ca="1" si="1926"/>
        <v>0</v>
      </c>
      <c r="JF258" s="19">
        <f t="shared" ca="1" si="1926"/>
        <v>0</v>
      </c>
      <c r="JG258" s="5">
        <f t="shared" si="1865"/>
        <v>1.2500000000000001E-2</v>
      </c>
      <c r="JH258" s="567">
        <f t="shared" si="1865"/>
        <v>0</v>
      </c>
      <c r="JI258" s="5">
        <f t="shared" si="1865"/>
        <v>6.25E-2</v>
      </c>
      <c r="JJ258" s="5">
        <f t="shared" si="1865"/>
        <v>6.25E-2</v>
      </c>
      <c r="JK258" s="5">
        <f t="shared" si="1865"/>
        <v>6.25E-2</v>
      </c>
      <c r="JL258" s="19">
        <f t="shared" ca="1" si="1926"/>
        <v>1</v>
      </c>
      <c r="JM258" s="19">
        <f t="shared" ca="1" si="1926"/>
        <v>0</v>
      </c>
      <c r="JN258" s="19">
        <f t="shared" ca="1" si="1926"/>
        <v>1</v>
      </c>
      <c r="JO258" s="9"/>
      <c r="JP258" s="5" t="b">
        <f t="shared" ca="1" si="1866"/>
        <v>0</v>
      </c>
      <c r="JQ258" s="477" t="b">
        <v>1</v>
      </c>
      <c r="JR258" s="477">
        <v>12</v>
      </c>
      <c r="JS258" s="5" t="b">
        <f t="shared" si="1867"/>
        <v>0</v>
      </c>
      <c r="JT258" s="5" t="b">
        <f t="shared" si="1867"/>
        <v>0</v>
      </c>
      <c r="JU258" s="5" t="b">
        <f t="shared" si="1867"/>
        <v>1</v>
      </c>
      <c r="JV258" s="144">
        <f t="shared" si="1868"/>
        <v>1</v>
      </c>
      <c r="JW258" s="144">
        <f t="shared" si="1868"/>
        <v>1</v>
      </c>
      <c r="JX258" s="5" t="b">
        <f t="shared" si="1869"/>
        <v>0</v>
      </c>
      <c r="JY258" s="5" t="b">
        <f t="shared" si="1869"/>
        <v>1</v>
      </c>
      <c r="JZ258" s="5" t="b">
        <f t="shared" si="1869"/>
        <v>1</v>
      </c>
      <c r="KA258" s="5" t="b">
        <f t="shared" si="1869"/>
        <v>0</v>
      </c>
      <c r="KB258" s="5">
        <f t="shared" si="1870"/>
        <v>1</v>
      </c>
      <c r="KC258" s="5">
        <f t="shared" si="1870"/>
        <v>0</v>
      </c>
      <c r="KD258" s="5" t="b">
        <f t="shared" si="1871"/>
        <v>0</v>
      </c>
      <c r="KE258" s="5" t="str" cm="1">
        <f t="array" aca="1" ref="KE258" ca="1">IF(OR(KF258:KM258&lt;&gt;"-"),TRUE,"-")</f>
        <v>-</v>
      </c>
      <c r="KF258" s="19" t="str">
        <f t="shared" ref="KF258:KM261" ca="1" si="1927">OFFSET(KF$5,$B258,0)</f>
        <v>-</v>
      </c>
      <c r="KG258" s="19" t="str">
        <f t="shared" ca="1" si="1927"/>
        <v>-</v>
      </c>
      <c r="KH258" s="19" t="str">
        <f t="shared" ca="1" si="1927"/>
        <v>-</v>
      </c>
      <c r="KI258" s="19" t="str">
        <f t="shared" ca="1" si="1927"/>
        <v>-</v>
      </c>
      <c r="KJ258" s="19" t="str">
        <f t="shared" ca="1" si="1927"/>
        <v>-</v>
      </c>
      <c r="KK258" s="19" t="str">
        <f t="shared" ca="1" si="1927"/>
        <v>-</v>
      </c>
      <c r="KL258" s="19" t="str">
        <f t="shared" ca="1" si="1927"/>
        <v>-</v>
      </c>
      <c r="KM258" s="19" t="str">
        <f t="shared" ca="1" si="1927"/>
        <v>-</v>
      </c>
      <c r="KN258" s="5" t="b">
        <f t="array" aca="1" ref="KN258" ca="1">IF(OR(KO258:KU258&lt;&gt;"-"),TRUE,"-")</f>
        <v>1</v>
      </c>
      <c r="KO258" s="19">
        <f t="shared" ca="1" si="1873"/>
        <v>0</v>
      </c>
      <c r="KP258" s="19" t="str">
        <f t="shared" ca="1" si="1873"/>
        <v>-</v>
      </c>
      <c r="KQ258" s="19">
        <f t="shared" ca="1" si="1873"/>
        <v>999999</v>
      </c>
      <c r="KR258" s="19">
        <f t="shared" ca="1" si="1873"/>
        <v>999999</v>
      </c>
      <c r="KS258" s="19">
        <f t="shared" ca="1" si="1873"/>
        <v>999999</v>
      </c>
      <c r="KT258" s="19">
        <f t="shared" ca="1" si="1873"/>
        <v>999999</v>
      </c>
      <c r="KU258" s="19">
        <f t="shared" ca="1" si="1873"/>
        <v>999999</v>
      </c>
      <c r="KV258" s="19" t="str">
        <f t="shared" ca="1" si="1873"/>
        <v>-</v>
      </c>
      <c r="KW258" s="19" t="str">
        <f ca="1">OFFSET(KW$5,$B258,0)</f>
        <v>-</v>
      </c>
      <c r="KX258" s="19" t="str">
        <f ca="1">OFFSET(KX$5,$B258,0)</f>
        <v>-</v>
      </c>
      <c r="KY258" s="19" t="b">
        <f t="shared" ca="1" si="1874"/>
        <v>1</v>
      </c>
      <c r="KZ258" s="19">
        <f t="shared" ca="1" si="1874"/>
        <v>0</v>
      </c>
      <c r="LA258" s="5" t="str">
        <f t="shared" si="1875"/>
        <v>-</v>
      </c>
      <c r="LB258" s="5" t="str">
        <f t="shared" si="1875"/>
        <v>-</v>
      </c>
      <c r="LC258" s="5" t="str">
        <f t="shared" si="1875"/>
        <v>-</v>
      </c>
      <c r="LD258" s="5" t="str">
        <f t="shared" si="1875"/>
        <v>-</v>
      </c>
      <c r="LE258" s="19" t="str">
        <f t="shared" ref="LE258:LK261" ca="1" si="1928">OFFSET(LE$5,$B258,0)</f>
        <v>-</v>
      </c>
      <c r="LF258" s="19" t="str">
        <f t="shared" ca="1" si="1928"/>
        <v>-</v>
      </c>
      <c r="LG258" s="19" t="str">
        <f t="shared" ca="1" si="1928"/>
        <v>-</v>
      </c>
      <c r="LH258" s="19" t="str">
        <f t="shared" ca="1" si="1928"/>
        <v>-</v>
      </c>
      <c r="LI258" s="19" t="str">
        <f t="shared" ca="1" si="1928"/>
        <v>-</v>
      </c>
      <c r="LJ258" s="19" t="str">
        <f t="shared" ca="1" si="1928"/>
        <v>-</v>
      </c>
      <c r="LK258" s="19" t="str">
        <f t="shared" ca="1" si="1928"/>
        <v>-</v>
      </c>
      <c r="LL258" s="5" t="str">
        <f t="shared" si="1877"/>
        <v>-</v>
      </c>
      <c r="LM258" s="5">
        <f t="shared" si="1877"/>
        <v>500</v>
      </c>
      <c r="LN258" s="5">
        <f t="shared" si="1877"/>
        <v>500</v>
      </c>
      <c r="LO258" s="5" t="str">
        <f t="shared" si="1877"/>
        <v>-</v>
      </c>
      <c r="LP258" s="5" t="str" cm="1">
        <f t="array" ref="LP258">INDEX(i.meatgrid,$Q258,LP$7)</f>
        <v>-</v>
      </c>
      <c r="LQ258" s="5" cm="1">
        <f t="array" ref="LQ258">INDEX(i.meatgrid,$Q258,LQ$7)</f>
        <v>400</v>
      </c>
      <c r="LR258" s="5" t="str">
        <f t="shared" si="1877"/>
        <v>-</v>
      </c>
      <c r="LS258" s="5">
        <f t="shared" si="1878"/>
        <v>1</v>
      </c>
      <c r="LT258" s="9"/>
      <c r="LU258" s="19">
        <f t="shared" ref="LU258:LU261" ca="1" si="1929">OFFSET(LU$5,$B258,0)</f>
        <v>70</v>
      </c>
      <c r="LV258" s="19">
        <f t="shared" ca="1" si="1879"/>
        <v>50</v>
      </c>
      <c r="LW258" s="19">
        <f t="shared" ca="1" si="1879"/>
        <v>80</v>
      </c>
      <c r="LX258" s="19">
        <f t="shared" ca="1" si="1879"/>
        <v>50</v>
      </c>
      <c r="LY258" s="5" t="b" cm="1">
        <f t="array" ref="LY258">INDEX(i.meatgrid,$Q258,LY$7)</f>
        <v>0</v>
      </c>
      <c r="LZ258" s="5" t="b" cm="1">
        <f t="array" ref="LZ258">INDEX(i.meatgrid,$Q258,LZ$7)</f>
        <v>0</v>
      </c>
      <c r="MA258" s="5" cm="1">
        <f t="array" ref="MA258">INDEX(i.meatgrid,$Q258,MA$7)</f>
        <v>40</v>
      </c>
      <c r="MB258" s="5" t="str" cm="1">
        <f t="array" ref="MB258">INDEX(i.meatgrid,$Q258,MB$7)</f>
        <v>-</v>
      </c>
      <c r="MC258" s="5">
        <f t="shared" si="1880"/>
        <v>1</v>
      </c>
      <c r="MD258" s="5">
        <f t="shared" si="1881"/>
        <v>1</v>
      </c>
      <c r="ME258" s="5" cm="1">
        <f t="array" ref="ME258">INDEX(i.meatgrid,$Q258,ME$7)</f>
        <v>1</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882"/>
        <v>1</v>
      </c>
      <c r="MN258" s="9"/>
      <c r="MO258" s="19" t="b">
        <f t="shared" ref="MO258:ND261" ca="1" si="1930">OFFSET(MO$5,$B258,0)</f>
        <v>0</v>
      </c>
      <c r="MP258" s="19" t="b">
        <f t="shared" ca="1" si="1930"/>
        <v>0</v>
      </c>
      <c r="MQ258" s="19">
        <f t="shared" ca="1" si="1930"/>
        <v>1</v>
      </c>
      <c r="MR258" s="19">
        <f t="shared" ca="1" si="1930"/>
        <v>0.75</v>
      </c>
      <c r="MS258" s="19">
        <f t="shared" ca="1" si="1930"/>
        <v>0.75</v>
      </c>
      <c r="MT258" s="19">
        <f t="shared" ca="1" si="1930"/>
        <v>0.8</v>
      </c>
      <c r="MU258" s="19">
        <f t="shared" ca="1" si="1930"/>
        <v>0.82499999999999996</v>
      </c>
      <c r="MV258" s="19">
        <f t="shared" ca="1" si="1930"/>
        <v>0.875</v>
      </c>
      <c r="MW258" s="19">
        <f t="shared" ca="1" si="1930"/>
        <v>0.9</v>
      </c>
      <c r="MX258" s="19">
        <f t="shared" ca="1" si="1930"/>
        <v>1</v>
      </c>
      <c r="MY258" s="19">
        <f t="shared" ca="1" si="1930"/>
        <v>0.875</v>
      </c>
      <c r="MZ258" s="19" t="b">
        <f t="shared" ca="1" si="1930"/>
        <v>1</v>
      </c>
      <c r="NA258" s="19">
        <f t="shared" ca="1" si="1930"/>
        <v>74.989999999999995</v>
      </c>
      <c r="NB258" s="19" t="str">
        <f t="shared" ca="1" si="1930"/>
        <v>-</v>
      </c>
      <c r="NC258" s="19" t="str">
        <f t="shared" ca="1" si="1930"/>
        <v>-</v>
      </c>
      <c r="ND258" s="19" t="str">
        <f t="shared" ca="1" si="1930"/>
        <v>-</v>
      </c>
      <c r="NE258" s="19" t="str">
        <f t="shared" ref="NE258:NT261" ca="1" si="1931">OFFSET(NE$5,$B258,0)</f>
        <v>-</v>
      </c>
      <c r="NF258" s="19" t="str">
        <f t="shared" ca="1" si="1931"/>
        <v>-</v>
      </c>
      <c r="NG258" s="19" t="str">
        <f t="shared" ca="1" si="1931"/>
        <v>-</v>
      </c>
      <c r="NH258" s="19" t="str">
        <f t="shared" ca="1" si="1931"/>
        <v>-</v>
      </c>
      <c r="NI258" s="19">
        <f t="shared" ca="1" si="1931"/>
        <v>36.99</v>
      </c>
      <c r="NJ258" s="19">
        <f t="shared" ca="1" si="1931"/>
        <v>36.99</v>
      </c>
      <c r="NK258" s="19" t="str">
        <f t="shared" ca="1" si="1931"/>
        <v>-</v>
      </c>
      <c r="NL258" s="19" t="str">
        <f t="shared" ca="1" si="1931"/>
        <v>-</v>
      </c>
      <c r="NM258" s="19" t="str">
        <f t="shared" ca="1" si="1931"/>
        <v>-</v>
      </c>
      <c r="NN258" s="19" t="str">
        <f t="shared" ca="1" si="1931"/>
        <v>-</v>
      </c>
      <c r="NO258" s="19" t="str">
        <f t="shared" ca="1" si="1931"/>
        <v>-</v>
      </c>
      <c r="NP258" s="19">
        <f t="shared" ca="1" si="1931"/>
        <v>49.99</v>
      </c>
      <c r="NQ258" s="19">
        <f t="shared" ca="1" si="1931"/>
        <v>49.99</v>
      </c>
      <c r="NR258" s="19">
        <f t="shared" ca="1" si="1931"/>
        <v>49.99</v>
      </c>
      <c r="NS258" s="19">
        <f t="shared" ca="1" si="1931"/>
        <v>49.99</v>
      </c>
      <c r="NT258" s="19">
        <f t="shared" ca="1" si="1931"/>
        <v>49.99</v>
      </c>
      <c r="NU258" s="19">
        <f t="shared" ca="1" si="1896"/>
        <v>49.99</v>
      </c>
      <c r="NV258" s="19">
        <f t="shared" ca="1" si="1896"/>
        <v>49.99</v>
      </c>
      <c r="NW258" s="19">
        <f t="shared" ca="1" si="1896"/>
        <v>49.99</v>
      </c>
      <c r="NX258" s="19">
        <f t="shared" ref="NX258:OM261" ca="1" si="1932">OFFSET(NX$5,$B258,0)</f>
        <v>412.99</v>
      </c>
      <c r="NY258" s="19">
        <f t="shared" ca="1" si="1932"/>
        <v>412.99</v>
      </c>
      <c r="NZ258" s="19" t="str">
        <f t="shared" ca="1" si="1932"/>
        <v>-</v>
      </c>
      <c r="OA258" s="19" t="str">
        <f t="shared" ca="1" si="1932"/>
        <v>-</v>
      </c>
      <c r="OB258" s="19" t="str">
        <f t="shared" ca="1" si="1932"/>
        <v>-</v>
      </c>
      <c r="OC258" s="19" t="str">
        <f t="shared" ca="1" si="1932"/>
        <v>-</v>
      </c>
      <c r="OD258" s="19" t="str">
        <f t="shared" ca="1" si="1932"/>
        <v>-</v>
      </c>
      <c r="OE258" s="19">
        <f t="shared" ca="1" si="1932"/>
        <v>6.8900000000000006</v>
      </c>
      <c r="OF258" s="19">
        <f t="shared" ca="1" si="1932"/>
        <v>6.8900000000000006</v>
      </c>
      <c r="OG258" s="19">
        <f t="shared" ca="1" si="1932"/>
        <v>6.8900000000000006</v>
      </c>
      <c r="OH258" s="19">
        <f t="shared" ca="1" si="1932"/>
        <v>6.8900000000000006</v>
      </c>
      <c r="OI258" s="19">
        <f t="shared" ca="1" si="1932"/>
        <v>6.8900000000000006</v>
      </c>
      <c r="OJ258" s="19">
        <f t="shared" ca="1" si="1932"/>
        <v>6.8900000000000006</v>
      </c>
      <c r="OK258" s="19">
        <f t="shared" ca="1" si="1932"/>
        <v>6.8900000000000006</v>
      </c>
      <c r="OL258" s="19">
        <f t="shared" ca="1" si="1932"/>
        <v>6.8900000000000006</v>
      </c>
      <c r="OM258" s="19">
        <f t="shared" ca="1" si="1932"/>
        <v>346.99</v>
      </c>
      <c r="ON258" s="19">
        <f t="shared" ca="1" si="1898"/>
        <v>346.99</v>
      </c>
      <c r="OO258" s="19" t="str">
        <f t="shared" ca="1" si="1898"/>
        <v>-</v>
      </c>
      <c r="OP258" s="19" t="str">
        <f t="shared" ca="1" si="1898"/>
        <v>-</v>
      </c>
      <c r="OQ258" s="19" t="str">
        <f t="shared" ca="1" si="1898"/>
        <v>-</v>
      </c>
      <c r="OR258" s="19" t="str">
        <f t="shared" ca="1" si="1898"/>
        <v>-</v>
      </c>
      <c r="OS258" s="19" t="str">
        <f t="shared" ca="1" si="1898"/>
        <v>-</v>
      </c>
      <c r="OT258" s="19">
        <f t="shared" ca="1" si="1898"/>
        <v>0</v>
      </c>
      <c r="OU258" s="24">
        <v>0</v>
      </c>
    </row>
    <row r="259" spans="1:411" outlineLevel="1">
      <c r="A259" s="21">
        <f t="shared" si="1917"/>
        <v>254</v>
      </c>
      <c r="B259" s="21">
        <f t="shared" si="1907"/>
        <v>19</v>
      </c>
      <c r="C259">
        <v>1112</v>
      </c>
      <c r="D259" s="144" t="str">
        <f t="shared" ca="1" si="1828"/>
        <v>GSM</v>
      </c>
      <c r="E259" t="b">
        <v>1</v>
      </c>
      <c r="F259" t="b">
        <v>0</v>
      </c>
      <c r="G259" t="b">
        <f t="shared" si="1918"/>
        <v>1</v>
      </c>
      <c r="H259" s="237">
        <f t="shared" ca="1" si="1908"/>
        <v>2</v>
      </c>
      <c r="I259" s="237">
        <f t="shared" ca="1" si="1908"/>
        <v>1</v>
      </c>
      <c r="J259" s="237" t="str">
        <f t="shared" ca="1" si="1908"/>
        <v/>
      </c>
      <c r="K259" s="237">
        <f t="shared" ca="1" si="1908"/>
        <v>2</v>
      </c>
      <c r="L259" s="237">
        <f t="shared" ca="1" si="1908"/>
        <v>2</v>
      </c>
      <c r="M259" s="237">
        <f t="shared" ca="1" si="1908"/>
        <v>2</v>
      </c>
      <c r="N259" s="237">
        <f t="shared" ca="1" si="1908"/>
        <v>3</v>
      </c>
      <c r="O259" s="237">
        <f t="shared" ca="1" si="1908"/>
        <v>1</v>
      </c>
      <c r="P259" s="237">
        <f t="shared" ca="1" si="1908"/>
        <v>1</v>
      </c>
      <c r="Q259" s="237">
        <f t="shared" ca="1" si="1908"/>
        <v>8</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829"/>
        <v>2</v>
      </c>
      <c r="AH259" s="5">
        <f t="shared" ca="1" si="1829"/>
        <v>0</v>
      </c>
      <c r="AI259" s="5">
        <f t="shared" ca="1" si="1830"/>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00018 DSP_grid_lw GSM Day204 MWM    Prime 13mo WP100p MP100p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831"/>
        <v>0</v>
      </c>
      <c r="AY259" s="5" t="str">
        <f t="shared" ca="1" si="1831"/>
        <v>-</v>
      </c>
      <c r="AZ259" s="5" t="b">
        <f t="shared" ca="1" si="1831"/>
        <v>0</v>
      </c>
      <c r="BA259" s="5" t="b">
        <f t="shared" ca="1" si="1831"/>
        <v>1</v>
      </c>
      <c r="BB259" s="5" t="b">
        <f t="shared" ca="1" si="1831"/>
        <v>1</v>
      </c>
      <c r="BC259" s="144">
        <f t="shared" ca="1" si="1831"/>
        <v>0</v>
      </c>
      <c r="BD259" s="19" t="b">
        <f t="shared" ca="1" si="1832"/>
        <v>1</v>
      </c>
      <c r="BE259" s="9"/>
      <c r="BF259" s="5" t="str">
        <f t="shared" ca="1" si="1833"/>
        <v>-</v>
      </c>
      <c r="BG259" s="19" t="str">
        <f t="shared" ca="1" si="1834"/>
        <v>-</v>
      </c>
      <c r="BH259" s="19" t="str">
        <f t="shared" ca="1" si="1834"/>
        <v>-</v>
      </c>
      <c r="BI259" s="19" t="str">
        <f t="shared" ca="1" si="1834"/>
        <v>-</v>
      </c>
      <c r="BJ259" s="5" t="str">
        <f t="shared" ca="1" si="1835"/>
        <v>-</v>
      </c>
      <c r="BK259" s="19" t="str">
        <f t="shared" ca="1" si="1836"/>
        <v>-</v>
      </c>
      <c r="BL259" s="5" t="str">
        <f t="shared" ca="1" si="1837"/>
        <v>-</v>
      </c>
      <c r="BM259" s="19" t="str">
        <f t="shared" ca="1" si="1838"/>
        <v>-</v>
      </c>
      <c r="BN259" s="19" t="str">
        <f t="shared" ca="1" si="1838"/>
        <v>-</v>
      </c>
      <c r="BO259" s="19" t="str">
        <f t="shared" ca="1" si="1838"/>
        <v>-</v>
      </c>
      <c r="BP259" s="5" t="str">
        <f t="shared" ca="1" si="1839"/>
        <v>-</v>
      </c>
      <c r="BQ259" s="9"/>
      <c r="BR259" s="5" t="b">
        <f t="shared" ca="1" si="1840"/>
        <v>0</v>
      </c>
      <c r="BS259" s="5" t="str">
        <f t="shared" ca="1" si="1841"/>
        <v>-</v>
      </c>
      <c r="BT259" s="5" t="str">
        <f t="shared" ca="1" si="1919"/>
        <v>-</v>
      </c>
      <c r="BU259" s="5" t="str">
        <f t="shared" ca="1" si="1919"/>
        <v>-</v>
      </c>
      <c r="BV259" s="5" t="str">
        <f t="shared" ca="1" si="1919"/>
        <v>-</v>
      </c>
      <c r="BW259" s="5" t="str">
        <f t="shared" ca="1" si="1919"/>
        <v>-</v>
      </c>
      <c r="BX259" s="5" t="str">
        <f t="shared" ca="1" si="1919"/>
        <v>-</v>
      </c>
      <c r="BY259" s="5" t="str">
        <f t="shared" ca="1" si="1919"/>
        <v>-</v>
      </c>
      <c r="BZ259" s="5" t="str">
        <f t="shared" ca="1" si="1919"/>
        <v>-</v>
      </c>
      <c r="CA259" s="5" t="str">
        <f t="shared" ca="1" si="1919"/>
        <v>-</v>
      </c>
      <c r="CB259" s="9"/>
      <c r="CC259" s="237" t="b">
        <f t="shared" ca="1" si="1909"/>
        <v>1</v>
      </c>
      <c r="CD259" s="237" t="b">
        <f t="shared" ca="1" si="1909"/>
        <v>1</v>
      </c>
      <c r="CE259" s="237" t="b">
        <f t="shared" ca="1" si="1909"/>
        <v>1</v>
      </c>
      <c r="CF259" s="568">
        <v>2234105</v>
      </c>
      <c r="CG259" s="144" t="b">
        <f t="shared" ref="CG259:CG261" ca="1" si="1933">NOT(CE259)</f>
        <v>0</v>
      </c>
      <c r="CH259" s="12" t="s">
        <v>34</v>
      </c>
      <c r="CI259" s="19" t="str">
        <f t="shared" ca="1" si="1844"/>
        <v>-</v>
      </c>
      <c r="CJ259" s="19" t="str">
        <f t="shared" ca="1" si="1844"/>
        <v>-</v>
      </c>
      <c r="CK259" s="19" t="str">
        <f t="shared" ca="1" si="1844"/>
        <v>-</v>
      </c>
      <c r="CL259" s="19">
        <f t="shared" ca="1" si="1844"/>
        <v>1</v>
      </c>
      <c r="CM259" s="19">
        <f t="shared" ca="1" si="1844"/>
        <v>1</v>
      </c>
      <c r="CN259" s="9"/>
      <c r="CO259" s="444">
        <f t="shared" ca="1" si="1845"/>
        <v>652</v>
      </c>
      <c r="CP259" s="444">
        <f t="shared" ca="1" si="1845"/>
        <v>686</v>
      </c>
      <c r="CQ259" s="444">
        <f t="shared" ca="1" si="1845"/>
        <v>721</v>
      </c>
      <c r="CR259" s="152">
        <f t="shared" ca="1" si="1846"/>
        <v>378</v>
      </c>
      <c r="CS259" s="152">
        <f t="shared" ca="1" si="1846"/>
        <v>413</v>
      </c>
      <c r="CT259" s="152">
        <f t="shared" ca="1" si="1846"/>
        <v>448</v>
      </c>
      <c r="CU259" s="19" t="str">
        <f t="shared" ref="CU259:DJ261" ca="1" si="1934">OFFSET(CU$5,$B259,0)</f>
        <v>-</v>
      </c>
      <c r="CV259" s="19" t="str">
        <f t="shared" ca="1" si="1934"/>
        <v>-</v>
      </c>
      <c r="CW259" s="19" t="str">
        <f t="shared" ca="1" si="1934"/>
        <v>-</v>
      </c>
      <c r="CX259" s="19" t="str">
        <f t="shared" ca="1" si="1934"/>
        <v>-</v>
      </c>
      <c r="CY259" s="19" t="str">
        <f t="shared" ca="1" si="1934"/>
        <v>-</v>
      </c>
      <c r="CZ259" s="19" t="b">
        <f t="shared" ca="1" si="1934"/>
        <v>1</v>
      </c>
      <c r="DA259" s="19">
        <f t="shared" ca="1" si="1934"/>
        <v>0</v>
      </c>
      <c r="DB259" s="19">
        <f t="shared" ca="1" si="1934"/>
        <v>0</v>
      </c>
      <c r="DC259" s="19">
        <f t="shared" ca="1" si="1934"/>
        <v>0</v>
      </c>
      <c r="DD259" s="19">
        <f t="shared" ca="1" si="1934"/>
        <v>0</v>
      </c>
      <c r="DE259" s="19">
        <f t="shared" ca="1" si="1934"/>
        <v>0</v>
      </c>
      <c r="DF259" s="19">
        <f t="shared" ca="1" si="1934"/>
        <v>0</v>
      </c>
      <c r="DG259" s="19">
        <f t="shared" ca="1" si="1934"/>
        <v>0</v>
      </c>
      <c r="DH259" s="19">
        <f t="shared" ca="1" si="1934"/>
        <v>0</v>
      </c>
      <c r="DI259" s="19">
        <f t="shared" ca="1" si="1934"/>
        <v>0</v>
      </c>
      <c r="DJ259" s="19">
        <f t="shared" ca="1" si="1934"/>
        <v>0</v>
      </c>
      <c r="DK259" s="19">
        <f t="shared" ca="1" si="1920"/>
        <v>0</v>
      </c>
      <c r="DL259" s="19">
        <f t="shared" ca="1" si="1920"/>
        <v>0</v>
      </c>
      <c r="DM259" s="19">
        <f t="shared" ca="1" si="1920"/>
        <v>1</v>
      </c>
      <c r="DN259" s="19">
        <f t="shared" ca="1" si="1921"/>
        <v>1</v>
      </c>
      <c r="DO259" s="19">
        <f t="shared" ca="1" si="1921"/>
        <v>0</v>
      </c>
      <c r="DP259" s="19" t="str">
        <f t="shared" ca="1" si="1921"/>
        <v>-</v>
      </c>
      <c r="DQ259" s="19" t="str">
        <f t="shared" ca="1" si="1921"/>
        <v>-</v>
      </c>
      <c r="DR259" s="19" t="str">
        <f t="shared" ca="1" si="1921"/>
        <v>-</v>
      </c>
      <c r="DS259" s="19" t="str">
        <f t="shared" ca="1" si="1921"/>
        <v>-</v>
      </c>
      <c r="DT259" s="19" t="str">
        <f t="shared" ca="1" si="1921"/>
        <v>-</v>
      </c>
      <c r="DU259" s="19">
        <f t="shared" ca="1" si="1921"/>
        <v>0</v>
      </c>
      <c r="DV259" s="19" t="str">
        <f t="shared" ca="1" si="1921"/>
        <v>-</v>
      </c>
      <c r="DW259" s="19" t="str">
        <f t="shared" ca="1" si="1921"/>
        <v>-</v>
      </c>
      <c r="DX259" s="19" t="str">
        <f t="shared" ca="1" si="1921"/>
        <v>-</v>
      </c>
      <c r="DY259" s="19" t="str">
        <f t="shared" ca="1" si="1921"/>
        <v>-</v>
      </c>
      <c r="DZ259" s="19" t="str">
        <f t="shared" ca="1" si="1921"/>
        <v>-</v>
      </c>
      <c r="EA259" s="19" t="str">
        <f t="shared" ca="1" si="1921"/>
        <v>-</v>
      </c>
      <c r="EB259" s="19" t="str">
        <f t="shared" ca="1" si="1921"/>
        <v>-</v>
      </c>
      <c r="EC259" s="19" t="str">
        <f t="shared" ca="1" si="1921"/>
        <v>-</v>
      </c>
      <c r="ED259" s="19">
        <f t="shared" ca="1" si="1921"/>
        <v>0</v>
      </c>
      <c r="EE259" s="444">
        <f t="shared" ca="1" si="1849"/>
        <v>0</v>
      </c>
      <c r="EF259" s="444">
        <f t="shared" ca="1" si="1849"/>
        <v>0</v>
      </c>
      <c r="EG259" s="124">
        <f t="shared" ca="1" si="1922"/>
        <v>0</v>
      </c>
      <c r="EH259" s="124">
        <f t="shared" ca="1" si="1922"/>
        <v>0</v>
      </c>
      <c r="EI259" s="124">
        <f t="shared" ca="1" si="1922"/>
        <v>0</v>
      </c>
      <c r="EJ259" s="124">
        <f t="shared" ca="1" si="1922"/>
        <v>0</v>
      </c>
      <c r="EK259" s="124">
        <f t="shared" ca="1" si="1922"/>
        <v>0</v>
      </c>
      <c r="EL259" s="124">
        <f t="shared" ca="1" si="1922"/>
        <v>0</v>
      </c>
      <c r="EM259" s="124">
        <f t="shared" ca="1" si="1922"/>
        <v>0</v>
      </c>
      <c r="EN259" s="124">
        <f t="shared" ca="1" si="1922"/>
        <v>0</v>
      </c>
      <c r="EO259" s="124">
        <f t="shared" ca="1" si="1922"/>
        <v>0</v>
      </c>
      <c r="EP259" s="124">
        <f t="shared" ca="1" si="1922"/>
        <v>0</v>
      </c>
      <c r="EQ259" s="124">
        <f t="shared" ca="1" si="1922"/>
        <v>0</v>
      </c>
      <c r="ER259" s="124">
        <f t="shared" ca="1" si="1922"/>
        <v>0</v>
      </c>
      <c r="ES259" s="124">
        <f t="shared" ca="1" si="1922"/>
        <v>0</v>
      </c>
      <c r="ET259" s="124">
        <f t="shared" ca="1" si="1922"/>
        <v>0</v>
      </c>
      <c r="EU259" s="124">
        <f t="shared" ca="1" si="1922"/>
        <v>0</v>
      </c>
      <c r="EV259" s="124">
        <f t="shared" ca="1" si="1922"/>
        <v>0</v>
      </c>
      <c r="EW259" s="124">
        <f t="shared" ca="1" si="1851"/>
        <v>0</v>
      </c>
      <c r="EX259" s="124">
        <f t="shared" ca="1" si="1851"/>
        <v>0</v>
      </c>
      <c r="EY259" s="554">
        <f t="shared" ca="1" si="1923"/>
        <v>0</v>
      </c>
      <c r="EZ259" s="554">
        <f t="shared" ca="1" si="1923"/>
        <v>0</v>
      </c>
      <c r="FA259" s="554">
        <f t="shared" ca="1" si="1923"/>
        <v>0</v>
      </c>
      <c r="FB259" s="125">
        <f t="shared" ca="1" si="1923"/>
        <v>0</v>
      </c>
      <c r="FC259" s="125">
        <f t="shared" ca="1" si="1923"/>
        <v>0</v>
      </c>
      <c r="FD259" s="125">
        <f t="shared" ca="1" si="1923"/>
        <v>0</v>
      </c>
      <c r="FE259" s="125">
        <f t="shared" ca="1" si="1923"/>
        <v>0</v>
      </c>
      <c r="FF259" s="125">
        <f t="shared" ca="1" si="1923"/>
        <v>0</v>
      </c>
      <c r="FG259" s="125">
        <f t="shared" ca="1" si="1923"/>
        <v>0</v>
      </c>
      <c r="FH259" s="125">
        <f t="shared" ca="1" si="1923"/>
        <v>0</v>
      </c>
      <c r="FI259" s="125">
        <f t="shared" ca="1" si="1923"/>
        <v>0</v>
      </c>
      <c r="FJ259" s="125">
        <f t="shared" ca="1" si="1923"/>
        <v>0</v>
      </c>
      <c r="FK259" s="125">
        <f t="shared" ca="1" si="1923"/>
        <v>0</v>
      </c>
      <c r="FL259" s="125">
        <f t="shared" ca="1" si="1923"/>
        <v>0</v>
      </c>
      <c r="FM259" s="125">
        <f t="shared" ca="1" si="1923"/>
        <v>0</v>
      </c>
      <c r="FN259" s="125">
        <f t="shared" ca="1" si="1923"/>
        <v>0</v>
      </c>
      <c r="FO259" s="124">
        <f t="shared" ca="1" si="1924"/>
        <v>0</v>
      </c>
      <c r="FP259" s="124">
        <f t="shared" ca="1" si="1924"/>
        <v>0</v>
      </c>
      <c r="FQ259" s="124">
        <f t="shared" ca="1" si="1924"/>
        <v>0</v>
      </c>
      <c r="FR259" s="124">
        <f t="shared" ca="1" si="1924"/>
        <v>0</v>
      </c>
      <c r="FS259" s="124">
        <f t="shared" ca="1" si="1924"/>
        <v>0</v>
      </c>
      <c r="FT259" s="124">
        <f t="shared" ca="1" si="1924"/>
        <v>0</v>
      </c>
      <c r="FU259" s="124">
        <f t="shared" ca="1" si="1924"/>
        <v>0</v>
      </c>
      <c r="FV259" s="124">
        <f t="shared" ca="1" si="1924"/>
        <v>0</v>
      </c>
      <c r="FW259" s="124">
        <f t="shared" ca="1" si="1924"/>
        <v>0</v>
      </c>
      <c r="FX259" s="124">
        <f t="shared" ca="1" si="1924"/>
        <v>0</v>
      </c>
      <c r="FY259" s="124">
        <f t="shared" ca="1" si="1924"/>
        <v>0</v>
      </c>
      <c r="FZ259" s="124">
        <f t="shared" ca="1" si="1924"/>
        <v>0</v>
      </c>
      <c r="GA259" s="124">
        <f t="shared" ca="1" si="1924"/>
        <v>0</v>
      </c>
      <c r="GB259" s="124">
        <f t="shared" ca="1" si="1924"/>
        <v>0</v>
      </c>
      <c r="GC259" s="124">
        <f t="shared" ca="1" si="1924"/>
        <v>0</v>
      </c>
      <c r="GD259" s="124">
        <f t="shared" ca="1" si="1924"/>
        <v>0</v>
      </c>
      <c r="GE259" s="124">
        <f t="shared" ca="1" si="1854"/>
        <v>0</v>
      </c>
      <c r="GF259" s="124">
        <f t="shared" ca="1" si="1854"/>
        <v>0</v>
      </c>
      <c r="GG259" s="554">
        <f t="shared" ca="1" si="1855"/>
        <v>0</v>
      </c>
      <c r="GH259" s="554">
        <f t="shared" ca="1" si="1855"/>
        <v>0</v>
      </c>
      <c r="GI259" s="554">
        <f t="shared" ca="1" si="1855"/>
        <v>0</v>
      </c>
      <c r="GJ259" s="125">
        <f t="shared" ca="1" si="1856"/>
        <v>0</v>
      </c>
      <c r="GK259" s="125">
        <f t="shared" ca="1" si="1856"/>
        <v>0</v>
      </c>
      <c r="GL259" s="125">
        <f t="shared" ca="1" si="1856"/>
        <v>0</v>
      </c>
      <c r="GM259" s="125">
        <f t="shared" ca="1" si="1856"/>
        <v>0</v>
      </c>
      <c r="GN259" s="125">
        <f t="shared" ca="1" si="1856"/>
        <v>0</v>
      </c>
      <c r="GO259" s="125">
        <f t="shared" ca="1" si="1856"/>
        <v>0</v>
      </c>
      <c r="GP259" s="125">
        <f t="shared" ca="1" si="1856"/>
        <v>0</v>
      </c>
      <c r="GQ259" s="125">
        <f t="shared" ca="1" si="1856"/>
        <v>0</v>
      </c>
      <c r="GR259" s="125">
        <f t="shared" ca="1" si="1856"/>
        <v>0</v>
      </c>
      <c r="GS259" s="125">
        <f t="shared" ca="1" si="1856"/>
        <v>0</v>
      </c>
      <c r="GT259" s="125">
        <f t="shared" ca="1" si="1856"/>
        <v>0</v>
      </c>
      <c r="GU259" s="125">
        <f t="shared" ca="1" si="1856"/>
        <v>0</v>
      </c>
      <c r="GV259" s="125">
        <f t="shared" ca="1" si="1856"/>
        <v>0</v>
      </c>
      <c r="GW259" s="124">
        <f t="shared" ca="1" si="1925"/>
        <v>0</v>
      </c>
      <c r="GX259" s="124">
        <f t="shared" ca="1" si="1925"/>
        <v>0</v>
      </c>
      <c r="GY259" s="124">
        <f t="shared" ca="1" si="1925"/>
        <v>0</v>
      </c>
      <c r="GZ259" s="124">
        <f t="shared" ca="1" si="1925"/>
        <v>0</v>
      </c>
      <c r="HA259" s="124">
        <f t="shared" ca="1" si="1925"/>
        <v>0</v>
      </c>
      <c r="HB259" s="124">
        <f t="shared" ca="1" si="1925"/>
        <v>0</v>
      </c>
      <c r="HC259" s="124">
        <f t="shared" ca="1" si="1925"/>
        <v>0</v>
      </c>
      <c r="HD259" s="124">
        <f t="shared" ca="1" si="1925"/>
        <v>0</v>
      </c>
      <c r="HE259" s="124">
        <f t="shared" ca="1" si="1925"/>
        <v>0</v>
      </c>
      <c r="HF259" s="124">
        <f t="shared" ca="1" si="1925"/>
        <v>0</v>
      </c>
      <c r="HG259" s="124">
        <f t="shared" ca="1" si="1925"/>
        <v>0</v>
      </c>
      <c r="HH259" s="124">
        <f t="shared" ca="1" si="1925"/>
        <v>0</v>
      </c>
      <c r="HI259" s="124">
        <f t="shared" ca="1" si="1925"/>
        <v>0</v>
      </c>
      <c r="HJ259" s="124">
        <f t="shared" ca="1" si="1925"/>
        <v>0</v>
      </c>
      <c r="HK259" s="124">
        <f t="shared" ca="1" si="1925"/>
        <v>0</v>
      </c>
      <c r="HL259" s="124">
        <f t="shared" ca="1" si="1925"/>
        <v>0</v>
      </c>
      <c r="HM259" s="124">
        <f t="shared" ca="1" si="1858"/>
        <v>0</v>
      </c>
      <c r="HN259" s="124">
        <f t="shared" ca="1" si="1858"/>
        <v>0</v>
      </c>
      <c r="HO259" s="554">
        <f t="shared" ca="1" si="1859"/>
        <v>0</v>
      </c>
      <c r="HP259" s="554">
        <f t="shared" ca="1" si="1859"/>
        <v>0</v>
      </c>
      <c r="HQ259" s="554">
        <f t="shared" ca="1" si="1859"/>
        <v>0</v>
      </c>
      <c r="HR259" s="125">
        <f t="shared" ca="1" si="1860"/>
        <v>0</v>
      </c>
      <c r="HS259" s="125">
        <f t="shared" ca="1" si="1860"/>
        <v>0</v>
      </c>
      <c r="HT259" s="125">
        <f t="shared" ca="1" si="1860"/>
        <v>0</v>
      </c>
      <c r="HU259" s="125">
        <f t="shared" ca="1" si="1860"/>
        <v>0</v>
      </c>
      <c r="HV259" s="125">
        <f t="shared" ca="1" si="1860"/>
        <v>0</v>
      </c>
      <c r="HW259" s="125">
        <f t="shared" ca="1" si="1860"/>
        <v>0</v>
      </c>
      <c r="HX259" s="125">
        <f t="shared" ca="1" si="1860"/>
        <v>0</v>
      </c>
      <c r="HY259" s="125">
        <f t="shared" ca="1" si="1860"/>
        <v>0</v>
      </c>
      <c r="HZ259" s="125">
        <f t="shared" ca="1" si="1860"/>
        <v>0</v>
      </c>
      <c r="IA259" s="125">
        <f t="shared" ca="1" si="1860"/>
        <v>0</v>
      </c>
      <c r="IB259" s="125">
        <f t="shared" ca="1" si="1860"/>
        <v>0</v>
      </c>
      <c r="IC259" s="125">
        <f t="shared" ca="1" si="1860"/>
        <v>0</v>
      </c>
      <c r="ID259" s="125">
        <f t="shared" ca="1" si="1860"/>
        <v>0</v>
      </c>
      <c r="IE259" s="5">
        <f t="shared" ca="1" si="1861"/>
        <v>67</v>
      </c>
      <c r="IF259" s="9"/>
      <c r="IG259" s="5">
        <f t="shared" ca="1" si="1862"/>
        <v>1</v>
      </c>
      <c r="IH259" s="5" t="b">
        <f t="shared" ca="1" si="1862"/>
        <v>0</v>
      </c>
      <c r="II259" s="19">
        <f t="shared" ca="1" si="1863"/>
        <v>0</v>
      </c>
      <c r="IJ259" s="5">
        <f t="shared" ca="1" si="1862"/>
        <v>55</v>
      </c>
      <c r="IK259" s="5" cm="1">
        <f t="array" ref="IK259">INDEX(i.pi_yatf,$X259+1,IK$7)</f>
        <v>1</v>
      </c>
      <c r="IL259" s="19">
        <f t="shared" ca="1" si="1926"/>
        <v>0</v>
      </c>
      <c r="IM259" s="19">
        <f t="shared" ca="1" si="1926"/>
        <v>0</v>
      </c>
      <c r="IN259" s="19">
        <f t="shared" ca="1" si="1926"/>
        <v>0</v>
      </c>
      <c r="IO259" s="19">
        <f t="shared" ca="1" si="1926"/>
        <v>0</v>
      </c>
      <c r="IP259" s="19">
        <f t="shared" ca="1" si="1926"/>
        <v>0</v>
      </c>
      <c r="IQ259" s="19">
        <f t="shared" ca="1" si="1926"/>
        <v>0</v>
      </c>
      <c r="IR259" s="19">
        <f t="shared" ca="1" si="1926"/>
        <v>0</v>
      </c>
      <c r="IS259" s="19">
        <f t="shared" ca="1" si="1926"/>
        <v>0</v>
      </c>
      <c r="IT259" s="19">
        <f t="shared" ca="1" si="1926"/>
        <v>0</v>
      </c>
      <c r="IU259" s="19">
        <f t="shared" ca="1" si="1926"/>
        <v>0</v>
      </c>
      <c r="IV259" s="19">
        <f t="shared" ca="1" si="1926"/>
        <v>0</v>
      </c>
      <c r="IW259" s="19">
        <f t="shared" ca="1" si="1926"/>
        <v>0</v>
      </c>
      <c r="IX259" s="19">
        <f t="shared" ca="1" si="1926"/>
        <v>0</v>
      </c>
      <c r="IY259" s="19">
        <f t="shared" ca="1" si="1926"/>
        <v>0</v>
      </c>
      <c r="IZ259" s="19">
        <f t="shared" ca="1" si="1926"/>
        <v>0</v>
      </c>
      <c r="JA259" s="19">
        <f t="shared" ca="1" si="1926"/>
        <v>0</v>
      </c>
      <c r="JB259" s="19">
        <f t="shared" ca="1" si="1926"/>
        <v>0</v>
      </c>
      <c r="JC259" s="19">
        <f t="shared" ca="1" si="1926"/>
        <v>0</v>
      </c>
      <c r="JD259" s="19">
        <f t="shared" ca="1" si="1926"/>
        <v>0</v>
      </c>
      <c r="JE259" s="19">
        <f t="shared" ca="1" si="1926"/>
        <v>0</v>
      </c>
      <c r="JF259" s="19">
        <f t="shared" ca="1" si="1926"/>
        <v>0</v>
      </c>
      <c r="JG259" s="5">
        <f t="shared" ca="1" si="1865"/>
        <v>1.2500000000000001E-2</v>
      </c>
      <c r="JH259" s="567">
        <f t="shared" ca="1" si="1865"/>
        <v>0</v>
      </c>
      <c r="JI259" s="5">
        <f t="shared" ca="1" si="1865"/>
        <v>6.25E-2</v>
      </c>
      <c r="JJ259" s="5">
        <f t="shared" ca="1" si="1865"/>
        <v>6.25E-2</v>
      </c>
      <c r="JK259" s="5">
        <f t="shared" ca="1" si="1865"/>
        <v>6.25E-2</v>
      </c>
      <c r="JL259" s="19">
        <f t="shared" ca="1" si="1926"/>
        <v>1</v>
      </c>
      <c r="JM259" s="19">
        <f t="shared" ca="1" si="1926"/>
        <v>0</v>
      </c>
      <c r="JN259" s="19">
        <f t="shared" ca="1" si="1926"/>
        <v>1</v>
      </c>
      <c r="JO259" s="9"/>
      <c r="JP259" s="5" t="b">
        <f t="shared" ca="1" si="1866"/>
        <v>0</v>
      </c>
      <c r="JQ259" s="477" t="b">
        <v>0</v>
      </c>
      <c r="JR259" s="477">
        <v>12</v>
      </c>
      <c r="JS259" s="5" t="b">
        <f t="shared" ca="1" si="1867"/>
        <v>0</v>
      </c>
      <c r="JT259" s="5" t="b">
        <f t="shared" ca="1" si="1867"/>
        <v>0</v>
      </c>
      <c r="JU259" s="5" t="b">
        <f t="shared" ca="1" si="1867"/>
        <v>1</v>
      </c>
      <c r="JV259" s="144">
        <f t="shared" ca="1" si="1868"/>
        <v>1</v>
      </c>
      <c r="JW259" s="144">
        <f t="shared" ca="1" si="1868"/>
        <v>1</v>
      </c>
      <c r="JX259" s="5" t="b">
        <f t="shared" ca="1" si="1869"/>
        <v>0</v>
      </c>
      <c r="JY259" s="5" t="b">
        <f t="shared" ca="1" si="1869"/>
        <v>1</v>
      </c>
      <c r="JZ259" s="5" t="b">
        <f t="shared" ca="1" si="1869"/>
        <v>1</v>
      </c>
      <c r="KA259" s="5" t="b">
        <f t="shared" ca="1" si="1869"/>
        <v>0</v>
      </c>
      <c r="KB259" s="5">
        <f t="shared" ca="1" si="1870"/>
        <v>1</v>
      </c>
      <c r="KC259" s="5">
        <f t="shared" ca="1" si="1870"/>
        <v>0</v>
      </c>
      <c r="KD259" s="5" t="b">
        <f t="shared" ca="1" si="1871"/>
        <v>0</v>
      </c>
      <c r="KE259" s="5" t="str" cm="1">
        <f t="array" aca="1" ref="KE259" ca="1">IF(OR(KF259:KM259&lt;&gt;"-"),TRUE,"-")</f>
        <v>-</v>
      </c>
      <c r="KF259" s="19" t="str">
        <f t="shared" ca="1" si="1927"/>
        <v>-</v>
      </c>
      <c r="KG259" s="19" t="str">
        <f t="shared" ca="1" si="1927"/>
        <v>-</v>
      </c>
      <c r="KH259" s="19" t="str">
        <f t="shared" ca="1" si="1927"/>
        <v>-</v>
      </c>
      <c r="KI259" s="19" t="str">
        <f t="shared" ca="1" si="1927"/>
        <v>-</v>
      </c>
      <c r="KJ259" s="19" t="str">
        <f t="shared" ca="1" si="1927"/>
        <v>-</v>
      </c>
      <c r="KK259" s="19" t="str">
        <f t="shared" ca="1" si="1927"/>
        <v>-</v>
      </c>
      <c r="KL259" s="19" t="str">
        <f t="shared" ca="1" si="1927"/>
        <v>-</v>
      </c>
      <c r="KM259" s="19" t="str">
        <f t="shared" ca="1" si="1927"/>
        <v>-</v>
      </c>
      <c r="KN259" s="5" t="b">
        <f t="array" aca="1" ref="KN259" ca="1">IF(OR(KO259:KU259&lt;&gt;"-"),TRUE,"-")</f>
        <v>1</v>
      </c>
      <c r="KO259" s="19">
        <f t="shared" ca="1" si="1873"/>
        <v>0</v>
      </c>
      <c r="KP259" s="19" t="str">
        <f t="shared" ca="1" si="1873"/>
        <v>-</v>
      </c>
      <c r="KQ259" s="19">
        <f t="shared" ca="1" si="1873"/>
        <v>999999</v>
      </c>
      <c r="KR259" s="19">
        <f t="shared" ca="1" si="1873"/>
        <v>999999</v>
      </c>
      <c r="KS259" s="19">
        <f t="shared" ca="1" si="1873"/>
        <v>999999</v>
      </c>
      <c r="KT259" s="19">
        <f t="shared" ca="1" si="1873"/>
        <v>999999</v>
      </c>
      <c r="KU259" s="19">
        <f t="shared" ca="1" si="1873"/>
        <v>999999</v>
      </c>
      <c r="KV259" s="19" t="str">
        <f t="shared" ca="1" si="1873"/>
        <v>-</v>
      </c>
      <c r="KW259" s="19" t="str">
        <f t="shared" ca="1" si="1873"/>
        <v>-</v>
      </c>
      <c r="KX259" s="19" t="str">
        <f t="shared" ca="1" si="1873"/>
        <v>-</v>
      </c>
      <c r="KY259" s="19" t="b">
        <f t="shared" ca="1" si="1874"/>
        <v>1</v>
      </c>
      <c r="KZ259" s="19">
        <f t="shared" ca="1" si="1874"/>
        <v>0</v>
      </c>
      <c r="LA259" s="5" t="str">
        <f t="shared" ca="1" si="1875"/>
        <v>-</v>
      </c>
      <c r="LB259" s="5" t="str">
        <f t="shared" ca="1" si="1875"/>
        <v>-</v>
      </c>
      <c r="LC259" s="5" t="str">
        <f t="shared" ca="1" si="1875"/>
        <v>-</v>
      </c>
      <c r="LD259" s="5" t="str">
        <f t="shared" ca="1" si="1875"/>
        <v>-</v>
      </c>
      <c r="LE259" s="19" t="str">
        <f t="shared" ca="1" si="1928"/>
        <v>-</v>
      </c>
      <c r="LF259" s="19" t="str">
        <f t="shared" ca="1" si="1928"/>
        <v>-</v>
      </c>
      <c r="LG259" s="19" t="str">
        <f t="shared" ca="1" si="1928"/>
        <v>-</v>
      </c>
      <c r="LH259" s="19" t="str">
        <f t="shared" ca="1" si="1928"/>
        <v>-</v>
      </c>
      <c r="LI259" s="19" t="str">
        <f t="shared" ca="1" si="1928"/>
        <v>-</v>
      </c>
      <c r="LJ259" s="19" t="str">
        <f t="shared" ca="1" si="1928"/>
        <v>-</v>
      </c>
      <c r="LK259" s="19" t="str">
        <f t="shared" ca="1" si="1928"/>
        <v>-</v>
      </c>
      <c r="LL259" s="5" t="str">
        <f t="shared" ca="1" si="1877"/>
        <v>-</v>
      </c>
      <c r="LM259" s="5">
        <f t="shared" ca="1" si="1877"/>
        <v>500</v>
      </c>
      <c r="LN259" s="5">
        <f t="shared" ca="1" si="1877"/>
        <v>500</v>
      </c>
      <c r="LO259" s="5" t="str">
        <f t="shared" ca="1" si="1877"/>
        <v>-</v>
      </c>
      <c r="LP259" s="5" t="str" cm="1">
        <f t="array" aca="1" ref="LP259" ca="1">INDEX(i.meatgrid,$Q259,LP$7)</f>
        <v>-</v>
      </c>
      <c r="LQ259" s="5" cm="1">
        <f t="array" aca="1" ref="LQ259" ca="1">INDEX(i.meatgrid,$Q259,LQ$7)</f>
        <v>400</v>
      </c>
      <c r="LR259" s="5" t="str">
        <f t="shared" ca="1" si="1877"/>
        <v>-</v>
      </c>
      <c r="LS259" s="5">
        <f t="shared" ca="1" si="1878"/>
        <v>1</v>
      </c>
      <c r="LT259" s="9"/>
      <c r="LU259" s="19">
        <f t="shared" ca="1" si="1929"/>
        <v>70</v>
      </c>
      <c r="LV259" s="19">
        <f t="shared" ca="1" si="1879"/>
        <v>50</v>
      </c>
      <c r="LW259" s="19">
        <f t="shared" ca="1" si="1879"/>
        <v>80</v>
      </c>
      <c r="LX259" s="19">
        <f t="shared" ca="1" si="1879"/>
        <v>50</v>
      </c>
      <c r="LY259" s="5" t="b" cm="1">
        <f t="array" aca="1" ref="LY259" ca="1">INDEX(i.meatgrid,$Q259,LY$7)</f>
        <v>0</v>
      </c>
      <c r="LZ259" s="5" t="b" cm="1">
        <f t="array" aca="1" ref="LZ259" ca="1">INDEX(i.meatgrid,$Q259,LZ$7)</f>
        <v>0</v>
      </c>
      <c r="MA259" s="5" cm="1">
        <f t="array" aca="1" ref="MA259" ca="1">INDEX(i.meatgrid,$Q259,MA$7)</f>
        <v>40</v>
      </c>
      <c r="MB259" s="5" t="str" cm="1">
        <f t="array" aca="1" ref="MB259" ca="1">INDEX(i.meatgrid,$Q259,MB$7)</f>
        <v>-</v>
      </c>
      <c r="MC259" s="5">
        <f t="shared" si="1880"/>
        <v>1</v>
      </c>
      <c r="MD259" s="5">
        <f t="shared" si="1881"/>
        <v>1</v>
      </c>
      <c r="ME259" s="5" cm="1">
        <f t="array" aca="1" ref="ME259" ca="1">INDEX(i.meatgrid,$Q259,ME$7)</f>
        <v>1</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882"/>
        <v>1</v>
      </c>
      <c r="MN259" s="9"/>
      <c r="MO259" s="19" t="b">
        <f t="shared" ca="1" si="1930"/>
        <v>0</v>
      </c>
      <c r="MP259" s="19" t="b">
        <f t="shared" ca="1" si="1930"/>
        <v>0</v>
      </c>
      <c r="MQ259" s="19">
        <f t="shared" ca="1" si="1930"/>
        <v>1</v>
      </c>
      <c r="MR259" s="19">
        <f t="shared" ca="1" si="1930"/>
        <v>0.75</v>
      </c>
      <c r="MS259" s="19">
        <f t="shared" ca="1" si="1930"/>
        <v>0.75</v>
      </c>
      <c r="MT259" s="19">
        <f t="shared" ca="1" si="1930"/>
        <v>0.8</v>
      </c>
      <c r="MU259" s="19">
        <f t="shared" ca="1" si="1930"/>
        <v>0.82499999999999996</v>
      </c>
      <c r="MV259" s="19">
        <f t="shared" ca="1" si="1930"/>
        <v>0.875</v>
      </c>
      <c r="MW259" s="19">
        <f t="shared" ca="1" si="1930"/>
        <v>0.9</v>
      </c>
      <c r="MX259" s="19">
        <f t="shared" ca="1" si="1930"/>
        <v>1</v>
      </c>
      <c r="MY259" s="19">
        <f t="shared" ca="1" si="1930"/>
        <v>0.875</v>
      </c>
      <c r="MZ259" s="19" t="b">
        <f t="shared" ca="1" si="1930"/>
        <v>1</v>
      </c>
      <c r="NA259" s="19">
        <f t="shared" ca="1" si="1930"/>
        <v>74.989999999999995</v>
      </c>
      <c r="NB259" s="19" t="str">
        <f t="shared" ca="1" si="1930"/>
        <v>-</v>
      </c>
      <c r="NC259" s="19" t="str">
        <f t="shared" ca="1" si="1930"/>
        <v>-</v>
      </c>
      <c r="ND259" s="19" t="str">
        <f t="shared" ca="1" si="1930"/>
        <v>-</v>
      </c>
      <c r="NE259" s="19" t="str">
        <f t="shared" ca="1" si="1931"/>
        <v>-</v>
      </c>
      <c r="NF259" s="19" t="str">
        <f t="shared" ca="1" si="1931"/>
        <v>-</v>
      </c>
      <c r="NG259" s="19" t="str">
        <f t="shared" ca="1" si="1931"/>
        <v>-</v>
      </c>
      <c r="NH259" s="19" t="str">
        <f t="shared" ca="1" si="1931"/>
        <v>-</v>
      </c>
      <c r="NI259" s="19">
        <f t="shared" ca="1" si="1931"/>
        <v>36.99</v>
      </c>
      <c r="NJ259" s="19">
        <f t="shared" ca="1" si="1931"/>
        <v>36.99</v>
      </c>
      <c r="NK259" s="19" t="str">
        <f t="shared" ca="1" si="1931"/>
        <v>-</v>
      </c>
      <c r="NL259" s="19" t="str">
        <f t="shared" ca="1" si="1931"/>
        <v>-</v>
      </c>
      <c r="NM259" s="19" t="str">
        <f t="shared" ca="1" si="1931"/>
        <v>-</v>
      </c>
      <c r="NN259" s="19" t="str">
        <f t="shared" ca="1" si="1931"/>
        <v>-</v>
      </c>
      <c r="NO259" s="19" t="str">
        <f t="shared" ca="1" si="1931"/>
        <v>-</v>
      </c>
      <c r="NP259" s="19">
        <f t="shared" ca="1" si="1931"/>
        <v>49.99</v>
      </c>
      <c r="NQ259" s="19">
        <f t="shared" ca="1" si="1931"/>
        <v>49.99</v>
      </c>
      <c r="NR259" s="19">
        <f t="shared" ca="1" si="1931"/>
        <v>49.99</v>
      </c>
      <c r="NS259" s="19">
        <f t="shared" ca="1" si="1931"/>
        <v>49.99</v>
      </c>
      <c r="NT259" s="19">
        <f t="shared" ca="1" si="1931"/>
        <v>49.99</v>
      </c>
      <c r="NU259" s="19">
        <f t="shared" ca="1" si="1896"/>
        <v>49.99</v>
      </c>
      <c r="NV259" s="19">
        <f t="shared" ca="1" si="1896"/>
        <v>49.99</v>
      </c>
      <c r="NW259" s="19">
        <f t="shared" ca="1" si="1896"/>
        <v>49.99</v>
      </c>
      <c r="NX259" s="19">
        <f t="shared" ca="1" si="1932"/>
        <v>412.99</v>
      </c>
      <c r="NY259" s="19">
        <f t="shared" ca="1" si="1932"/>
        <v>412.99</v>
      </c>
      <c r="NZ259" s="19" t="str">
        <f t="shared" ca="1" si="1932"/>
        <v>-</v>
      </c>
      <c r="OA259" s="19" t="str">
        <f t="shared" ca="1" si="1932"/>
        <v>-</v>
      </c>
      <c r="OB259" s="19" t="str">
        <f t="shared" ca="1" si="1932"/>
        <v>-</v>
      </c>
      <c r="OC259" s="19" t="str">
        <f t="shared" ca="1" si="1932"/>
        <v>-</v>
      </c>
      <c r="OD259" s="19" t="str">
        <f t="shared" ca="1" si="1932"/>
        <v>-</v>
      </c>
      <c r="OE259" s="19">
        <f t="shared" ca="1" si="1932"/>
        <v>6.8900000000000006</v>
      </c>
      <c r="OF259" s="19">
        <f t="shared" ca="1" si="1932"/>
        <v>6.8900000000000006</v>
      </c>
      <c r="OG259" s="19">
        <f t="shared" ca="1" si="1932"/>
        <v>6.8900000000000006</v>
      </c>
      <c r="OH259" s="19">
        <f t="shared" ca="1" si="1932"/>
        <v>6.8900000000000006</v>
      </c>
      <c r="OI259" s="19">
        <f t="shared" ca="1" si="1932"/>
        <v>6.8900000000000006</v>
      </c>
      <c r="OJ259" s="19">
        <f t="shared" ca="1" si="1932"/>
        <v>6.8900000000000006</v>
      </c>
      <c r="OK259" s="19">
        <f t="shared" ca="1" si="1932"/>
        <v>6.8900000000000006</v>
      </c>
      <c r="OL259" s="19">
        <f t="shared" ca="1" si="1932"/>
        <v>6.8900000000000006</v>
      </c>
      <c r="OM259" s="19">
        <f t="shared" ca="1" si="1932"/>
        <v>346.99</v>
      </c>
      <c r="ON259" s="19">
        <f t="shared" ca="1" si="1898"/>
        <v>346.99</v>
      </c>
      <c r="OO259" s="19" t="str">
        <f t="shared" ca="1" si="1898"/>
        <v>-</v>
      </c>
      <c r="OP259" s="19" t="str">
        <f t="shared" ca="1" si="1898"/>
        <v>-</v>
      </c>
      <c r="OQ259" s="19" t="str">
        <f t="shared" ca="1" si="1898"/>
        <v>-</v>
      </c>
      <c r="OR259" s="19" t="str">
        <f t="shared" ca="1" si="1898"/>
        <v>-</v>
      </c>
      <c r="OS259" s="19" t="str">
        <f t="shared" ca="1" si="1898"/>
        <v>-</v>
      </c>
      <c r="OT259" s="19">
        <f t="shared" ca="1" si="1898"/>
        <v>0</v>
      </c>
      <c r="OU259" s="24">
        <v>0</v>
      </c>
    </row>
    <row r="260" spans="1:411" outlineLevel="1">
      <c r="A260" s="21">
        <f t="shared" si="1917"/>
        <v>255</v>
      </c>
      <c r="B260" s="21">
        <f t="shared" si="1907"/>
        <v>19</v>
      </c>
      <c r="C260">
        <v>112</v>
      </c>
      <c r="D260" s="144" t="str">
        <f t="shared" ca="1" si="1828"/>
        <v>GSM</v>
      </c>
      <c r="E260" t="b">
        <v>0</v>
      </c>
      <c r="F260" t="b">
        <v>0</v>
      </c>
      <c r="G260" t="b">
        <f t="shared" si="1918"/>
        <v>0</v>
      </c>
      <c r="H260" s="237">
        <f t="shared" ca="1" si="1908"/>
        <v>2</v>
      </c>
      <c r="I260" s="237">
        <f t="shared" ca="1" si="1908"/>
        <v>1</v>
      </c>
      <c r="J260" s="237" t="str">
        <f t="shared" ca="1" si="1908"/>
        <v/>
      </c>
      <c r="K260" s="237">
        <f t="shared" ca="1" si="1908"/>
        <v>2</v>
      </c>
      <c r="L260" s="237">
        <f t="shared" ca="1" si="1908"/>
        <v>2</v>
      </c>
      <c r="M260" s="237">
        <f t="shared" ca="1" si="1908"/>
        <v>2</v>
      </c>
      <c r="N260" s="237">
        <f t="shared" ca="1" si="1908"/>
        <v>3</v>
      </c>
      <c r="O260" s="237">
        <f t="shared" ca="1" si="1908"/>
        <v>1</v>
      </c>
      <c r="P260" s="237">
        <f t="shared" ca="1" si="1908"/>
        <v>1</v>
      </c>
      <c r="Q260" s="237">
        <f t="shared" ca="1" si="1908"/>
        <v>8</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829"/>
        <v>2</v>
      </c>
      <c r="AH260" s="5">
        <f t="shared" ca="1" si="1829"/>
        <v>0</v>
      </c>
      <c r="AI260" s="5">
        <f t="shared" ca="1" si="1830"/>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00019 DSP_grid_lw GSM Day204 MWM    Prime 13mo SR12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831"/>
        <v>0</v>
      </c>
      <c r="AY260" s="5" t="str">
        <f t="shared" ca="1" si="1831"/>
        <v>-</v>
      </c>
      <c r="AZ260" s="5" t="b">
        <f t="shared" ca="1" si="1831"/>
        <v>0</v>
      </c>
      <c r="BA260" s="5" t="b">
        <f t="shared" ca="1" si="1831"/>
        <v>1</v>
      </c>
      <c r="BB260" s="5" t="b">
        <f t="shared" ca="1" si="1831"/>
        <v>1</v>
      </c>
      <c r="BC260" s="144">
        <f t="shared" ca="1" si="1831"/>
        <v>0</v>
      </c>
      <c r="BD260" s="19" t="b">
        <f t="shared" ca="1" si="1832"/>
        <v>1</v>
      </c>
      <c r="BE260" s="9"/>
      <c r="BF260" s="5" t="str">
        <f t="shared" ca="1" si="1833"/>
        <v>-</v>
      </c>
      <c r="BG260" s="19" t="str">
        <f t="shared" ca="1" si="1834"/>
        <v>-</v>
      </c>
      <c r="BH260" s="19" t="str">
        <f t="shared" ca="1" si="1834"/>
        <v>-</v>
      </c>
      <c r="BI260" s="19" t="str">
        <f t="shared" ca="1" si="1834"/>
        <v>-</v>
      </c>
      <c r="BJ260" s="5" t="str">
        <f t="shared" ca="1" si="1835"/>
        <v>-</v>
      </c>
      <c r="BK260" s="19" t="str">
        <f t="shared" ca="1" si="1836"/>
        <v>-</v>
      </c>
      <c r="BL260" s="5" t="str">
        <f t="shared" ca="1" si="1837"/>
        <v>-</v>
      </c>
      <c r="BM260" s="19" t="str">
        <f t="shared" ca="1" si="1838"/>
        <v>-</v>
      </c>
      <c r="BN260" s="19" t="str">
        <f t="shared" ca="1" si="1838"/>
        <v>-</v>
      </c>
      <c r="BO260" s="19" t="str">
        <f t="shared" ca="1" si="1838"/>
        <v>-</v>
      </c>
      <c r="BP260" s="5" t="str">
        <f t="shared" ca="1" si="1839"/>
        <v>-</v>
      </c>
      <c r="BQ260" s="9"/>
      <c r="BR260" s="5" t="b">
        <f t="shared" ca="1" si="1840"/>
        <v>0</v>
      </c>
      <c r="BS260" s="5" t="str">
        <f t="shared" ca="1" si="1841"/>
        <v>-</v>
      </c>
      <c r="BT260" s="5" t="str">
        <f t="shared" ca="1" si="1919"/>
        <v>-</v>
      </c>
      <c r="BU260" s="5" t="str">
        <f t="shared" ca="1" si="1919"/>
        <v>-</v>
      </c>
      <c r="BV260" s="5" t="str">
        <f t="shared" ca="1" si="1919"/>
        <v>-</v>
      </c>
      <c r="BW260" s="5" t="str">
        <f t="shared" ca="1" si="1919"/>
        <v>-</v>
      </c>
      <c r="BX260" s="5" t="str">
        <f t="shared" ca="1" si="1919"/>
        <v>-</v>
      </c>
      <c r="BY260" s="5" t="str">
        <f t="shared" ca="1" si="1919"/>
        <v>-</v>
      </c>
      <c r="BZ260" s="5" t="str">
        <f t="shared" ca="1" si="1919"/>
        <v>-</v>
      </c>
      <c r="CA260" s="5" t="str">
        <f t="shared" ca="1" si="1919"/>
        <v>-</v>
      </c>
      <c r="CB260" s="9"/>
      <c r="CC260" s="237" t="b">
        <f t="shared" ca="1" si="1909"/>
        <v>1</v>
      </c>
      <c r="CD260" s="237" t="b">
        <f t="shared" ca="1" si="1909"/>
        <v>1</v>
      </c>
      <c r="CE260" s="237" t="b">
        <f t="shared" ca="1" si="1909"/>
        <v>1</v>
      </c>
      <c r="CF260" s="12">
        <f t="shared" ca="1" si="1890"/>
        <v>2238105</v>
      </c>
      <c r="CG260" s="144" t="b">
        <f t="shared" ca="1" si="1933"/>
        <v>0</v>
      </c>
      <c r="CH260" s="12" t="s">
        <v>34</v>
      </c>
      <c r="CI260" s="19" t="str">
        <f t="shared" ca="1" si="1844"/>
        <v>-</v>
      </c>
      <c r="CJ260" s="19" t="str">
        <f t="shared" ca="1" si="1844"/>
        <v>-</v>
      </c>
      <c r="CK260" s="19" t="str">
        <f t="shared" ca="1" si="1844"/>
        <v>-</v>
      </c>
      <c r="CL260" s="19">
        <f t="shared" ca="1" si="1844"/>
        <v>1</v>
      </c>
      <c r="CM260" s="19">
        <f t="shared" ca="1" si="1844"/>
        <v>1</v>
      </c>
      <c r="CN260" s="9"/>
      <c r="CO260" s="444">
        <f t="shared" ca="1" si="1845"/>
        <v>652</v>
      </c>
      <c r="CP260" s="444">
        <f t="shared" ca="1" si="1845"/>
        <v>686</v>
      </c>
      <c r="CQ260" s="444">
        <f t="shared" ca="1" si="1845"/>
        <v>721</v>
      </c>
      <c r="CR260" s="152">
        <f t="shared" ca="1" si="1846"/>
        <v>378</v>
      </c>
      <c r="CS260" s="152">
        <f t="shared" ca="1" si="1846"/>
        <v>413</v>
      </c>
      <c r="CT260" s="152">
        <f t="shared" ca="1" si="1846"/>
        <v>448</v>
      </c>
      <c r="CU260" s="19" t="str">
        <f t="shared" ca="1" si="1934"/>
        <v>-</v>
      </c>
      <c r="CV260" s="19" t="str">
        <f t="shared" ca="1" si="1934"/>
        <v>-</v>
      </c>
      <c r="CW260" s="19" t="str">
        <f t="shared" ca="1" si="1934"/>
        <v>-</v>
      </c>
      <c r="CX260" s="19" t="str">
        <f t="shared" ca="1" si="1934"/>
        <v>-</v>
      </c>
      <c r="CY260" s="19" t="str">
        <f t="shared" ca="1" si="1934"/>
        <v>-</v>
      </c>
      <c r="CZ260" s="19" t="b">
        <f t="shared" ca="1" si="1934"/>
        <v>1</v>
      </c>
      <c r="DA260" s="19">
        <f t="shared" ca="1" si="1934"/>
        <v>0</v>
      </c>
      <c r="DB260" s="19">
        <f t="shared" ca="1" si="1934"/>
        <v>0</v>
      </c>
      <c r="DC260" s="19">
        <f t="shared" ca="1" si="1934"/>
        <v>0</v>
      </c>
      <c r="DD260" s="19">
        <f t="shared" ca="1" si="1934"/>
        <v>0</v>
      </c>
      <c r="DE260" s="19">
        <f t="shared" ca="1" si="1934"/>
        <v>0</v>
      </c>
      <c r="DF260" s="19">
        <f t="shared" ca="1" si="1934"/>
        <v>0</v>
      </c>
      <c r="DG260" s="19">
        <f t="shared" ca="1" si="1934"/>
        <v>0</v>
      </c>
      <c r="DH260" s="19">
        <f t="shared" ca="1" si="1934"/>
        <v>0</v>
      </c>
      <c r="DI260" s="19">
        <f t="shared" ca="1" si="1934"/>
        <v>0</v>
      </c>
      <c r="DJ260" s="19">
        <f t="shared" ca="1" si="1934"/>
        <v>0</v>
      </c>
      <c r="DK260" s="19">
        <f t="shared" ca="1" si="1920"/>
        <v>0</v>
      </c>
      <c r="DL260" s="19">
        <f t="shared" ca="1" si="1920"/>
        <v>0</v>
      </c>
      <c r="DM260" s="19">
        <f t="shared" ca="1" si="1920"/>
        <v>1</v>
      </c>
      <c r="DN260" s="19">
        <f t="shared" ca="1" si="1921"/>
        <v>1</v>
      </c>
      <c r="DO260" s="19">
        <f t="shared" ca="1" si="1921"/>
        <v>0</v>
      </c>
      <c r="DP260" s="19" t="str">
        <f t="shared" ca="1" si="1921"/>
        <v>-</v>
      </c>
      <c r="DQ260" s="19" t="str">
        <f t="shared" ca="1" si="1921"/>
        <v>-</v>
      </c>
      <c r="DR260" s="19" t="str">
        <f t="shared" ca="1" si="1921"/>
        <v>-</v>
      </c>
      <c r="DS260" s="19" t="str">
        <f t="shared" ca="1" si="1921"/>
        <v>-</v>
      </c>
      <c r="DT260" s="19" t="str">
        <f t="shared" ca="1" si="1921"/>
        <v>-</v>
      </c>
      <c r="DU260" s="19">
        <f t="shared" ca="1" si="1921"/>
        <v>0</v>
      </c>
      <c r="DV260" s="19" t="str">
        <f t="shared" ca="1" si="1921"/>
        <v>-</v>
      </c>
      <c r="DW260" s="19" t="str">
        <f t="shared" ca="1" si="1921"/>
        <v>-</v>
      </c>
      <c r="DX260" s="19" t="str">
        <f t="shared" ca="1" si="1921"/>
        <v>-</v>
      </c>
      <c r="DY260" s="19" t="str">
        <f t="shared" ca="1" si="1921"/>
        <v>-</v>
      </c>
      <c r="DZ260" s="19" t="str">
        <f t="shared" ca="1" si="1921"/>
        <v>-</v>
      </c>
      <c r="EA260" s="19" t="str">
        <f t="shared" ca="1" si="1921"/>
        <v>-</v>
      </c>
      <c r="EB260" s="19" t="str">
        <f t="shared" ca="1" si="1921"/>
        <v>-</v>
      </c>
      <c r="EC260" s="19" t="str">
        <f t="shared" ca="1" si="1921"/>
        <v>-</v>
      </c>
      <c r="ED260" s="19">
        <f t="shared" ca="1" si="1921"/>
        <v>0</v>
      </c>
      <c r="EE260" s="444">
        <f t="shared" ca="1" si="1849"/>
        <v>0</v>
      </c>
      <c r="EF260" s="444">
        <f t="shared" ca="1" si="1849"/>
        <v>0</v>
      </c>
      <c r="EG260" s="124">
        <f t="shared" ca="1" si="1922"/>
        <v>0</v>
      </c>
      <c r="EH260" s="124">
        <f t="shared" ca="1" si="1922"/>
        <v>0</v>
      </c>
      <c r="EI260" s="124">
        <f t="shared" ca="1" si="1922"/>
        <v>0</v>
      </c>
      <c r="EJ260" s="124">
        <f t="shared" ca="1" si="1922"/>
        <v>0</v>
      </c>
      <c r="EK260" s="124">
        <f t="shared" ca="1" si="1922"/>
        <v>0</v>
      </c>
      <c r="EL260" s="124">
        <f t="shared" ca="1" si="1922"/>
        <v>0</v>
      </c>
      <c r="EM260" s="124">
        <f t="shared" ca="1" si="1922"/>
        <v>0</v>
      </c>
      <c r="EN260" s="124">
        <f t="shared" ca="1" si="1922"/>
        <v>0</v>
      </c>
      <c r="EO260" s="124">
        <f t="shared" ca="1" si="1922"/>
        <v>0</v>
      </c>
      <c r="EP260" s="124">
        <f t="shared" ca="1" si="1922"/>
        <v>0</v>
      </c>
      <c r="EQ260" s="124">
        <f t="shared" ca="1" si="1922"/>
        <v>0</v>
      </c>
      <c r="ER260" s="124">
        <f t="shared" ca="1" si="1922"/>
        <v>0</v>
      </c>
      <c r="ES260" s="124">
        <f t="shared" ca="1" si="1922"/>
        <v>0</v>
      </c>
      <c r="ET260" s="124">
        <f t="shared" ca="1" si="1922"/>
        <v>0</v>
      </c>
      <c r="EU260" s="124">
        <f t="shared" ca="1" si="1922"/>
        <v>0</v>
      </c>
      <c r="EV260" s="124">
        <f t="shared" ca="1" si="1922"/>
        <v>0</v>
      </c>
      <c r="EW260" s="124">
        <f t="shared" ca="1" si="1851"/>
        <v>0</v>
      </c>
      <c r="EX260" s="124">
        <f t="shared" ca="1" si="1851"/>
        <v>0</v>
      </c>
      <c r="EY260" s="554">
        <f t="shared" ca="1" si="1923"/>
        <v>0</v>
      </c>
      <c r="EZ260" s="554">
        <f t="shared" ca="1" si="1923"/>
        <v>0</v>
      </c>
      <c r="FA260" s="554">
        <f t="shared" ca="1" si="1923"/>
        <v>0</v>
      </c>
      <c r="FB260" s="125">
        <f t="shared" ca="1" si="1923"/>
        <v>0</v>
      </c>
      <c r="FC260" s="125">
        <f t="shared" ca="1" si="1923"/>
        <v>0</v>
      </c>
      <c r="FD260" s="125">
        <f t="shared" ca="1" si="1923"/>
        <v>0</v>
      </c>
      <c r="FE260" s="125">
        <f t="shared" ca="1" si="1923"/>
        <v>0</v>
      </c>
      <c r="FF260" s="125">
        <f t="shared" ca="1" si="1923"/>
        <v>0</v>
      </c>
      <c r="FG260" s="125">
        <f t="shared" ca="1" si="1923"/>
        <v>0</v>
      </c>
      <c r="FH260" s="125">
        <f t="shared" ca="1" si="1923"/>
        <v>0</v>
      </c>
      <c r="FI260" s="125">
        <f t="shared" ca="1" si="1923"/>
        <v>0</v>
      </c>
      <c r="FJ260" s="125">
        <f t="shared" ca="1" si="1923"/>
        <v>0</v>
      </c>
      <c r="FK260" s="125">
        <f t="shared" ca="1" si="1923"/>
        <v>0</v>
      </c>
      <c r="FL260" s="125">
        <f t="shared" ca="1" si="1923"/>
        <v>0</v>
      </c>
      <c r="FM260" s="125">
        <f t="shared" ca="1" si="1923"/>
        <v>0</v>
      </c>
      <c r="FN260" s="125">
        <f t="shared" ca="1" si="1923"/>
        <v>0</v>
      </c>
      <c r="FO260" s="124">
        <f t="shared" ca="1" si="1924"/>
        <v>0</v>
      </c>
      <c r="FP260" s="124">
        <f t="shared" ca="1" si="1924"/>
        <v>0</v>
      </c>
      <c r="FQ260" s="124">
        <f t="shared" ca="1" si="1924"/>
        <v>0</v>
      </c>
      <c r="FR260" s="124">
        <f t="shared" ca="1" si="1924"/>
        <v>0</v>
      </c>
      <c r="FS260" s="124">
        <f t="shared" ca="1" si="1924"/>
        <v>0</v>
      </c>
      <c r="FT260" s="124">
        <f t="shared" ca="1" si="1924"/>
        <v>0</v>
      </c>
      <c r="FU260" s="124">
        <f t="shared" ca="1" si="1924"/>
        <v>0</v>
      </c>
      <c r="FV260" s="124">
        <f t="shared" ca="1" si="1924"/>
        <v>0</v>
      </c>
      <c r="FW260" s="124">
        <f t="shared" ca="1" si="1924"/>
        <v>0</v>
      </c>
      <c r="FX260" s="124">
        <f t="shared" ca="1" si="1924"/>
        <v>0</v>
      </c>
      <c r="FY260" s="124">
        <f t="shared" ca="1" si="1924"/>
        <v>0</v>
      </c>
      <c r="FZ260" s="124">
        <f t="shared" ca="1" si="1924"/>
        <v>0</v>
      </c>
      <c r="GA260" s="124">
        <f t="shared" ca="1" si="1924"/>
        <v>0</v>
      </c>
      <c r="GB260" s="124">
        <f t="shared" ca="1" si="1924"/>
        <v>0</v>
      </c>
      <c r="GC260" s="124">
        <f t="shared" ca="1" si="1924"/>
        <v>0</v>
      </c>
      <c r="GD260" s="124">
        <f t="shared" ca="1" si="1924"/>
        <v>0</v>
      </c>
      <c r="GE260" s="124">
        <f t="shared" ca="1" si="1854"/>
        <v>0</v>
      </c>
      <c r="GF260" s="124">
        <f t="shared" ca="1" si="1854"/>
        <v>0</v>
      </c>
      <c r="GG260" s="554">
        <f t="shared" ca="1" si="1855"/>
        <v>0</v>
      </c>
      <c r="GH260" s="554">
        <f t="shared" ca="1" si="1855"/>
        <v>0</v>
      </c>
      <c r="GI260" s="554">
        <f t="shared" ca="1" si="1855"/>
        <v>0</v>
      </c>
      <c r="GJ260" s="125">
        <f t="shared" ca="1" si="1856"/>
        <v>0</v>
      </c>
      <c r="GK260" s="125">
        <f t="shared" ca="1" si="1856"/>
        <v>0</v>
      </c>
      <c r="GL260" s="125">
        <f t="shared" ca="1" si="1856"/>
        <v>0</v>
      </c>
      <c r="GM260" s="125">
        <f t="shared" ca="1" si="1856"/>
        <v>0</v>
      </c>
      <c r="GN260" s="125">
        <f t="shared" ca="1" si="1856"/>
        <v>0</v>
      </c>
      <c r="GO260" s="125">
        <f t="shared" ca="1" si="1856"/>
        <v>0</v>
      </c>
      <c r="GP260" s="125">
        <f t="shared" ca="1" si="1856"/>
        <v>0</v>
      </c>
      <c r="GQ260" s="125">
        <f t="shared" ca="1" si="1856"/>
        <v>0</v>
      </c>
      <c r="GR260" s="125">
        <f t="shared" ca="1" si="1856"/>
        <v>0</v>
      </c>
      <c r="GS260" s="125">
        <f t="shared" ca="1" si="1856"/>
        <v>0</v>
      </c>
      <c r="GT260" s="125">
        <f t="shared" ca="1" si="1856"/>
        <v>0</v>
      </c>
      <c r="GU260" s="125">
        <f t="shared" ca="1" si="1856"/>
        <v>0</v>
      </c>
      <c r="GV260" s="125">
        <f t="shared" ca="1" si="1856"/>
        <v>0</v>
      </c>
      <c r="GW260" s="124">
        <f t="shared" ca="1" si="1925"/>
        <v>0</v>
      </c>
      <c r="GX260" s="124">
        <f t="shared" ca="1" si="1925"/>
        <v>0</v>
      </c>
      <c r="GY260" s="124">
        <f t="shared" ca="1" si="1925"/>
        <v>0</v>
      </c>
      <c r="GZ260" s="124">
        <f t="shared" ca="1" si="1925"/>
        <v>0</v>
      </c>
      <c r="HA260" s="124">
        <f t="shared" ca="1" si="1925"/>
        <v>0</v>
      </c>
      <c r="HB260" s="124">
        <f t="shared" ca="1" si="1925"/>
        <v>0</v>
      </c>
      <c r="HC260" s="124">
        <f t="shared" ca="1" si="1925"/>
        <v>0</v>
      </c>
      <c r="HD260" s="124">
        <f t="shared" ca="1" si="1925"/>
        <v>0</v>
      </c>
      <c r="HE260" s="124">
        <f t="shared" ca="1" si="1925"/>
        <v>0</v>
      </c>
      <c r="HF260" s="124">
        <f t="shared" ca="1" si="1925"/>
        <v>0</v>
      </c>
      <c r="HG260" s="124">
        <f t="shared" ca="1" si="1925"/>
        <v>0</v>
      </c>
      <c r="HH260" s="124">
        <f t="shared" ca="1" si="1925"/>
        <v>0</v>
      </c>
      <c r="HI260" s="124">
        <f t="shared" ca="1" si="1925"/>
        <v>0</v>
      </c>
      <c r="HJ260" s="124">
        <f t="shared" ca="1" si="1925"/>
        <v>0</v>
      </c>
      <c r="HK260" s="124">
        <f t="shared" ca="1" si="1925"/>
        <v>0</v>
      </c>
      <c r="HL260" s="124">
        <f t="shared" ca="1" si="1925"/>
        <v>0</v>
      </c>
      <c r="HM260" s="124">
        <f t="shared" ca="1" si="1858"/>
        <v>0</v>
      </c>
      <c r="HN260" s="124">
        <f t="shared" ca="1" si="1858"/>
        <v>0</v>
      </c>
      <c r="HO260" s="554">
        <f t="shared" ca="1" si="1859"/>
        <v>0</v>
      </c>
      <c r="HP260" s="554">
        <f t="shared" ca="1" si="1859"/>
        <v>0</v>
      </c>
      <c r="HQ260" s="554">
        <f t="shared" ca="1" si="1859"/>
        <v>0</v>
      </c>
      <c r="HR260" s="125">
        <f t="shared" ca="1" si="1860"/>
        <v>0</v>
      </c>
      <c r="HS260" s="125">
        <f t="shared" ca="1" si="1860"/>
        <v>0</v>
      </c>
      <c r="HT260" s="125">
        <f t="shared" ca="1" si="1860"/>
        <v>0</v>
      </c>
      <c r="HU260" s="125">
        <f t="shared" ca="1" si="1860"/>
        <v>0</v>
      </c>
      <c r="HV260" s="125">
        <f t="shared" ca="1" si="1860"/>
        <v>0</v>
      </c>
      <c r="HW260" s="125">
        <f t="shared" ca="1" si="1860"/>
        <v>0</v>
      </c>
      <c r="HX260" s="125">
        <f t="shared" ca="1" si="1860"/>
        <v>0</v>
      </c>
      <c r="HY260" s="125">
        <f t="shared" ca="1" si="1860"/>
        <v>0</v>
      </c>
      <c r="HZ260" s="125">
        <f t="shared" ca="1" si="1860"/>
        <v>0</v>
      </c>
      <c r="IA260" s="125">
        <f t="shared" ca="1" si="1860"/>
        <v>0</v>
      </c>
      <c r="IB260" s="125">
        <f t="shared" ca="1" si="1860"/>
        <v>0</v>
      </c>
      <c r="IC260" s="125">
        <f t="shared" ca="1" si="1860"/>
        <v>0</v>
      </c>
      <c r="ID260" s="125">
        <f t="shared" ca="1" si="1860"/>
        <v>0</v>
      </c>
      <c r="IE260" s="5">
        <f t="shared" ca="1" si="1861"/>
        <v>67</v>
      </c>
      <c r="IF260" s="9"/>
      <c r="IG260" s="5">
        <f t="shared" ca="1" si="1862"/>
        <v>1</v>
      </c>
      <c r="IH260" s="5" t="b">
        <f t="shared" ca="1" si="1862"/>
        <v>0</v>
      </c>
      <c r="II260" s="19">
        <f t="shared" ca="1" si="1863"/>
        <v>0</v>
      </c>
      <c r="IJ260" s="5">
        <f t="shared" ca="1" si="1862"/>
        <v>55</v>
      </c>
      <c r="IK260" s="5" cm="1">
        <f t="array" ref="IK260">INDEX(i.pi_yatf,$X260+1,IK$7)</f>
        <v>1</v>
      </c>
      <c r="IL260" s="19">
        <f t="shared" ca="1" si="1926"/>
        <v>0</v>
      </c>
      <c r="IM260" s="19">
        <f t="shared" ca="1" si="1926"/>
        <v>0</v>
      </c>
      <c r="IN260" s="19">
        <f t="shared" ca="1" si="1926"/>
        <v>0</v>
      </c>
      <c r="IO260" s="19">
        <f t="shared" ca="1" si="1926"/>
        <v>0</v>
      </c>
      <c r="IP260" s="19">
        <f t="shared" ca="1" si="1926"/>
        <v>0</v>
      </c>
      <c r="IQ260" s="19">
        <f t="shared" ca="1" si="1926"/>
        <v>0</v>
      </c>
      <c r="IR260" s="19">
        <f t="shared" ca="1" si="1926"/>
        <v>0</v>
      </c>
      <c r="IS260" s="19">
        <f t="shared" ca="1" si="1926"/>
        <v>0</v>
      </c>
      <c r="IT260" s="19">
        <f t="shared" ca="1" si="1926"/>
        <v>0</v>
      </c>
      <c r="IU260" s="19">
        <f t="shared" ca="1" si="1926"/>
        <v>0</v>
      </c>
      <c r="IV260" s="19">
        <f t="shared" ca="1" si="1926"/>
        <v>0</v>
      </c>
      <c r="IW260" s="19">
        <f t="shared" ca="1" si="1926"/>
        <v>0</v>
      </c>
      <c r="IX260" s="19">
        <f t="shared" ca="1" si="1926"/>
        <v>0</v>
      </c>
      <c r="IY260" s="19">
        <f t="shared" ca="1" si="1926"/>
        <v>0</v>
      </c>
      <c r="IZ260" s="19">
        <f t="shared" ca="1" si="1926"/>
        <v>0</v>
      </c>
      <c r="JA260" s="19">
        <f t="shared" ca="1" si="1926"/>
        <v>0</v>
      </c>
      <c r="JB260" s="19">
        <f t="shared" ca="1" si="1926"/>
        <v>0</v>
      </c>
      <c r="JC260" s="19">
        <f t="shared" ca="1" si="1926"/>
        <v>0</v>
      </c>
      <c r="JD260" s="19">
        <f t="shared" ca="1" si="1926"/>
        <v>0</v>
      </c>
      <c r="JE260" s="19">
        <f t="shared" ca="1" si="1926"/>
        <v>0</v>
      </c>
      <c r="JF260" s="19">
        <f t="shared" ca="1" si="1926"/>
        <v>0</v>
      </c>
      <c r="JG260" s="5">
        <f t="shared" ca="1" si="1865"/>
        <v>1.2500000000000001E-2</v>
      </c>
      <c r="JH260" s="567">
        <f t="shared" ca="1" si="1865"/>
        <v>0</v>
      </c>
      <c r="JI260" s="5">
        <f t="shared" ca="1" si="1865"/>
        <v>6.25E-2</v>
      </c>
      <c r="JJ260" s="5">
        <f t="shared" ca="1" si="1865"/>
        <v>6.25E-2</v>
      </c>
      <c r="JK260" s="5">
        <f t="shared" ca="1" si="1865"/>
        <v>6.25E-2</v>
      </c>
      <c r="JL260" s="19">
        <f t="shared" ca="1" si="1926"/>
        <v>1</v>
      </c>
      <c r="JM260" s="19">
        <f t="shared" ca="1" si="1926"/>
        <v>0</v>
      </c>
      <c r="JN260" s="19">
        <f t="shared" ca="1" si="1926"/>
        <v>1</v>
      </c>
      <c r="JO260" s="9"/>
      <c r="JP260" s="5" t="b">
        <f t="shared" ca="1" si="1866"/>
        <v>0</v>
      </c>
      <c r="JQ260" s="477" t="b">
        <v>1</v>
      </c>
      <c r="JR260" s="477">
        <v>12</v>
      </c>
      <c r="JS260" s="5" t="b">
        <f t="shared" ca="1" si="1867"/>
        <v>0</v>
      </c>
      <c r="JT260" s="5" t="b">
        <f t="shared" ca="1" si="1867"/>
        <v>0</v>
      </c>
      <c r="JU260" s="5" t="b">
        <f t="shared" ca="1" si="1867"/>
        <v>1</v>
      </c>
      <c r="JV260" s="144">
        <f t="shared" ca="1" si="1868"/>
        <v>1</v>
      </c>
      <c r="JW260" s="144">
        <f t="shared" ca="1" si="1868"/>
        <v>1</v>
      </c>
      <c r="JX260" s="5" t="b">
        <f t="shared" ca="1" si="1869"/>
        <v>0</v>
      </c>
      <c r="JY260" s="5" t="b">
        <f t="shared" ca="1" si="1869"/>
        <v>1</v>
      </c>
      <c r="JZ260" s="5" t="b">
        <f t="shared" ca="1" si="1869"/>
        <v>1</v>
      </c>
      <c r="KA260" s="5" t="b">
        <f t="shared" ca="1" si="1869"/>
        <v>0</v>
      </c>
      <c r="KB260" s="5">
        <f t="shared" ca="1" si="1870"/>
        <v>1</v>
      </c>
      <c r="KC260" s="5">
        <f t="shared" ca="1" si="1870"/>
        <v>0</v>
      </c>
      <c r="KD260" s="5" t="b">
        <f t="shared" ca="1" si="1871"/>
        <v>0</v>
      </c>
      <c r="KE260" s="5" t="str" cm="1">
        <f t="array" aca="1" ref="KE260" ca="1">IF(OR(KF260:KM260&lt;&gt;"-"),TRUE,"-")</f>
        <v>-</v>
      </c>
      <c r="KF260" s="19" t="str">
        <f t="shared" ca="1" si="1927"/>
        <v>-</v>
      </c>
      <c r="KG260" s="19" t="str">
        <f t="shared" ca="1" si="1927"/>
        <v>-</v>
      </c>
      <c r="KH260" s="19" t="str">
        <f t="shared" ca="1" si="1927"/>
        <v>-</v>
      </c>
      <c r="KI260" s="19" t="str">
        <f t="shared" ca="1" si="1927"/>
        <v>-</v>
      </c>
      <c r="KJ260" s="19" t="str">
        <f t="shared" ca="1" si="1927"/>
        <v>-</v>
      </c>
      <c r="KK260" s="19" t="str">
        <f t="shared" ca="1" si="1927"/>
        <v>-</v>
      </c>
      <c r="KL260" s="19" t="str">
        <f t="shared" ca="1" si="1927"/>
        <v>-</v>
      </c>
      <c r="KM260" s="19" t="str">
        <f t="shared" ca="1" si="1927"/>
        <v>-</v>
      </c>
      <c r="KN260" s="5" t="b">
        <f t="array" aca="1" ref="KN260" ca="1">IF(OR(KO260:KU260&lt;&gt;"-"),TRUE,"-")</f>
        <v>1</v>
      </c>
      <c r="KO260" s="19">
        <f t="shared" ca="1" si="1873"/>
        <v>0</v>
      </c>
      <c r="KP260" s="19" t="str">
        <f t="shared" ca="1" si="1873"/>
        <v>-</v>
      </c>
      <c r="KQ260" s="19">
        <f t="shared" ca="1" si="1873"/>
        <v>999999</v>
      </c>
      <c r="KR260" s="19">
        <f t="shared" ca="1" si="1873"/>
        <v>999999</v>
      </c>
      <c r="KS260" s="19">
        <f t="shared" ca="1" si="1873"/>
        <v>999999</v>
      </c>
      <c r="KT260" s="19">
        <f t="shared" ca="1" si="1873"/>
        <v>999999</v>
      </c>
      <c r="KU260" s="19">
        <f t="shared" ca="1" si="1873"/>
        <v>999999</v>
      </c>
      <c r="KV260" s="19" t="str">
        <f t="shared" ca="1" si="1873"/>
        <v>-</v>
      </c>
      <c r="KW260" s="19" t="str">
        <f t="shared" ca="1" si="1873"/>
        <v>-</v>
      </c>
      <c r="KX260" s="19" t="str">
        <f t="shared" ca="1" si="1873"/>
        <v>-</v>
      </c>
      <c r="KY260" s="19" t="b">
        <f t="shared" ca="1" si="1874"/>
        <v>1</v>
      </c>
      <c r="KZ260" s="19">
        <f t="shared" ca="1" si="1874"/>
        <v>0</v>
      </c>
      <c r="LA260" s="5" t="str">
        <f t="shared" ca="1" si="1875"/>
        <v>-</v>
      </c>
      <c r="LB260" s="5" t="str">
        <f t="shared" ca="1" si="1875"/>
        <v>-</v>
      </c>
      <c r="LC260" s="5" t="str">
        <f t="shared" ca="1" si="1875"/>
        <v>-</v>
      </c>
      <c r="LD260" s="5" t="str">
        <f t="shared" ca="1" si="1875"/>
        <v>-</v>
      </c>
      <c r="LE260" s="19" t="str">
        <f t="shared" ca="1" si="1928"/>
        <v>-</v>
      </c>
      <c r="LF260" s="19" t="str">
        <f t="shared" ca="1" si="1928"/>
        <v>-</v>
      </c>
      <c r="LG260" s="19" t="str">
        <f t="shared" ca="1" si="1928"/>
        <v>-</v>
      </c>
      <c r="LH260" s="19" t="str">
        <f t="shared" ca="1" si="1928"/>
        <v>-</v>
      </c>
      <c r="LI260" s="19" t="str">
        <f t="shared" ca="1" si="1928"/>
        <v>-</v>
      </c>
      <c r="LJ260" s="19" t="str">
        <f t="shared" ca="1" si="1928"/>
        <v>-</v>
      </c>
      <c r="LK260" s="19" t="str">
        <f t="shared" ca="1" si="1928"/>
        <v>-</v>
      </c>
      <c r="LL260" s="5" t="str">
        <f t="shared" ca="1" si="1877"/>
        <v>-</v>
      </c>
      <c r="LM260" s="5">
        <f t="shared" ca="1" si="1877"/>
        <v>500</v>
      </c>
      <c r="LN260" s="5">
        <f t="shared" ca="1" si="1877"/>
        <v>500</v>
      </c>
      <c r="LO260" s="5" t="str">
        <f t="shared" ca="1" si="1877"/>
        <v>-</v>
      </c>
      <c r="LP260" s="5" t="str" cm="1">
        <f t="array" aca="1" ref="LP260" ca="1">INDEX(i.meatgrid,$Q260,LP$7)</f>
        <v>-</v>
      </c>
      <c r="LQ260" s="5" cm="1">
        <f t="array" aca="1" ref="LQ260" ca="1">INDEX(i.meatgrid,$Q260,LQ$7)</f>
        <v>400</v>
      </c>
      <c r="LR260" s="5" t="str">
        <f t="shared" ca="1" si="1877"/>
        <v>-</v>
      </c>
      <c r="LS260" s="5">
        <f t="shared" ca="1" si="1878"/>
        <v>1</v>
      </c>
      <c r="LT260" s="9"/>
      <c r="LU260" s="19">
        <f t="shared" ca="1" si="1929"/>
        <v>70</v>
      </c>
      <c r="LV260" s="19">
        <f t="shared" ca="1" si="1879"/>
        <v>50</v>
      </c>
      <c r="LW260" s="19">
        <f t="shared" ca="1" si="1879"/>
        <v>80</v>
      </c>
      <c r="LX260" s="19">
        <f t="shared" ca="1" si="1879"/>
        <v>50</v>
      </c>
      <c r="LY260" s="5" t="b" cm="1">
        <f t="array" aca="1" ref="LY260" ca="1">INDEX(i.meatgrid,$Q260,LY$7)</f>
        <v>0</v>
      </c>
      <c r="LZ260" s="5" t="b" cm="1">
        <f t="array" aca="1" ref="LZ260" ca="1">INDEX(i.meatgrid,$Q260,LZ$7)</f>
        <v>0</v>
      </c>
      <c r="MA260" s="5" cm="1">
        <f t="array" aca="1" ref="MA260" ca="1">INDEX(i.meatgrid,$Q260,MA$7)</f>
        <v>40</v>
      </c>
      <c r="MB260" s="5" t="str" cm="1">
        <f t="array" aca="1" ref="MB260" ca="1">INDEX(i.meatgrid,$Q260,MB$7)</f>
        <v>-</v>
      </c>
      <c r="MC260" s="5">
        <f t="shared" si="1880"/>
        <v>1</v>
      </c>
      <c r="MD260" s="5">
        <f t="shared" si="1881"/>
        <v>0.75</v>
      </c>
      <c r="ME260" s="5" cm="1">
        <f t="array" aca="1" ref="ME260" ca="1">INDEX(i.meatgrid,$Q260,ME$7)</f>
        <v>1</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882"/>
        <v>1</v>
      </c>
      <c r="MN260" s="9"/>
      <c r="MO260" s="19" t="b">
        <f t="shared" ca="1" si="1930"/>
        <v>0</v>
      </c>
      <c r="MP260" s="19" t="b">
        <f t="shared" ca="1" si="1930"/>
        <v>0</v>
      </c>
      <c r="MQ260" s="19">
        <f t="shared" ca="1" si="1930"/>
        <v>1</v>
      </c>
      <c r="MR260" s="19">
        <f t="shared" ca="1" si="1930"/>
        <v>0.75</v>
      </c>
      <c r="MS260" s="19">
        <f t="shared" ca="1" si="1930"/>
        <v>0.75</v>
      </c>
      <c r="MT260" s="19">
        <f t="shared" ca="1" si="1930"/>
        <v>0.8</v>
      </c>
      <c r="MU260" s="19">
        <f t="shared" ca="1" si="1930"/>
        <v>0.82499999999999996</v>
      </c>
      <c r="MV260" s="19">
        <f t="shared" ca="1" si="1930"/>
        <v>0.875</v>
      </c>
      <c r="MW260" s="19">
        <f t="shared" ca="1" si="1930"/>
        <v>0.9</v>
      </c>
      <c r="MX260" s="19">
        <f t="shared" ca="1" si="1930"/>
        <v>1</v>
      </c>
      <c r="MY260" s="19">
        <f t="shared" ca="1" si="1930"/>
        <v>0.875</v>
      </c>
      <c r="MZ260" s="19" t="b">
        <f t="shared" ca="1" si="1930"/>
        <v>1</v>
      </c>
      <c r="NA260" s="19">
        <f t="shared" ca="1" si="1930"/>
        <v>74.989999999999995</v>
      </c>
      <c r="NB260" s="19" t="str">
        <f t="shared" ca="1" si="1930"/>
        <v>-</v>
      </c>
      <c r="NC260" s="19" t="str">
        <f t="shared" ca="1" si="1930"/>
        <v>-</v>
      </c>
      <c r="ND260" s="19" t="str">
        <f t="shared" ca="1" si="1930"/>
        <v>-</v>
      </c>
      <c r="NE260" s="19" t="str">
        <f t="shared" ca="1" si="1931"/>
        <v>-</v>
      </c>
      <c r="NF260" s="19" t="str">
        <f t="shared" ca="1" si="1931"/>
        <v>-</v>
      </c>
      <c r="NG260" s="19" t="str">
        <f t="shared" ca="1" si="1931"/>
        <v>-</v>
      </c>
      <c r="NH260" s="19" t="str">
        <f t="shared" ca="1" si="1931"/>
        <v>-</v>
      </c>
      <c r="NI260" s="19">
        <f t="shared" ca="1" si="1931"/>
        <v>36.99</v>
      </c>
      <c r="NJ260" s="19">
        <f t="shared" ca="1" si="1931"/>
        <v>36.99</v>
      </c>
      <c r="NK260" s="19" t="str">
        <f t="shared" ca="1" si="1931"/>
        <v>-</v>
      </c>
      <c r="NL260" s="19" t="str">
        <f t="shared" ca="1" si="1931"/>
        <v>-</v>
      </c>
      <c r="NM260" s="19" t="str">
        <f t="shared" ca="1" si="1931"/>
        <v>-</v>
      </c>
      <c r="NN260" s="19" t="str">
        <f t="shared" ca="1" si="1931"/>
        <v>-</v>
      </c>
      <c r="NO260" s="19" t="str">
        <f t="shared" ca="1" si="1931"/>
        <v>-</v>
      </c>
      <c r="NP260" s="19">
        <f t="shared" ca="1" si="1931"/>
        <v>49.99</v>
      </c>
      <c r="NQ260" s="19">
        <f t="shared" ca="1" si="1931"/>
        <v>49.99</v>
      </c>
      <c r="NR260" s="19">
        <f t="shared" ca="1" si="1931"/>
        <v>49.99</v>
      </c>
      <c r="NS260" s="19">
        <f t="shared" ca="1" si="1931"/>
        <v>49.99</v>
      </c>
      <c r="NT260" s="19">
        <f t="shared" ca="1" si="1931"/>
        <v>49.99</v>
      </c>
      <c r="NU260" s="19">
        <f t="shared" ca="1" si="1896"/>
        <v>49.99</v>
      </c>
      <c r="NV260" s="19">
        <f t="shared" ca="1" si="1896"/>
        <v>49.99</v>
      </c>
      <c r="NW260" s="19">
        <f t="shared" ca="1" si="1896"/>
        <v>49.99</v>
      </c>
      <c r="NX260" s="19">
        <f t="shared" ca="1" si="1932"/>
        <v>412.99</v>
      </c>
      <c r="NY260" s="19">
        <f t="shared" ca="1" si="1932"/>
        <v>412.99</v>
      </c>
      <c r="NZ260" s="19" t="str">
        <f t="shared" ca="1" si="1932"/>
        <v>-</v>
      </c>
      <c r="OA260" s="19" t="str">
        <f t="shared" ca="1" si="1932"/>
        <v>-</v>
      </c>
      <c r="OB260" s="19" t="str">
        <f t="shared" ca="1" si="1932"/>
        <v>-</v>
      </c>
      <c r="OC260" s="19" t="str">
        <f t="shared" ca="1" si="1932"/>
        <v>-</v>
      </c>
      <c r="OD260" s="19" t="str">
        <f t="shared" ca="1" si="1932"/>
        <v>-</v>
      </c>
      <c r="OE260" s="19">
        <f t="shared" ca="1" si="1932"/>
        <v>6.8900000000000006</v>
      </c>
      <c r="OF260" s="19">
        <f t="shared" ca="1" si="1932"/>
        <v>6.8900000000000006</v>
      </c>
      <c r="OG260" s="19">
        <f t="shared" ca="1" si="1932"/>
        <v>6.8900000000000006</v>
      </c>
      <c r="OH260" s="19">
        <f t="shared" ca="1" si="1932"/>
        <v>6.8900000000000006</v>
      </c>
      <c r="OI260" s="19">
        <f t="shared" ca="1" si="1932"/>
        <v>6.8900000000000006</v>
      </c>
      <c r="OJ260" s="19">
        <f t="shared" ca="1" si="1932"/>
        <v>6.8900000000000006</v>
      </c>
      <c r="OK260" s="19">
        <f t="shared" ca="1" si="1932"/>
        <v>6.8900000000000006</v>
      </c>
      <c r="OL260" s="19">
        <f t="shared" ca="1" si="1932"/>
        <v>6.8900000000000006</v>
      </c>
      <c r="OM260" s="19">
        <f t="shared" ca="1" si="1932"/>
        <v>346.99</v>
      </c>
      <c r="ON260" s="19">
        <f t="shared" ca="1" si="1898"/>
        <v>346.99</v>
      </c>
      <c r="OO260" s="19" t="str">
        <f t="shared" ca="1" si="1898"/>
        <v>-</v>
      </c>
      <c r="OP260" s="19" t="str">
        <f t="shared" ca="1" si="1898"/>
        <v>-</v>
      </c>
      <c r="OQ260" s="19" t="str">
        <f t="shared" ca="1" si="1898"/>
        <v>-</v>
      </c>
      <c r="OR260" s="19" t="str">
        <f t="shared" ca="1" si="1898"/>
        <v>-</v>
      </c>
      <c r="OS260" s="19" t="str">
        <f t="shared" ca="1" si="1898"/>
        <v>-</v>
      </c>
      <c r="OT260" s="19">
        <f t="shared" ca="1" si="1898"/>
        <v>0</v>
      </c>
      <c r="OU260" s="24">
        <v>0</v>
      </c>
    </row>
    <row r="261" spans="1:411" outlineLevel="1">
      <c r="A261" s="21">
        <f t="shared" si="1917"/>
        <v>256</v>
      </c>
      <c r="B261" s="21">
        <f t="shared" si="1907"/>
        <v>19</v>
      </c>
      <c r="C261">
        <v>112</v>
      </c>
      <c r="D261" s="144" t="str">
        <f t="shared" ca="1" si="1828"/>
        <v>GSM</v>
      </c>
      <c r="E261" t="b">
        <v>0</v>
      </c>
      <c r="F261" t="b">
        <v>0</v>
      </c>
      <c r="G261" t="b">
        <f t="shared" si="1918"/>
        <v>0</v>
      </c>
      <c r="H261" s="237">
        <f t="shared" ca="1" si="1908"/>
        <v>2</v>
      </c>
      <c r="I261" s="237">
        <f t="shared" ca="1" si="1908"/>
        <v>1</v>
      </c>
      <c r="J261" s="237" t="str">
        <f t="shared" ca="1" si="1908"/>
        <v/>
      </c>
      <c r="K261" s="237">
        <f t="shared" ca="1" si="1908"/>
        <v>2</v>
      </c>
      <c r="L261" s="237">
        <f t="shared" ca="1" si="1908"/>
        <v>2</v>
      </c>
      <c r="M261" s="237">
        <f t="shared" ca="1" si="1908"/>
        <v>2</v>
      </c>
      <c r="N261" s="237">
        <f t="shared" ca="1" si="1908"/>
        <v>3</v>
      </c>
      <c r="O261" s="237">
        <f t="shared" ca="1" si="1908"/>
        <v>1</v>
      </c>
      <c r="P261" s="237">
        <f t="shared" ca="1" si="1908"/>
        <v>1</v>
      </c>
      <c r="Q261" s="237">
        <f t="shared" ca="1" si="1908"/>
        <v>8</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829"/>
        <v>2</v>
      </c>
      <c r="AH261" s="5">
        <f t="shared" ca="1" si="1829"/>
        <v>0</v>
      </c>
      <c r="AI261" s="5">
        <f t="shared" ca="1" si="1830"/>
        <v>1</v>
      </c>
      <c r="AJ261" s="218"/>
      <c r="AK261" s="218"/>
      <c r="AL261" s="366"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00020 DSP_grid_lw GSM Day204 MWM    Prime 13mo WP100p MP075p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ca="1" si="1831"/>
        <v>0</v>
      </c>
      <c r="AY261" s="5" t="str">
        <f t="shared" ca="1" si="1831"/>
        <v>-</v>
      </c>
      <c r="AZ261" s="5" t="b">
        <f t="shared" ca="1" si="1831"/>
        <v>0</v>
      </c>
      <c r="BA261" s="5" t="b">
        <f t="shared" ca="1" si="1831"/>
        <v>1</v>
      </c>
      <c r="BB261" s="5" t="b">
        <f t="shared" ca="1" si="1831"/>
        <v>1</v>
      </c>
      <c r="BC261" s="144">
        <f t="shared" ca="1" si="1831"/>
        <v>0</v>
      </c>
      <c r="BD261" s="19" t="b">
        <f t="shared" ca="1" si="1832"/>
        <v>1</v>
      </c>
      <c r="BE261" s="9"/>
      <c r="BF261" s="5" t="str">
        <f t="shared" ca="1" si="1833"/>
        <v>-</v>
      </c>
      <c r="BG261" s="19" t="str">
        <f t="shared" ca="1" si="1834"/>
        <v>-</v>
      </c>
      <c r="BH261" s="19" t="str">
        <f t="shared" ca="1" si="1834"/>
        <v>-</v>
      </c>
      <c r="BI261" s="19" t="str">
        <f t="shared" ca="1" si="1834"/>
        <v>-</v>
      </c>
      <c r="BJ261" s="5" t="str">
        <f t="shared" ca="1" si="1835"/>
        <v>-</v>
      </c>
      <c r="BK261" s="19" t="str">
        <f t="shared" ca="1" si="1836"/>
        <v>-</v>
      </c>
      <c r="BL261" s="5" t="str">
        <f t="shared" ca="1" si="1837"/>
        <v>-</v>
      </c>
      <c r="BM261" s="19" t="str">
        <f t="shared" ca="1" si="1838"/>
        <v>-</v>
      </c>
      <c r="BN261" s="19" t="str">
        <f t="shared" ca="1" si="1838"/>
        <v>-</v>
      </c>
      <c r="BO261" s="19" t="str">
        <f t="shared" ca="1" si="1838"/>
        <v>-</v>
      </c>
      <c r="BP261" s="5" t="str">
        <f t="shared" ca="1" si="1839"/>
        <v>-</v>
      </c>
      <c r="BQ261" s="9"/>
      <c r="BR261" s="5" t="b">
        <f t="shared" ca="1" si="1840"/>
        <v>0</v>
      </c>
      <c r="BS261" s="5" t="str">
        <f t="shared" ca="1" si="1841"/>
        <v>-</v>
      </c>
      <c r="BT261" s="5" t="str">
        <f t="shared" ca="1" si="1919"/>
        <v>-</v>
      </c>
      <c r="BU261" s="5" t="str">
        <f t="shared" ca="1" si="1919"/>
        <v>-</v>
      </c>
      <c r="BV261" s="5" t="str">
        <f t="shared" ca="1" si="1919"/>
        <v>-</v>
      </c>
      <c r="BW261" s="5" t="str">
        <f t="shared" ca="1" si="1919"/>
        <v>-</v>
      </c>
      <c r="BX261" s="5" t="str">
        <f t="shared" ca="1" si="1919"/>
        <v>-</v>
      </c>
      <c r="BY261" s="5" t="str">
        <f t="shared" ca="1" si="1919"/>
        <v>-</v>
      </c>
      <c r="BZ261" s="5" t="str">
        <f t="shared" ca="1" si="1919"/>
        <v>-</v>
      </c>
      <c r="CA261" s="5" t="str">
        <f t="shared" ca="1" si="1919"/>
        <v>-</v>
      </c>
      <c r="CB261" s="9"/>
      <c r="CC261" s="237" t="b">
        <f t="shared" ca="1" si="1909"/>
        <v>1</v>
      </c>
      <c r="CD261" s="237" t="b">
        <f t="shared" ca="1" si="1909"/>
        <v>1</v>
      </c>
      <c r="CE261" s="237" t="b">
        <f t="shared" ca="1" si="1909"/>
        <v>1</v>
      </c>
      <c r="CF261" s="12">
        <f t="shared" ca="1" si="1890"/>
        <v>2238105</v>
      </c>
      <c r="CG261" s="144" t="b">
        <f t="shared" ca="1" si="1933"/>
        <v>0</v>
      </c>
      <c r="CH261" s="12" t="s">
        <v>34</v>
      </c>
      <c r="CI261" s="19" t="str">
        <f t="shared" ca="1" si="1844"/>
        <v>-</v>
      </c>
      <c r="CJ261" s="19" t="str">
        <f t="shared" ca="1" si="1844"/>
        <v>-</v>
      </c>
      <c r="CK261" s="19" t="str">
        <f t="shared" ca="1" si="1844"/>
        <v>-</v>
      </c>
      <c r="CL261" s="19">
        <f t="shared" ca="1" si="1844"/>
        <v>1</v>
      </c>
      <c r="CM261" s="19">
        <f t="shared" ca="1" si="1844"/>
        <v>1</v>
      </c>
      <c r="CN261" s="9"/>
      <c r="CO261" s="444">
        <f t="shared" ca="1" si="1845"/>
        <v>652</v>
      </c>
      <c r="CP261" s="444">
        <f t="shared" ca="1" si="1845"/>
        <v>686</v>
      </c>
      <c r="CQ261" s="444">
        <f t="shared" ca="1" si="1845"/>
        <v>721</v>
      </c>
      <c r="CR261" s="152">
        <f t="shared" ca="1" si="1846"/>
        <v>378</v>
      </c>
      <c r="CS261" s="152">
        <f t="shared" ca="1" si="1846"/>
        <v>413</v>
      </c>
      <c r="CT261" s="152">
        <f t="shared" ca="1" si="1846"/>
        <v>448</v>
      </c>
      <c r="CU261" s="19" t="str">
        <f t="shared" ca="1" si="1934"/>
        <v>-</v>
      </c>
      <c r="CV261" s="19" t="str">
        <f t="shared" ca="1" si="1934"/>
        <v>-</v>
      </c>
      <c r="CW261" s="19" t="str">
        <f t="shared" ca="1" si="1934"/>
        <v>-</v>
      </c>
      <c r="CX261" s="19" t="str">
        <f t="shared" ca="1" si="1934"/>
        <v>-</v>
      </c>
      <c r="CY261" s="19" t="str">
        <f t="shared" ca="1" si="1934"/>
        <v>-</v>
      </c>
      <c r="CZ261" s="19" t="b">
        <f t="shared" ca="1" si="1934"/>
        <v>1</v>
      </c>
      <c r="DA261" s="19">
        <f t="shared" ca="1" si="1934"/>
        <v>0</v>
      </c>
      <c r="DB261" s="19">
        <f t="shared" ca="1" si="1934"/>
        <v>0</v>
      </c>
      <c r="DC261" s="19">
        <f t="shared" ca="1" si="1934"/>
        <v>0</v>
      </c>
      <c r="DD261" s="19">
        <f t="shared" ca="1" si="1934"/>
        <v>0</v>
      </c>
      <c r="DE261" s="19">
        <f t="shared" ca="1" si="1934"/>
        <v>0</v>
      </c>
      <c r="DF261" s="19">
        <f t="shared" ca="1" si="1934"/>
        <v>0</v>
      </c>
      <c r="DG261" s="19">
        <f t="shared" ca="1" si="1934"/>
        <v>0</v>
      </c>
      <c r="DH261" s="19">
        <f t="shared" ca="1" si="1934"/>
        <v>0</v>
      </c>
      <c r="DI261" s="19">
        <f t="shared" ca="1" si="1934"/>
        <v>0</v>
      </c>
      <c r="DJ261" s="19">
        <f t="shared" ca="1" si="1934"/>
        <v>0</v>
      </c>
      <c r="DK261" s="19">
        <f t="shared" ca="1" si="1920"/>
        <v>0</v>
      </c>
      <c r="DL261" s="19">
        <f t="shared" ca="1" si="1920"/>
        <v>0</v>
      </c>
      <c r="DM261" s="19">
        <f t="shared" ca="1" si="1920"/>
        <v>1</v>
      </c>
      <c r="DN261" s="19">
        <f t="shared" ca="1" si="1921"/>
        <v>1</v>
      </c>
      <c r="DO261" s="19">
        <f t="shared" ca="1" si="1921"/>
        <v>0</v>
      </c>
      <c r="DP261" s="19" t="str">
        <f t="shared" ca="1" si="1921"/>
        <v>-</v>
      </c>
      <c r="DQ261" s="19" t="str">
        <f t="shared" ca="1" si="1921"/>
        <v>-</v>
      </c>
      <c r="DR261" s="19" t="str">
        <f t="shared" ca="1" si="1921"/>
        <v>-</v>
      </c>
      <c r="DS261" s="19" t="str">
        <f t="shared" ca="1" si="1921"/>
        <v>-</v>
      </c>
      <c r="DT261" s="19" t="str">
        <f t="shared" ca="1" si="1921"/>
        <v>-</v>
      </c>
      <c r="DU261" s="19">
        <f t="shared" ca="1" si="1921"/>
        <v>0</v>
      </c>
      <c r="DV261" s="19" t="str">
        <f t="shared" ca="1" si="1921"/>
        <v>-</v>
      </c>
      <c r="DW261" s="19" t="str">
        <f t="shared" ca="1" si="1921"/>
        <v>-</v>
      </c>
      <c r="DX261" s="19" t="str">
        <f t="shared" ca="1" si="1921"/>
        <v>-</v>
      </c>
      <c r="DY261" s="19" t="str">
        <f t="shared" ca="1" si="1921"/>
        <v>-</v>
      </c>
      <c r="DZ261" s="19" t="str">
        <f t="shared" ca="1" si="1921"/>
        <v>-</v>
      </c>
      <c r="EA261" s="19" t="str">
        <f t="shared" ca="1" si="1921"/>
        <v>-</v>
      </c>
      <c r="EB261" s="19" t="str">
        <f t="shared" ca="1" si="1921"/>
        <v>-</v>
      </c>
      <c r="EC261" s="19" t="str">
        <f t="shared" ca="1" si="1921"/>
        <v>-</v>
      </c>
      <c r="ED261" s="19">
        <f t="shared" ca="1" si="1921"/>
        <v>0</v>
      </c>
      <c r="EE261" s="444">
        <f t="shared" ca="1" si="1849"/>
        <v>0</v>
      </c>
      <c r="EF261" s="444">
        <f t="shared" ca="1" si="1849"/>
        <v>0</v>
      </c>
      <c r="EG261" s="124">
        <f t="shared" ca="1" si="1922"/>
        <v>0</v>
      </c>
      <c r="EH261" s="124">
        <f t="shared" ca="1" si="1922"/>
        <v>0</v>
      </c>
      <c r="EI261" s="124">
        <f t="shared" ca="1" si="1922"/>
        <v>0</v>
      </c>
      <c r="EJ261" s="124">
        <f t="shared" ca="1" si="1922"/>
        <v>0</v>
      </c>
      <c r="EK261" s="124">
        <f t="shared" ca="1" si="1922"/>
        <v>0</v>
      </c>
      <c r="EL261" s="124">
        <f t="shared" ca="1" si="1922"/>
        <v>0</v>
      </c>
      <c r="EM261" s="124">
        <f t="shared" ca="1" si="1922"/>
        <v>0</v>
      </c>
      <c r="EN261" s="124">
        <f t="shared" ca="1" si="1922"/>
        <v>0</v>
      </c>
      <c r="EO261" s="124">
        <f t="shared" ca="1" si="1922"/>
        <v>0</v>
      </c>
      <c r="EP261" s="124">
        <f t="shared" ca="1" si="1922"/>
        <v>0</v>
      </c>
      <c r="EQ261" s="124">
        <f t="shared" ca="1" si="1922"/>
        <v>0</v>
      </c>
      <c r="ER261" s="124">
        <f t="shared" ca="1" si="1922"/>
        <v>0</v>
      </c>
      <c r="ES261" s="124">
        <f t="shared" ca="1" si="1922"/>
        <v>0</v>
      </c>
      <c r="ET261" s="124">
        <f t="shared" ca="1" si="1922"/>
        <v>0</v>
      </c>
      <c r="EU261" s="124">
        <f t="shared" ca="1" si="1922"/>
        <v>0</v>
      </c>
      <c r="EV261" s="124">
        <f t="shared" ca="1" si="1922"/>
        <v>0</v>
      </c>
      <c r="EW261" s="124">
        <f t="shared" ca="1" si="1851"/>
        <v>0</v>
      </c>
      <c r="EX261" s="124">
        <f t="shared" ca="1" si="1851"/>
        <v>0</v>
      </c>
      <c r="EY261" s="554">
        <f t="shared" ca="1" si="1923"/>
        <v>0</v>
      </c>
      <c r="EZ261" s="554">
        <f t="shared" ca="1" si="1923"/>
        <v>0</v>
      </c>
      <c r="FA261" s="554">
        <f t="shared" ca="1" si="1923"/>
        <v>0</v>
      </c>
      <c r="FB261" s="125">
        <f t="shared" ca="1" si="1923"/>
        <v>0</v>
      </c>
      <c r="FC261" s="125">
        <f t="shared" ca="1" si="1923"/>
        <v>0</v>
      </c>
      <c r="FD261" s="125">
        <f t="shared" ca="1" si="1923"/>
        <v>0</v>
      </c>
      <c r="FE261" s="125">
        <f t="shared" ca="1" si="1923"/>
        <v>0</v>
      </c>
      <c r="FF261" s="125">
        <f t="shared" ca="1" si="1923"/>
        <v>0</v>
      </c>
      <c r="FG261" s="125">
        <f t="shared" ca="1" si="1923"/>
        <v>0</v>
      </c>
      <c r="FH261" s="125">
        <f t="shared" ca="1" si="1923"/>
        <v>0</v>
      </c>
      <c r="FI261" s="125">
        <f t="shared" ca="1" si="1923"/>
        <v>0</v>
      </c>
      <c r="FJ261" s="125">
        <f t="shared" ca="1" si="1923"/>
        <v>0</v>
      </c>
      <c r="FK261" s="125">
        <f t="shared" ca="1" si="1923"/>
        <v>0</v>
      </c>
      <c r="FL261" s="125">
        <f t="shared" ca="1" si="1923"/>
        <v>0</v>
      </c>
      <c r="FM261" s="125">
        <f t="shared" ca="1" si="1923"/>
        <v>0</v>
      </c>
      <c r="FN261" s="125">
        <f t="shared" ca="1" si="1923"/>
        <v>0</v>
      </c>
      <c r="FO261" s="124">
        <f t="shared" ca="1" si="1924"/>
        <v>0</v>
      </c>
      <c r="FP261" s="124">
        <f t="shared" ca="1" si="1924"/>
        <v>0</v>
      </c>
      <c r="FQ261" s="124">
        <f t="shared" ca="1" si="1924"/>
        <v>0</v>
      </c>
      <c r="FR261" s="124">
        <f t="shared" ca="1" si="1924"/>
        <v>0</v>
      </c>
      <c r="FS261" s="124">
        <f t="shared" ca="1" si="1924"/>
        <v>0</v>
      </c>
      <c r="FT261" s="124">
        <f t="shared" ca="1" si="1924"/>
        <v>0</v>
      </c>
      <c r="FU261" s="124">
        <f t="shared" ca="1" si="1924"/>
        <v>0</v>
      </c>
      <c r="FV261" s="124">
        <f t="shared" ca="1" si="1924"/>
        <v>0</v>
      </c>
      <c r="FW261" s="124">
        <f t="shared" ca="1" si="1924"/>
        <v>0</v>
      </c>
      <c r="FX261" s="124">
        <f t="shared" ca="1" si="1924"/>
        <v>0</v>
      </c>
      <c r="FY261" s="124">
        <f t="shared" ca="1" si="1924"/>
        <v>0</v>
      </c>
      <c r="FZ261" s="124">
        <f t="shared" ca="1" si="1924"/>
        <v>0</v>
      </c>
      <c r="GA261" s="124">
        <f t="shared" ca="1" si="1924"/>
        <v>0</v>
      </c>
      <c r="GB261" s="124">
        <f t="shared" ca="1" si="1924"/>
        <v>0</v>
      </c>
      <c r="GC261" s="124">
        <f t="shared" ca="1" si="1924"/>
        <v>0</v>
      </c>
      <c r="GD261" s="124">
        <f t="shared" ca="1" si="1924"/>
        <v>0</v>
      </c>
      <c r="GE261" s="124">
        <f t="shared" ca="1" si="1854"/>
        <v>0</v>
      </c>
      <c r="GF261" s="124">
        <f t="shared" ca="1" si="1854"/>
        <v>0</v>
      </c>
      <c r="GG261" s="554">
        <f t="shared" ca="1" si="1855"/>
        <v>0</v>
      </c>
      <c r="GH261" s="554">
        <f t="shared" ca="1" si="1855"/>
        <v>0</v>
      </c>
      <c r="GI261" s="554">
        <f t="shared" ca="1" si="1855"/>
        <v>0</v>
      </c>
      <c r="GJ261" s="125">
        <f t="shared" ca="1" si="1856"/>
        <v>0</v>
      </c>
      <c r="GK261" s="125">
        <f t="shared" ca="1" si="1856"/>
        <v>0</v>
      </c>
      <c r="GL261" s="125">
        <f t="shared" ca="1" si="1856"/>
        <v>0</v>
      </c>
      <c r="GM261" s="125">
        <f t="shared" ca="1" si="1856"/>
        <v>0</v>
      </c>
      <c r="GN261" s="125">
        <f t="shared" ca="1" si="1856"/>
        <v>0</v>
      </c>
      <c r="GO261" s="125">
        <f t="shared" ca="1" si="1856"/>
        <v>0</v>
      </c>
      <c r="GP261" s="125">
        <f t="shared" ca="1" si="1856"/>
        <v>0</v>
      </c>
      <c r="GQ261" s="125">
        <f t="shared" ca="1" si="1856"/>
        <v>0</v>
      </c>
      <c r="GR261" s="125">
        <f t="shared" ref="GR261:GV261" ca="1" si="1935">IF(AND($K261=GR$9,$N261=GR$11,$AB261=GR$8),INDEX(i.FS_Strategy,$AE261+1,$AB261),0)</f>
        <v>0</v>
      </c>
      <c r="GS261" s="125">
        <f t="shared" ca="1" si="1935"/>
        <v>0</v>
      </c>
      <c r="GT261" s="125">
        <f t="shared" ca="1" si="1935"/>
        <v>0</v>
      </c>
      <c r="GU261" s="125">
        <f t="shared" ca="1" si="1935"/>
        <v>0</v>
      </c>
      <c r="GV261" s="125">
        <f t="shared" ca="1" si="1935"/>
        <v>0</v>
      </c>
      <c r="GW261" s="124">
        <f t="shared" ca="1" si="1925"/>
        <v>0</v>
      </c>
      <c r="GX261" s="124">
        <f t="shared" ca="1" si="1925"/>
        <v>0</v>
      </c>
      <c r="GY261" s="124">
        <f t="shared" ca="1" si="1925"/>
        <v>0</v>
      </c>
      <c r="GZ261" s="124">
        <f t="shared" ca="1" si="1925"/>
        <v>0</v>
      </c>
      <c r="HA261" s="124">
        <f t="shared" ca="1" si="1925"/>
        <v>0</v>
      </c>
      <c r="HB261" s="124">
        <f t="shared" ca="1" si="1925"/>
        <v>0</v>
      </c>
      <c r="HC261" s="124">
        <f t="shared" ca="1" si="1925"/>
        <v>0</v>
      </c>
      <c r="HD261" s="124">
        <f t="shared" ca="1" si="1925"/>
        <v>0</v>
      </c>
      <c r="HE261" s="124">
        <f t="shared" ca="1" si="1925"/>
        <v>0</v>
      </c>
      <c r="HF261" s="124">
        <f t="shared" ca="1" si="1925"/>
        <v>0</v>
      </c>
      <c r="HG261" s="124">
        <f t="shared" ca="1" si="1925"/>
        <v>0</v>
      </c>
      <c r="HH261" s="124">
        <f t="shared" ca="1" si="1925"/>
        <v>0</v>
      </c>
      <c r="HI261" s="124">
        <f t="shared" ca="1" si="1925"/>
        <v>0</v>
      </c>
      <c r="HJ261" s="124">
        <f t="shared" ca="1" si="1925"/>
        <v>0</v>
      </c>
      <c r="HK261" s="124">
        <f t="shared" ca="1" si="1925"/>
        <v>0</v>
      </c>
      <c r="HL261" s="124">
        <f t="shared" ca="1" si="1925"/>
        <v>0</v>
      </c>
      <c r="HM261" s="124">
        <f t="shared" ca="1" si="1858"/>
        <v>0</v>
      </c>
      <c r="HN261" s="124">
        <f t="shared" ca="1" si="1858"/>
        <v>0</v>
      </c>
      <c r="HO261" s="554">
        <f t="shared" ca="1" si="1859"/>
        <v>0</v>
      </c>
      <c r="HP261" s="554">
        <f t="shared" ca="1" si="1859"/>
        <v>0</v>
      </c>
      <c r="HQ261" s="554">
        <f t="shared" ca="1" si="1859"/>
        <v>0</v>
      </c>
      <c r="HR261" s="125">
        <f t="shared" ca="1" si="1860"/>
        <v>0</v>
      </c>
      <c r="HS261" s="125">
        <f t="shared" ca="1" si="1860"/>
        <v>0</v>
      </c>
      <c r="HT261" s="125">
        <f t="shared" ca="1" si="1860"/>
        <v>0</v>
      </c>
      <c r="HU261" s="125">
        <f t="shared" ca="1" si="1860"/>
        <v>0</v>
      </c>
      <c r="HV261" s="125">
        <f t="shared" ca="1" si="1860"/>
        <v>0</v>
      </c>
      <c r="HW261" s="125">
        <f t="shared" ca="1" si="1860"/>
        <v>0</v>
      </c>
      <c r="HX261" s="125">
        <f t="shared" ca="1" si="1860"/>
        <v>0</v>
      </c>
      <c r="HY261" s="125">
        <f t="shared" ca="1" si="1860"/>
        <v>0</v>
      </c>
      <c r="HZ261" s="125">
        <f t="shared" ref="HZ261:ID261" ca="1" si="1936">IF(AND($K261=HZ$9,$N261=HZ$11,$AB261=HZ$8),INDEX(i.FS_Strategy,$AE261+1,$AB261),0)</f>
        <v>0</v>
      </c>
      <c r="IA261" s="125">
        <f t="shared" ca="1" si="1936"/>
        <v>0</v>
      </c>
      <c r="IB261" s="125">
        <f t="shared" ca="1" si="1936"/>
        <v>0</v>
      </c>
      <c r="IC261" s="125">
        <f t="shared" ca="1" si="1936"/>
        <v>0</v>
      </c>
      <c r="ID261" s="125">
        <f t="shared" ca="1" si="1936"/>
        <v>0</v>
      </c>
      <c r="IE261" s="5">
        <f t="shared" ca="1" si="1861"/>
        <v>67</v>
      </c>
      <c r="IF261" s="9"/>
      <c r="IG261" s="5">
        <f t="shared" ca="1" si="1862"/>
        <v>1</v>
      </c>
      <c r="IH261" s="5" t="b">
        <f t="shared" ca="1" si="1862"/>
        <v>0</v>
      </c>
      <c r="II261" s="19">
        <f t="shared" ca="1" si="1863"/>
        <v>0</v>
      </c>
      <c r="IJ261" s="5">
        <f t="shared" ca="1" si="1862"/>
        <v>55</v>
      </c>
      <c r="IK261" s="5" cm="1">
        <f t="array" ref="IK261">INDEX(i.pi_yatf,$X261+1,IK$7)</f>
        <v>1</v>
      </c>
      <c r="IL261" s="19">
        <f t="shared" ca="1" si="1926"/>
        <v>0</v>
      </c>
      <c r="IM261" s="19">
        <f t="shared" ca="1" si="1926"/>
        <v>0</v>
      </c>
      <c r="IN261" s="19">
        <f t="shared" ca="1" si="1926"/>
        <v>0</v>
      </c>
      <c r="IO261" s="19">
        <f t="shared" ca="1" si="1926"/>
        <v>0</v>
      </c>
      <c r="IP261" s="19">
        <f t="shared" ca="1" si="1926"/>
        <v>0</v>
      </c>
      <c r="IQ261" s="19">
        <f t="shared" ca="1" si="1926"/>
        <v>0</v>
      </c>
      <c r="IR261" s="19">
        <f t="shared" ca="1" si="1926"/>
        <v>0</v>
      </c>
      <c r="IS261" s="19">
        <f t="shared" ca="1" si="1926"/>
        <v>0</v>
      </c>
      <c r="IT261" s="19">
        <f t="shared" ca="1" si="1926"/>
        <v>0</v>
      </c>
      <c r="IU261" s="19">
        <f t="shared" ca="1" si="1926"/>
        <v>0</v>
      </c>
      <c r="IV261" s="19">
        <f t="shared" ca="1" si="1926"/>
        <v>0</v>
      </c>
      <c r="IW261" s="19">
        <f t="shared" ca="1" si="1926"/>
        <v>0</v>
      </c>
      <c r="IX261" s="19">
        <f t="shared" ca="1" si="1926"/>
        <v>0</v>
      </c>
      <c r="IY261" s="19">
        <f t="shared" ca="1" si="1926"/>
        <v>0</v>
      </c>
      <c r="IZ261" s="19">
        <f t="shared" ca="1" si="1926"/>
        <v>0</v>
      </c>
      <c r="JA261" s="19">
        <f t="shared" ca="1" si="1926"/>
        <v>0</v>
      </c>
      <c r="JB261" s="19">
        <f t="shared" ca="1" si="1926"/>
        <v>0</v>
      </c>
      <c r="JC261" s="19">
        <f t="shared" ca="1" si="1926"/>
        <v>0</v>
      </c>
      <c r="JD261" s="19">
        <f t="shared" ca="1" si="1926"/>
        <v>0</v>
      </c>
      <c r="JE261" s="19">
        <f t="shared" ca="1" si="1926"/>
        <v>0</v>
      </c>
      <c r="JF261" s="19">
        <f t="shared" ca="1" si="1926"/>
        <v>0</v>
      </c>
      <c r="JG261" s="5">
        <f t="shared" ca="1" si="1865"/>
        <v>1.2500000000000001E-2</v>
      </c>
      <c r="JH261" s="567">
        <f t="shared" ca="1" si="1865"/>
        <v>0</v>
      </c>
      <c r="JI261" s="5">
        <f t="shared" ca="1" si="1865"/>
        <v>6.25E-2</v>
      </c>
      <c r="JJ261" s="5">
        <f t="shared" ca="1" si="1865"/>
        <v>6.25E-2</v>
      </c>
      <c r="JK261" s="5">
        <f t="shared" ca="1" si="1865"/>
        <v>6.25E-2</v>
      </c>
      <c r="JL261" s="19">
        <f t="shared" ca="1" si="1926"/>
        <v>1</v>
      </c>
      <c r="JM261" s="19">
        <f t="shared" ca="1" si="1926"/>
        <v>0</v>
      </c>
      <c r="JN261" s="19">
        <f t="shared" ca="1" si="1926"/>
        <v>1</v>
      </c>
      <c r="JO261" s="9"/>
      <c r="JP261" s="5" t="b">
        <f t="shared" ca="1" si="1866"/>
        <v>0</v>
      </c>
      <c r="JQ261" s="477" t="b">
        <v>0</v>
      </c>
      <c r="JR261" s="477">
        <v>12</v>
      </c>
      <c r="JS261" s="5" t="b">
        <f t="shared" ca="1" si="1867"/>
        <v>0</v>
      </c>
      <c r="JT261" s="5" t="b">
        <f t="shared" ca="1" si="1867"/>
        <v>0</v>
      </c>
      <c r="JU261" s="5" t="b">
        <f t="shared" ca="1" si="1867"/>
        <v>1</v>
      </c>
      <c r="JV261" s="144">
        <f t="shared" ca="1" si="1868"/>
        <v>1</v>
      </c>
      <c r="JW261" s="144">
        <f t="shared" ca="1" si="1868"/>
        <v>1</v>
      </c>
      <c r="JX261" s="5" t="b">
        <f t="shared" ca="1" si="1869"/>
        <v>0</v>
      </c>
      <c r="JY261" s="5" t="b">
        <f t="shared" ca="1" si="1869"/>
        <v>1</v>
      </c>
      <c r="JZ261" s="5" t="b">
        <f t="shared" ca="1" si="1869"/>
        <v>1</v>
      </c>
      <c r="KA261" s="5" t="b">
        <f t="shared" ca="1" si="1869"/>
        <v>0</v>
      </c>
      <c r="KB261" s="5">
        <f t="shared" ca="1" si="1870"/>
        <v>1</v>
      </c>
      <c r="KC261" s="5">
        <f t="shared" ca="1" si="1870"/>
        <v>0</v>
      </c>
      <c r="KD261" s="5" t="b">
        <f t="shared" ca="1" si="1871"/>
        <v>0</v>
      </c>
      <c r="KE261" s="5" t="str" cm="1">
        <f t="array" aca="1" ref="KE261" ca="1">IF(OR(KF261:KM261&lt;&gt;"-"),TRUE,"-")</f>
        <v>-</v>
      </c>
      <c r="KF261" s="19" t="str">
        <f t="shared" ca="1" si="1927"/>
        <v>-</v>
      </c>
      <c r="KG261" s="19" t="str">
        <f t="shared" ca="1" si="1927"/>
        <v>-</v>
      </c>
      <c r="KH261" s="19" t="str">
        <f t="shared" ca="1" si="1927"/>
        <v>-</v>
      </c>
      <c r="KI261" s="19" t="str">
        <f t="shared" ca="1" si="1927"/>
        <v>-</v>
      </c>
      <c r="KJ261" s="19" t="str">
        <f t="shared" ca="1" si="1927"/>
        <v>-</v>
      </c>
      <c r="KK261" s="19" t="str">
        <f t="shared" ca="1" si="1927"/>
        <v>-</v>
      </c>
      <c r="KL261" s="19" t="str">
        <f t="shared" ca="1" si="1927"/>
        <v>-</v>
      </c>
      <c r="KM261" s="19" t="str">
        <f t="shared" ca="1" si="1927"/>
        <v>-</v>
      </c>
      <c r="KN261" s="5" t="b">
        <f t="array" aca="1" ref="KN261" ca="1">IF(OR(KO261:KU261&lt;&gt;"-"),TRUE,"-")</f>
        <v>1</v>
      </c>
      <c r="KO261" s="19">
        <f t="shared" ca="1" si="1873"/>
        <v>0</v>
      </c>
      <c r="KP261" s="19" t="str">
        <f t="shared" ca="1" si="1873"/>
        <v>-</v>
      </c>
      <c r="KQ261" s="19">
        <f t="shared" ca="1" si="1873"/>
        <v>999999</v>
      </c>
      <c r="KR261" s="19">
        <f t="shared" ca="1" si="1873"/>
        <v>999999</v>
      </c>
      <c r="KS261" s="19">
        <f t="shared" ca="1" si="1873"/>
        <v>999999</v>
      </c>
      <c r="KT261" s="19">
        <f t="shared" ca="1" si="1873"/>
        <v>999999</v>
      </c>
      <c r="KU261" s="19">
        <f t="shared" ca="1" si="1873"/>
        <v>999999</v>
      </c>
      <c r="KV261" s="19" t="str">
        <f t="shared" ca="1" si="1873"/>
        <v>-</v>
      </c>
      <c r="KW261" s="19" t="str">
        <f t="shared" ca="1" si="1873"/>
        <v>-</v>
      </c>
      <c r="KX261" s="19" t="str">
        <f t="shared" ca="1" si="1873"/>
        <v>-</v>
      </c>
      <c r="KY261" s="19" t="b">
        <f t="shared" ca="1" si="1874"/>
        <v>1</v>
      </c>
      <c r="KZ261" s="19">
        <f t="shared" ca="1" si="1874"/>
        <v>0</v>
      </c>
      <c r="LA261" s="5" t="str">
        <f t="shared" ca="1" si="1875"/>
        <v>-</v>
      </c>
      <c r="LB261" s="5" t="str">
        <f t="shared" ca="1" si="1875"/>
        <v>-</v>
      </c>
      <c r="LC261" s="5" t="str">
        <f t="shared" ca="1" si="1875"/>
        <v>-</v>
      </c>
      <c r="LD261" s="5" t="str">
        <f t="shared" ca="1" si="1875"/>
        <v>-</v>
      </c>
      <c r="LE261" s="19" t="str">
        <f t="shared" ca="1" si="1928"/>
        <v>-</v>
      </c>
      <c r="LF261" s="19" t="str">
        <f t="shared" ca="1" si="1928"/>
        <v>-</v>
      </c>
      <c r="LG261" s="19" t="str">
        <f t="shared" ca="1" si="1928"/>
        <v>-</v>
      </c>
      <c r="LH261" s="19" t="str">
        <f t="shared" ca="1" si="1928"/>
        <v>-</v>
      </c>
      <c r="LI261" s="19" t="str">
        <f t="shared" ca="1" si="1928"/>
        <v>-</v>
      </c>
      <c r="LJ261" s="19" t="str">
        <f t="shared" ca="1" si="1928"/>
        <v>-</v>
      </c>
      <c r="LK261" s="19" t="str">
        <f t="shared" ca="1" si="1928"/>
        <v>-</v>
      </c>
      <c r="LL261" s="5" t="str">
        <f t="shared" ca="1" si="1877"/>
        <v>-</v>
      </c>
      <c r="LM261" s="5">
        <f t="shared" ca="1" si="1877"/>
        <v>500</v>
      </c>
      <c r="LN261" s="5">
        <f t="shared" ca="1" si="1877"/>
        <v>500</v>
      </c>
      <c r="LO261" s="5" t="str">
        <f t="shared" ca="1" si="1877"/>
        <v>-</v>
      </c>
      <c r="LP261" s="5" t="str" cm="1">
        <f t="array" aca="1" ref="LP261" ca="1">INDEX(i.meatgrid,$Q261,LP$7)</f>
        <v>-</v>
      </c>
      <c r="LQ261" s="5" cm="1">
        <f t="array" aca="1" ref="LQ261" ca="1">INDEX(i.meatgrid,$Q261,LQ$7)</f>
        <v>400</v>
      </c>
      <c r="LR261" s="5" t="str">
        <f t="shared" ca="1" si="1877"/>
        <v>-</v>
      </c>
      <c r="LS261" s="5">
        <f t="shared" ca="1" si="1878"/>
        <v>1</v>
      </c>
      <c r="LT261" s="9"/>
      <c r="LU261" s="19">
        <f t="shared" ca="1" si="1929"/>
        <v>70</v>
      </c>
      <c r="LV261" s="19">
        <f t="shared" ca="1" si="1879"/>
        <v>50</v>
      </c>
      <c r="LW261" s="19">
        <f t="shared" ca="1" si="1879"/>
        <v>80</v>
      </c>
      <c r="LX261" s="19">
        <f t="shared" ca="1" si="1879"/>
        <v>50</v>
      </c>
      <c r="LY261" s="5" t="b" cm="1">
        <f t="array" aca="1" ref="LY261" ca="1">INDEX(i.meatgrid,$Q261,LY$7)</f>
        <v>0</v>
      </c>
      <c r="LZ261" s="5" t="b" cm="1">
        <f t="array" aca="1" ref="LZ261" ca="1">INDEX(i.meatgrid,$Q261,LZ$7)</f>
        <v>0</v>
      </c>
      <c r="MA261" s="5" cm="1">
        <f t="array" aca="1" ref="MA261" ca="1">INDEX(i.meatgrid,$Q261,MA$7)</f>
        <v>40</v>
      </c>
      <c r="MB261" s="5" t="str" cm="1">
        <f t="array" aca="1" ref="MB261" ca="1">INDEX(i.meatgrid,$Q261,MB$7)</f>
        <v>-</v>
      </c>
      <c r="MC261" s="5">
        <f t="shared" si="1880"/>
        <v>1</v>
      </c>
      <c r="MD261" s="5">
        <f t="shared" si="1881"/>
        <v>0.75</v>
      </c>
      <c r="ME261" s="5" cm="1">
        <f t="array" aca="1" ref="ME261" ca="1">INDEX(i.meatgrid,$Q261,ME$7)</f>
        <v>1</v>
      </c>
      <c r="MF261" s="5" cm="1">
        <f t="array" aca="1" ref="MF261" ca="1">INDEX(i.meatgrid,$Q261,MF$7)</f>
        <v>0</v>
      </c>
      <c r="MG261" s="5" cm="1">
        <f t="array" aca="1" ref="MG261" ca="1">INDEX(i.meatgrid,$Q261,MG$7)</f>
        <v>0</v>
      </c>
      <c r="MH261" s="5" cm="1">
        <f t="array" aca="1" ref="MH261" ca="1">INDEX(i.meatgrid,$Q261,MH$7)</f>
        <v>0</v>
      </c>
      <c r="MI261" s="5" cm="1">
        <f t="array" aca="1" ref="MI261" ca="1">INDEX(i.meatgrid,$Q261,MI$7)</f>
        <v>0</v>
      </c>
      <c r="MJ261" s="5" cm="1">
        <f t="array" aca="1" ref="MJ261" ca="1">INDEX(i.meatgrid,$Q261,MJ$7)</f>
        <v>1</v>
      </c>
      <c r="MK261" s="5" cm="1">
        <f t="array" aca="1" ref="MK261" ca="1">INDEX(i.meatgrid,$Q261,MK$7)</f>
        <v>1</v>
      </c>
      <c r="ML261" s="5" cm="1">
        <f t="array" aca="1" ref="ML261" ca="1">INDEX(i.meatgrid,$Q261,ML$7)</f>
        <v>1</v>
      </c>
      <c r="MM261" s="5">
        <f t="shared" si="1882"/>
        <v>1</v>
      </c>
      <c r="MN261" s="9"/>
      <c r="MO261" s="19" t="b">
        <f t="shared" ca="1" si="1930"/>
        <v>0</v>
      </c>
      <c r="MP261" s="19" t="b">
        <f t="shared" ca="1" si="1930"/>
        <v>0</v>
      </c>
      <c r="MQ261" s="19">
        <f t="shared" ca="1" si="1930"/>
        <v>1</v>
      </c>
      <c r="MR261" s="19">
        <f t="shared" ca="1" si="1930"/>
        <v>0.75</v>
      </c>
      <c r="MS261" s="19">
        <f t="shared" ca="1" si="1930"/>
        <v>0.75</v>
      </c>
      <c r="MT261" s="19">
        <f t="shared" ca="1" si="1930"/>
        <v>0.8</v>
      </c>
      <c r="MU261" s="19">
        <f t="shared" ca="1" si="1930"/>
        <v>0.82499999999999996</v>
      </c>
      <c r="MV261" s="19">
        <f t="shared" ca="1" si="1930"/>
        <v>0.875</v>
      </c>
      <c r="MW261" s="19">
        <f t="shared" ca="1" si="1930"/>
        <v>0.9</v>
      </c>
      <c r="MX261" s="19">
        <f t="shared" ca="1" si="1930"/>
        <v>1</v>
      </c>
      <c r="MY261" s="19">
        <f t="shared" ca="1" si="1930"/>
        <v>0.875</v>
      </c>
      <c r="MZ261" s="19" t="b">
        <f t="shared" ca="1" si="1930"/>
        <v>1</v>
      </c>
      <c r="NA261" s="19">
        <f t="shared" ca="1" si="1930"/>
        <v>74.989999999999995</v>
      </c>
      <c r="NB261" s="19" t="str">
        <f t="shared" ca="1" si="1930"/>
        <v>-</v>
      </c>
      <c r="NC261" s="19" t="str">
        <f t="shared" ca="1" si="1930"/>
        <v>-</v>
      </c>
      <c r="ND261" s="19" t="str">
        <f t="shared" ca="1" si="1930"/>
        <v>-</v>
      </c>
      <c r="NE261" s="19" t="str">
        <f t="shared" ca="1" si="1931"/>
        <v>-</v>
      </c>
      <c r="NF261" s="19" t="str">
        <f t="shared" ca="1" si="1931"/>
        <v>-</v>
      </c>
      <c r="NG261" s="19" t="str">
        <f t="shared" ca="1" si="1931"/>
        <v>-</v>
      </c>
      <c r="NH261" s="19" t="str">
        <f t="shared" ca="1" si="1931"/>
        <v>-</v>
      </c>
      <c r="NI261" s="19">
        <f t="shared" ca="1" si="1931"/>
        <v>36.99</v>
      </c>
      <c r="NJ261" s="19">
        <f t="shared" ca="1" si="1931"/>
        <v>36.99</v>
      </c>
      <c r="NK261" s="19" t="str">
        <f t="shared" ca="1" si="1931"/>
        <v>-</v>
      </c>
      <c r="NL261" s="19" t="str">
        <f t="shared" ca="1" si="1931"/>
        <v>-</v>
      </c>
      <c r="NM261" s="19" t="str">
        <f t="shared" ca="1" si="1931"/>
        <v>-</v>
      </c>
      <c r="NN261" s="19" t="str">
        <f t="shared" ca="1" si="1931"/>
        <v>-</v>
      </c>
      <c r="NO261" s="19" t="str">
        <f t="shared" ca="1" si="1931"/>
        <v>-</v>
      </c>
      <c r="NP261" s="19">
        <f t="shared" ca="1" si="1931"/>
        <v>49.99</v>
      </c>
      <c r="NQ261" s="19">
        <f t="shared" ca="1" si="1931"/>
        <v>49.99</v>
      </c>
      <c r="NR261" s="19">
        <f t="shared" ca="1" si="1931"/>
        <v>49.99</v>
      </c>
      <c r="NS261" s="19">
        <f t="shared" ca="1" si="1931"/>
        <v>49.99</v>
      </c>
      <c r="NT261" s="19">
        <f t="shared" ca="1" si="1931"/>
        <v>49.99</v>
      </c>
      <c r="NU261" s="19">
        <f t="shared" ca="1" si="1896"/>
        <v>49.99</v>
      </c>
      <c r="NV261" s="19">
        <f t="shared" ca="1" si="1896"/>
        <v>49.99</v>
      </c>
      <c r="NW261" s="19">
        <f t="shared" ca="1" si="1896"/>
        <v>49.99</v>
      </c>
      <c r="NX261" s="19">
        <f t="shared" ca="1" si="1932"/>
        <v>412.99</v>
      </c>
      <c r="NY261" s="19">
        <f t="shared" ca="1" si="1932"/>
        <v>412.99</v>
      </c>
      <c r="NZ261" s="19" t="str">
        <f t="shared" ca="1" si="1932"/>
        <v>-</v>
      </c>
      <c r="OA261" s="19" t="str">
        <f t="shared" ca="1" si="1932"/>
        <v>-</v>
      </c>
      <c r="OB261" s="19" t="str">
        <f t="shared" ca="1" si="1932"/>
        <v>-</v>
      </c>
      <c r="OC261" s="19" t="str">
        <f t="shared" ca="1" si="1932"/>
        <v>-</v>
      </c>
      <c r="OD261" s="19" t="str">
        <f t="shared" ca="1" si="1932"/>
        <v>-</v>
      </c>
      <c r="OE261" s="19">
        <f t="shared" ca="1" si="1932"/>
        <v>6.8900000000000006</v>
      </c>
      <c r="OF261" s="19">
        <f t="shared" ca="1" si="1932"/>
        <v>6.8900000000000006</v>
      </c>
      <c r="OG261" s="19">
        <f t="shared" ca="1" si="1932"/>
        <v>6.8900000000000006</v>
      </c>
      <c r="OH261" s="19">
        <f t="shared" ca="1" si="1932"/>
        <v>6.8900000000000006</v>
      </c>
      <c r="OI261" s="19">
        <f t="shared" ca="1" si="1932"/>
        <v>6.8900000000000006</v>
      </c>
      <c r="OJ261" s="19">
        <f t="shared" ca="1" si="1932"/>
        <v>6.8900000000000006</v>
      </c>
      <c r="OK261" s="19">
        <f t="shared" ca="1" si="1932"/>
        <v>6.8900000000000006</v>
      </c>
      <c r="OL261" s="19">
        <f t="shared" ca="1" si="1932"/>
        <v>6.8900000000000006</v>
      </c>
      <c r="OM261" s="19">
        <f t="shared" ca="1" si="1932"/>
        <v>346.99</v>
      </c>
      <c r="ON261" s="19">
        <f t="shared" ca="1" si="1898"/>
        <v>346.99</v>
      </c>
      <c r="OO261" s="19" t="str">
        <f t="shared" ca="1" si="1898"/>
        <v>-</v>
      </c>
      <c r="OP261" s="19" t="str">
        <f t="shared" ca="1" si="1898"/>
        <v>-</v>
      </c>
      <c r="OQ261" s="19" t="str">
        <f t="shared" ca="1" si="1898"/>
        <v>-</v>
      </c>
      <c r="OR261" s="19" t="str">
        <f t="shared" ca="1" si="1898"/>
        <v>-</v>
      </c>
      <c r="OS261" s="19" t="str">
        <f t="shared" ca="1" si="1898"/>
        <v>-</v>
      </c>
      <c r="OT261" s="19">
        <f t="shared" ca="1" si="1898"/>
        <v>0</v>
      </c>
      <c r="OU261" s="24">
        <v>0</v>
      </c>
    </row>
    <row r="262" spans="1:411" outlineLevel="1">
      <c r="A262" s="21">
        <f t="shared" si="158"/>
        <v>257</v>
      </c>
      <c r="B262" s="21">
        <f>$A$14</f>
        <v>9</v>
      </c>
      <c r="C262">
        <v>112</v>
      </c>
      <c r="D262" s="144" t="str">
        <f t="shared" si="1828"/>
        <v>GSM</v>
      </c>
      <c r="E262" t="b">
        <v>0</v>
      </c>
      <c r="F262" t="b">
        <v>0</v>
      </c>
      <c r="G262" t="b">
        <f t="shared" si="1892"/>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829"/>
        <v>2</v>
      </c>
      <c r="AH262" s="5">
        <f t="shared" si="1829"/>
        <v>0</v>
      </c>
      <c r="AI262" s="5">
        <f t="shared" si="1830"/>
        <v>1</v>
      </c>
      <c r="AJ262" s="218"/>
      <c r="AK262" s="218"/>
      <c r="AL262" s="365"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00021 DSP_grid_lw GSM Day204 MWM    Only export SR12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si="1831"/>
        <v>0</v>
      </c>
      <c r="AY262" s="5" t="str">
        <f t="shared" si="1831"/>
        <v>-</v>
      </c>
      <c r="AZ262" s="5" t="b">
        <f t="shared" si="1831"/>
        <v>0</v>
      </c>
      <c r="BA262" s="5" t="b">
        <f t="shared" si="1831"/>
        <v>1</v>
      </c>
      <c r="BB262" s="5" t="b">
        <f t="shared" si="1831"/>
        <v>1</v>
      </c>
      <c r="BC262" s="144">
        <f t="shared" si="1831"/>
        <v>0</v>
      </c>
      <c r="BD262" s="19" t="b">
        <f t="shared" ca="1" si="1832"/>
        <v>1</v>
      </c>
      <c r="BE262" s="9"/>
      <c r="BF262" s="5" t="str">
        <f t="shared" ca="1" si="1833"/>
        <v>-</v>
      </c>
      <c r="BG262" s="19" t="str">
        <f t="shared" ca="1" si="1834"/>
        <v>-</v>
      </c>
      <c r="BH262" s="19" t="str">
        <f t="shared" ca="1" si="1834"/>
        <v>-</v>
      </c>
      <c r="BI262" s="19" t="str">
        <f t="shared" ca="1" si="1834"/>
        <v>-</v>
      </c>
      <c r="BJ262" s="5" t="str">
        <f t="shared" ca="1" si="1835"/>
        <v>-</v>
      </c>
      <c r="BK262" s="19" t="str">
        <f t="shared" ca="1" si="1836"/>
        <v>-</v>
      </c>
      <c r="BL262" s="5" t="str">
        <f t="shared" ca="1" si="1837"/>
        <v>-</v>
      </c>
      <c r="BM262" s="19" t="str">
        <f t="shared" ca="1" si="1838"/>
        <v>-</v>
      </c>
      <c r="BN262" s="19" t="str">
        <f t="shared" ca="1" si="1838"/>
        <v>-</v>
      </c>
      <c r="BO262" s="19" t="str">
        <f t="shared" ca="1" si="1838"/>
        <v>-</v>
      </c>
      <c r="BP262" s="5" t="str">
        <f t="shared" ca="1" si="1839"/>
        <v>-</v>
      </c>
      <c r="BQ262" s="9"/>
      <c r="BR262" s="5" t="b">
        <f t="shared" si="1840"/>
        <v>0</v>
      </c>
      <c r="BS262" s="5" t="str">
        <f t="shared" ca="1" si="1841"/>
        <v>-</v>
      </c>
      <c r="BT262" s="5" t="str">
        <f t="shared" ca="1" si="1842"/>
        <v>-</v>
      </c>
      <c r="BU262" s="5" t="str">
        <f t="shared" ca="1" si="1842"/>
        <v>-</v>
      </c>
      <c r="BV262" s="5" t="str">
        <f t="shared" ca="1" si="1842"/>
        <v>-</v>
      </c>
      <c r="BW262" s="5" t="str">
        <f t="shared" ca="1" si="1842"/>
        <v>-</v>
      </c>
      <c r="BX262" s="5" t="str">
        <f t="shared" ca="1" si="1842"/>
        <v>-</v>
      </c>
      <c r="BY262" s="5" t="str">
        <f t="shared" ca="1" si="1842"/>
        <v>-</v>
      </c>
      <c r="BZ262" s="5" t="str">
        <f t="shared" ca="1" si="1842"/>
        <v>-</v>
      </c>
      <c r="CA262" s="5" t="str">
        <f t="shared" ca="1" si="1842"/>
        <v>-</v>
      </c>
      <c r="CB262" s="9"/>
      <c r="CC262" s="12" t="b">
        <v>1</v>
      </c>
      <c r="CD262" s="12" t="b">
        <v>1</v>
      </c>
      <c r="CE262" s="12" t="b">
        <v>1</v>
      </c>
      <c r="CF262" s="12">
        <f t="shared" si="1890"/>
        <v>2232105</v>
      </c>
      <c r="CG262" s="144" t="b">
        <f>NOT(CE262)</f>
        <v>0</v>
      </c>
      <c r="CH262" s="12" t="s">
        <v>34</v>
      </c>
      <c r="CI262" s="19" t="str">
        <f t="shared" ca="1" si="1844"/>
        <v>-</v>
      </c>
      <c r="CJ262" s="19" t="str">
        <f t="shared" ca="1" si="1844"/>
        <v>-</v>
      </c>
      <c r="CK262" s="19" t="str">
        <f t="shared" ca="1" si="1844"/>
        <v>-</v>
      </c>
      <c r="CL262" s="19">
        <f t="shared" ca="1" si="1844"/>
        <v>1</v>
      </c>
      <c r="CM262" s="19">
        <f t="shared" ca="1" si="1844"/>
        <v>1</v>
      </c>
      <c r="CN262" s="9"/>
      <c r="CO262" s="444">
        <f t="shared" si="1845"/>
        <v>652</v>
      </c>
      <c r="CP262" s="444">
        <f t="shared" si="1845"/>
        <v>686</v>
      </c>
      <c r="CQ262" s="444">
        <f t="shared" si="1845"/>
        <v>721</v>
      </c>
      <c r="CR262" s="152">
        <f t="shared" si="1846"/>
        <v>378</v>
      </c>
      <c r="CS262" s="152">
        <f t="shared" si="1846"/>
        <v>413</v>
      </c>
      <c r="CT262" s="152">
        <f t="shared" si="1846"/>
        <v>448</v>
      </c>
      <c r="CU262" s="19" t="str">
        <f t="shared" ref="CU262:DJ277" ca="1" si="1937">OFFSET(CU$5,$B262,0)</f>
        <v>-</v>
      </c>
      <c r="CV262" s="19" t="str">
        <f t="shared" ca="1" si="1937"/>
        <v>-</v>
      </c>
      <c r="CW262" s="19" t="str">
        <f t="shared" ca="1" si="1937"/>
        <v>-</v>
      </c>
      <c r="CX262" s="19" t="str">
        <f t="shared" ca="1" si="1937"/>
        <v>-</v>
      </c>
      <c r="CY262" s="19" t="str">
        <f t="shared" ca="1" si="1937"/>
        <v>-</v>
      </c>
      <c r="CZ262" s="19" t="b">
        <f ca="1">OFFSET(CZ$5,$B262,0)</f>
        <v>1</v>
      </c>
      <c r="DA262" s="19">
        <f t="shared" ca="1" si="1937"/>
        <v>0</v>
      </c>
      <c r="DB262" s="19">
        <f t="shared" ca="1" si="1937"/>
        <v>0</v>
      </c>
      <c r="DC262" s="19">
        <f t="shared" ca="1" si="1937"/>
        <v>0</v>
      </c>
      <c r="DD262" s="19">
        <f t="shared" ca="1" si="1937"/>
        <v>0</v>
      </c>
      <c r="DE262" s="19">
        <f t="shared" ca="1" si="1937"/>
        <v>0</v>
      </c>
      <c r="DF262" s="19">
        <f t="shared" ca="1" si="1937"/>
        <v>0</v>
      </c>
      <c r="DG262" s="19">
        <f t="shared" ca="1" si="1937"/>
        <v>0</v>
      </c>
      <c r="DH262" s="19">
        <f t="shared" ca="1" si="1937"/>
        <v>0</v>
      </c>
      <c r="DI262" s="19">
        <f t="shared" ca="1" si="1937"/>
        <v>0</v>
      </c>
      <c r="DJ262" s="19">
        <f t="shared" ca="1" si="1937"/>
        <v>0</v>
      </c>
      <c r="DK262" s="19">
        <f t="shared" ca="1" si="1911"/>
        <v>0</v>
      </c>
      <c r="DL262" s="19">
        <f t="shared" ca="1" si="1911"/>
        <v>0</v>
      </c>
      <c r="DM262" s="19">
        <f t="shared" ca="1" si="1911"/>
        <v>1</v>
      </c>
      <c r="DN262" s="19">
        <f t="shared" ca="1" si="1911"/>
        <v>1</v>
      </c>
      <c r="DO262" s="19">
        <f t="shared" ca="1" si="1911"/>
        <v>0</v>
      </c>
      <c r="DP262" s="19" t="str">
        <f t="shared" ca="1" si="1911"/>
        <v>-</v>
      </c>
      <c r="DQ262" s="19" t="str">
        <f t="shared" ca="1" si="1911"/>
        <v>-</v>
      </c>
      <c r="DR262" s="19" t="str">
        <f t="shared" ca="1" si="1911"/>
        <v>-</v>
      </c>
      <c r="DS262" s="19" t="str">
        <f t="shared" ca="1" si="1911"/>
        <v>-</v>
      </c>
      <c r="DT262" s="19" t="str">
        <f t="shared" ca="1" si="1911"/>
        <v>-</v>
      </c>
      <c r="DU262" s="19">
        <f t="shared" ca="1" si="1911"/>
        <v>0</v>
      </c>
      <c r="DV262" s="19" t="str">
        <f t="shared" ca="1" si="1911"/>
        <v>-</v>
      </c>
      <c r="DW262" s="19" t="str">
        <f t="shared" ca="1" si="1911"/>
        <v>-</v>
      </c>
      <c r="DX262" s="19" t="str">
        <f t="shared" ca="1" si="1911"/>
        <v>-</v>
      </c>
      <c r="DY262" s="19" t="str">
        <f t="shared" ca="1" si="1911"/>
        <v>-</v>
      </c>
      <c r="DZ262" s="19" t="str">
        <f t="shared" ca="1" si="1911"/>
        <v>-</v>
      </c>
      <c r="EA262" s="19" t="str">
        <f t="shared" ca="1" si="1911"/>
        <v>-</v>
      </c>
      <c r="EB262" s="19" t="str">
        <f t="shared" ca="1" si="1911"/>
        <v>-</v>
      </c>
      <c r="EC262" s="19" t="str">
        <f t="shared" ca="1" si="1911"/>
        <v>-</v>
      </c>
      <c r="ED262" s="19">
        <f t="shared" ca="1" si="1911"/>
        <v>0</v>
      </c>
      <c r="EE262" s="444">
        <f t="shared" si="1849"/>
        <v>0</v>
      </c>
      <c r="EF262" s="444">
        <f t="shared" si="1849"/>
        <v>0</v>
      </c>
      <c r="EG262" s="124">
        <f t="shared" ref="EG262:EV277" si="1938">IF(AND($K262=EG$9,$N262=EG$11,$AB262=EG$8,$AI262=EG$12,$Y262&lt;&gt;0),INDEX(i.FS_Strategy,$Y262,$AB262),0)</f>
        <v>0</v>
      </c>
      <c r="EH262" s="124">
        <f t="shared" si="1938"/>
        <v>0</v>
      </c>
      <c r="EI262" s="124">
        <f t="shared" si="1938"/>
        <v>0</v>
      </c>
      <c r="EJ262" s="124">
        <f t="shared" si="1938"/>
        <v>0</v>
      </c>
      <c r="EK262" s="124">
        <f t="shared" si="1938"/>
        <v>0</v>
      </c>
      <c r="EL262" s="124">
        <f t="shared" si="1938"/>
        <v>0</v>
      </c>
      <c r="EM262" s="124">
        <f t="shared" si="1938"/>
        <v>0</v>
      </c>
      <c r="EN262" s="124">
        <f t="shared" si="1938"/>
        <v>0</v>
      </c>
      <c r="EO262" s="124">
        <f t="shared" si="1938"/>
        <v>0</v>
      </c>
      <c r="EP262" s="124">
        <f t="shared" si="1938"/>
        <v>0</v>
      </c>
      <c r="EQ262" s="124">
        <f t="shared" si="1938"/>
        <v>0</v>
      </c>
      <c r="ER262" s="124">
        <f t="shared" si="1938"/>
        <v>0</v>
      </c>
      <c r="ES262" s="124">
        <f t="shared" si="1938"/>
        <v>0</v>
      </c>
      <c r="ET262" s="124">
        <f t="shared" si="1938"/>
        <v>0</v>
      </c>
      <c r="EU262" s="124">
        <f t="shared" si="1938"/>
        <v>0</v>
      </c>
      <c r="EV262" s="124">
        <f t="shared" si="1938"/>
        <v>0</v>
      </c>
      <c r="EW262" s="124">
        <f t="shared" si="1851"/>
        <v>0</v>
      </c>
      <c r="EX262" s="124">
        <f t="shared" si="1851"/>
        <v>0</v>
      </c>
      <c r="EY262" s="554">
        <f t="shared" ref="EY262:FN277" si="1939">IF(AND($K262=EY$9,$N262=EY$11,$AB262=EY$8,$AI262=EY$12,$Z262&lt;&gt;0),INDEX(i.FS_Strategy,$Z262,$AB262),0)</f>
        <v>0</v>
      </c>
      <c r="EZ262" s="554">
        <f t="shared" si="1939"/>
        <v>0</v>
      </c>
      <c r="FA262" s="554">
        <f t="shared" si="1939"/>
        <v>0</v>
      </c>
      <c r="FB262" s="125">
        <f t="shared" si="1939"/>
        <v>0</v>
      </c>
      <c r="FC262" s="125">
        <f t="shared" si="1939"/>
        <v>0</v>
      </c>
      <c r="FD262" s="125">
        <f t="shared" si="1939"/>
        <v>0</v>
      </c>
      <c r="FE262" s="125">
        <f t="shared" si="1939"/>
        <v>0</v>
      </c>
      <c r="FF262" s="125">
        <f t="shared" si="1939"/>
        <v>0</v>
      </c>
      <c r="FG262" s="125">
        <f t="shared" si="1939"/>
        <v>0</v>
      </c>
      <c r="FH262" s="125">
        <f t="shared" si="1939"/>
        <v>0</v>
      </c>
      <c r="FI262" s="125">
        <f t="shared" si="1939"/>
        <v>0</v>
      </c>
      <c r="FJ262" s="125">
        <f t="shared" si="1939"/>
        <v>0</v>
      </c>
      <c r="FK262" s="125">
        <f t="shared" si="1939"/>
        <v>0</v>
      </c>
      <c r="FL262" s="125">
        <f t="shared" si="1939"/>
        <v>0</v>
      </c>
      <c r="FM262" s="125">
        <f t="shared" si="1939"/>
        <v>0</v>
      </c>
      <c r="FN262" s="125">
        <f t="shared" si="1939"/>
        <v>0</v>
      </c>
      <c r="FO262" s="124">
        <f t="shared" ref="FO262:GD277" si="1940">IF(AND($K262=FO$9,$N262=FO$11,$AB262=FO$8,$AI262=FO$12),INDEX(i.FS_Strategy,$AC262+1,$AB262),0)</f>
        <v>0</v>
      </c>
      <c r="FP262" s="124">
        <f t="shared" si="1940"/>
        <v>0</v>
      </c>
      <c r="FQ262" s="124">
        <f t="shared" si="1940"/>
        <v>0</v>
      </c>
      <c r="FR262" s="124">
        <f t="shared" si="1940"/>
        <v>0</v>
      </c>
      <c r="FS262" s="124">
        <f t="shared" si="1940"/>
        <v>0</v>
      </c>
      <c r="FT262" s="124">
        <f t="shared" si="1940"/>
        <v>0</v>
      </c>
      <c r="FU262" s="124">
        <f t="shared" si="1940"/>
        <v>0</v>
      </c>
      <c r="FV262" s="124">
        <f t="shared" si="1940"/>
        <v>0</v>
      </c>
      <c r="FW262" s="124">
        <f t="shared" si="1940"/>
        <v>0</v>
      </c>
      <c r="FX262" s="124">
        <f t="shared" si="1940"/>
        <v>0</v>
      </c>
      <c r="FY262" s="124">
        <f t="shared" si="1940"/>
        <v>0</v>
      </c>
      <c r="FZ262" s="124">
        <f t="shared" si="1940"/>
        <v>0</v>
      </c>
      <c r="GA262" s="124">
        <f t="shared" si="1940"/>
        <v>0</v>
      </c>
      <c r="GB262" s="124">
        <f t="shared" si="1940"/>
        <v>0</v>
      </c>
      <c r="GC262" s="124">
        <f t="shared" si="1940"/>
        <v>0</v>
      </c>
      <c r="GD262" s="124">
        <f t="shared" si="1940"/>
        <v>0</v>
      </c>
      <c r="GE262" s="124">
        <f t="shared" si="1854"/>
        <v>0</v>
      </c>
      <c r="GF262" s="124">
        <f t="shared" si="1854"/>
        <v>0</v>
      </c>
      <c r="GG262" s="554">
        <f t="shared" si="1855"/>
        <v>0</v>
      </c>
      <c r="GH262" s="554">
        <f t="shared" si="1855"/>
        <v>0</v>
      </c>
      <c r="GI262" s="554">
        <f t="shared" si="1855"/>
        <v>0</v>
      </c>
      <c r="GJ262" s="125">
        <f t="shared" ref="GJ262:GV277" si="1941">IF(AND($K262=GJ$9,$N262=GJ$11,$AB262=GJ$8),INDEX(i.FS_Strategy,$AE262+1,$AB262),0)</f>
        <v>0</v>
      </c>
      <c r="GK262" s="125">
        <f t="shared" si="1941"/>
        <v>0</v>
      </c>
      <c r="GL262" s="125">
        <f t="shared" si="1941"/>
        <v>0</v>
      </c>
      <c r="GM262" s="125">
        <f t="shared" si="1941"/>
        <v>0</v>
      </c>
      <c r="GN262" s="125">
        <f t="shared" si="1941"/>
        <v>0</v>
      </c>
      <c r="GO262" s="125">
        <f t="shared" si="1941"/>
        <v>0</v>
      </c>
      <c r="GP262" s="125">
        <f t="shared" si="1941"/>
        <v>0</v>
      </c>
      <c r="GQ262" s="125">
        <f t="shared" si="1941"/>
        <v>0</v>
      </c>
      <c r="GR262" s="125">
        <f t="shared" si="1941"/>
        <v>0</v>
      </c>
      <c r="GS262" s="125">
        <f t="shared" si="1941"/>
        <v>0</v>
      </c>
      <c r="GT262" s="125">
        <f t="shared" si="1941"/>
        <v>0</v>
      </c>
      <c r="GU262" s="125">
        <f t="shared" si="1941"/>
        <v>0</v>
      </c>
      <c r="GV262" s="125">
        <f t="shared" si="1941"/>
        <v>0</v>
      </c>
      <c r="GW262" s="124">
        <f t="shared" ref="GW262:HL277" si="1942">IF(AND($K262=GW$9,$N262=GW$11,$AB262=GW$8,$AI262=GW$12),INDEX(i.FS_Strategy,$AC262+1,$AB262),0)</f>
        <v>0</v>
      </c>
      <c r="GX262" s="124">
        <f t="shared" si="1942"/>
        <v>0</v>
      </c>
      <c r="GY262" s="124">
        <f t="shared" si="1942"/>
        <v>0</v>
      </c>
      <c r="GZ262" s="124">
        <f t="shared" si="1942"/>
        <v>0</v>
      </c>
      <c r="HA262" s="124">
        <f t="shared" si="1942"/>
        <v>0</v>
      </c>
      <c r="HB262" s="124">
        <f t="shared" si="1942"/>
        <v>0</v>
      </c>
      <c r="HC262" s="124">
        <f t="shared" si="1942"/>
        <v>0</v>
      </c>
      <c r="HD262" s="124">
        <f t="shared" si="1942"/>
        <v>0</v>
      </c>
      <c r="HE262" s="124">
        <f t="shared" si="1942"/>
        <v>0</v>
      </c>
      <c r="HF262" s="124">
        <f t="shared" si="1942"/>
        <v>0</v>
      </c>
      <c r="HG262" s="124">
        <f t="shared" si="1942"/>
        <v>0</v>
      </c>
      <c r="HH262" s="124">
        <f t="shared" si="1942"/>
        <v>0</v>
      </c>
      <c r="HI262" s="124">
        <f t="shared" si="1942"/>
        <v>0</v>
      </c>
      <c r="HJ262" s="124">
        <f t="shared" si="1942"/>
        <v>0</v>
      </c>
      <c r="HK262" s="124">
        <f t="shared" si="1942"/>
        <v>0</v>
      </c>
      <c r="HL262" s="124">
        <f t="shared" si="1942"/>
        <v>0</v>
      </c>
      <c r="HM262" s="124">
        <f t="shared" si="1858"/>
        <v>0</v>
      </c>
      <c r="HN262" s="124">
        <f t="shared" si="1858"/>
        <v>0</v>
      </c>
      <c r="HO262" s="554">
        <f t="shared" si="1859"/>
        <v>0</v>
      </c>
      <c r="HP262" s="554">
        <f t="shared" si="1859"/>
        <v>0</v>
      </c>
      <c r="HQ262" s="554">
        <f t="shared" si="1859"/>
        <v>0</v>
      </c>
      <c r="HR262" s="125">
        <f t="shared" ref="HR262:ID277" si="1943">IF(AND($K262=HR$9,$N262=HR$11,$AB262=HR$8),INDEX(i.FS_Strategy,$AE262+1,$AB262),0)</f>
        <v>0</v>
      </c>
      <c r="HS262" s="125">
        <f t="shared" si="1943"/>
        <v>0</v>
      </c>
      <c r="HT262" s="125">
        <f t="shared" si="1943"/>
        <v>0</v>
      </c>
      <c r="HU262" s="125">
        <f t="shared" si="1943"/>
        <v>0</v>
      </c>
      <c r="HV262" s="125">
        <f t="shared" si="1943"/>
        <v>0</v>
      </c>
      <c r="HW262" s="125">
        <f t="shared" si="1943"/>
        <v>0</v>
      </c>
      <c r="HX262" s="125">
        <f t="shared" si="1943"/>
        <v>0</v>
      </c>
      <c r="HY262" s="125">
        <f t="shared" si="1943"/>
        <v>0</v>
      </c>
      <c r="HZ262" s="125">
        <f t="shared" si="1943"/>
        <v>0</v>
      </c>
      <c r="IA262" s="125">
        <f t="shared" si="1943"/>
        <v>0</v>
      </c>
      <c r="IB262" s="125">
        <f t="shared" si="1943"/>
        <v>0</v>
      </c>
      <c r="IC262" s="125">
        <f t="shared" si="1943"/>
        <v>0</v>
      </c>
      <c r="ID262" s="125">
        <f t="shared" si="1943"/>
        <v>0</v>
      </c>
      <c r="IE262" s="5">
        <f t="shared" si="1861"/>
        <v>67</v>
      </c>
      <c r="IF262" s="9"/>
      <c r="IG262" s="5">
        <f t="shared" si="1862"/>
        <v>1</v>
      </c>
      <c r="IH262" s="5" t="b">
        <f t="shared" si="1862"/>
        <v>0</v>
      </c>
      <c r="II262" s="19">
        <f t="shared" ca="1" si="1863"/>
        <v>0</v>
      </c>
      <c r="IJ262" s="5">
        <f t="shared" si="1862"/>
        <v>55</v>
      </c>
      <c r="IK262" s="5" cm="1">
        <f t="array" ref="IK262">INDEX(i.pi_yatf,$X262+1,IK$7)</f>
        <v>1</v>
      </c>
      <c r="IL262" s="19">
        <f t="shared" ca="1" si="1905"/>
        <v>0</v>
      </c>
      <c r="IM262" s="19">
        <f t="shared" ca="1" si="1905"/>
        <v>0</v>
      </c>
      <c r="IN262" s="19">
        <f t="shared" ca="1" si="1905"/>
        <v>0</v>
      </c>
      <c r="IO262" s="19">
        <f t="shared" ca="1" si="1905"/>
        <v>0</v>
      </c>
      <c r="IP262" s="19">
        <f t="shared" ca="1" si="1905"/>
        <v>0</v>
      </c>
      <c r="IQ262" s="19">
        <f t="shared" ca="1" si="1905"/>
        <v>0</v>
      </c>
      <c r="IR262" s="19">
        <f t="shared" ca="1" si="1905"/>
        <v>0</v>
      </c>
      <c r="IS262" s="19">
        <f t="shared" ca="1" si="1905"/>
        <v>0</v>
      </c>
      <c r="IT262" s="19">
        <f t="shared" ca="1" si="1905"/>
        <v>0</v>
      </c>
      <c r="IU262" s="19">
        <f t="shared" ca="1" si="1905"/>
        <v>0</v>
      </c>
      <c r="IV262" s="19">
        <f t="shared" ca="1" si="1905"/>
        <v>0</v>
      </c>
      <c r="IW262" s="19">
        <f t="shared" ca="1" si="1905"/>
        <v>0</v>
      </c>
      <c r="IX262" s="19">
        <f t="shared" ca="1" si="1905"/>
        <v>0</v>
      </c>
      <c r="IY262" s="19">
        <f t="shared" ca="1" si="1905"/>
        <v>0</v>
      </c>
      <c r="IZ262" s="19">
        <f t="shared" ca="1" si="1905"/>
        <v>0</v>
      </c>
      <c r="JA262" s="19">
        <f t="shared" ca="1" si="1905"/>
        <v>0</v>
      </c>
      <c r="JB262" s="19">
        <f t="shared" ca="1" si="1905"/>
        <v>0</v>
      </c>
      <c r="JC262" s="19">
        <f t="shared" ca="1" si="1905"/>
        <v>0</v>
      </c>
      <c r="JD262" s="19">
        <f t="shared" ca="1" si="1905"/>
        <v>0</v>
      </c>
      <c r="JE262" s="19">
        <f t="shared" ca="1" si="1905"/>
        <v>0</v>
      </c>
      <c r="JF262" s="19">
        <f t="shared" ca="1" si="1905"/>
        <v>0</v>
      </c>
      <c r="JG262" s="5">
        <f t="shared" si="1865"/>
        <v>1.2500000000000001E-2</v>
      </c>
      <c r="JH262" s="567">
        <f t="shared" si="1865"/>
        <v>0</v>
      </c>
      <c r="JI262" s="5">
        <f t="shared" si="1865"/>
        <v>6.25E-2</v>
      </c>
      <c r="JJ262" s="5">
        <f t="shared" si="1865"/>
        <v>6.25E-2</v>
      </c>
      <c r="JK262" s="5">
        <f t="shared" si="1865"/>
        <v>6.25E-2</v>
      </c>
      <c r="JL262" s="19">
        <f t="shared" ca="1" si="1905"/>
        <v>1</v>
      </c>
      <c r="JM262" s="19">
        <f t="shared" ca="1" si="1905"/>
        <v>0</v>
      </c>
      <c r="JN262" s="19">
        <f t="shared" ca="1" si="1905"/>
        <v>1</v>
      </c>
      <c r="JO262" s="9"/>
      <c r="JP262" s="5" t="b">
        <f t="shared" ca="1" si="1866"/>
        <v>0</v>
      </c>
      <c r="JQ262" s="477" t="b">
        <v>1</v>
      </c>
      <c r="JR262" s="477">
        <v>12</v>
      </c>
      <c r="JS262" s="5" t="b">
        <f t="shared" si="1867"/>
        <v>0</v>
      </c>
      <c r="JT262" s="5" t="b">
        <f t="shared" si="1867"/>
        <v>0</v>
      </c>
      <c r="JU262" s="5" t="b">
        <f t="shared" si="1867"/>
        <v>1</v>
      </c>
      <c r="JV262" s="144">
        <f t="shared" si="1868"/>
        <v>1</v>
      </c>
      <c r="JW262" s="144">
        <f t="shared" si="1868"/>
        <v>1</v>
      </c>
      <c r="JX262" s="5" t="b">
        <f t="shared" si="1869"/>
        <v>0</v>
      </c>
      <c r="JY262" s="5" t="b">
        <f t="shared" si="1869"/>
        <v>1</v>
      </c>
      <c r="JZ262" s="5" t="b">
        <f t="shared" si="1869"/>
        <v>1</v>
      </c>
      <c r="KA262" s="5" t="b">
        <f t="shared" si="1869"/>
        <v>0</v>
      </c>
      <c r="KB262" s="5">
        <f t="shared" si="1870"/>
        <v>1</v>
      </c>
      <c r="KC262" s="5">
        <f t="shared" si="1870"/>
        <v>0</v>
      </c>
      <c r="KD262" s="5" t="b">
        <f t="shared" si="1871"/>
        <v>0</v>
      </c>
      <c r="KE262" s="5" t="str" cm="1">
        <f t="array" aca="1" ref="KE262" ca="1">IF(OR(KF262:KM262&lt;&gt;"-"),TRUE,"-")</f>
        <v>-</v>
      </c>
      <c r="KF262" s="19" t="str">
        <f t="shared" ca="1" si="1872"/>
        <v>-</v>
      </c>
      <c r="KG262" s="19" t="str">
        <f t="shared" ca="1" si="1872"/>
        <v>-</v>
      </c>
      <c r="KH262" s="19" t="str">
        <f t="shared" ca="1" si="1872"/>
        <v>-</v>
      </c>
      <c r="KI262" s="19" t="str">
        <f t="shared" ca="1" si="1872"/>
        <v>-</v>
      </c>
      <c r="KJ262" s="19" t="str">
        <f t="shared" ca="1" si="1872"/>
        <v>-</v>
      </c>
      <c r="KK262" s="19" t="str">
        <f t="shared" ca="1" si="1872"/>
        <v>-</v>
      </c>
      <c r="KL262" s="19" t="str">
        <f t="shared" ca="1" si="1872"/>
        <v>-</v>
      </c>
      <c r="KM262" s="19" t="str">
        <f t="shared" ca="1" si="1872"/>
        <v>-</v>
      </c>
      <c r="KN262" s="5" t="b">
        <f t="array" aca="1" ref="KN262" ca="1">IF(OR(KO262:KU262&lt;&gt;"-"),TRUE,"-")</f>
        <v>1</v>
      </c>
      <c r="KO262" s="19">
        <f t="shared" ca="1" si="1873"/>
        <v>0</v>
      </c>
      <c r="KP262" s="19" t="str">
        <f t="shared" ca="1" si="1873"/>
        <v>-</v>
      </c>
      <c r="KQ262" s="19">
        <f t="shared" ca="1" si="1873"/>
        <v>999999</v>
      </c>
      <c r="KR262" s="19">
        <f t="shared" ca="1" si="1873"/>
        <v>999999</v>
      </c>
      <c r="KS262" s="19">
        <f t="shared" ca="1" si="1873"/>
        <v>999999</v>
      </c>
      <c r="KT262" s="19">
        <f t="shared" ca="1" si="1873"/>
        <v>999999</v>
      </c>
      <c r="KU262" s="19">
        <f t="shared" ca="1" si="1873"/>
        <v>999999</v>
      </c>
      <c r="KV262" s="19" t="str">
        <f t="shared" ca="1" si="1873"/>
        <v>-</v>
      </c>
      <c r="KW262" s="19" t="str">
        <f ca="1">OFFSET(KW$5,$B262,0)</f>
        <v>-</v>
      </c>
      <c r="KX262" s="19" t="str">
        <f ca="1">OFFSET(KX$5,$B262,0)</f>
        <v>-</v>
      </c>
      <c r="KY262" s="19" t="b">
        <f t="shared" ca="1" si="1874"/>
        <v>1</v>
      </c>
      <c r="KZ262" s="19">
        <f t="shared" ca="1" si="1874"/>
        <v>0</v>
      </c>
      <c r="LA262" s="5" t="str">
        <f t="shared" si="1875"/>
        <v>-</v>
      </c>
      <c r="LB262" s="5" t="str">
        <f t="shared" si="1875"/>
        <v>-</v>
      </c>
      <c r="LC262" s="5" t="str">
        <f t="shared" si="1875"/>
        <v>-</v>
      </c>
      <c r="LD262" s="5" t="str">
        <f t="shared" si="1875"/>
        <v>-</v>
      </c>
      <c r="LE262" s="19" t="str">
        <f t="shared" ca="1" si="1876"/>
        <v>-</v>
      </c>
      <c r="LF262" s="19" t="str">
        <f t="shared" ca="1" si="1876"/>
        <v>-</v>
      </c>
      <c r="LG262" s="19" t="str">
        <f t="shared" ca="1" si="1876"/>
        <v>-</v>
      </c>
      <c r="LH262" s="19" t="str">
        <f t="shared" ca="1" si="1876"/>
        <v>-</v>
      </c>
      <c r="LI262" s="19" t="str">
        <f t="shared" ca="1" si="1876"/>
        <v>-</v>
      </c>
      <c r="LJ262" s="19" t="str">
        <f t="shared" ca="1" si="1876"/>
        <v>-</v>
      </c>
      <c r="LK262" s="19" t="str">
        <f t="shared" ca="1" si="1876"/>
        <v>-</v>
      </c>
      <c r="LL262" s="5" t="str">
        <f t="shared" si="1877"/>
        <v>-</v>
      </c>
      <c r="LM262" s="5">
        <f t="shared" si="1877"/>
        <v>500</v>
      </c>
      <c r="LN262" s="5">
        <f t="shared" si="1877"/>
        <v>500</v>
      </c>
      <c r="LO262" s="5" t="str">
        <f t="shared" si="1877"/>
        <v>-</v>
      </c>
      <c r="LP262" s="5" t="str" cm="1">
        <f t="array" ref="LP262">INDEX(i.meatgrid,$Q262,LP$7)</f>
        <v>-</v>
      </c>
      <c r="LQ262" s="5" t="str" cm="1">
        <f t="array" ref="LQ262">INDEX(i.meatgrid,$Q262,LQ$7)</f>
        <v>-</v>
      </c>
      <c r="LR262" s="5" t="str">
        <f t="shared" si="1877"/>
        <v>-</v>
      </c>
      <c r="LS262" s="5">
        <f t="shared" si="1878"/>
        <v>1</v>
      </c>
      <c r="LT262" s="9"/>
      <c r="LU262" s="19">
        <f t="shared" ca="1" si="1876"/>
        <v>70</v>
      </c>
      <c r="LV262" s="19">
        <f t="shared" ca="1" si="1879"/>
        <v>50</v>
      </c>
      <c r="LW262" s="19">
        <f t="shared" ca="1" si="1879"/>
        <v>80</v>
      </c>
      <c r="LX262" s="19">
        <f t="shared" ca="1" si="1879"/>
        <v>50</v>
      </c>
      <c r="LY262" s="5" t="b" cm="1">
        <f t="array" ref="LY262">INDEX(i.meatgrid,$Q262,LY$7)</f>
        <v>0</v>
      </c>
      <c r="LZ262" s="5" t="b" cm="1">
        <f t="array" ref="LZ262">INDEX(i.meatgrid,$Q262,LZ$7)</f>
        <v>0</v>
      </c>
      <c r="MA262" s="5" t="str" cm="1">
        <f t="array" ref="MA262">INDEX(i.meatgrid,$Q262,MA$7)</f>
        <v>-</v>
      </c>
      <c r="MB262" s="5" t="str" cm="1">
        <f t="array" ref="MB262">INDEX(i.meatgrid,$Q262,MB$7)</f>
        <v>-</v>
      </c>
      <c r="MC262" s="5">
        <f t="shared" si="1880"/>
        <v>1</v>
      </c>
      <c r="MD262" s="5">
        <f t="shared" si="1881"/>
        <v>1</v>
      </c>
      <c r="ME262" s="5" cm="1">
        <f t="array" ref="ME262">INDEX(i.meatgrid,$Q262,ME$7)</f>
        <v>0</v>
      </c>
      <c r="MF262" s="5" cm="1">
        <f t="array" ref="MF262">INDEX(i.meatgrid,$Q262,MF$7)</f>
        <v>0</v>
      </c>
      <c r="MG262" s="5" cm="1">
        <f t="array" ref="MG262">INDEX(i.meatgrid,$Q262,MG$7)</f>
        <v>0</v>
      </c>
      <c r="MH262" s="5" cm="1">
        <f t="array" ref="MH262">INDEX(i.meatgrid,$Q262,MH$7)</f>
        <v>0</v>
      </c>
      <c r="MI262" s="5" cm="1">
        <f t="array" ref="MI262">INDEX(i.meatgrid,$Q262,MI$7)</f>
        <v>1</v>
      </c>
      <c r="MJ262" s="5" cm="1">
        <f t="array" ref="MJ262">INDEX(i.meatgrid,$Q262,MJ$7)</f>
        <v>1</v>
      </c>
      <c r="MK262" s="5" cm="1">
        <f t="array" ref="MK262">INDEX(i.meatgrid,$Q262,MK$7)</f>
        <v>1</v>
      </c>
      <c r="ML262" s="5" cm="1">
        <f t="array" ref="ML262">INDEX(i.meatgrid,$Q262,ML$7)</f>
        <v>1</v>
      </c>
      <c r="MM262" s="5">
        <f t="shared" si="1882"/>
        <v>1</v>
      </c>
      <c r="MN262" s="9"/>
      <c r="MO262" s="19" t="b">
        <f t="shared" ref="MO262:ND277" ca="1" si="1944">OFFSET(MO$5,$B262,0)</f>
        <v>0</v>
      </c>
      <c r="MP262" s="19" t="b">
        <f t="shared" ca="1" si="1944"/>
        <v>0</v>
      </c>
      <c r="MQ262" s="19">
        <f t="shared" ca="1" si="1944"/>
        <v>1</v>
      </c>
      <c r="MR262" s="19">
        <f t="shared" ca="1" si="1944"/>
        <v>0.75</v>
      </c>
      <c r="MS262" s="19">
        <f t="shared" ca="1" si="1944"/>
        <v>0.75</v>
      </c>
      <c r="MT262" s="19">
        <f t="shared" ca="1" si="1944"/>
        <v>0.8</v>
      </c>
      <c r="MU262" s="19">
        <f t="shared" ca="1" si="1944"/>
        <v>0.82499999999999996</v>
      </c>
      <c r="MV262" s="19">
        <f t="shared" ca="1" si="1944"/>
        <v>0.875</v>
      </c>
      <c r="MW262" s="19">
        <f t="shared" ca="1" si="1944"/>
        <v>0.9</v>
      </c>
      <c r="MX262" s="19">
        <f t="shared" ca="1" si="1944"/>
        <v>1</v>
      </c>
      <c r="MY262" s="19">
        <f t="shared" ca="1" si="1944"/>
        <v>0.875</v>
      </c>
      <c r="MZ262" s="19" t="b">
        <f t="shared" ca="1" si="1944"/>
        <v>1</v>
      </c>
      <c r="NA262" s="19">
        <f t="shared" ca="1" si="1944"/>
        <v>74.989999999999995</v>
      </c>
      <c r="NB262" s="19" t="str">
        <f t="shared" ca="1" si="1944"/>
        <v>-</v>
      </c>
      <c r="NC262" s="19" t="str">
        <f t="shared" ca="1" si="1944"/>
        <v>-</v>
      </c>
      <c r="ND262" s="19" t="str">
        <f t="shared" ca="1" si="1944"/>
        <v>-</v>
      </c>
      <c r="NE262" s="19" t="str">
        <f t="shared" ca="1" si="1899"/>
        <v>-</v>
      </c>
      <c r="NF262" s="19" t="str">
        <f t="shared" ca="1" si="1899"/>
        <v>-</v>
      </c>
      <c r="NG262" s="19" t="str">
        <f t="shared" ca="1" si="1899"/>
        <v>-</v>
      </c>
      <c r="NH262" s="19" t="str">
        <f t="shared" ca="1" si="1899"/>
        <v>-</v>
      </c>
      <c r="NI262" s="19">
        <f t="shared" ca="1" si="1899"/>
        <v>36.99</v>
      </c>
      <c r="NJ262" s="19">
        <f t="shared" ca="1" si="1899"/>
        <v>36.99</v>
      </c>
      <c r="NK262" s="19" t="str">
        <f t="shared" ca="1" si="1899"/>
        <v>-</v>
      </c>
      <c r="NL262" s="19" t="str">
        <f t="shared" ca="1" si="1899"/>
        <v>-</v>
      </c>
      <c r="NM262" s="19" t="str">
        <f t="shared" ca="1" si="1899"/>
        <v>-</v>
      </c>
      <c r="NN262" s="19" t="str">
        <f t="shared" ca="1" si="1899"/>
        <v>-</v>
      </c>
      <c r="NO262" s="19" t="str">
        <f t="shared" ca="1" si="1899"/>
        <v>-</v>
      </c>
      <c r="NP262" s="19">
        <f t="shared" ca="1" si="1899"/>
        <v>49.99</v>
      </c>
      <c r="NQ262" s="19">
        <f t="shared" ca="1" si="1899"/>
        <v>49.99</v>
      </c>
      <c r="NR262" s="19">
        <f t="shared" ca="1" si="1899"/>
        <v>49.99</v>
      </c>
      <c r="NS262" s="19">
        <f t="shared" ca="1" si="1899"/>
        <v>49.99</v>
      </c>
      <c r="NT262" s="19">
        <f t="shared" ca="1" si="1899"/>
        <v>49.99</v>
      </c>
      <c r="NU262" s="19">
        <f t="shared" ca="1" si="1896"/>
        <v>49.99</v>
      </c>
      <c r="NV262" s="19">
        <f t="shared" ca="1" si="1896"/>
        <v>49.99</v>
      </c>
      <c r="NW262" s="19">
        <f t="shared" ca="1" si="1896"/>
        <v>49.99</v>
      </c>
      <c r="NX262" s="19">
        <f t="shared" ca="1" si="1897"/>
        <v>412.99</v>
      </c>
      <c r="NY262" s="19">
        <f t="shared" ca="1" si="1897"/>
        <v>412.99</v>
      </c>
      <c r="NZ262" s="19" t="str">
        <f t="shared" ca="1" si="1897"/>
        <v>-</v>
      </c>
      <c r="OA262" s="19" t="str">
        <f t="shared" ca="1" si="1897"/>
        <v>-</v>
      </c>
      <c r="OB262" s="19" t="str">
        <f t="shared" ca="1" si="1897"/>
        <v>-</v>
      </c>
      <c r="OC262" s="19" t="str">
        <f t="shared" ca="1" si="1897"/>
        <v>-</v>
      </c>
      <c r="OD262" s="19" t="str">
        <f t="shared" ca="1" si="1897"/>
        <v>-</v>
      </c>
      <c r="OE262" s="19">
        <f t="shared" ca="1" si="1897"/>
        <v>6.8900000000000006</v>
      </c>
      <c r="OF262" s="19">
        <f t="shared" ca="1" si="1897"/>
        <v>6.8900000000000006</v>
      </c>
      <c r="OG262" s="19">
        <f t="shared" ca="1" si="1897"/>
        <v>6.8900000000000006</v>
      </c>
      <c r="OH262" s="19">
        <f t="shared" ca="1" si="1897"/>
        <v>6.8900000000000006</v>
      </c>
      <c r="OI262" s="19">
        <f t="shared" ca="1" si="1897"/>
        <v>6.8900000000000006</v>
      </c>
      <c r="OJ262" s="19">
        <f t="shared" ca="1" si="1897"/>
        <v>6.8900000000000006</v>
      </c>
      <c r="OK262" s="19">
        <f t="shared" ca="1" si="1897"/>
        <v>6.8900000000000006</v>
      </c>
      <c r="OL262" s="19">
        <f t="shared" ca="1" si="1897"/>
        <v>6.8900000000000006</v>
      </c>
      <c r="OM262" s="19">
        <f t="shared" ca="1" si="1897"/>
        <v>346.99</v>
      </c>
      <c r="ON262" s="19">
        <f t="shared" ca="1" si="1898"/>
        <v>346.99</v>
      </c>
      <c r="OO262" s="19" t="str">
        <f t="shared" ca="1" si="1898"/>
        <v>-</v>
      </c>
      <c r="OP262" s="19" t="str">
        <f t="shared" ca="1" si="1898"/>
        <v>-</v>
      </c>
      <c r="OQ262" s="19" t="str">
        <f t="shared" ca="1" si="1898"/>
        <v>-</v>
      </c>
      <c r="OR262" s="19" t="str">
        <f t="shared" ca="1" si="1898"/>
        <v>-</v>
      </c>
      <c r="OS262" s="19" t="str">
        <f t="shared" ca="1" si="1898"/>
        <v>-</v>
      </c>
      <c r="OT262" s="19">
        <f t="shared" ca="1" si="1898"/>
        <v>0</v>
      </c>
      <c r="OU262" s="24">
        <v>0</v>
      </c>
    </row>
    <row r="263" spans="1:411" outlineLevel="1">
      <c r="A263" s="21">
        <f t="shared" si="158"/>
        <v>258</v>
      </c>
      <c r="B263" s="21">
        <f t="shared" ref="B263:B265" si="1945">$A$24</f>
        <v>19</v>
      </c>
      <c r="C263">
        <v>112</v>
      </c>
      <c r="D263" s="144" t="str">
        <f t="shared" ca="1" si="1828"/>
        <v>GSM</v>
      </c>
      <c r="E263" t="b">
        <v>1</v>
      </c>
      <c r="F263" t="b">
        <v>0</v>
      </c>
      <c r="G263" t="b">
        <f t="shared" si="1892"/>
        <v>1</v>
      </c>
      <c r="H263" s="237">
        <f t="shared" ref="H263:Q265" ca="1" si="1946">OFFSET(H263,-1,0)</f>
        <v>2</v>
      </c>
      <c r="I263" s="237">
        <f t="shared" ca="1" si="1946"/>
        <v>1</v>
      </c>
      <c r="J263" s="237" t="str">
        <f t="shared" ca="1" si="1946"/>
        <v/>
      </c>
      <c r="K263" s="237">
        <f t="shared" ca="1" si="1946"/>
        <v>2</v>
      </c>
      <c r="L263" s="237">
        <f t="shared" ca="1" si="1946"/>
        <v>2</v>
      </c>
      <c r="M263" s="237">
        <f t="shared" ca="1" si="1946"/>
        <v>2</v>
      </c>
      <c r="N263" s="237">
        <f t="shared" ca="1" si="1946"/>
        <v>3</v>
      </c>
      <c r="O263" s="237">
        <f t="shared" ca="1" si="1946"/>
        <v>1</v>
      </c>
      <c r="P263" s="237">
        <f t="shared" ca="1" si="1946"/>
        <v>1</v>
      </c>
      <c r="Q263" s="237">
        <f t="shared" ca="1" si="1946"/>
        <v>2</v>
      </c>
      <c r="R263" s="29">
        <v>1</v>
      </c>
      <c r="S263" s="29">
        <v>1</v>
      </c>
      <c r="T263" s="29">
        <v>1</v>
      </c>
      <c r="U263" s="218"/>
      <c r="V263" s="218"/>
      <c r="W263" s="182">
        <f t="array" ref="W263">MAX(W$22,MOD(W253+1*AND(R263:$V263=R$22:$V$22),W$23+1))</f>
        <v>0</v>
      </c>
      <c r="X263" s="218"/>
      <c r="Y263" s="218"/>
      <c r="Z263" s="218"/>
      <c r="AA263" s="218"/>
      <c r="AB263" s="218"/>
      <c r="AC263" s="218"/>
      <c r="AD263" s="218"/>
      <c r="AE263" s="218"/>
      <c r="AF263" s="144">
        <f ca="1">INDEX(CHOOSE($N263,DataAutumn!i.AdultDrys,DataWinter!i.AdultDrys,DataSpring!i.AdultDrys),1,$M263)</f>
        <v>3</v>
      </c>
      <c r="AG263" s="5">
        <f t="shared" ca="1" si="1829"/>
        <v>2</v>
      </c>
      <c r="AH263" s="5">
        <f t="shared" ca="1" si="1829"/>
        <v>0</v>
      </c>
      <c r="AI263" s="5">
        <f t="shared" ca="1" si="1830"/>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00022 DSP_grid_lw GSM Day204 MWM    Only export WP100p MP100p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831"/>
        <v>0</v>
      </c>
      <c r="AY263" s="5" t="str">
        <f t="shared" ca="1" si="1831"/>
        <v>-</v>
      </c>
      <c r="AZ263" s="5" t="b">
        <f t="shared" ca="1" si="1831"/>
        <v>0</v>
      </c>
      <c r="BA263" s="5" t="b">
        <f t="shared" ca="1" si="1831"/>
        <v>1</v>
      </c>
      <c r="BB263" s="5" t="b">
        <f t="shared" ca="1" si="1831"/>
        <v>1</v>
      </c>
      <c r="BC263" s="144">
        <f t="shared" ca="1" si="1831"/>
        <v>0</v>
      </c>
      <c r="BD263" s="19" t="b">
        <f t="shared" ca="1" si="1832"/>
        <v>1</v>
      </c>
      <c r="BE263" s="9"/>
      <c r="BF263" s="5" t="str">
        <f t="shared" ca="1" si="1833"/>
        <v>-</v>
      </c>
      <c r="BG263" s="19" t="str">
        <f t="shared" ca="1" si="1834"/>
        <v>-</v>
      </c>
      <c r="BH263" s="19" t="str">
        <f t="shared" ca="1" si="1834"/>
        <v>-</v>
      </c>
      <c r="BI263" s="19" t="str">
        <f t="shared" ca="1" si="1834"/>
        <v>-</v>
      </c>
      <c r="BJ263" s="5" t="str">
        <f t="shared" ca="1" si="1835"/>
        <v>-</v>
      </c>
      <c r="BK263" s="19" t="str">
        <f t="shared" ca="1" si="1836"/>
        <v>-</v>
      </c>
      <c r="BL263" s="5" t="str">
        <f t="shared" ca="1" si="1837"/>
        <v>-</v>
      </c>
      <c r="BM263" s="19" t="str">
        <f t="shared" ca="1" si="1838"/>
        <v>-</v>
      </c>
      <c r="BN263" s="19" t="str">
        <f t="shared" ca="1" si="1838"/>
        <v>-</v>
      </c>
      <c r="BO263" s="19" t="str">
        <f t="shared" ca="1" si="1838"/>
        <v>-</v>
      </c>
      <c r="BP263" s="5" t="str">
        <f t="shared" ca="1" si="1839"/>
        <v>-</v>
      </c>
      <c r="BQ263" s="9"/>
      <c r="BR263" s="5" t="b">
        <f t="shared" ca="1" si="1840"/>
        <v>0</v>
      </c>
      <c r="BS263" s="5" t="str">
        <f t="shared" ca="1" si="1841"/>
        <v>-</v>
      </c>
      <c r="BT263" s="5" t="str">
        <f t="shared" ca="1" si="1842"/>
        <v>-</v>
      </c>
      <c r="BU263" s="5" t="str">
        <f t="shared" ca="1" si="1842"/>
        <v>-</v>
      </c>
      <c r="BV263" s="5" t="str">
        <f t="shared" ca="1" si="1842"/>
        <v>-</v>
      </c>
      <c r="BW263" s="5" t="str">
        <f t="shared" ca="1" si="1842"/>
        <v>-</v>
      </c>
      <c r="BX263" s="5" t="str">
        <f t="shared" ca="1" si="1842"/>
        <v>-</v>
      </c>
      <c r="BY263" s="5" t="str">
        <f t="shared" ca="1" si="1842"/>
        <v>-</v>
      </c>
      <c r="BZ263" s="5" t="str">
        <f t="shared" ca="1" si="1842"/>
        <v>-</v>
      </c>
      <c r="CA263" s="5" t="str">
        <f t="shared" ca="1" si="1842"/>
        <v>-</v>
      </c>
      <c r="CB263" s="9"/>
      <c r="CC263" s="237" t="b">
        <f t="shared" ref="CC263:CE265" ca="1" si="1947">OFFSET(CC263,-1,0)</f>
        <v>1</v>
      </c>
      <c r="CD263" s="237" t="b">
        <f t="shared" ca="1" si="1947"/>
        <v>1</v>
      </c>
      <c r="CE263" s="237" t="b">
        <f t="shared" ca="1" si="1947"/>
        <v>1</v>
      </c>
      <c r="CF263" s="12">
        <f t="shared" ca="1" si="1890"/>
        <v>2232105</v>
      </c>
      <c r="CG263" s="144" t="b">
        <f t="shared" ref="CG263:CG265" ca="1" si="1948">NOT(CE263)</f>
        <v>0</v>
      </c>
      <c r="CH263" s="12" t="s">
        <v>34</v>
      </c>
      <c r="CI263" s="19" t="str">
        <f t="shared" ca="1" si="1844"/>
        <v>-</v>
      </c>
      <c r="CJ263" s="19" t="str">
        <f t="shared" ca="1" si="1844"/>
        <v>-</v>
      </c>
      <c r="CK263" s="19" t="str">
        <f t="shared" ca="1" si="1844"/>
        <v>-</v>
      </c>
      <c r="CL263" s="19">
        <f t="shared" ca="1" si="1844"/>
        <v>1</v>
      </c>
      <c r="CM263" s="19">
        <f t="shared" ca="1" si="1844"/>
        <v>1</v>
      </c>
      <c r="CN263" s="9"/>
      <c r="CO263" s="444">
        <f t="shared" ca="1" si="1845"/>
        <v>652</v>
      </c>
      <c r="CP263" s="444">
        <f t="shared" ca="1" si="1845"/>
        <v>686</v>
      </c>
      <c r="CQ263" s="444">
        <f t="shared" ca="1" si="1845"/>
        <v>721</v>
      </c>
      <c r="CR263" s="152">
        <f t="shared" ca="1" si="1846"/>
        <v>378</v>
      </c>
      <c r="CS263" s="152">
        <f t="shared" ca="1" si="1846"/>
        <v>413</v>
      </c>
      <c r="CT263" s="152">
        <f t="shared" ca="1" si="1846"/>
        <v>448</v>
      </c>
      <c r="CU263" s="19" t="str">
        <f t="shared" ca="1" si="1937"/>
        <v>-</v>
      </c>
      <c r="CV263" s="19" t="str">
        <f t="shared" ca="1" si="1937"/>
        <v>-</v>
      </c>
      <c r="CW263" s="19" t="str">
        <f t="shared" ca="1" si="1937"/>
        <v>-</v>
      </c>
      <c r="CX263" s="19" t="str">
        <f t="shared" ca="1" si="1937"/>
        <v>-</v>
      </c>
      <c r="CY263" s="19" t="str">
        <f t="shared" ca="1" si="1937"/>
        <v>-</v>
      </c>
      <c r="CZ263" s="19" t="b">
        <f t="shared" ca="1" si="1937"/>
        <v>1</v>
      </c>
      <c r="DA263" s="19">
        <f t="shared" ca="1" si="1937"/>
        <v>0</v>
      </c>
      <c r="DB263" s="19">
        <f t="shared" ca="1" si="1937"/>
        <v>0</v>
      </c>
      <c r="DC263" s="19">
        <f t="shared" ca="1" si="1937"/>
        <v>0</v>
      </c>
      <c r="DD263" s="19">
        <f t="shared" ca="1" si="1937"/>
        <v>0</v>
      </c>
      <c r="DE263" s="19">
        <f t="shared" ca="1" si="1937"/>
        <v>0</v>
      </c>
      <c r="DF263" s="19">
        <f t="shared" ca="1" si="1937"/>
        <v>0</v>
      </c>
      <c r="DG263" s="19">
        <f t="shared" ca="1" si="1937"/>
        <v>0</v>
      </c>
      <c r="DH263" s="19">
        <f t="shared" ca="1" si="1937"/>
        <v>0</v>
      </c>
      <c r="DI263" s="19">
        <f t="shared" ca="1" si="1937"/>
        <v>0</v>
      </c>
      <c r="DJ263" s="19">
        <f t="shared" ca="1" si="1937"/>
        <v>0</v>
      </c>
      <c r="DK263" s="19">
        <f t="shared" ca="1" si="1911"/>
        <v>0</v>
      </c>
      <c r="DL263" s="19">
        <f t="shared" ca="1" si="1911"/>
        <v>0</v>
      </c>
      <c r="DM263" s="19">
        <f t="shared" ca="1" si="1911"/>
        <v>1</v>
      </c>
      <c r="DN263" s="19">
        <f t="shared" ca="1" si="1911"/>
        <v>1</v>
      </c>
      <c r="DO263" s="19">
        <f t="shared" ca="1" si="1911"/>
        <v>0</v>
      </c>
      <c r="DP263" s="19" t="str">
        <f t="shared" ca="1" si="1911"/>
        <v>-</v>
      </c>
      <c r="DQ263" s="19" t="str">
        <f t="shared" ca="1" si="1911"/>
        <v>-</v>
      </c>
      <c r="DR263" s="19" t="str">
        <f t="shared" ca="1" si="1911"/>
        <v>-</v>
      </c>
      <c r="DS263" s="19" t="str">
        <f t="shared" ca="1" si="1911"/>
        <v>-</v>
      </c>
      <c r="DT263" s="19" t="str">
        <f t="shared" ca="1" si="1911"/>
        <v>-</v>
      </c>
      <c r="DU263" s="19">
        <f t="shared" ca="1" si="1911"/>
        <v>0</v>
      </c>
      <c r="DV263" s="19" t="str">
        <f t="shared" ca="1" si="1911"/>
        <v>-</v>
      </c>
      <c r="DW263" s="19" t="str">
        <f t="shared" ca="1" si="1911"/>
        <v>-</v>
      </c>
      <c r="DX263" s="19" t="str">
        <f t="shared" ca="1" si="1911"/>
        <v>-</v>
      </c>
      <c r="DY263" s="19" t="str">
        <f t="shared" ca="1" si="1911"/>
        <v>-</v>
      </c>
      <c r="DZ263" s="19" t="str">
        <f t="shared" ca="1" si="1911"/>
        <v>-</v>
      </c>
      <c r="EA263" s="19" t="str">
        <f t="shared" ca="1" si="1911"/>
        <v>-</v>
      </c>
      <c r="EB263" s="19" t="str">
        <f t="shared" ca="1" si="1911"/>
        <v>-</v>
      </c>
      <c r="EC263" s="19" t="str">
        <f t="shared" ca="1" si="1911"/>
        <v>-</v>
      </c>
      <c r="ED263" s="19">
        <f t="shared" ca="1" si="1911"/>
        <v>0</v>
      </c>
      <c r="EE263" s="444">
        <f t="shared" ca="1" si="1849"/>
        <v>0</v>
      </c>
      <c r="EF263" s="444">
        <f t="shared" ca="1" si="1849"/>
        <v>0</v>
      </c>
      <c r="EG263" s="124">
        <f t="shared" ca="1" si="1938"/>
        <v>0</v>
      </c>
      <c r="EH263" s="124">
        <f t="shared" ca="1" si="1938"/>
        <v>0</v>
      </c>
      <c r="EI263" s="124">
        <f t="shared" ca="1" si="1938"/>
        <v>0</v>
      </c>
      <c r="EJ263" s="124">
        <f t="shared" ca="1" si="1938"/>
        <v>0</v>
      </c>
      <c r="EK263" s="124">
        <f t="shared" ca="1" si="1938"/>
        <v>0</v>
      </c>
      <c r="EL263" s="124">
        <f t="shared" ca="1" si="1938"/>
        <v>0</v>
      </c>
      <c r="EM263" s="124">
        <f t="shared" ca="1" si="1938"/>
        <v>0</v>
      </c>
      <c r="EN263" s="124">
        <f t="shared" ca="1" si="1938"/>
        <v>0</v>
      </c>
      <c r="EO263" s="124">
        <f t="shared" ca="1" si="1938"/>
        <v>0</v>
      </c>
      <c r="EP263" s="124">
        <f t="shared" ca="1" si="1938"/>
        <v>0</v>
      </c>
      <c r="EQ263" s="124">
        <f t="shared" ca="1" si="1938"/>
        <v>0</v>
      </c>
      <c r="ER263" s="124">
        <f t="shared" ca="1" si="1938"/>
        <v>0</v>
      </c>
      <c r="ES263" s="124">
        <f t="shared" ca="1" si="1938"/>
        <v>0</v>
      </c>
      <c r="ET263" s="124">
        <f t="shared" ca="1" si="1938"/>
        <v>0</v>
      </c>
      <c r="EU263" s="124">
        <f t="shared" ca="1" si="1938"/>
        <v>0</v>
      </c>
      <c r="EV263" s="124">
        <f t="shared" ca="1" si="1938"/>
        <v>0</v>
      </c>
      <c r="EW263" s="124">
        <f t="shared" ca="1" si="1851"/>
        <v>0</v>
      </c>
      <c r="EX263" s="124">
        <f t="shared" ca="1" si="1851"/>
        <v>0</v>
      </c>
      <c r="EY263" s="554">
        <f t="shared" ca="1" si="1939"/>
        <v>0</v>
      </c>
      <c r="EZ263" s="554">
        <f t="shared" ca="1" si="1939"/>
        <v>0</v>
      </c>
      <c r="FA263" s="554">
        <f t="shared" ca="1" si="1939"/>
        <v>0</v>
      </c>
      <c r="FB263" s="125">
        <f t="shared" ca="1" si="1939"/>
        <v>0</v>
      </c>
      <c r="FC263" s="125">
        <f t="shared" ca="1" si="1939"/>
        <v>0</v>
      </c>
      <c r="FD263" s="125">
        <f t="shared" ca="1" si="1939"/>
        <v>0</v>
      </c>
      <c r="FE263" s="125">
        <f t="shared" ca="1" si="1939"/>
        <v>0</v>
      </c>
      <c r="FF263" s="125">
        <f t="shared" ca="1" si="1939"/>
        <v>0</v>
      </c>
      <c r="FG263" s="125">
        <f t="shared" ca="1" si="1939"/>
        <v>0</v>
      </c>
      <c r="FH263" s="125">
        <f t="shared" ca="1" si="1939"/>
        <v>0</v>
      </c>
      <c r="FI263" s="125">
        <f t="shared" ca="1" si="1939"/>
        <v>0</v>
      </c>
      <c r="FJ263" s="125">
        <f t="shared" ca="1" si="1939"/>
        <v>0</v>
      </c>
      <c r="FK263" s="125">
        <f t="shared" ca="1" si="1939"/>
        <v>0</v>
      </c>
      <c r="FL263" s="125">
        <f t="shared" ca="1" si="1939"/>
        <v>0</v>
      </c>
      <c r="FM263" s="125">
        <f t="shared" ca="1" si="1939"/>
        <v>0</v>
      </c>
      <c r="FN263" s="125">
        <f t="shared" ca="1" si="1939"/>
        <v>0</v>
      </c>
      <c r="FO263" s="124">
        <f t="shared" ca="1" si="1940"/>
        <v>0</v>
      </c>
      <c r="FP263" s="124">
        <f t="shared" ca="1" si="1940"/>
        <v>0</v>
      </c>
      <c r="FQ263" s="124">
        <f t="shared" ca="1" si="1940"/>
        <v>0</v>
      </c>
      <c r="FR263" s="124">
        <f t="shared" ca="1" si="1940"/>
        <v>0</v>
      </c>
      <c r="FS263" s="124">
        <f t="shared" ca="1" si="1940"/>
        <v>0</v>
      </c>
      <c r="FT263" s="124">
        <f t="shared" ca="1" si="1940"/>
        <v>0</v>
      </c>
      <c r="FU263" s="124">
        <f t="shared" ca="1" si="1940"/>
        <v>0</v>
      </c>
      <c r="FV263" s="124">
        <f t="shared" ca="1" si="1940"/>
        <v>0</v>
      </c>
      <c r="FW263" s="124">
        <f t="shared" ca="1" si="1940"/>
        <v>0</v>
      </c>
      <c r="FX263" s="124">
        <f t="shared" ca="1" si="1940"/>
        <v>0</v>
      </c>
      <c r="FY263" s="124">
        <f t="shared" ca="1" si="1940"/>
        <v>0</v>
      </c>
      <c r="FZ263" s="124">
        <f t="shared" ca="1" si="1940"/>
        <v>0</v>
      </c>
      <c r="GA263" s="124">
        <f t="shared" ca="1" si="1940"/>
        <v>0</v>
      </c>
      <c r="GB263" s="124">
        <f t="shared" ca="1" si="1940"/>
        <v>0</v>
      </c>
      <c r="GC263" s="124">
        <f t="shared" ca="1" si="1940"/>
        <v>0</v>
      </c>
      <c r="GD263" s="124">
        <f t="shared" ca="1" si="1940"/>
        <v>0</v>
      </c>
      <c r="GE263" s="124">
        <f t="shared" ca="1" si="1854"/>
        <v>0</v>
      </c>
      <c r="GF263" s="124">
        <f t="shared" ca="1" si="1854"/>
        <v>0</v>
      </c>
      <c r="GG263" s="554">
        <f t="shared" ca="1" si="1855"/>
        <v>0</v>
      </c>
      <c r="GH263" s="554">
        <f t="shared" ca="1" si="1855"/>
        <v>0</v>
      </c>
      <c r="GI263" s="554">
        <f t="shared" ca="1" si="1855"/>
        <v>0</v>
      </c>
      <c r="GJ263" s="125">
        <f t="shared" ca="1" si="1941"/>
        <v>0</v>
      </c>
      <c r="GK263" s="125">
        <f t="shared" ca="1" si="1941"/>
        <v>0</v>
      </c>
      <c r="GL263" s="125">
        <f t="shared" ca="1" si="1941"/>
        <v>0</v>
      </c>
      <c r="GM263" s="125">
        <f t="shared" ca="1" si="1941"/>
        <v>0</v>
      </c>
      <c r="GN263" s="125">
        <f t="shared" ca="1" si="1941"/>
        <v>0</v>
      </c>
      <c r="GO263" s="125">
        <f t="shared" ca="1" si="1941"/>
        <v>0</v>
      </c>
      <c r="GP263" s="125">
        <f t="shared" ca="1" si="1941"/>
        <v>0</v>
      </c>
      <c r="GQ263" s="125">
        <f t="shared" ca="1" si="1941"/>
        <v>0</v>
      </c>
      <c r="GR263" s="125">
        <f t="shared" ca="1" si="1941"/>
        <v>0</v>
      </c>
      <c r="GS263" s="125">
        <f t="shared" ca="1" si="1941"/>
        <v>0</v>
      </c>
      <c r="GT263" s="125">
        <f t="shared" ca="1" si="1941"/>
        <v>0</v>
      </c>
      <c r="GU263" s="125">
        <f t="shared" ca="1" si="1941"/>
        <v>0</v>
      </c>
      <c r="GV263" s="125">
        <f t="shared" ca="1" si="1941"/>
        <v>0</v>
      </c>
      <c r="GW263" s="124">
        <f t="shared" ca="1" si="1942"/>
        <v>0</v>
      </c>
      <c r="GX263" s="124">
        <f t="shared" ca="1" si="1942"/>
        <v>0</v>
      </c>
      <c r="GY263" s="124">
        <f t="shared" ca="1" si="1942"/>
        <v>0</v>
      </c>
      <c r="GZ263" s="124">
        <f t="shared" ca="1" si="1942"/>
        <v>0</v>
      </c>
      <c r="HA263" s="124">
        <f t="shared" ca="1" si="1942"/>
        <v>0</v>
      </c>
      <c r="HB263" s="124">
        <f t="shared" ca="1" si="1942"/>
        <v>0</v>
      </c>
      <c r="HC263" s="124">
        <f t="shared" ca="1" si="1942"/>
        <v>0</v>
      </c>
      <c r="HD263" s="124">
        <f t="shared" ca="1" si="1942"/>
        <v>0</v>
      </c>
      <c r="HE263" s="124">
        <f t="shared" ca="1" si="1942"/>
        <v>0</v>
      </c>
      <c r="HF263" s="124">
        <f t="shared" ca="1" si="1942"/>
        <v>0</v>
      </c>
      <c r="HG263" s="124">
        <f t="shared" ca="1" si="1942"/>
        <v>0</v>
      </c>
      <c r="HH263" s="124">
        <f t="shared" ca="1" si="1942"/>
        <v>0</v>
      </c>
      <c r="HI263" s="124">
        <f t="shared" ca="1" si="1942"/>
        <v>0</v>
      </c>
      <c r="HJ263" s="124">
        <f t="shared" ca="1" si="1942"/>
        <v>0</v>
      </c>
      <c r="HK263" s="124">
        <f t="shared" ca="1" si="1942"/>
        <v>0</v>
      </c>
      <c r="HL263" s="124">
        <f t="shared" ca="1" si="1942"/>
        <v>0</v>
      </c>
      <c r="HM263" s="124">
        <f t="shared" ca="1" si="1858"/>
        <v>0</v>
      </c>
      <c r="HN263" s="124">
        <f t="shared" ca="1" si="1858"/>
        <v>0</v>
      </c>
      <c r="HO263" s="554">
        <f t="shared" ca="1" si="1859"/>
        <v>0</v>
      </c>
      <c r="HP263" s="554">
        <f t="shared" ca="1" si="1859"/>
        <v>0</v>
      </c>
      <c r="HQ263" s="554">
        <f t="shared" ca="1" si="1859"/>
        <v>0</v>
      </c>
      <c r="HR263" s="125">
        <f t="shared" ca="1" si="1943"/>
        <v>0</v>
      </c>
      <c r="HS263" s="125">
        <f t="shared" ca="1" si="1943"/>
        <v>0</v>
      </c>
      <c r="HT263" s="125">
        <f t="shared" ca="1" si="1943"/>
        <v>0</v>
      </c>
      <c r="HU263" s="125">
        <f t="shared" ca="1" si="1943"/>
        <v>0</v>
      </c>
      <c r="HV263" s="125">
        <f t="shared" ca="1" si="1943"/>
        <v>0</v>
      </c>
      <c r="HW263" s="125">
        <f t="shared" ca="1" si="1943"/>
        <v>0</v>
      </c>
      <c r="HX263" s="125">
        <f t="shared" ca="1" si="1943"/>
        <v>0</v>
      </c>
      <c r="HY263" s="125">
        <f t="shared" ca="1" si="1943"/>
        <v>0</v>
      </c>
      <c r="HZ263" s="125">
        <f t="shared" ca="1" si="1943"/>
        <v>0</v>
      </c>
      <c r="IA263" s="125">
        <f t="shared" ca="1" si="1943"/>
        <v>0</v>
      </c>
      <c r="IB263" s="125">
        <f t="shared" ca="1" si="1943"/>
        <v>0</v>
      </c>
      <c r="IC263" s="125">
        <f t="shared" ca="1" si="1943"/>
        <v>0</v>
      </c>
      <c r="ID263" s="125">
        <f t="shared" ca="1" si="1943"/>
        <v>0</v>
      </c>
      <c r="IE263" s="5">
        <f t="shared" ca="1" si="1861"/>
        <v>67</v>
      </c>
      <c r="IF263" s="9"/>
      <c r="IG263" s="5">
        <f t="shared" ca="1" si="1862"/>
        <v>1</v>
      </c>
      <c r="IH263" s="5" t="b">
        <f t="shared" ca="1" si="1862"/>
        <v>0</v>
      </c>
      <c r="II263" s="19">
        <f t="shared" ca="1" si="1863"/>
        <v>0</v>
      </c>
      <c r="IJ263" s="5">
        <f t="shared" ca="1" si="1862"/>
        <v>55</v>
      </c>
      <c r="IK263" s="5" cm="1">
        <f t="array" ref="IK263">INDEX(i.pi_yatf,$X263+1,IK$7)</f>
        <v>1</v>
      </c>
      <c r="IL263" s="19">
        <f t="shared" ca="1" si="1905"/>
        <v>0</v>
      </c>
      <c r="IM263" s="19">
        <f t="shared" ca="1" si="1905"/>
        <v>0</v>
      </c>
      <c r="IN263" s="19">
        <f t="shared" ca="1" si="1905"/>
        <v>0</v>
      </c>
      <c r="IO263" s="19">
        <f t="shared" ca="1" si="1905"/>
        <v>0</v>
      </c>
      <c r="IP263" s="19">
        <f t="shared" ca="1" si="1905"/>
        <v>0</v>
      </c>
      <c r="IQ263" s="19">
        <f t="shared" ca="1" si="1905"/>
        <v>0</v>
      </c>
      <c r="IR263" s="19">
        <f t="shared" ca="1" si="1905"/>
        <v>0</v>
      </c>
      <c r="IS263" s="19">
        <f t="shared" ca="1" si="1905"/>
        <v>0</v>
      </c>
      <c r="IT263" s="19">
        <f t="shared" ca="1" si="1905"/>
        <v>0</v>
      </c>
      <c r="IU263" s="19">
        <f t="shared" ca="1" si="1905"/>
        <v>0</v>
      </c>
      <c r="IV263" s="19">
        <f t="shared" ca="1" si="1905"/>
        <v>0</v>
      </c>
      <c r="IW263" s="19">
        <f t="shared" ca="1" si="1905"/>
        <v>0</v>
      </c>
      <c r="IX263" s="19">
        <f t="shared" ca="1" si="1905"/>
        <v>0</v>
      </c>
      <c r="IY263" s="19">
        <f t="shared" ca="1" si="1905"/>
        <v>0</v>
      </c>
      <c r="IZ263" s="19">
        <f t="shared" ca="1" si="1905"/>
        <v>0</v>
      </c>
      <c r="JA263" s="19">
        <f t="shared" ca="1" si="1905"/>
        <v>0</v>
      </c>
      <c r="JB263" s="19">
        <f t="shared" ca="1" si="1905"/>
        <v>0</v>
      </c>
      <c r="JC263" s="19">
        <f t="shared" ca="1" si="1905"/>
        <v>0</v>
      </c>
      <c r="JD263" s="19">
        <f t="shared" ca="1" si="1905"/>
        <v>0</v>
      </c>
      <c r="JE263" s="19">
        <f t="shared" ca="1" si="1905"/>
        <v>0</v>
      </c>
      <c r="JF263" s="19">
        <f t="shared" ca="1" si="1905"/>
        <v>0</v>
      </c>
      <c r="JG263" s="5">
        <f t="shared" ca="1" si="1865"/>
        <v>1.2500000000000001E-2</v>
      </c>
      <c r="JH263" s="567">
        <f t="shared" ca="1" si="1865"/>
        <v>0</v>
      </c>
      <c r="JI263" s="5">
        <f t="shared" ca="1" si="1865"/>
        <v>6.25E-2</v>
      </c>
      <c r="JJ263" s="5">
        <f t="shared" ca="1" si="1865"/>
        <v>6.25E-2</v>
      </c>
      <c r="JK263" s="5">
        <f t="shared" ca="1" si="1865"/>
        <v>6.25E-2</v>
      </c>
      <c r="JL263" s="19">
        <f t="shared" ca="1" si="1905"/>
        <v>1</v>
      </c>
      <c r="JM263" s="19">
        <f t="shared" ca="1" si="1905"/>
        <v>0</v>
      </c>
      <c r="JN263" s="19">
        <f t="shared" ca="1" si="1905"/>
        <v>1</v>
      </c>
      <c r="JO263" s="9"/>
      <c r="JP263" s="5" t="b">
        <f t="shared" ca="1" si="1866"/>
        <v>0</v>
      </c>
      <c r="JQ263" s="477" t="b">
        <v>0</v>
      </c>
      <c r="JR263" s="477">
        <v>12</v>
      </c>
      <c r="JS263" s="5" t="b">
        <f t="shared" ca="1" si="1867"/>
        <v>0</v>
      </c>
      <c r="JT263" s="5" t="b">
        <f t="shared" ca="1" si="1867"/>
        <v>0</v>
      </c>
      <c r="JU263" s="5" t="b">
        <f t="shared" ca="1" si="1867"/>
        <v>1</v>
      </c>
      <c r="JV263" s="144">
        <f t="shared" ca="1" si="1868"/>
        <v>1</v>
      </c>
      <c r="JW263" s="144">
        <f t="shared" ca="1" si="1868"/>
        <v>1</v>
      </c>
      <c r="JX263" s="5" t="b">
        <f t="shared" ca="1" si="1869"/>
        <v>0</v>
      </c>
      <c r="JY263" s="5" t="b">
        <f t="shared" ca="1" si="1869"/>
        <v>1</v>
      </c>
      <c r="JZ263" s="5" t="b">
        <f t="shared" ca="1" si="1869"/>
        <v>1</v>
      </c>
      <c r="KA263" s="5" t="b">
        <f t="shared" ca="1" si="1869"/>
        <v>0</v>
      </c>
      <c r="KB263" s="5">
        <f t="shared" ca="1" si="1870"/>
        <v>1</v>
      </c>
      <c r="KC263" s="5">
        <f t="shared" ca="1" si="1870"/>
        <v>0</v>
      </c>
      <c r="KD263" s="5" t="b">
        <f t="shared" ca="1" si="1871"/>
        <v>0</v>
      </c>
      <c r="KE263" s="5" t="str" cm="1">
        <f t="array" aca="1" ref="KE263" ca="1">IF(OR(KF263:KM263&lt;&gt;"-"),TRUE,"-")</f>
        <v>-</v>
      </c>
      <c r="KF263" s="19" t="str">
        <f t="shared" ca="1" si="1872"/>
        <v>-</v>
      </c>
      <c r="KG263" s="19" t="str">
        <f t="shared" ca="1" si="1872"/>
        <v>-</v>
      </c>
      <c r="KH263" s="19" t="str">
        <f t="shared" ca="1" si="1872"/>
        <v>-</v>
      </c>
      <c r="KI263" s="19" t="str">
        <f t="shared" ca="1" si="1872"/>
        <v>-</v>
      </c>
      <c r="KJ263" s="19" t="str">
        <f t="shared" ca="1" si="1872"/>
        <v>-</v>
      </c>
      <c r="KK263" s="19" t="str">
        <f t="shared" ca="1" si="1872"/>
        <v>-</v>
      </c>
      <c r="KL263" s="19" t="str">
        <f t="shared" ca="1" si="1872"/>
        <v>-</v>
      </c>
      <c r="KM263" s="19" t="str">
        <f t="shared" ca="1" si="1872"/>
        <v>-</v>
      </c>
      <c r="KN263" s="5" t="b">
        <f t="array" aca="1" ref="KN263" ca="1">IF(OR(KO263:KU263&lt;&gt;"-"),TRUE,"-")</f>
        <v>1</v>
      </c>
      <c r="KO263" s="19">
        <f t="shared" ca="1" si="1873"/>
        <v>0</v>
      </c>
      <c r="KP263" s="19" t="str">
        <f t="shared" ca="1" si="1873"/>
        <v>-</v>
      </c>
      <c r="KQ263" s="19">
        <f t="shared" ca="1" si="1873"/>
        <v>999999</v>
      </c>
      <c r="KR263" s="19">
        <f t="shared" ca="1" si="1873"/>
        <v>999999</v>
      </c>
      <c r="KS263" s="19">
        <f t="shared" ca="1" si="1873"/>
        <v>999999</v>
      </c>
      <c r="KT263" s="19">
        <f t="shared" ca="1" si="1873"/>
        <v>999999</v>
      </c>
      <c r="KU263" s="19">
        <f t="shared" ca="1" si="1873"/>
        <v>999999</v>
      </c>
      <c r="KV263" s="19" t="str">
        <f t="shared" ca="1" si="1873"/>
        <v>-</v>
      </c>
      <c r="KW263" s="19" t="str">
        <f t="shared" ca="1" si="1873"/>
        <v>-</v>
      </c>
      <c r="KX263" s="19" t="str">
        <f t="shared" ca="1" si="1873"/>
        <v>-</v>
      </c>
      <c r="KY263" s="19" t="b">
        <f t="shared" ca="1" si="1874"/>
        <v>1</v>
      </c>
      <c r="KZ263" s="19">
        <f t="shared" ca="1" si="1874"/>
        <v>0</v>
      </c>
      <c r="LA263" s="5" t="str">
        <f t="shared" ca="1" si="1875"/>
        <v>-</v>
      </c>
      <c r="LB263" s="5" t="str">
        <f t="shared" ca="1" si="1875"/>
        <v>-</v>
      </c>
      <c r="LC263" s="5" t="str">
        <f t="shared" ca="1" si="1875"/>
        <v>-</v>
      </c>
      <c r="LD263" s="5" t="str">
        <f t="shared" ca="1" si="1875"/>
        <v>-</v>
      </c>
      <c r="LE263" s="19" t="str">
        <f t="shared" ca="1" si="1876"/>
        <v>-</v>
      </c>
      <c r="LF263" s="19" t="str">
        <f t="shared" ca="1" si="1876"/>
        <v>-</v>
      </c>
      <c r="LG263" s="19" t="str">
        <f t="shared" ca="1" si="1876"/>
        <v>-</v>
      </c>
      <c r="LH263" s="19" t="str">
        <f t="shared" ca="1" si="1876"/>
        <v>-</v>
      </c>
      <c r="LI263" s="19" t="str">
        <f t="shared" ca="1" si="1876"/>
        <v>-</v>
      </c>
      <c r="LJ263" s="19" t="str">
        <f t="shared" ca="1" si="1876"/>
        <v>-</v>
      </c>
      <c r="LK263" s="19" t="str">
        <f t="shared" ca="1" si="1876"/>
        <v>-</v>
      </c>
      <c r="LL263" s="5" t="str">
        <f t="shared" ca="1" si="1877"/>
        <v>-</v>
      </c>
      <c r="LM263" s="5">
        <f t="shared" ca="1" si="1877"/>
        <v>500</v>
      </c>
      <c r="LN263" s="5">
        <f t="shared" ca="1" si="1877"/>
        <v>500</v>
      </c>
      <c r="LO263" s="5" t="str">
        <f t="shared" ca="1" si="1877"/>
        <v>-</v>
      </c>
      <c r="LP263" s="5" t="str" cm="1">
        <f t="array" aca="1" ref="LP263" ca="1">INDEX(i.meatgrid,$Q263,LP$7)</f>
        <v>-</v>
      </c>
      <c r="LQ263" s="5" t="str" cm="1">
        <f t="array" aca="1" ref="LQ263" ca="1">INDEX(i.meatgrid,$Q263,LQ$7)</f>
        <v>-</v>
      </c>
      <c r="LR263" s="5" t="str">
        <f t="shared" ca="1" si="1877"/>
        <v>-</v>
      </c>
      <c r="LS263" s="5">
        <f t="shared" ca="1" si="1878"/>
        <v>1</v>
      </c>
      <c r="LT263" s="9"/>
      <c r="LU263" s="19">
        <f t="shared" ca="1" si="1876"/>
        <v>70</v>
      </c>
      <c r="LV263" s="19">
        <f t="shared" ca="1" si="1879"/>
        <v>50</v>
      </c>
      <c r="LW263" s="19">
        <f t="shared" ca="1" si="1879"/>
        <v>80</v>
      </c>
      <c r="LX263" s="19">
        <f t="shared" ca="1" si="1879"/>
        <v>50</v>
      </c>
      <c r="LY263" s="5" t="b" cm="1">
        <f t="array" aca="1" ref="LY263" ca="1">INDEX(i.meatgrid,$Q263,LY$7)</f>
        <v>0</v>
      </c>
      <c r="LZ263" s="5" t="b" cm="1">
        <f t="array" aca="1" ref="LZ263" ca="1">INDEX(i.meatgrid,$Q263,LZ$7)</f>
        <v>0</v>
      </c>
      <c r="MA263" s="5" t="str" cm="1">
        <f t="array" aca="1" ref="MA263" ca="1">INDEX(i.meatgrid,$Q263,MA$7)</f>
        <v>-</v>
      </c>
      <c r="MB263" s="5" t="str" cm="1">
        <f t="array" aca="1" ref="MB263" ca="1">INDEX(i.meatgrid,$Q263,MB$7)</f>
        <v>-</v>
      </c>
      <c r="MC263" s="5">
        <f t="shared" si="1880"/>
        <v>1</v>
      </c>
      <c r="MD263" s="5">
        <f t="shared" si="1881"/>
        <v>1</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1</v>
      </c>
      <c r="MJ263" s="5" cm="1">
        <f t="array" aca="1" ref="MJ263" ca="1">INDEX(i.meatgrid,$Q263,MJ$7)</f>
        <v>1</v>
      </c>
      <c r="MK263" s="5" cm="1">
        <f t="array" aca="1" ref="MK263" ca="1">INDEX(i.meatgrid,$Q263,MK$7)</f>
        <v>1</v>
      </c>
      <c r="ML263" s="5" cm="1">
        <f t="array" aca="1" ref="ML263" ca="1">INDEX(i.meatgrid,$Q263,ML$7)</f>
        <v>1</v>
      </c>
      <c r="MM263" s="5">
        <f t="shared" si="1882"/>
        <v>1</v>
      </c>
      <c r="MN263" s="9"/>
      <c r="MO263" s="19" t="b">
        <f t="shared" ca="1" si="1944"/>
        <v>0</v>
      </c>
      <c r="MP263" s="19" t="b">
        <f t="shared" ca="1" si="1944"/>
        <v>0</v>
      </c>
      <c r="MQ263" s="19">
        <f t="shared" ca="1" si="1944"/>
        <v>1</v>
      </c>
      <c r="MR263" s="19">
        <f t="shared" ca="1" si="1944"/>
        <v>0.75</v>
      </c>
      <c r="MS263" s="19">
        <f t="shared" ca="1" si="1944"/>
        <v>0.75</v>
      </c>
      <c r="MT263" s="19">
        <f t="shared" ca="1" si="1944"/>
        <v>0.8</v>
      </c>
      <c r="MU263" s="19">
        <f t="shared" ca="1" si="1944"/>
        <v>0.82499999999999996</v>
      </c>
      <c r="MV263" s="19">
        <f t="shared" ca="1" si="1944"/>
        <v>0.875</v>
      </c>
      <c r="MW263" s="19">
        <f t="shared" ca="1" si="1944"/>
        <v>0.9</v>
      </c>
      <c r="MX263" s="19">
        <f t="shared" ca="1" si="1944"/>
        <v>1</v>
      </c>
      <c r="MY263" s="19">
        <f t="shared" ca="1" si="1944"/>
        <v>0.875</v>
      </c>
      <c r="MZ263" s="19" t="b">
        <f t="shared" ca="1" si="1944"/>
        <v>1</v>
      </c>
      <c r="NA263" s="19">
        <f t="shared" ca="1" si="1944"/>
        <v>74.989999999999995</v>
      </c>
      <c r="NB263" s="19" t="str">
        <f t="shared" ca="1" si="1944"/>
        <v>-</v>
      </c>
      <c r="NC263" s="19" t="str">
        <f t="shared" ca="1" si="1944"/>
        <v>-</v>
      </c>
      <c r="ND263" s="19" t="str">
        <f t="shared" ca="1" si="1944"/>
        <v>-</v>
      </c>
      <c r="NE263" s="19" t="str">
        <f t="shared" ca="1" si="1899"/>
        <v>-</v>
      </c>
      <c r="NF263" s="19" t="str">
        <f t="shared" ca="1" si="1899"/>
        <v>-</v>
      </c>
      <c r="NG263" s="19" t="str">
        <f t="shared" ca="1" si="1899"/>
        <v>-</v>
      </c>
      <c r="NH263" s="19" t="str">
        <f t="shared" ca="1" si="1899"/>
        <v>-</v>
      </c>
      <c r="NI263" s="19">
        <f t="shared" ca="1" si="1899"/>
        <v>36.99</v>
      </c>
      <c r="NJ263" s="19">
        <f t="shared" ca="1" si="1899"/>
        <v>36.99</v>
      </c>
      <c r="NK263" s="19" t="str">
        <f t="shared" ca="1" si="1899"/>
        <v>-</v>
      </c>
      <c r="NL263" s="19" t="str">
        <f t="shared" ca="1" si="1899"/>
        <v>-</v>
      </c>
      <c r="NM263" s="19" t="str">
        <f t="shared" ca="1" si="1899"/>
        <v>-</v>
      </c>
      <c r="NN263" s="19" t="str">
        <f t="shared" ca="1" si="1899"/>
        <v>-</v>
      </c>
      <c r="NO263" s="19" t="str">
        <f t="shared" ca="1" si="1899"/>
        <v>-</v>
      </c>
      <c r="NP263" s="19">
        <f t="shared" ca="1" si="1899"/>
        <v>49.99</v>
      </c>
      <c r="NQ263" s="19">
        <f t="shared" ca="1" si="1899"/>
        <v>49.99</v>
      </c>
      <c r="NR263" s="19">
        <f t="shared" ca="1" si="1899"/>
        <v>49.99</v>
      </c>
      <c r="NS263" s="19">
        <f t="shared" ca="1" si="1899"/>
        <v>49.99</v>
      </c>
      <c r="NT263" s="19">
        <f t="shared" ca="1" si="1899"/>
        <v>49.99</v>
      </c>
      <c r="NU263" s="19">
        <f t="shared" ca="1" si="1896"/>
        <v>49.99</v>
      </c>
      <c r="NV263" s="19">
        <f t="shared" ca="1" si="1896"/>
        <v>49.99</v>
      </c>
      <c r="NW263" s="19">
        <f t="shared" ca="1" si="1896"/>
        <v>49.99</v>
      </c>
      <c r="NX263" s="19">
        <f t="shared" ca="1" si="1897"/>
        <v>412.99</v>
      </c>
      <c r="NY263" s="19">
        <f t="shared" ca="1" si="1897"/>
        <v>412.99</v>
      </c>
      <c r="NZ263" s="19" t="str">
        <f t="shared" ca="1" si="1897"/>
        <v>-</v>
      </c>
      <c r="OA263" s="19" t="str">
        <f t="shared" ca="1" si="1897"/>
        <v>-</v>
      </c>
      <c r="OB263" s="19" t="str">
        <f t="shared" ca="1" si="1897"/>
        <v>-</v>
      </c>
      <c r="OC263" s="19" t="str">
        <f t="shared" ca="1" si="1897"/>
        <v>-</v>
      </c>
      <c r="OD263" s="19" t="str">
        <f t="shared" ca="1" si="1897"/>
        <v>-</v>
      </c>
      <c r="OE263" s="19">
        <f t="shared" ca="1" si="1897"/>
        <v>6.8900000000000006</v>
      </c>
      <c r="OF263" s="19">
        <f t="shared" ca="1" si="1897"/>
        <v>6.8900000000000006</v>
      </c>
      <c r="OG263" s="19">
        <f t="shared" ca="1" si="1897"/>
        <v>6.8900000000000006</v>
      </c>
      <c r="OH263" s="19">
        <f t="shared" ca="1" si="1897"/>
        <v>6.8900000000000006</v>
      </c>
      <c r="OI263" s="19">
        <f t="shared" ca="1" si="1897"/>
        <v>6.8900000000000006</v>
      </c>
      <c r="OJ263" s="19">
        <f t="shared" ca="1" si="1897"/>
        <v>6.8900000000000006</v>
      </c>
      <c r="OK263" s="19">
        <f t="shared" ca="1" si="1897"/>
        <v>6.8900000000000006</v>
      </c>
      <c r="OL263" s="19">
        <f t="shared" ca="1" si="1897"/>
        <v>6.8900000000000006</v>
      </c>
      <c r="OM263" s="19">
        <f t="shared" ca="1" si="1897"/>
        <v>346.99</v>
      </c>
      <c r="ON263" s="19">
        <f t="shared" ca="1" si="1898"/>
        <v>346.99</v>
      </c>
      <c r="OO263" s="19" t="str">
        <f t="shared" ca="1" si="1898"/>
        <v>-</v>
      </c>
      <c r="OP263" s="19" t="str">
        <f t="shared" ca="1" si="1898"/>
        <v>-</v>
      </c>
      <c r="OQ263" s="19" t="str">
        <f t="shared" ca="1" si="1898"/>
        <v>-</v>
      </c>
      <c r="OR263" s="19" t="str">
        <f t="shared" ca="1" si="1898"/>
        <v>-</v>
      </c>
      <c r="OS263" s="19" t="str">
        <f t="shared" ca="1" si="1898"/>
        <v>-</v>
      </c>
      <c r="OT263" s="19">
        <f t="shared" ca="1" si="1898"/>
        <v>0</v>
      </c>
      <c r="OU263" s="24">
        <v>0</v>
      </c>
    </row>
    <row r="264" spans="1:411" outlineLevel="1">
      <c r="A264" s="21">
        <f t="shared" si="158"/>
        <v>259</v>
      </c>
      <c r="B264" s="21">
        <f t="shared" si="1945"/>
        <v>19</v>
      </c>
      <c r="C264">
        <v>112</v>
      </c>
      <c r="D264" s="144" t="str">
        <f t="shared" ca="1" si="1828"/>
        <v>GSM</v>
      </c>
      <c r="E264" t="b">
        <v>0</v>
      </c>
      <c r="F264" t="b">
        <v>0</v>
      </c>
      <c r="G264" t="b">
        <f t="shared" si="1892"/>
        <v>0</v>
      </c>
      <c r="H264" s="237">
        <f t="shared" ca="1" si="1946"/>
        <v>2</v>
      </c>
      <c r="I264" s="237">
        <f t="shared" ca="1" si="1946"/>
        <v>1</v>
      </c>
      <c r="J264" s="237" t="str">
        <f t="shared" ca="1" si="1946"/>
        <v/>
      </c>
      <c r="K264" s="237">
        <f t="shared" ca="1" si="1946"/>
        <v>2</v>
      </c>
      <c r="L264" s="237">
        <f t="shared" ca="1" si="1946"/>
        <v>2</v>
      </c>
      <c r="M264" s="237">
        <f t="shared" ca="1" si="1946"/>
        <v>2</v>
      </c>
      <c r="N264" s="237">
        <f t="shared" ca="1" si="1946"/>
        <v>3</v>
      </c>
      <c r="O264" s="237">
        <f t="shared" ca="1" si="1946"/>
        <v>1</v>
      </c>
      <c r="P264" s="237">
        <f t="shared" ca="1" si="1946"/>
        <v>1</v>
      </c>
      <c r="Q264" s="237">
        <f t="shared" ca="1" si="1946"/>
        <v>2</v>
      </c>
      <c r="R264" s="29">
        <v>1</v>
      </c>
      <c r="S264" s="29">
        <v>2</v>
      </c>
      <c r="T264" s="29">
        <v>1</v>
      </c>
      <c r="U264" s="218"/>
      <c r="V264" s="218"/>
      <c r="W264" s="182">
        <f t="array" ref="W264">MAX(W$22,MOD(W254+1*AND(R264:$V264=R$22:$V$22),W$23+1))</f>
        <v>0</v>
      </c>
      <c r="X264" s="218"/>
      <c r="Y264" s="218"/>
      <c r="Z264" s="218"/>
      <c r="AA264" s="218"/>
      <c r="AB264" s="218"/>
      <c r="AC264" s="218"/>
      <c r="AD264" s="218"/>
      <c r="AE264" s="218"/>
      <c r="AF264" s="144">
        <f ca="1">INDEX(CHOOSE($N264,DataAutumn!i.AdultDrys,DataWinter!i.AdultDrys,DataSpring!i.AdultDrys),1,$M264)</f>
        <v>3</v>
      </c>
      <c r="AG264" s="5">
        <f t="shared" ca="1" si="1829"/>
        <v>2</v>
      </c>
      <c r="AH264" s="5">
        <f t="shared" ca="1" si="1829"/>
        <v>0</v>
      </c>
      <c r="AI264" s="5">
        <f t="shared" ca="1" si="1830"/>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00023 DSP_grid_lw GSM Day204 MWM    Only export SR12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831"/>
        <v>0</v>
      </c>
      <c r="AY264" s="5" t="str">
        <f t="shared" ca="1" si="1831"/>
        <v>-</v>
      </c>
      <c r="AZ264" s="5" t="b">
        <f t="shared" ca="1" si="1831"/>
        <v>0</v>
      </c>
      <c r="BA264" s="5" t="b">
        <f t="shared" ca="1" si="1831"/>
        <v>1</v>
      </c>
      <c r="BB264" s="5" t="b">
        <f t="shared" ca="1" si="1831"/>
        <v>1</v>
      </c>
      <c r="BC264" s="144">
        <f t="shared" ca="1" si="1831"/>
        <v>0</v>
      </c>
      <c r="BD264" s="19" t="b">
        <f t="shared" ca="1" si="1832"/>
        <v>1</v>
      </c>
      <c r="BE264" s="9"/>
      <c r="BF264" s="5" t="str">
        <f t="shared" ca="1" si="1833"/>
        <v>-</v>
      </c>
      <c r="BG264" s="19" t="str">
        <f t="shared" ca="1" si="1834"/>
        <v>-</v>
      </c>
      <c r="BH264" s="19" t="str">
        <f t="shared" ca="1" si="1834"/>
        <v>-</v>
      </c>
      <c r="BI264" s="19" t="str">
        <f t="shared" ca="1" si="1834"/>
        <v>-</v>
      </c>
      <c r="BJ264" s="5" t="str">
        <f t="shared" ca="1" si="1835"/>
        <v>-</v>
      </c>
      <c r="BK264" s="19" t="str">
        <f t="shared" ca="1" si="1836"/>
        <v>-</v>
      </c>
      <c r="BL264" s="5" t="str">
        <f t="shared" ca="1" si="1837"/>
        <v>-</v>
      </c>
      <c r="BM264" s="19" t="str">
        <f t="shared" ca="1" si="1838"/>
        <v>-</v>
      </c>
      <c r="BN264" s="19" t="str">
        <f t="shared" ca="1" si="1838"/>
        <v>-</v>
      </c>
      <c r="BO264" s="19" t="str">
        <f t="shared" ca="1" si="1838"/>
        <v>-</v>
      </c>
      <c r="BP264" s="5" t="str">
        <f t="shared" ca="1" si="1839"/>
        <v>-</v>
      </c>
      <c r="BQ264" s="9"/>
      <c r="BR264" s="5" t="b">
        <f t="shared" ca="1" si="1840"/>
        <v>0</v>
      </c>
      <c r="BS264" s="5" t="str">
        <f t="shared" ca="1" si="1841"/>
        <v>-</v>
      </c>
      <c r="BT264" s="5" t="str">
        <f t="shared" ca="1" si="1842"/>
        <v>-</v>
      </c>
      <c r="BU264" s="5" t="str">
        <f t="shared" ca="1" si="1842"/>
        <v>-</v>
      </c>
      <c r="BV264" s="5" t="str">
        <f t="shared" ca="1" si="1842"/>
        <v>-</v>
      </c>
      <c r="BW264" s="5" t="str">
        <f t="shared" ca="1" si="1842"/>
        <v>-</v>
      </c>
      <c r="BX264" s="5" t="str">
        <f t="shared" ca="1" si="1842"/>
        <v>-</v>
      </c>
      <c r="BY264" s="5" t="str">
        <f t="shared" ca="1" si="1842"/>
        <v>-</v>
      </c>
      <c r="BZ264" s="5" t="str">
        <f t="shared" ca="1" si="1842"/>
        <v>-</v>
      </c>
      <c r="CA264" s="5" t="str">
        <f t="shared" ca="1" si="1842"/>
        <v>-</v>
      </c>
      <c r="CB264" s="9"/>
      <c r="CC264" s="237" t="b">
        <f t="shared" ca="1" si="1947"/>
        <v>1</v>
      </c>
      <c r="CD264" s="237" t="b">
        <f t="shared" ca="1" si="1947"/>
        <v>1</v>
      </c>
      <c r="CE264" s="237" t="b">
        <f t="shared" ca="1" si="1947"/>
        <v>1</v>
      </c>
      <c r="CF264" s="12">
        <f t="shared" ca="1" si="1890"/>
        <v>2232105</v>
      </c>
      <c r="CG264" s="144" t="b">
        <f t="shared" ca="1" si="1948"/>
        <v>0</v>
      </c>
      <c r="CH264" s="12" t="s">
        <v>34</v>
      </c>
      <c r="CI264" s="19" t="str">
        <f t="shared" ca="1" si="1844"/>
        <v>-</v>
      </c>
      <c r="CJ264" s="19" t="str">
        <f t="shared" ca="1" si="1844"/>
        <v>-</v>
      </c>
      <c r="CK264" s="19" t="str">
        <f t="shared" ca="1" si="1844"/>
        <v>-</v>
      </c>
      <c r="CL264" s="19">
        <f t="shared" ca="1" si="1844"/>
        <v>1</v>
      </c>
      <c r="CM264" s="19">
        <f t="shared" ca="1" si="1844"/>
        <v>1</v>
      </c>
      <c r="CN264" s="9"/>
      <c r="CO264" s="444">
        <f t="shared" ca="1" si="1845"/>
        <v>652</v>
      </c>
      <c r="CP264" s="444">
        <f t="shared" ca="1" si="1845"/>
        <v>686</v>
      </c>
      <c r="CQ264" s="444">
        <f t="shared" ca="1" si="1845"/>
        <v>721</v>
      </c>
      <c r="CR264" s="152">
        <f t="shared" ca="1" si="1846"/>
        <v>378</v>
      </c>
      <c r="CS264" s="152">
        <f t="shared" ca="1" si="1846"/>
        <v>413</v>
      </c>
      <c r="CT264" s="152">
        <f t="shared" ca="1" si="1846"/>
        <v>448</v>
      </c>
      <c r="CU264" s="19" t="str">
        <f t="shared" ca="1" si="1937"/>
        <v>-</v>
      </c>
      <c r="CV264" s="19" t="str">
        <f t="shared" ca="1" si="1937"/>
        <v>-</v>
      </c>
      <c r="CW264" s="19" t="str">
        <f t="shared" ca="1" si="1937"/>
        <v>-</v>
      </c>
      <c r="CX264" s="19" t="str">
        <f t="shared" ca="1" si="1937"/>
        <v>-</v>
      </c>
      <c r="CY264" s="19" t="str">
        <f t="shared" ca="1" si="1937"/>
        <v>-</v>
      </c>
      <c r="CZ264" s="19" t="b">
        <f t="shared" ca="1" si="1937"/>
        <v>1</v>
      </c>
      <c r="DA264" s="19">
        <f t="shared" ca="1" si="1937"/>
        <v>0</v>
      </c>
      <c r="DB264" s="19">
        <f t="shared" ca="1" si="1937"/>
        <v>0</v>
      </c>
      <c r="DC264" s="19">
        <f t="shared" ca="1" si="1937"/>
        <v>0</v>
      </c>
      <c r="DD264" s="19">
        <f t="shared" ca="1" si="1937"/>
        <v>0</v>
      </c>
      <c r="DE264" s="19">
        <f t="shared" ca="1" si="1937"/>
        <v>0</v>
      </c>
      <c r="DF264" s="19">
        <f t="shared" ca="1" si="1937"/>
        <v>0</v>
      </c>
      <c r="DG264" s="19">
        <f t="shared" ca="1" si="1937"/>
        <v>0</v>
      </c>
      <c r="DH264" s="19">
        <f t="shared" ca="1" si="1937"/>
        <v>0</v>
      </c>
      <c r="DI264" s="19">
        <f t="shared" ca="1" si="1937"/>
        <v>0</v>
      </c>
      <c r="DJ264" s="19">
        <f t="shared" ca="1" si="1937"/>
        <v>0</v>
      </c>
      <c r="DK264" s="19">
        <f t="shared" ca="1" si="1911"/>
        <v>0</v>
      </c>
      <c r="DL264" s="19">
        <f t="shared" ca="1" si="1911"/>
        <v>0</v>
      </c>
      <c r="DM264" s="19">
        <f t="shared" ca="1" si="1911"/>
        <v>1</v>
      </c>
      <c r="DN264" s="19">
        <f t="shared" ca="1" si="1911"/>
        <v>1</v>
      </c>
      <c r="DO264" s="19">
        <f t="shared" ca="1" si="1911"/>
        <v>0</v>
      </c>
      <c r="DP264" s="19" t="str">
        <f t="shared" ca="1" si="1911"/>
        <v>-</v>
      </c>
      <c r="DQ264" s="19" t="str">
        <f t="shared" ca="1" si="1911"/>
        <v>-</v>
      </c>
      <c r="DR264" s="19" t="str">
        <f t="shared" ca="1" si="1911"/>
        <v>-</v>
      </c>
      <c r="DS264" s="19" t="str">
        <f t="shared" ca="1" si="1911"/>
        <v>-</v>
      </c>
      <c r="DT264" s="19" t="str">
        <f t="shared" ca="1" si="1911"/>
        <v>-</v>
      </c>
      <c r="DU264" s="19">
        <f t="shared" ca="1" si="1911"/>
        <v>0</v>
      </c>
      <c r="DV264" s="19" t="str">
        <f t="shared" ca="1" si="1911"/>
        <v>-</v>
      </c>
      <c r="DW264" s="19" t="str">
        <f t="shared" ca="1" si="1911"/>
        <v>-</v>
      </c>
      <c r="DX264" s="19" t="str">
        <f t="shared" ca="1" si="1911"/>
        <v>-</v>
      </c>
      <c r="DY264" s="19" t="str">
        <f t="shared" ca="1" si="1911"/>
        <v>-</v>
      </c>
      <c r="DZ264" s="19" t="str">
        <f t="shared" ca="1" si="1911"/>
        <v>-</v>
      </c>
      <c r="EA264" s="19" t="str">
        <f t="shared" ca="1" si="1911"/>
        <v>-</v>
      </c>
      <c r="EB264" s="19" t="str">
        <f t="shared" ca="1" si="1911"/>
        <v>-</v>
      </c>
      <c r="EC264" s="19" t="str">
        <f t="shared" ca="1" si="1911"/>
        <v>-</v>
      </c>
      <c r="ED264" s="19">
        <f t="shared" ca="1" si="1911"/>
        <v>0</v>
      </c>
      <c r="EE264" s="444">
        <f t="shared" ca="1" si="1849"/>
        <v>0</v>
      </c>
      <c r="EF264" s="444">
        <f t="shared" ca="1" si="1849"/>
        <v>0</v>
      </c>
      <c r="EG264" s="124">
        <f t="shared" ca="1" si="1938"/>
        <v>0</v>
      </c>
      <c r="EH264" s="124">
        <f t="shared" ca="1" si="1938"/>
        <v>0</v>
      </c>
      <c r="EI264" s="124">
        <f t="shared" ca="1" si="1938"/>
        <v>0</v>
      </c>
      <c r="EJ264" s="124">
        <f t="shared" ca="1" si="1938"/>
        <v>0</v>
      </c>
      <c r="EK264" s="124">
        <f t="shared" ca="1" si="1938"/>
        <v>0</v>
      </c>
      <c r="EL264" s="124">
        <f t="shared" ca="1" si="1938"/>
        <v>0</v>
      </c>
      <c r="EM264" s="124">
        <f t="shared" ca="1" si="1938"/>
        <v>0</v>
      </c>
      <c r="EN264" s="124">
        <f t="shared" ca="1" si="1938"/>
        <v>0</v>
      </c>
      <c r="EO264" s="124">
        <f t="shared" ca="1" si="1938"/>
        <v>0</v>
      </c>
      <c r="EP264" s="124">
        <f t="shared" ca="1" si="1938"/>
        <v>0</v>
      </c>
      <c r="EQ264" s="124">
        <f t="shared" ca="1" si="1938"/>
        <v>0</v>
      </c>
      <c r="ER264" s="124">
        <f t="shared" ca="1" si="1938"/>
        <v>0</v>
      </c>
      <c r="ES264" s="124">
        <f t="shared" ca="1" si="1938"/>
        <v>0</v>
      </c>
      <c r="ET264" s="124">
        <f t="shared" ca="1" si="1938"/>
        <v>0</v>
      </c>
      <c r="EU264" s="124">
        <f t="shared" ca="1" si="1938"/>
        <v>0</v>
      </c>
      <c r="EV264" s="124">
        <f t="shared" ca="1" si="1938"/>
        <v>0</v>
      </c>
      <c r="EW264" s="124">
        <f t="shared" ca="1" si="1851"/>
        <v>0</v>
      </c>
      <c r="EX264" s="124">
        <f t="shared" ca="1" si="1851"/>
        <v>0</v>
      </c>
      <c r="EY264" s="554">
        <f t="shared" ca="1" si="1939"/>
        <v>0</v>
      </c>
      <c r="EZ264" s="554">
        <f t="shared" ca="1" si="1939"/>
        <v>0</v>
      </c>
      <c r="FA264" s="554">
        <f t="shared" ca="1" si="1939"/>
        <v>0</v>
      </c>
      <c r="FB264" s="125">
        <f t="shared" ca="1" si="1939"/>
        <v>0</v>
      </c>
      <c r="FC264" s="125">
        <f t="shared" ca="1" si="1939"/>
        <v>0</v>
      </c>
      <c r="FD264" s="125">
        <f t="shared" ca="1" si="1939"/>
        <v>0</v>
      </c>
      <c r="FE264" s="125">
        <f t="shared" ca="1" si="1939"/>
        <v>0</v>
      </c>
      <c r="FF264" s="125">
        <f t="shared" ca="1" si="1939"/>
        <v>0</v>
      </c>
      <c r="FG264" s="125">
        <f t="shared" ca="1" si="1939"/>
        <v>0</v>
      </c>
      <c r="FH264" s="125">
        <f t="shared" ca="1" si="1939"/>
        <v>0</v>
      </c>
      <c r="FI264" s="125">
        <f t="shared" ca="1" si="1939"/>
        <v>0</v>
      </c>
      <c r="FJ264" s="125">
        <f t="shared" ca="1" si="1939"/>
        <v>0</v>
      </c>
      <c r="FK264" s="125">
        <f t="shared" ca="1" si="1939"/>
        <v>0</v>
      </c>
      <c r="FL264" s="125">
        <f t="shared" ca="1" si="1939"/>
        <v>0</v>
      </c>
      <c r="FM264" s="125">
        <f t="shared" ca="1" si="1939"/>
        <v>0</v>
      </c>
      <c r="FN264" s="125">
        <f t="shared" ca="1" si="1939"/>
        <v>0</v>
      </c>
      <c r="FO264" s="124">
        <f t="shared" ca="1" si="1940"/>
        <v>0</v>
      </c>
      <c r="FP264" s="124">
        <f t="shared" ca="1" si="1940"/>
        <v>0</v>
      </c>
      <c r="FQ264" s="124">
        <f t="shared" ca="1" si="1940"/>
        <v>0</v>
      </c>
      <c r="FR264" s="124">
        <f t="shared" ca="1" si="1940"/>
        <v>0</v>
      </c>
      <c r="FS264" s="124">
        <f t="shared" ca="1" si="1940"/>
        <v>0</v>
      </c>
      <c r="FT264" s="124">
        <f t="shared" ca="1" si="1940"/>
        <v>0</v>
      </c>
      <c r="FU264" s="124">
        <f t="shared" ca="1" si="1940"/>
        <v>0</v>
      </c>
      <c r="FV264" s="124">
        <f t="shared" ca="1" si="1940"/>
        <v>0</v>
      </c>
      <c r="FW264" s="124">
        <f t="shared" ca="1" si="1940"/>
        <v>0</v>
      </c>
      <c r="FX264" s="124">
        <f t="shared" ca="1" si="1940"/>
        <v>0</v>
      </c>
      <c r="FY264" s="124">
        <f t="shared" ca="1" si="1940"/>
        <v>0</v>
      </c>
      <c r="FZ264" s="124">
        <f t="shared" ca="1" si="1940"/>
        <v>0</v>
      </c>
      <c r="GA264" s="124">
        <f t="shared" ca="1" si="1940"/>
        <v>0</v>
      </c>
      <c r="GB264" s="124">
        <f t="shared" ca="1" si="1940"/>
        <v>0</v>
      </c>
      <c r="GC264" s="124">
        <f t="shared" ca="1" si="1940"/>
        <v>0</v>
      </c>
      <c r="GD264" s="124">
        <f t="shared" ca="1" si="1940"/>
        <v>0</v>
      </c>
      <c r="GE264" s="124">
        <f t="shared" ca="1" si="1854"/>
        <v>0</v>
      </c>
      <c r="GF264" s="124">
        <f t="shared" ca="1" si="1854"/>
        <v>0</v>
      </c>
      <c r="GG264" s="554">
        <f t="shared" ca="1" si="1855"/>
        <v>0</v>
      </c>
      <c r="GH264" s="554">
        <f t="shared" ca="1" si="1855"/>
        <v>0</v>
      </c>
      <c r="GI264" s="554">
        <f t="shared" ca="1" si="1855"/>
        <v>0</v>
      </c>
      <c r="GJ264" s="125">
        <f t="shared" ca="1" si="1941"/>
        <v>0</v>
      </c>
      <c r="GK264" s="125">
        <f t="shared" ca="1" si="1941"/>
        <v>0</v>
      </c>
      <c r="GL264" s="125">
        <f t="shared" ca="1" si="1941"/>
        <v>0</v>
      </c>
      <c r="GM264" s="125">
        <f t="shared" ca="1" si="1941"/>
        <v>0</v>
      </c>
      <c r="GN264" s="125">
        <f t="shared" ca="1" si="1941"/>
        <v>0</v>
      </c>
      <c r="GO264" s="125">
        <f t="shared" ca="1" si="1941"/>
        <v>0</v>
      </c>
      <c r="GP264" s="125">
        <f t="shared" ca="1" si="1941"/>
        <v>0</v>
      </c>
      <c r="GQ264" s="125">
        <f t="shared" ca="1" si="1941"/>
        <v>0</v>
      </c>
      <c r="GR264" s="125">
        <f t="shared" ca="1" si="1941"/>
        <v>0</v>
      </c>
      <c r="GS264" s="125">
        <f t="shared" ca="1" si="1941"/>
        <v>0</v>
      </c>
      <c r="GT264" s="125">
        <f t="shared" ca="1" si="1941"/>
        <v>0</v>
      </c>
      <c r="GU264" s="125">
        <f t="shared" ca="1" si="1941"/>
        <v>0</v>
      </c>
      <c r="GV264" s="125">
        <f t="shared" ca="1" si="1941"/>
        <v>0</v>
      </c>
      <c r="GW264" s="124">
        <f t="shared" ca="1" si="1942"/>
        <v>0</v>
      </c>
      <c r="GX264" s="124">
        <f t="shared" ca="1" si="1942"/>
        <v>0</v>
      </c>
      <c r="GY264" s="124">
        <f t="shared" ca="1" si="1942"/>
        <v>0</v>
      </c>
      <c r="GZ264" s="124">
        <f t="shared" ca="1" si="1942"/>
        <v>0</v>
      </c>
      <c r="HA264" s="124">
        <f t="shared" ca="1" si="1942"/>
        <v>0</v>
      </c>
      <c r="HB264" s="124">
        <f t="shared" ca="1" si="1942"/>
        <v>0</v>
      </c>
      <c r="HC264" s="124">
        <f t="shared" ca="1" si="1942"/>
        <v>0</v>
      </c>
      <c r="HD264" s="124">
        <f t="shared" ca="1" si="1942"/>
        <v>0</v>
      </c>
      <c r="HE264" s="124">
        <f t="shared" ca="1" si="1942"/>
        <v>0</v>
      </c>
      <c r="HF264" s="124">
        <f t="shared" ca="1" si="1942"/>
        <v>0</v>
      </c>
      <c r="HG264" s="124">
        <f t="shared" ca="1" si="1942"/>
        <v>0</v>
      </c>
      <c r="HH264" s="124">
        <f t="shared" ca="1" si="1942"/>
        <v>0</v>
      </c>
      <c r="HI264" s="124">
        <f t="shared" ca="1" si="1942"/>
        <v>0</v>
      </c>
      <c r="HJ264" s="124">
        <f t="shared" ca="1" si="1942"/>
        <v>0</v>
      </c>
      <c r="HK264" s="124">
        <f t="shared" ca="1" si="1942"/>
        <v>0</v>
      </c>
      <c r="HL264" s="124">
        <f t="shared" ca="1" si="1942"/>
        <v>0</v>
      </c>
      <c r="HM264" s="124">
        <f t="shared" ca="1" si="1858"/>
        <v>0</v>
      </c>
      <c r="HN264" s="124">
        <f t="shared" ca="1" si="1858"/>
        <v>0</v>
      </c>
      <c r="HO264" s="554">
        <f t="shared" ca="1" si="1859"/>
        <v>0</v>
      </c>
      <c r="HP264" s="554">
        <f t="shared" ca="1" si="1859"/>
        <v>0</v>
      </c>
      <c r="HQ264" s="554">
        <f t="shared" ca="1" si="1859"/>
        <v>0</v>
      </c>
      <c r="HR264" s="125">
        <f t="shared" ca="1" si="1943"/>
        <v>0</v>
      </c>
      <c r="HS264" s="125">
        <f t="shared" ca="1" si="1943"/>
        <v>0</v>
      </c>
      <c r="HT264" s="125">
        <f t="shared" ca="1" si="1943"/>
        <v>0</v>
      </c>
      <c r="HU264" s="125">
        <f t="shared" ca="1" si="1943"/>
        <v>0</v>
      </c>
      <c r="HV264" s="125">
        <f t="shared" ca="1" si="1943"/>
        <v>0</v>
      </c>
      <c r="HW264" s="125">
        <f t="shared" ca="1" si="1943"/>
        <v>0</v>
      </c>
      <c r="HX264" s="125">
        <f t="shared" ca="1" si="1943"/>
        <v>0</v>
      </c>
      <c r="HY264" s="125">
        <f t="shared" ca="1" si="1943"/>
        <v>0</v>
      </c>
      <c r="HZ264" s="125">
        <f t="shared" ca="1" si="1943"/>
        <v>0</v>
      </c>
      <c r="IA264" s="125">
        <f t="shared" ca="1" si="1943"/>
        <v>0</v>
      </c>
      <c r="IB264" s="125">
        <f t="shared" ca="1" si="1943"/>
        <v>0</v>
      </c>
      <c r="IC264" s="125">
        <f t="shared" ca="1" si="1943"/>
        <v>0</v>
      </c>
      <c r="ID264" s="125">
        <f t="shared" ca="1" si="1943"/>
        <v>0</v>
      </c>
      <c r="IE264" s="5">
        <f t="shared" ca="1" si="1861"/>
        <v>67</v>
      </c>
      <c r="IF264" s="9"/>
      <c r="IG264" s="5">
        <f t="shared" ca="1" si="1862"/>
        <v>1</v>
      </c>
      <c r="IH264" s="5" t="b">
        <f t="shared" ca="1" si="1862"/>
        <v>0</v>
      </c>
      <c r="II264" s="19">
        <f t="shared" ca="1" si="1863"/>
        <v>0</v>
      </c>
      <c r="IJ264" s="5">
        <f t="shared" ca="1" si="1862"/>
        <v>55</v>
      </c>
      <c r="IK264" s="5" cm="1">
        <f t="array" ref="IK264">INDEX(i.pi_yatf,$X264+1,IK$7)</f>
        <v>1</v>
      </c>
      <c r="IL264" s="19">
        <f t="shared" ca="1" si="1905"/>
        <v>0</v>
      </c>
      <c r="IM264" s="19">
        <f t="shared" ca="1" si="1905"/>
        <v>0</v>
      </c>
      <c r="IN264" s="19">
        <f t="shared" ca="1" si="1905"/>
        <v>0</v>
      </c>
      <c r="IO264" s="19">
        <f t="shared" ca="1" si="1905"/>
        <v>0</v>
      </c>
      <c r="IP264" s="19">
        <f t="shared" ca="1" si="1905"/>
        <v>0</v>
      </c>
      <c r="IQ264" s="19">
        <f t="shared" ca="1" si="1905"/>
        <v>0</v>
      </c>
      <c r="IR264" s="19">
        <f t="shared" ca="1" si="1905"/>
        <v>0</v>
      </c>
      <c r="IS264" s="19">
        <f t="shared" ca="1" si="1905"/>
        <v>0</v>
      </c>
      <c r="IT264" s="19">
        <f t="shared" ca="1" si="1905"/>
        <v>0</v>
      </c>
      <c r="IU264" s="19">
        <f t="shared" ca="1" si="1905"/>
        <v>0</v>
      </c>
      <c r="IV264" s="19">
        <f t="shared" ca="1" si="1905"/>
        <v>0</v>
      </c>
      <c r="IW264" s="19">
        <f t="shared" ca="1" si="1905"/>
        <v>0</v>
      </c>
      <c r="IX264" s="19">
        <f t="shared" ca="1" si="1905"/>
        <v>0</v>
      </c>
      <c r="IY264" s="19">
        <f t="shared" ca="1" si="1905"/>
        <v>0</v>
      </c>
      <c r="IZ264" s="19">
        <f t="shared" ca="1" si="1905"/>
        <v>0</v>
      </c>
      <c r="JA264" s="19">
        <f t="shared" ca="1" si="1905"/>
        <v>0</v>
      </c>
      <c r="JB264" s="19">
        <f t="shared" ca="1" si="1905"/>
        <v>0</v>
      </c>
      <c r="JC264" s="19">
        <f t="shared" ca="1" si="1905"/>
        <v>0</v>
      </c>
      <c r="JD264" s="19">
        <f t="shared" ca="1" si="1905"/>
        <v>0</v>
      </c>
      <c r="JE264" s="19">
        <f t="shared" ca="1" si="1905"/>
        <v>0</v>
      </c>
      <c r="JF264" s="19">
        <f t="shared" ca="1" si="1905"/>
        <v>0</v>
      </c>
      <c r="JG264" s="5">
        <f t="shared" ca="1" si="1865"/>
        <v>1.2500000000000001E-2</v>
      </c>
      <c r="JH264" s="567">
        <f t="shared" ca="1" si="1865"/>
        <v>0</v>
      </c>
      <c r="JI264" s="5">
        <f t="shared" ca="1" si="1865"/>
        <v>6.25E-2</v>
      </c>
      <c r="JJ264" s="5">
        <f t="shared" ca="1" si="1865"/>
        <v>6.25E-2</v>
      </c>
      <c r="JK264" s="5">
        <f t="shared" ca="1" si="1865"/>
        <v>6.25E-2</v>
      </c>
      <c r="JL264" s="19">
        <f t="shared" ca="1" si="1905"/>
        <v>1</v>
      </c>
      <c r="JM264" s="19">
        <f t="shared" ca="1" si="1905"/>
        <v>0</v>
      </c>
      <c r="JN264" s="19">
        <f t="shared" ca="1" si="1905"/>
        <v>1</v>
      </c>
      <c r="JO264" s="9"/>
      <c r="JP264" s="5" t="b">
        <f t="shared" ca="1" si="1866"/>
        <v>0</v>
      </c>
      <c r="JQ264" s="477" t="b">
        <v>1</v>
      </c>
      <c r="JR264" s="477">
        <v>12</v>
      </c>
      <c r="JS264" s="5" t="b">
        <f t="shared" ca="1" si="1867"/>
        <v>0</v>
      </c>
      <c r="JT264" s="5" t="b">
        <f t="shared" ca="1" si="1867"/>
        <v>0</v>
      </c>
      <c r="JU264" s="5" t="b">
        <f t="shared" ca="1" si="1867"/>
        <v>1</v>
      </c>
      <c r="JV264" s="144">
        <f t="shared" ca="1" si="1868"/>
        <v>1</v>
      </c>
      <c r="JW264" s="144">
        <f t="shared" ca="1" si="1868"/>
        <v>1</v>
      </c>
      <c r="JX264" s="5" t="b">
        <f t="shared" ca="1" si="1869"/>
        <v>0</v>
      </c>
      <c r="JY264" s="5" t="b">
        <f t="shared" ca="1" si="1869"/>
        <v>1</v>
      </c>
      <c r="JZ264" s="5" t="b">
        <f t="shared" ca="1" si="1869"/>
        <v>1</v>
      </c>
      <c r="KA264" s="5" t="b">
        <f t="shared" ca="1" si="1869"/>
        <v>0</v>
      </c>
      <c r="KB264" s="5">
        <f t="shared" ca="1" si="1870"/>
        <v>1</v>
      </c>
      <c r="KC264" s="5">
        <f t="shared" ca="1" si="1870"/>
        <v>0</v>
      </c>
      <c r="KD264" s="5" t="b">
        <f t="shared" ca="1" si="1871"/>
        <v>0</v>
      </c>
      <c r="KE264" s="5" t="str" cm="1">
        <f t="array" aca="1" ref="KE264" ca="1">IF(OR(KF264:KM264&lt;&gt;"-"),TRUE,"-")</f>
        <v>-</v>
      </c>
      <c r="KF264" s="19" t="str">
        <f t="shared" ca="1" si="1872"/>
        <v>-</v>
      </c>
      <c r="KG264" s="19" t="str">
        <f t="shared" ca="1" si="1872"/>
        <v>-</v>
      </c>
      <c r="KH264" s="19" t="str">
        <f t="shared" ca="1" si="1872"/>
        <v>-</v>
      </c>
      <c r="KI264" s="19" t="str">
        <f t="shared" ca="1" si="1872"/>
        <v>-</v>
      </c>
      <c r="KJ264" s="19" t="str">
        <f t="shared" ca="1" si="1872"/>
        <v>-</v>
      </c>
      <c r="KK264" s="19" t="str">
        <f t="shared" ca="1" si="1872"/>
        <v>-</v>
      </c>
      <c r="KL264" s="19" t="str">
        <f t="shared" ca="1" si="1872"/>
        <v>-</v>
      </c>
      <c r="KM264" s="19" t="str">
        <f t="shared" ca="1" si="1872"/>
        <v>-</v>
      </c>
      <c r="KN264" s="5" t="b">
        <f t="array" aca="1" ref="KN264" ca="1">IF(OR(KO264:KU264&lt;&gt;"-"),TRUE,"-")</f>
        <v>1</v>
      </c>
      <c r="KO264" s="19">
        <f t="shared" ca="1" si="1873"/>
        <v>0</v>
      </c>
      <c r="KP264" s="19" t="str">
        <f t="shared" ca="1" si="1873"/>
        <v>-</v>
      </c>
      <c r="KQ264" s="19">
        <f t="shared" ca="1" si="1873"/>
        <v>999999</v>
      </c>
      <c r="KR264" s="19">
        <f t="shared" ca="1" si="1873"/>
        <v>999999</v>
      </c>
      <c r="KS264" s="19">
        <f t="shared" ca="1" si="1873"/>
        <v>999999</v>
      </c>
      <c r="KT264" s="19">
        <f t="shared" ca="1" si="1873"/>
        <v>999999</v>
      </c>
      <c r="KU264" s="19">
        <f t="shared" ca="1" si="1873"/>
        <v>999999</v>
      </c>
      <c r="KV264" s="19" t="str">
        <f t="shared" ca="1" si="1873"/>
        <v>-</v>
      </c>
      <c r="KW264" s="19" t="str">
        <f t="shared" ca="1" si="1873"/>
        <v>-</v>
      </c>
      <c r="KX264" s="19" t="str">
        <f t="shared" ca="1" si="1873"/>
        <v>-</v>
      </c>
      <c r="KY264" s="19" t="b">
        <f t="shared" ca="1" si="1874"/>
        <v>1</v>
      </c>
      <c r="KZ264" s="19">
        <f t="shared" ca="1" si="1874"/>
        <v>0</v>
      </c>
      <c r="LA264" s="5" t="str">
        <f t="shared" ca="1" si="1875"/>
        <v>-</v>
      </c>
      <c r="LB264" s="5" t="str">
        <f t="shared" ca="1" si="1875"/>
        <v>-</v>
      </c>
      <c r="LC264" s="5" t="str">
        <f t="shared" ca="1" si="1875"/>
        <v>-</v>
      </c>
      <c r="LD264" s="5" t="str">
        <f t="shared" ca="1" si="1875"/>
        <v>-</v>
      </c>
      <c r="LE264" s="19" t="str">
        <f t="shared" ca="1" si="1876"/>
        <v>-</v>
      </c>
      <c r="LF264" s="19" t="str">
        <f t="shared" ca="1" si="1876"/>
        <v>-</v>
      </c>
      <c r="LG264" s="19" t="str">
        <f t="shared" ca="1" si="1876"/>
        <v>-</v>
      </c>
      <c r="LH264" s="19" t="str">
        <f t="shared" ca="1" si="1876"/>
        <v>-</v>
      </c>
      <c r="LI264" s="19" t="str">
        <f t="shared" ca="1" si="1876"/>
        <v>-</v>
      </c>
      <c r="LJ264" s="19" t="str">
        <f t="shared" ca="1" si="1876"/>
        <v>-</v>
      </c>
      <c r="LK264" s="19" t="str">
        <f t="shared" ca="1" si="1876"/>
        <v>-</v>
      </c>
      <c r="LL264" s="5" t="str">
        <f t="shared" ca="1" si="1877"/>
        <v>-</v>
      </c>
      <c r="LM264" s="5">
        <f t="shared" ca="1" si="1877"/>
        <v>500</v>
      </c>
      <c r="LN264" s="5">
        <f t="shared" ca="1" si="1877"/>
        <v>500</v>
      </c>
      <c r="LO264" s="5" t="str">
        <f t="shared" ca="1" si="1877"/>
        <v>-</v>
      </c>
      <c r="LP264" s="5" t="str" cm="1">
        <f t="array" aca="1" ref="LP264" ca="1">INDEX(i.meatgrid,$Q264,LP$7)</f>
        <v>-</v>
      </c>
      <c r="LQ264" s="5" t="str" cm="1">
        <f t="array" aca="1" ref="LQ264" ca="1">INDEX(i.meatgrid,$Q264,LQ$7)</f>
        <v>-</v>
      </c>
      <c r="LR264" s="5" t="str">
        <f t="shared" ca="1" si="1877"/>
        <v>-</v>
      </c>
      <c r="LS264" s="5">
        <f t="shared" ca="1" si="1878"/>
        <v>1</v>
      </c>
      <c r="LT264" s="9"/>
      <c r="LU264" s="19">
        <f t="shared" ca="1" si="1876"/>
        <v>70</v>
      </c>
      <c r="LV264" s="19">
        <f t="shared" ca="1" si="1879"/>
        <v>50</v>
      </c>
      <c r="LW264" s="19">
        <f t="shared" ca="1" si="1879"/>
        <v>80</v>
      </c>
      <c r="LX264" s="19">
        <f t="shared" ca="1" si="1879"/>
        <v>50</v>
      </c>
      <c r="LY264" s="5" t="b" cm="1">
        <f t="array" aca="1" ref="LY264" ca="1">INDEX(i.meatgrid,$Q264,LY$7)</f>
        <v>0</v>
      </c>
      <c r="LZ264" s="5" t="b" cm="1">
        <f t="array" aca="1" ref="LZ264" ca="1">INDEX(i.meatgrid,$Q264,LZ$7)</f>
        <v>0</v>
      </c>
      <c r="MA264" s="5" t="str" cm="1">
        <f t="array" aca="1" ref="MA264" ca="1">INDEX(i.meatgrid,$Q264,MA$7)</f>
        <v>-</v>
      </c>
      <c r="MB264" s="5" t="str" cm="1">
        <f t="array" aca="1" ref="MB264" ca="1">INDEX(i.meatgrid,$Q264,MB$7)</f>
        <v>-</v>
      </c>
      <c r="MC264" s="5">
        <f t="shared" si="1880"/>
        <v>1</v>
      </c>
      <c r="MD264" s="5">
        <f t="shared" si="1881"/>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1</v>
      </c>
      <c r="MJ264" s="5" cm="1">
        <f t="array" aca="1" ref="MJ264" ca="1">INDEX(i.meatgrid,$Q264,MJ$7)</f>
        <v>1</v>
      </c>
      <c r="MK264" s="5" cm="1">
        <f t="array" aca="1" ref="MK264" ca="1">INDEX(i.meatgrid,$Q264,MK$7)</f>
        <v>1</v>
      </c>
      <c r="ML264" s="5" cm="1">
        <f t="array" aca="1" ref="ML264" ca="1">INDEX(i.meatgrid,$Q264,ML$7)</f>
        <v>1</v>
      </c>
      <c r="MM264" s="5">
        <f t="shared" si="1882"/>
        <v>1</v>
      </c>
      <c r="MN264" s="9"/>
      <c r="MO264" s="19" t="b">
        <f t="shared" ca="1" si="1944"/>
        <v>0</v>
      </c>
      <c r="MP264" s="19" t="b">
        <f t="shared" ca="1" si="1944"/>
        <v>0</v>
      </c>
      <c r="MQ264" s="19">
        <f t="shared" ca="1" si="1944"/>
        <v>1</v>
      </c>
      <c r="MR264" s="19">
        <f t="shared" ca="1" si="1944"/>
        <v>0.75</v>
      </c>
      <c r="MS264" s="19">
        <f t="shared" ca="1" si="1944"/>
        <v>0.75</v>
      </c>
      <c r="MT264" s="19">
        <f t="shared" ca="1" si="1944"/>
        <v>0.8</v>
      </c>
      <c r="MU264" s="19">
        <f t="shared" ca="1" si="1944"/>
        <v>0.82499999999999996</v>
      </c>
      <c r="MV264" s="19">
        <f t="shared" ca="1" si="1944"/>
        <v>0.875</v>
      </c>
      <c r="MW264" s="19">
        <f t="shared" ca="1" si="1944"/>
        <v>0.9</v>
      </c>
      <c r="MX264" s="19">
        <f t="shared" ca="1" si="1944"/>
        <v>1</v>
      </c>
      <c r="MY264" s="19">
        <f t="shared" ca="1" si="1944"/>
        <v>0.875</v>
      </c>
      <c r="MZ264" s="19" t="b">
        <f t="shared" ca="1" si="1944"/>
        <v>1</v>
      </c>
      <c r="NA264" s="19">
        <f t="shared" ca="1" si="1944"/>
        <v>74.989999999999995</v>
      </c>
      <c r="NB264" s="19" t="str">
        <f t="shared" ca="1" si="1944"/>
        <v>-</v>
      </c>
      <c r="NC264" s="19" t="str">
        <f t="shared" ca="1" si="1944"/>
        <v>-</v>
      </c>
      <c r="ND264" s="19" t="str">
        <f t="shared" ca="1" si="1944"/>
        <v>-</v>
      </c>
      <c r="NE264" s="19" t="str">
        <f t="shared" ca="1" si="1899"/>
        <v>-</v>
      </c>
      <c r="NF264" s="19" t="str">
        <f t="shared" ca="1" si="1899"/>
        <v>-</v>
      </c>
      <c r="NG264" s="19" t="str">
        <f t="shared" ca="1" si="1899"/>
        <v>-</v>
      </c>
      <c r="NH264" s="19" t="str">
        <f t="shared" ca="1" si="1899"/>
        <v>-</v>
      </c>
      <c r="NI264" s="19">
        <f t="shared" ca="1" si="1899"/>
        <v>36.99</v>
      </c>
      <c r="NJ264" s="19">
        <f t="shared" ca="1" si="1899"/>
        <v>36.99</v>
      </c>
      <c r="NK264" s="19" t="str">
        <f t="shared" ca="1" si="1899"/>
        <v>-</v>
      </c>
      <c r="NL264" s="19" t="str">
        <f t="shared" ca="1" si="1899"/>
        <v>-</v>
      </c>
      <c r="NM264" s="19" t="str">
        <f t="shared" ca="1" si="1899"/>
        <v>-</v>
      </c>
      <c r="NN264" s="19" t="str">
        <f t="shared" ca="1" si="1899"/>
        <v>-</v>
      </c>
      <c r="NO264" s="19" t="str">
        <f t="shared" ca="1" si="1899"/>
        <v>-</v>
      </c>
      <c r="NP264" s="19">
        <f t="shared" ca="1" si="1899"/>
        <v>49.99</v>
      </c>
      <c r="NQ264" s="19">
        <f t="shared" ca="1" si="1899"/>
        <v>49.99</v>
      </c>
      <c r="NR264" s="19">
        <f t="shared" ca="1" si="1899"/>
        <v>49.99</v>
      </c>
      <c r="NS264" s="19">
        <f t="shared" ca="1" si="1899"/>
        <v>49.99</v>
      </c>
      <c r="NT264" s="19">
        <f t="shared" ca="1" si="1899"/>
        <v>49.99</v>
      </c>
      <c r="NU264" s="19">
        <f t="shared" ca="1" si="1896"/>
        <v>49.99</v>
      </c>
      <c r="NV264" s="19">
        <f t="shared" ca="1" si="1896"/>
        <v>49.99</v>
      </c>
      <c r="NW264" s="19">
        <f t="shared" ca="1" si="1896"/>
        <v>49.99</v>
      </c>
      <c r="NX264" s="19">
        <f t="shared" ca="1" si="1897"/>
        <v>412.99</v>
      </c>
      <c r="NY264" s="19">
        <f t="shared" ca="1" si="1897"/>
        <v>412.99</v>
      </c>
      <c r="NZ264" s="19" t="str">
        <f t="shared" ca="1" si="1897"/>
        <v>-</v>
      </c>
      <c r="OA264" s="19" t="str">
        <f t="shared" ca="1" si="1897"/>
        <v>-</v>
      </c>
      <c r="OB264" s="19" t="str">
        <f t="shared" ca="1" si="1897"/>
        <v>-</v>
      </c>
      <c r="OC264" s="19" t="str">
        <f t="shared" ca="1" si="1897"/>
        <v>-</v>
      </c>
      <c r="OD264" s="19" t="str">
        <f t="shared" ca="1" si="1897"/>
        <v>-</v>
      </c>
      <c r="OE264" s="19">
        <f t="shared" ca="1" si="1897"/>
        <v>6.8900000000000006</v>
      </c>
      <c r="OF264" s="19">
        <f t="shared" ca="1" si="1897"/>
        <v>6.8900000000000006</v>
      </c>
      <c r="OG264" s="19">
        <f t="shared" ca="1" si="1897"/>
        <v>6.8900000000000006</v>
      </c>
      <c r="OH264" s="19">
        <f t="shared" ca="1" si="1897"/>
        <v>6.8900000000000006</v>
      </c>
      <c r="OI264" s="19">
        <f t="shared" ca="1" si="1897"/>
        <v>6.8900000000000006</v>
      </c>
      <c r="OJ264" s="19">
        <f t="shared" ca="1" si="1897"/>
        <v>6.8900000000000006</v>
      </c>
      <c r="OK264" s="19">
        <f t="shared" ca="1" si="1897"/>
        <v>6.8900000000000006</v>
      </c>
      <c r="OL264" s="19">
        <f t="shared" ca="1" si="1897"/>
        <v>6.8900000000000006</v>
      </c>
      <c r="OM264" s="19">
        <f t="shared" ca="1" si="1897"/>
        <v>346.99</v>
      </c>
      <c r="ON264" s="19">
        <f t="shared" ca="1" si="1898"/>
        <v>346.99</v>
      </c>
      <c r="OO264" s="19" t="str">
        <f t="shared" ca="1" si="1898"/>
        <v>-</v>
      </c>
      <c r="OP264" s="19" t="str">
        <f t="shared" ca="1" si="1898"/>
        <v>-</v>
      </c>
      <c r="OQ264" s="19" t="str">
        <f t="shared" ca="1" si="1898"/>
        <v>-</v>
      </c>
      <c r="OR264" s="19" t="str">
        <f t="shared" ca="1" si="1898"/>
        <v>-</v>
      </c>
      <c r="OS264" s="19" t="str">
        <f t="shared" ca="1" si="1898"/>
        <v>-</v>
      </c>
      <c r="OT264" s="19">
        <f t="shared" ca="1" si="1898"/>
        <v>0</v>
      </c>
      <c r="OU264" s="24">
        <v>0</v>
      </c>
    </row>
    <row r="265" spans="1:411" outlineLevel="1">
      <c r="A265" s="21">
        <f t="shared" si="158"/>
        <v>260</v>
      </c>
      <c r="B265" s="21">
        <f t="shared" si="1945"/>
        <v>19</v>
      </c>
      <c r="C265">
        <v>112</v>
      </c>
      <c r="D265" s="144" t="str">
        <f t="shared" ca="1" si="1828"/>
        <v>GSM</v>
      </c>
      <c r="E265" t="b">
        <v>0</v>
      </c>
      <c r="F265" t="b">
        <v>0</v>
      </c>
      <c r="G265" t="b">
        <f t="shared" si="1892"/>
        <v>0</v>
      </c>
      <c r="H265" s="237">
        <f t="shared" ca="1" si="1946"/>
        <v>2</v>
      </c>
      <c r="I265" s="237">
        <f t="shared" ca="1" si="1946"/>
        <v>1</v>
      </c>
      <c r="J265" s="237" t="str">
        <f t="shared" ca="1" si="1946"/>
        <v/>
      </c>
      <c r="K265" s="237">
        <f t="shared" ca="1" si="1946"/>
        <v>2</v>
      </c>
      <c r="L265" s="237">
        <f t="shared" ca="1" si="1946"/>
        <v>2</v>
      </c>
      <c r="M265" s="237">
        <f t="shared" ca="1" si="1946"/>
        <v>2</v>
      </c>
      <c r="N265" s="237">
        <f t="shared" ca="1" si="1946"/>
        <v>3</v>
      </c>
      <c r="O265" s="237">
        <f t="shared" ca="1" si="1946"/>
        <v>1</v>
      </c>
      <c r="P265" s="237">
        <f t="shared" ca="1" si="1946"/>
        <v>1</v>
      </c>
      <c r="Q265" s="237">
        <f t="shared" ca="1" si="1946"/>
        <v>2</v>
      </c>
      <c r="R265" s="29">
        <v>1</v>
      </c>
      <c r="S265" s="29">
        <v>2</v>
      </c>
      <c r="T265" s="29">
        <v>1</v>
      </c>
      <c r="U265" s="218"/>
      <c r="V265" s="218"/>
      <c r="W265" s="182">
        <f t="array" ref="W265">MAX(W$22,MOD(W255+1*AND(R265:$V265=R$22:$V$22),W$23+1))</f>
        <v>0</v>
      </c>
      <c r="X265" s="218"/>
      <c r="Y265" s="218"/>
      <c r="Z265" s="218"/>
      <c r="AA265" s="218"/>
      <c r="AB265" s="218"/>
      <c r="AC265" s="218"/>
      <c r="AD265" s="218"/>
      <c r="AE265" s="218"/>
      <c r="AF265" s="144">
        <f ca="1">INDEX(CHOOSE($N265,DataAutumn!i.AdultDrys,DataWinter!i.AdultDrys,DataSpring!i.AdultDrys),1,$M265)</f>
        <v>3</v>
      </c>
      <c r="AG265" s="5">
        <f t="shared" ca="1" si="1829"/>
        <v>2</v>
      </c>
      <c r="AH265" s="5">
        <f t="shared" ca="1" si="1829"/>
        <v>0</v>
      </c>
      <c r="AI265" s="5">
        <f t="shared" ca="1" si="1830"/>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00024 DSP_grid_lw GSM Day204 MWM    Only export WP100p MP075p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ca="1" si="1831"/>
        <v>0</v>
      </c>
      <c r="AY265" s="5" t="str">
        <f t="shared" ca="1" si="1831"/>
        <v>-</v>
      </c>
      <c r="AZ265" s="5" t="b">
        <f t="shared" ca="1" si="1831"/>
        <v>0</v>
      </c>
      <c r="BA265" s="5" t="b">
        <f t="shared" ca="1" si="1831"/>
        <v>1</v>
      </c>
      <c r="BB265" s="5" t="b">
        <f t="shared" ca="1" si="1831"/>
        <v>1</v>
      </c>
      <c r="BC265" s="144">
        <f t="shared" ca="1" si="1831"/>
        <v>0</v>
      </c>
      <c r="BD265" s="19" t="b">
        <f t="shared" ca="1" si="1832"/>
        <v>1</v>
      </c>
      <c r="BE265" s="9"/>
      <c r="BF265" s="5" t="str">
        <f t="shared" ca="1" si="1833"/>
        <v>-</v>
      </c>
      <c r="BG265" s="19" t="str">
        <f t="shared" ca="1" si="1834"/>
        <v>-</v>
      </c>
      <c r="BH265" s="19" t="str">
        <f t="shared" ca="1" si="1834"/>
        <v>-</v>
      </c>
      <c r="BI265" s="19" t="str">
        <f t="shared" ca="1" si="1834"/>
        <v>-</v>
      </c>
      <c r="BJ265" s="5" t="str">
        <f t="shared" ca="1" si="1835"/>
        <v>-</v>
      </c>
      <c r="BK265" s="19" t="str">
        <f t="shared" ca="1" si="1836"/>
        <v>-</v>
      </c>
      <c r="BL265" s="5" t="str">
        <f t="shared" ca="1" si="1837"/>
        <v>-</v>
      </c>
      <c r="BM265" s="19" t="str">
        <f t="shared" ca="1" si="1838"/>
        <v>-</v>
      </c>
      <c r="BN265" s="19" t="str">
        <f t="shared" ca="1" si="1838"/>
        <v>-</v>
      </c>
      <c r="BO265" s="19" t="str">
        <f t="shared" ca="1" si="1838"/>
        <v>-</v>
      </c>
      <c r="BP265" s="5" t="str">
        <f t="shared" ca="1" si="1839"/>
        <v>-</v>
      </c>
      <c r="BQ265" s="9"/>
      <c r="BR265" s="5" t="b">
        <f t="shared" ca="1" si="1840"/>
        <v>0</v>
      </c>
      <c r="BS265" s="5" t="str">
        <f t="shared" ca="1" si="1841"/>
        <v>-</v>
      </c>
      <c r="BT265" s="5" t="str">
        <f t="shared" ca="1" si="1842"/>
        <v>-</v>
      </c>
      <c r="BU265" s="5" t="str">
        <f t="shared" ca="1" si="1842"/>
        <v>-</v>
      </c>
      <c r="BV265" s="5" t="str">
        <f t="shared" ca="1" si="1842"/>
        <v>-</v>
      </c>
      <c r="BW265" s="5" t="str">
        <f t="shared" ca="1" si="1842"/>
        <v>-</v>
      </c>
      <c r="BX265" s="5" t="str">
        <f t="shared" ca="1" si="1842"/>
        <v>-</v>
      </c>
      <c r="BY265" s="5" t="str">
        <f t="shared" ca="1" si="1842"/>
        <v>-</v>
      </c>
      <c r="BZ265" s="5" t="str">
        <f t="shared" ca="1" si="1842"/>
        <v>-</v>
      </c>
      <c r="CA265" s="5" t="str">
        <f t="shared" ca="1" si="1842"/>
        <v>-</v>
      </c>
      <c r="CB265" s="9"/>
      <c r="CC265" s="237" t="b">
        <f t="shared" ca="1" si="1947"/>
        <v>1</v>
      </c>
      <c r="CD265" s="237" t="b">
        <f t="shared" ca="1" si="1947"/>
        <v>1</v>
      </c>
      <c r="CE265" s="237" t="b">
        <f t="shared" ca="1" si="1947"/>
        <v>1</v>
      </c>
      <c r="CF265" s="12">
        <f t="shared" ca="1" si="1890"/>
        <v>2232105</v>
      </c>
      <c r="CG265" s="144" t="b">
        <f t="shared" ca="1" si="1948"/>
        <v>0</v>
      </c>
      <c r="CH265" s="12" t="s">
        <v>34</v>
      </c>
      <c r="CI265" s="19" t="str">
        <f t="shared" ca="1" si="1844"/>
        <v>-</v>
      </c>
      <c r="CJ265" s="19" t="str">
        <f t="shared" ca="1" si="1844"/>
        <v>-</v>
      </c>
      <c r="CK265" s="19" t="str">
        <f t="shared" ca="1" si="1844"/>
        <v>-</v>
      </c>
      <c r="CL265" s="19">
        <f t="shared" ca="1" si="1844"/>
        <v>1</v>
      </c>
      <c r="CM265" s="19">
        <f t="shared" ca="1" si="1844"/>
        <v>1</v>
      </c>
      <c r="CN265" s="9"/>
      <c r="CO265" s="444">
        <f t="shared" ca="1" si="1845"/>
        <v>652</v>
      </c>
      <c r="CP265" s="444">
        <f t="shared" ca="1" si="1845"/>
        <v>686</v>
      </c>
      <c r="CQ265" s="444">
        <f t="shared" ca="1" si="1845"/>
        <v>721</v>
      </c>
      <c r="CR265" s="152">
        <f t="shared" ca="1" si="1846"/>
        <v>378</v>
      </c>
      <c r="CS265" s="152">
        <f t="shared" ca="1" si="1846"/>
        <v>413</v>
      </c>
      <c r="CT265" s="152">
        <f t="shared" ca="1" si="1846"/>
        <v>448</v>
      </c>
      <c r="CU265" s="19" t="str">
        <f t="shared" ca="1" si="1937"/>
        <v>-</v>
      </c>
      <c r="CV265" s="19" t="str">
        <f t="shared" ca="1" si="1937"/>
        <v>-</v>
      </c>
      <c r="CW265" s="19" t="str">
        <f t="shared" ca="1" si="1937"/>
        <v>-</v>
      </c>
      <c r="CX265" s="19" t="str">
        <f t="shared" ca="1" si="1937"/>
        <v>-</v>
      </c>
      <c r="CY265" s="19" t="str">
        <f t="shared" ca="1" si="1937"/>
        <v>-</v>
      </c>
      <c r="CZ265" s="19" t="b">
        <f t="shared" ca="1" si="1937"/>
        <v>1</v>
      </c>
      <c r="DA265" s="19">
        <f t="shared" ca="1" si="1937"/>
        <v>0</v>
      </c>
      <c r="DB265" s="19">
        <f t="shared" ca="1" si="1937"/>
        <v>0</v>
      </c>
      <c r="DC265" s="19">
        <f t="shared" ca="1" si="1937"/>
        <v>0</v>
      </c>
      <c r="DD265" s="19">
        <f t="shared" ca="1" si="1937"/>
        <v>0</v>
      </c>
      <c r="DE265" s="19">
        <f t="shared" ca="1" si="1937"/>
        <v>0</v>
      </c>
      <c r="DF265" s="19">
        <f t="shared" ca="1" si="1937"/>
        <v>0</v>
      </c>
      <c r="DG265" s="19">
        <f t="shared" ca="1" si="1937"/>
        <v>0</v>
      </c>
      <c r="DH265" s="19">
        <f t="shared" ca="1" si="1937"/>
        <v>0</v>
      </c>
      <c r="DI265" s="19">
        <f t="shared" ca="1" si="1937"/>
        <v>0</v>
      </c>
      <c r="DJ265" s="19">
        <f t="shared" ca="1" si="1937"/>
        <v>0</v>
      </c>
      <c r="DK265" s="19">
        <f t="shared" ca="1" si="1911"/>
        <v>0</v>
      </c>
      <c r="DL265" s="19">
        <f t="shared" ca="1" si="1911"/>
        <v>0</v>
      </c>
      <c r="DM265" s="19">
        <f t="shared" ca="1" si="1911"/>
        <v>1</v>
      </c>
      <c r="DN265" s="19">
        <f t="shared" ca="1" si="1911"/>
        <v>1</v>
      </c>
      <c r="DO265" s="19">
        <f t="shared" ca="1" si="1911"/>
        <v>0</v>
      </c>
      <c r="DP265" s="19" t="str">
        <f t="shared" ca="1" si="1911"/>
        <v>-</v>
      </c>
      <c r="DQ265" s="19" t="str">
        <f t="shared" ca="1" si="1911"/>
        <v>-</v>
      </c>
      <c r="DR265" s="19" t="str">
        <f t="shared" ca="1" si="1911"/>
        <v>-</v>
      </c>
      <c r="DS265" s="19" t="str">
        <f t="shared" ca="1" si="1911"/>
        <v>-</v>
      </c>
      <c r="DT265" s="19" t="str">
        <f t="shared" ca="1" si="1911"/>
        <v>-</v>
      </c>
      <c r="DU265" s="19">
        <f t="shared" ca="1" si="1911"/>
        <v>0</v>
      </c>
      <c r="DV265" s="19" t="str">
        <f t="shared" ca="1" si="1911"/>
        <v>-</v>
      </c>
      <c r="DW265" s="19" t="str">
        <f t="shared" ca="1" si="1911"/>
        <v>-</v>
      </c>
      <c r="DX265" s="19" t="str">
        <f t="shared" ca="1" si="1911"/>
        <v>-</v>
      </c>
      <c r="DY265" s="19" t="str">
        <f t="shared" ca="1" si="1911"/>
        <v>-</v>
      </c>
      <c r="DZ265" s="19" t="str">
        <f t="shared" ca="1" si="1911"/>
        <v>-</v>
      </c>
      <c r="EA265" s="19" t="str">
        <f t="shared" ca="1" si="1911"/>
        <v>-</v>
      </c>
      <c r="EB265" s="19" t="str">
        <f t="shared" ca="1" si="1911"/>
        <v>-</v>
      </c>
      <c r="EC265" s="19" t="str">
        <f t="shared" ca="1" si="1911"/>
        <v>-</v>
      </c>
      <c r="ED265" s="19">
        <f t="shared" ca="1" si="1911"/>
        <v>0</v>
      </c>
      <c r="EE265" s="444">
        <f t="shared" ca="1" si="1849"/>
        <v>0</v>
      </c>
      <c r="EF265" s="444">
        <f t="shared" ca="1" si="1849"/>
        <v>0</v>
      </c>
      <c r="EG265" s="124">
        <f t="shared" ca="1" si="1938"/>
        <v>0</v>
      </c>
      <c r="EH265" s="124">
        <f t="shared" ca="1" si="1938"/>
        <v>0</v>
      </c>
      <c r="EI265" s="124">
        <f t="shared" ca="1" si="1938"/>
        <v>0</v>
      </c>
      <c r="EJ265" s="124">
        <f t="shared" ca="1" si="1938"/>
        <v>0</v>
      </c>
      <c r="EK265" s="124">
        <f t="shared" ca="1" si="1938"/>
        <v>0</v>
      </c>
      <c r="EL265" s="124">
        <f t="shared" ca="1" si="1938"/>
        <v>0</v>
      </c>
      <c r="EM265" s="124">
        <f t="shared" ca="1" si="1938"/>
        <v>0</v>
      </c>
      <c r="EN265" s="124">
        <f t="shared" ca="1" si="1938"/>
        <v>0</v>
      </c>
      <c r="EO265" s="124">
        <f t="shared" ca="1" si="1938"/>
        <v>0</v>
      </c>
      <c r="EP265" s="124">
        <f t="shared" ca="1" si="1938"/>
        <v>0</v>
      </c>
      <c r="EQ265" s="124">
        <f t="shared" ca="1" si="1938"/>
        <v>0</v>
      </c>
      <c r="ER265" s="124">
        <f t="shared" ca="1" si="1938"/>
        <v>0</v>
      </c>
      <c r="ES265" s="124">
        <f t="shared" ca="1" si="1938"/>
        <v>0</v>
      </c>
      <c r="ET265" s="124">
        <f t="shared" ca="1" si="1938"/>
        <v>0</v>
      </c>
      <c r="EU265" s="124">
        <f t="shared" ca="1" si="1938"/>
        <v>0</v>
      </c>
      <c r="EV265" s="124">
        <f t="shared" ca="1" si="1938"/>
        <v>0</v>
      </c>
      <c r="EW265" s="124">
        <f t="shared" ca="1" si="1851"/>
        <v>0</v>
      </c>
      <c r="EX265" s="124">
        <f t="shared" ca="1" si="1851"/>
        <v>0</v>
      </c>
      <c r="EY265" s="554">
        <f t="shared" ca="1" si="1939"/>
        <v>0</v>
      </c>
      <c r="EZ265" s="554">
        <f t="shared" ca="1" si="1939"/>
        <v>0</v>
      </c>
      <c r="FA265" s="554">
        <f t="shared" ca="1" si="1939"/>
        <v>0</v>
      </c>
      <c r="FB265" s="125">
        <f t="shared" ca="1" si="1939"/>
        <v>0</v>
      </c>
      <c r="FC265" s="125">
        <f t="shared" ca="1" si="1939"/>
        <v>0</v>
      </c>
      <c r="FD265" s="125">
        <f t="shared" ca="1" si="1939"/>
        <v>0</v>
      </c>
      <c r="FE265" s="125">
        <f t="shared" ca="1" si="1939"/>
        <v>0</v>
      </c>
      <c r="FF265" s="125">
        <f t="shared" ca="1" si="1939"/>
        <v>0</v>
      </c>
      <c r="FG265" s="125">
        <f t="shared" ca="1" si="1939"/>
        <v>0</v>
      </c>
      <c r="FH265" s="125">
        <f t="shared" ca="1" si="1939"/>
        <v>0</v>
      </c>
      <c r="FI265" s="125">
        <f t="shared" ca="1" si="1939"/>
        <v>0</v>
      </c>
      <c r="FJ265" s="125">
        <f t="shared" ca="1" si="1939"/>
        <v>0</v>
      </c>
      <c r="FK265" s="125">
        <f t="shared" ca="1" si="1939"/>
        <v>0</v>
      </c>
      <c r="FL265" s="125">
        <f t="shared" ca="1" si="1939"/>
        <v>0</v>
      </c>
      <c r="FM265" s="125">
        <f t="shared" ca="1" si="1939"/>
        <v>0</v>
      </c>
      <c r="FN265" s="125">
        <f t="shared" ca="1" si="1939"/>
        <v>0</v>
      </c>
      <c r="FO265" s="124">
        <f t="shared" ca="1" si="1940"/>
        <v>0</v>
      </c>
      <c r="FP265" s="124">
        <f t="shared" ca="1" si="1940"/>
        <v>0</v>
      </c>
      <c r="FQ265" s="124">
        <f t="shared" ca="1" si="1940"/>
        <v>0</v>
      </c>
      <c r="FR265" s="124">
        <f t="shared" ca="1" si="1940"/>
        <v>0</v>
      </c>
      <c r="FS265" s="124">
        <f t="shared" ca="1" si="1940"/>
        <v>0</v>
      </c>
      <c r="FT265" s="124">
        <f t="shared" ca="1" si="1940"/>
        <v>0</v>
      </c>
      <c r="FU265" s="124">
        <f t="shared" ca="1" si="1940"/>
        <v>0</v>
      </c>
      <c r="FV265" s="124">
        <f t="shared" ca="1" si="1940"/>
        <v>0</v>
      </c>
      <c r="FW265" s="124">
        <f t="shared" ca="1" si="1940"/>
        <v>0</v>
      </c>
      <c r="FX265" s="124">
        <f t="shared" ca="1" si="1940"/>
        <v>0</v>
      </c>
      <c r="FY265" s="124">
        <f t="shared" ca="1" si="1940"/>
        <v>0</v>
      </c>
      <c r="FZ265" s="124">
        <f t="shared" ca="1" si="1940"/>
        <v>0</v>
      </c>
      <c r="GA265" s="124">
        <f t="shared" ca="1" si="1940"/>
        <v>0</v>
      </c>
      <c r="GB265" s="124">
        <f t="shared" ca="1" si="1940"/>
        <v>0</v>
      </c>
      <c r="GC265" s="124">
        <f t="shared" ca="1" si="1940"/>
        <v>0</v>
      </c>
      <c r="GD265" s="124">
        <f t="shared" ca="1" si="1940"/>
        <v>0</v>
      </c>
      <c r="GE265" s="124">
        <f t="shared" ca="1" si="1854"/>
        <v>0</v>
      </c>
      <c r="GF265" s="124">
        <f t="shared" ca="1" si="1854"/>
        <v>0</v>
      </c>
      <c r="GG265" s="554">
        <f t="shared" ca="1" si="1855"/>
        <v>0</v>
      </c>
      <c r="GH265" s="554">
        <f t="shared" ca="1" si="1855"/>
        <v>0</v>
      </c>
      <c r="GI265" s="554">
        <f t="shared" ca="1" si="1855"/>
        <v>0</v>
      </c>
      <c r="GJ265" s="125">
        <f t="shared" ca="1" si="1941"/>
        <v>0</v>
      </c>
      <c r="GK265" s="125">
        <f t="shared" ca="1" si="1941"/>
        <v>0</v>
      </c>
      <c r="GL265" s="125">
        <f t="shared" ca="1" si="1941"/>
        <v>0</v>
      </c>
      <c r="GM265" s="125">
        <f t="shared" ca="1" si="1941"/>
        <v>0</v>
      </c>
      <c r="GN265" s="125">
        <f t="shared" ca="1" si="1941"/>
        <v>0</v>
      </c>
      <c r="GO265" s="125">
        <f t="shared" ca="1" si="1941"/>
        <v>0</v>
      </c>
      <c r="GP265" s="125">
        <f t="shared" ca="1" si="1941"/>
        <v>0</v>
      </c>
      <c r="GQ265" s="125">
        <f t="shared" ca="1" si="1941"/>
        <v>0</v>
      </c>
      <c r="GR265" s="125">
        <f t="shared" ca="1" si="1941"/>
        <v>0</v>
      </c>
      <c r="GS265" s="125">
        <f t="shared" ca="1" si="1941"/>
        <v>0</v>
      </c>
      <c r="GT265" s="125">
        <f t="shared" ca="1" si="1941"/>
        <v>0</v>
      </c>
      <c r="GU265" s="125">
        <f t="shared" ca="1" si="1941"/>
        <v>0</v>
      </c>
      <c r="GV265" s="125">
        <f t="shared" ca="1" si="1941"/>
        <v>0</v>
      </c>
      <c r="GW265" s="124">
        <f t="shared" ca="1" si="1942"/>
        <v>0</v>
      </c>
      <c r="GX265" s="124">
        <f t="shared" ca="1" si="1942"/>
        <v>0</v>
      </c>
      <c r="GY265" s="124">
        <f t="shared" ca="1" si="1942"/>
        <v>0</v>
      </c>
      <c r="GZ265" s="124">
        <f t="shared" ca="1" si="1942"/>
        <v>0</v>
      </c>
      <c r="HA265" s="124">
        <f t="shared" ca="1" si="1942"/>
        <v>0</v>
      </c>
      <c r="HB265" s="124">
        <f t="shared" ca="1" si="1942"/>
        <v>0</v>
      </c>
      <c r="HC265" s="124">
        <f t="shared" ca="1" si="1942"/>
        <v>0</v>
      </c>
      <c r="HD265" s="124">
        <f t="shared" ca="1" si="1942"/>
        <v>0</v>
      </c>
      <c r="HE265" s="124">
        <f t="shared" ca="1" si="1942"/>
        <v>0</v>
      </c>
      <c r="HF265" s="124">
        <f t="shared" ca="1" si="1942"/>
        <v>0</v>
      </c>
      <c r="HG265" s="124">
        <f t="shared" ca="1" si="1942"/>
        <v>0</v>
      </c>
      <c r="HH265" s="124">
        <f t="shared" ca="1" si="1942"/>
        <v>0</v>
      </c>
      <c r="HI265" s="124">
        <f t="shared" ca="1" si="1942"/>
        <v>0</v>
      </c>
      <c r="HJ265" s="124">
        <f t="shared" ca="1" si="1942"/>
        <v>0</v>
      </c>
      <c r="HK265" s="124">
        <f t="shared" ca="1" si="1942"/>
        <v>0</v>
      </c>
      <c r="HL265" s="124">
        <f t="shared" ca="1" si="1942"/>
        <v>0</v>
      </c>
      <c r="HM265" s="124">
        <f t="shared" ca="1" si="1858"/>
        <v>0</v>
      </c>
      <c r="HN265" s="124">
        <f t="shared" ca="1" si="1858"/>
        <v>0</v>
      </c>
      <c r="HO265" s="554">
        <f t="shared" ca="1" si="1859"/>
        <v>0</v>
      </c>
      <c r="HP265" s="554">
        <f t="shared" ca="1" si="1859"/>
        <v>0</v>
      </c>
      <c r="HQ265" s="554">
        <f t="shared" ca="1" si="1859"/>
        <v>0</v>
      </c>
      <c r="HR265" s="125">
        <f t="shared" ca="1" si="1943"/>
        <v>0</v>
      </c>
      <c r="HS265" s="125">
        <f t="shared" ca="1" si="1943"/>
        <v>0</v>
      </c>
      <c r="HT265" s="125">
        <f t="shared" ca="1" si="1943"/>
        <v>0</v>
      </c>
      <c r="HU265" s="125">
        <f t="shared" ca="1" si="1943"/>
        <v>0</v>
      </c>
      <c r="HV265" s="125">
        <f t="shared" ca="1" si="1943"/>
        <v>0</v>
      </c>
      <c r="HW265" s="125">
        <f t="shared" ca="1" si="1943"/>
        <v>0</v>
      </c>
      <c r="HX265" s="125">
        <f t="shared" ca="1" si="1943"/>
        <v>0</v>
      </c>
      <c r="HY265" s="125">
        <f t="shared" ca="1" si="1943"/>
        <v>0</v>
      </c>
      <c r="HZ265" s="125">
        <f t="shared" ca="1" si="1943"/>
        <v>0</v>
      </c>
      <c r="IA265" s="125">
        <f t="shared" ca="1" si="1943"/>
        <v>0</v>
      </c>
      <c r="IB265" s="125">
        <f t="shared" ca="1" si="1943"/>
        <v>0</v>
      </c>
      <c r="IC265" s="125">
        <f t="shared" ca="1" si="1943"/>
        <v>0</v>
      </c>
      <c r="ID265" s="125">
        <f t="shared" ca="1" si="1943"/>
        <v>0</v>
      </c>
      <c r="IE265" s="5">
        <f t="shared" ca="1" si="1861"/>
        <v>67</v>
      </c>
      <c r="IF265" s="9"/>
      <c r="IG265" s="5">
        <f t="shared" ca="1" si="1862"/>
        <v>1</v>
      </c>
      <c r="IH265" s="5" t="b">
        <f t="shared" ca="1" si="1862"/>
        <v>0</v>
      </c>
      <c r="II265" s="19">
        <f t="shared" ca="1" si="1863"/>
        <v>0</v>
      </c>
      <c r="IJ265" s="5">
        <f t="shared" ca="1" si="1862"/>
        <v>55</v>
      </c>
      <c r="IK265" s="5" cm="1">
        <f t="array" ref="IK265">INDEX(i.pi_yatf,$X265+1,IK$7)</f>
        <v>1</v>
      </c>
      <c r="IL265" s="19">
        <f t="shared" ca="1" si="1905"/>
        <v>0</v>
      </c>
      <c r="IM265" s="19">
        <f t="shared" ca="1" si="1905"/>
        <v>0</v>
      </c>
      <c r="IN265" s="19">
        <f t="shared" ca="1" si="1905"/>
        <v>0</v>
      </c>
      <c r="IO265" s="19">
        <f t="shared" ca="1" si="1905"/>
        <v>0</v>
      </c>
      <c r="IP265" s="19">
        <f t="shared" ca="1" si="1905"/>
        <v>0</v>
      </c>
      <c r="IQ265" s="19">
        <f t="shared" ca="1" si="1905"/>
        <v>0</v>
      </c>
      <c r="IR265" s="19">
        <f t="shared" ca="1" si="1905"/>
        <v>0</v>
      </c>
      <c r="IS265" s="19">
        <f t="shared" ca="1" si="1905"/>
        <v>0</v>
      </c>
      <c r="IT265" s="19">
        <f t="shared" ca="1" si="1905"/>
        <v>0</v>
      </c>
      <c r="IU265" s="19">
        <f t="shared" ca="1" si="1905"/>
        <v>0</v>
      </c>
      <c r="IV265" s="19">
        <f t="shared" ca="1" si="1905"/>
        <v>0</v>
      </c>
      <c r="IW265" s="19">
        <f t="shared" ca="1" si="1905"/>
        <v>0</v>
      </c>
      <c r="IX265" s="19">
        <f t="shared" ca="1" si="1905"/>
        <v>0</v>
      </c>
      <c r="IY265" s="19">
        <f t="shared" ca="1" si="1905"/>
        <v>0</v>
      </c>
      <c r="IZ265" s="19">
        <f t="shared" ca="1" si="1905"/>
        <v>0</v>
      </c>
      <c r="JA265" s="19">
        <f t="shared" ca="1" si="1905"/>
        <v>0</v>
      </c>
      <c r="JB265" s="19">
        <f t="shared" ca="1" si="1905"/>
        <v>0</v>
      </c>
      <c r="JC265" s="19">
        <f t="shared" ca="1" si="1905"/>
        <v>0</v>
      </c>
      <c r="JD265" s="19">
        <f t="shared" ca="1" si="1905"/>
        <v>0</v>
      </c>
      <c r="JE265" s="19">
        <f t="shared" ca="1" si="1905"/>
        <v>0</v>
      </c>
      <c r="JF265" s="19">
        <f t="shared" ca="1" si="1905"/>
        <v>0</v>
      </c>
      <c r="JG265" s="5">
        <f t="shared" ca="1" si="1865"/>
        <v>1.2500000000000001E-2</v>
      </c>
      <c r="JH265" s="567">
        <f t="shared" ca="1" si="1865"/>
        <v>0</v>
      </c>
      <c r="JI265" s="5">
        <f t="shared" ca="1" si="1865"/>
        <v>6.25E-2</v>
      </c>
      <c r="JJ265" s="5">
        <f t="shared" ca="1" si="1865"/>
        <v>6.25E-2</v>
      </c>
      <c r="JK265" s="5">
        <f t="shared" ca="1" si="1865"/>
        <v>6.25E-2</v>
      </c>
      <c r="JL265" s="19">
        <f t="shared" ca="1" si="1905"/>
        <v>1</v>
      </c>
      <c r="JM265" s="19">
        <f t="shared" ca="1" si="1905"/>
        <v>0</v>
      </c>
      <c r="JN265" s="19">
        <f t="shared" ca="1" si="1905"/>
        <v>1</v>
      </c>
      <c r="JO265" s="9"/>
      <c r="JP265" s="5" t="b">
        <f t="shared" ca="1" si="1866"/>
        <v>0</v>
      </c>
      <c r="JQ265" s="477" t="b">
        <v>0</v>
      </c>
      <c r="JR265" s="477">
        <v>12</v>
      </c>
      <c r="JS265" s="5" t="b">
        <f t="shared" ca="1" si="1867"/>
        <v>0</v>
      </c>
      <c r="JT265" s="5" t="b">
        <f t="shared" ca="1" si="1867"/>
        <v>0</v>
      </c>
      <c r="JU265" s="5" t="b">
        <f t="shared" ca="1" si="1867"/>
        <v>1</v>
      </c>
      <c r="JV265" s="144">
        <f t="shared" ca="1" si="1868"/>
        <v>1</v>
      </c>
      <c r="JW265" s="144">
        <f t="shared" ca="1" si="1868"/>
        <v>1</v>
      </c>
      <c r="JX265" s="5" t="b">
        <f t="shared" ca="1" si="1869"/>
        <v>0</v>
      </c>
      <c r="JY265" s="5" t="b">
        <f t="shared" ca="1" si="1869"/>
        <v>1</v>
      </c>
      <c r="JZ265" s="5" t="b">
        <f t="shared" ca="1" si="1869"/>
        <v>1</v>
      </c>
      <c r="KA265" s="5" t="b">
        <f t="shared" ca="1" si="1869"/>
        <v>0</v>
      </c>
      <c r="KB265" s="5">
        <f t="shared" ca="1" si="1870"/>
        <v>1</v>
      </c>
      <c r="KC265" s="5">
        <f t="shared" ca="1" si="1870"/>
        <v>0</v>
      </c>
      <c r="KD265" s="5" t="b">
        <f t="shared" ca="1" si="1871"/>
        <v>0</v>
      </c>
      <c r="KE265" s="5" t="str" cm="1">
        <f t="array" aca="1" ref="KE265" ca="1">IF(OR(KF265:KM265&lt;&gt;"-"),TRUE,"-")</f>
        <v>-</v>
      </c>
      <c r="KF265" s="19" t="str">
        <f t="shared" ca="1" si="1872"/>
        <v>-</v>
      </c>
      <c r="KG265" s="19" t="str">
        <f t="shared" ca="1" si="1872"/>
        <v>-</v>
      </c>
      <c r="KH265" s="19" t="str">
        <f t="shared" ca="1" si="1872"/>
        <v>-</v>
      </c>
      <c r="KI265" s="19" t="str">
        <f t="shared" ca="1" si="1872"/>
        <v>-</v>
      </c>
      <c r="KJ265" s="19" t="str">
        <f t="shared" ca="1" si="1872"/>
        <v>-</v>
      </c>
      <c r="KK265" s="19" t="str">
        <f t="shared" ca="1" si="1872"/>
        <v>-</v>
      </c>
      <c r="KL265" s="19" t="str">
        <f t="shared" ca="1" si="1872"/>
        <v>-</v>
      </c>
      <c r="KM265" s="19" t="str">
        <f t="shared" ca="1" si="1872"/>
        <v>-</v>
      </c>
      <c r="KN265" s="5" t="b">
        <f t="array" aca="1" ref="KN265" ca="1">IF(OR(KO265:KU265&lt;&gt;"-"),TRUE,"-")</f>
        <v>1</v>
      </c>
      <c r="KO265" s="19">
        <f t="shared" ca="1" si="1873"/>
        <v>0</v>
      </c>
      <c r="KP265" s="19" t="str">
        <f t="shared" ca="1" si="1873"/>
        <v>-</v>
      </c>
      <c r="KQ265" s="19">
        <f t="shared" ca="1" si="1873"/>
        <v>999999</v>
      </c>
      <c r="KR265" s="19">
        <f t="shared" ca="1" si="1873"/>
        <v>999999</v>
      </c>
      <c r="KS265" s="19">
        <f t="shared" ca="1" si="1873"/>
        <v>999999</v>
      </c>
      <c r="KT265" s="19">
        <f t="shared" ca="1" si="1873"/>
        <v>999999</v>
      </c>
      <c r="KU265" s="19">
        <f t="shared" ca="1" si="1873"/>
        <v>999999</v>
      </c>
      <c r="KV265" s="19" t="str">
        <f t="shared" ca="1" si="1873"/>
        <v>-</v>
      </c>
      <c r="KW265" s="19" t="str">
        <f t="shared" ca="1" si="1873"/>
        <v>-</v>
      </c>
      <c r="KX265" s="19" t="str">
        <f t="shared" ca="1" si="1873"/>
        <v>-</v>
      </c>
      <c r="KY265" s="19" t="b">
        <f t="shared" ca="1" si="1874"/>
        <v>1</v>
      </c>
      <c r="KZ265" s="19">
        <f t="shared" ca="1" si="1874"/>
        <v>0</v>
      </c>
      <c r="LA265" s="5" t="str">
        <f t="shared" ca="1" si="1875"/>
        <v>-</v>
      </c>
      <c r="LB265" s="5" t="str">
        <f t="shared" ca="1" si="1875"/>
        <v>-</v>
      </c>
      <c r="LC265" s="5" t="str">
        <f t="shared" ca="1" si="1875"/>
        <v>-</v>
      </c>
      <c r="LD265" s="5" t="str">
        <f t="shared" ca="1" si="1875"/>
        <v>-</v>
      </c>
      <c r="LE265" s="19" t="str">
        <f t="shared" ca="1" si="1876"/>
        <v>-</v>
      </c>
      <c r="LF265" s="19" t="str">
        <f t="shared" ca="1" si="1876"/>
        <v>-</v>
      </c>
      <c r="LG265" s="19" t="str">
        <f t="shared" ca="1" si="1876"/>
        <v>-</v>
      </c>
      <c r="LH265" s="19" t="str">
        <f t="shared" ca="1" si="1876"/>
        <v>-</v>
      </c>
      <c r="LI265" s="19" t="str">
        <f t="shared" ca="1" si="1876"/>
        <v>-</v>
      </c>
      <c r="LJ265" s="19" t="str">
        <f t="shared" ca="1" si="1876"/>
        <v>-</v>
      </c>
      <c r="LK265" s="19" t="str">
        <f t="shared" ca="1" si="1876"/>
        <v>-</v>
      </c>
      <c r="LL265" s="5" t="str">
        <f t="shared" ca="1" si="1877"/>
        <v>-</v>
      </c>
      <c r="LM265" s="5">
        <f t="shared" ca="1" si="1877"/>
        <v>500</v>
      </c>
      <c r="LN265" s="5">
        <f t="shared" ca="1" si="1877"/>
        <v>500</v>
      </c>
      <c r="LO265" s="5" t="str">
        <f t="shared" ca="1" si="1877"/>
        <v>-</v>
      </c>
      <c r="LP265" s="5" t="str" cm="1">
        <f t="array" aca="1" ref="LP265" ca="1">INDEX(i.meatgrid,$Q265,LP$7)</f>
        <v>-</v>
      </c>
      <c r="LQ265" s="5" t="str" cm="1">
        <f t="array" aca="1" ref="LQ265" ca="1">INDEX(i.meatgrid,$Q265,LQ$7)</f>
        <v>-</v>
      </c>
      <c r="LR265" s="5" t="str">
        <f t="shared" ca="1" si="1877"/>
        <v>-</v>
      </c>
      <c r="LS265" s="5">
        <f t="shared" ca="1" si="1878"/>
        <v>1</v>
      </c>
      <c r="LT265" s="9"/>
      <c r="LU265" s="19">
        <f t="shared" ca="1" si="1876"/>
        <v>70</v>
      </c>
      <c r="LV265" s="19">
        <f t="shared" ca="1" si="1879"/>
        <v>50</v>
      </c>
      <c r="LW265" s="19">
        <f t="shared" ca="1" si="1879"/>
        <v>80</v>
      </c>
      <c r="LX265" s="19">
        <f t="shared" ca="1" si="1879"/>
        <v>50</v>
      </c>
      <c r="LY265" s="5" t="b" cm="1">
        <f t="array" aca="1" ref="LY265" ca="1">INDEX(i.meatgrid,$Q265,LY$7)</f>
        <v>0</v>
      </c>
      <c r="LZ265" s="5" t="b" cm="1">
        <f t="array" aca="1" ref="LZ265" ca="1">INDEX(i.meatgrid,$Q265,LZ$7)</f>
        <v>0</v>
      </c>
      <c r="MA265" s="5" t="str" cm="1">
        <f t="array" aca="1" ref="MA265" ca="1">INDEX(i.meatgrid,$Q265,MA$7)</f>
        <v>-</v>
      </c>
      <c r="MB265" s="5" t="str" cm="1">
        <f t="array" aca="1" ref="MB265" ca="1">INDEX(i.meatgrid,$Q265,MB$7)</f>
        <v>-</v>
      </c>
      <c r="MC265" s="5">
        <f t="shared" si="1880"/>
        <v>1</v>
      </c>
      <c r="MD265" s="5">
        <f t="shared" si="1881"/>
        <v>0.75</v>
      </c>
      <c r="ME265" s="5" cm="1">
        <f t="array" aca="1" ref="ME265" ca="1">INDEX(i.meatgrid,$Q265,ME$7)</f>
        <v>0</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1</v>
      </c>
      <c r="MJ265" s="5" cm="1">
        <f t="array" aca="1" ref="MJ265" ca="1">INDEX(i.meatgrid,$Q265,MJ$7)</f>
        <v>1</v>
      </c>
      <c r="MK265" s="5" cm="1">
        <f t="array" aca="1" ref="MK265" ca="1">INDEX(i.meatgrid,$Q265,MK$7)</f>
        <v>1</v>
      </c>
      <c r="ML265" s="5" cm="1">
        <f t="array" aca="1" ref="ML265" ca="1">INDEX(i.meatgrid,$Q265,ML$7)</f>
        <v>1</v>
      </c>
      <c r="MM265" s="5">
        <f t="shared" si="1882"/>
        <v>1</v>
      </c>
      <c r="MN265" s="9"/>
      <c r="MO265" s="19" t="b">
        <f t="shared" ca="1" si="1944"/>
        <v>0</v>
      </c>
      <c r="MP265" s="19" t="b">
        <f t="shared" ca="1" si="1944"/>
        <v>0</v>
      </c>
      <c r="MQ265" s="19">
        <f t="shared" ca="1" si="1944"/>
        <v>1</v>
      </c>
      <c r="MR265" s="19">
        <f t="shared" ca="1" si="1944"/>
        <v>0.75</v>
      </c>
      <c r="MS265" s="19">
        <f t="shared" ca="1" si="1944"/>
        <v>0.75</v>
      </c>
      <c r="MT265" s="19">
        <f t="shared" ca="1" si="1944"/>
        <v>0.8</v>
      </c>
      <c r="MU265" s="19">
        <f t="shared" ca="1" si="1944"/>
        <v>0.82499999999999996</v>
      </c>
      <c r="MV265" s="19">
        <f t="shared" ca="1" si="1944"/>
        <v>0.875</v>
      </c>
      <c r="MW265" s="19">
        <f t="shared" ca="1" si="1944"/>
        <v>0.9</v>
      </c>
      <c r="MX265" s="19">
        <f t="shared" ca="1" si="1944"/>
        <v>1</v>
      </c>
      <c r="MY265" s="19">
        <f t="shared" ca="1" si="1944"/>
        <v>0.875</v>
      </c>
      <c r="MZ265" s="19" t="b">
        <f t="shared" ca="1" si="1944"/>
        <v>1</v>
      </c>
      <c r="NA265" s="19">
        <f t="shared" ca="1" si="1944"/>
        <v>74.989999999999995</v>
      </c>
      <c r="NB265" s="19" t="str">
        <f t="shared" ca="1" si="1944"/>
        <v>-</v>
      </c>
      <c r="NC265" s="19" t="str">
        <f t="shared" ca="1" si="1944"/>
        <v>-</v>
      </c>
      <c r="ND265" s="19" t="str">
        <f t="shared" ca="1" si="1944"/>
        <v>-</v>
      </c>
      <c r="NE265" s="19" t="str">
        <f t="shared" ca="1" si="1899"/>
        <v>-</v>
      </c>
      <c r="NF265" s="19" t="str">
        <f t="shared" ca="1" si="1899"/>
        <v>-</v>
      </c>
      <c r="NG265" s="19" t="str">
        <f t="shared" ca="1" si="1899"/>
        <v>-</v>
      </c>
      <c r="NH265" s="19" t="str">
        <f t="shared" ca="1" si="1899"/>
        <v>-</v>
      </c>
      <c r="NI265" s="19">
        <f t="shared" ca="1" si="1899"/>
        <v>36.99</v>
      </c>
      <c r="NJ265" s="19">
        <f t="shared" ca="1" si="1899"/>
        <v>36.99</v>
      </c>
      <c r="NK265" s="19" t="str">
        <f t="shared" ca="1" si="1899"/>
        <v>-</v>
      </c>
      <c r="NL265" s="19" t="str">
        <f t="shared" ca="1" si="1899"/>
        <v>-</v>
      </c>
      <c r="NM265" s="19" t="str">
        <f t="shared" ca="1" si="1899"/>
        <v>-</v>
      </c>
      <c r="NN265" s="19" t="str">
        <f t="shared" ca="1" si="1899"/>
        <v>-</v>
      </c>
      <c r="NO265" s="19" t="str">
        <f t="shared" ca="1" si="1899"/>
        <v>-</v>
      </c>
      <c r="NP265" s="19">
        <f t="shared" ca="1" si="1899"/>
        <v>49.99</v>
      </c>
      <c r="NQ265" s="19">
        <f t="shared" ca="1" si="1899"/>
        <v>49.99</v>
      </c>
      <c r="NR265" s="19">
        <f t="shared" ca="1" si="1899"/>
        <v>49.99</v>
      </c>
      <c r="NS265" s="19">
        <f t="shared" ca="1" si="1899"/>
        <v>49.99</v>
      </c>
      <c r="NT265" s="19">
        <f t="shared" ca="1" si="1899"/>
        <v>49.99</v>
      </c>
      <c r="NU265" s="19">
        <f t="shared" ca="1" si="1896"/>
        <v>49.99</v>
      </c>
      <c r="NV265" s="19">
        <f t="shared" ca="1" si="1896"/>
        <v>49.99</v>
      </c>
      <c r="NW265" s="19">
        <f t="shared" ca="1" si="1896"/>
        <v>49.99</v>
      </c>
      <c r="NX265" s="19">
        <f t="shared" ca="1" si="1897"/>
        <v>412.99</v>
      </c>
      <c r="NY265" s="19">
        <f t="shared" ca="1" si="1897"/>
        <v>412.99</v>
      </c>
      <c r="NZ265" s="19" t="str">
        <f t="shared" ca="1" si="1897"/>
        <v>-</v>
      </c>
      <c r="OA265" s="19" t="str">
        <f t="shared" ca="1" si="1897"/>
        <v>-</v>
      </c>
      <c r="OB265" s="19" t="str">
        <f t="shared" ca="1" si="1897"/>
        <v>-</v>
      </c>
      <c r="OC265" s="19" t="str">
        <f t="shared" ca="1" si="1897"/>
        <v>-</v>
      </c>
      <c r="OD265" s="19" t="str">
        <f t="shared" ca="1" si="1897"/>
        <v>-</v>
      </c>
      <c r="OE265" s="19">
        <f t="shared" ca="1" si="1897"/>
        <v>6.8900000000000006</v>
      </c>
      <c r="OF265" s="19">
        <f t="shared" ca="1" si="1897"/>
        <v>6.8900000000000006</v>
      </c>
      <c r="OG265" s="19">
        <f t="shared" ca="1" si="1897"/>
        <v>6.8900000000000006</v>
      </c>
      <c r="OH265" s="19">
        <f t="shared" ca="1" si="1897"/>
        <v>6.8900000000000006</v>
      </c>
      <c r="OI265" s="19">
        <f t="shared" ca="1" si="1897"/>
        <v>6.8900000000000006</v>
      </c>
      <c r="OJ265" s="19">
        <f t="shared" ca="1" si="1897"/>
        <v>6.8900000000000006</v>
      </c>
      <c r="OK265" s="19">
        <f t="shared" ca="1" si="1897"/>
        <v>6.8900000000000006</v>
      </c>
      <c r="OL265" s="19">
        <f t="shared" ca="1" si="1897"/>
        <v>6.8900000000000006</v>
      </c>
      <c r="OM265" s="19">
        <f t="shared" ca="1" si="1897"/>
        <v>346.99</v>
      </c>
      <c r="ON265" s="19">
        <f t="shared" ca="1" si="1898"/>
        <v>346.99</v>
      </c>
      <c r="OO265" s="19" t="str">
        <f t="shared" ca="1" si="1898"/>
        <v>-</v>
      </c>
      <c r="OP265" s="19" t="str">
        <f t="shared" ca="1" si="1898"/>
        <v>-</v>
      </c>
      <c r="OQ265" s="19" t="str">
        <f t="shared" ca="1" si="1898"/>
        <v>-</v>
      </c>
      <c r="OR265" s="19" t="str">
        <f t="shared" ca="1" si="1898"/>
        <v>-</v>
      </c>
      <c r="OS265" s="19" t="str">
        <f t="shared" ca="1" si="1898"/>
        <v>-</v>
      </c>
      <c r="OT265" s="19">
        <f t="shared" ca="1" si="1898"/>
        <v>0</v>
      </c>
      <c r="OU265" s="24">
        <v>0</v>
      </c>
    </row>
    <row r="266" spans="1:411" outlineLevel="1">
      <c r="A266" s="21">
        <f t="shared" si="158"/>
        <v>261</v>
      </c>
      <c r="B266" s="21">
        <f>$A$14</f>
        <v>9</v>
      </c>
      <c r="C266">
        <v>112</v>
      </c>
      <c r="D266" s="144" t="str">
        <f t="shared" si="1828"/>
        <v>GSM</v>
      </c>
      <c r="E266" t="b">
        <v>0</v>
      </c>
      <c r="F266" t="b">
        <v>0</v>
      </c>
      <c r="G266" t="b">
        <f t="shared" si="1892"/>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829"/>
        <v>2</v>
      </c>
      <c r="AH266" s="5">
        <f t="shared" si="1829"/>
        <v>0</v>
      </c>
      <c r="AI266" s="5">
        <f t="shared" si="1830"/>
        <v>1</v>
      </c>
      <c r="AJ266" s="218"/>
      <c r="AK266" s="218"/>
      <c r="AL266" s="365"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00025 DSP_grid_lw GSM Day204 MWM    Mutton SR12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si="1831"/>
        <v>0</v>
      </c>
      <c r="AY266" s="5" t="str">
        <f t="shared" si="1831"/>
        <v>-</v>
      </c>
      <c r="AZ266" s="5" t="b">
        <f t="shared" si="1831"/>
        <v>0</v>
      </c>
      <c r="BA266" s="5" t="b">
        <f t="shared" si="1831"/>
        <v>1</v>
      </c>
      <c r="BB266" s="5" t="b">
        <f t="shared" si="1831"/>
        <v>1</v>
      </c>
      <c r="BC266" s="144">
        <f t="shared" si="1831"/>
        <v>0</v>
      </c>
      <c r="BD266" s="19" t="b">
        <f t="shared" ca="1" si="1832"/>
        <v>1</v>
      </c>
      <c r="BE266" s="9"/>
      <c r="BF266" s="5" t="str">
        <f t="shared" ca="1" si="1833"/>
        <v>-</v>
      </c>
      <c r="BG266" s="19" t="str">
        <f t="shared" ca="1" si="1834"/>
        <v>-</v>
      </c>
      <c r="BH266" s="19" t="str">
        <f t="shared" ca="1" si="1834"/>
        <v>-</v>
      </c>
      <c r="BI266" s="19" t="str">
        <f t="shared" ca="1" si="1834"/>
        <v>-</v>
      </c>
      <c r="BJ266" s="5" t="str">
        <f t="shared" ca="1" si="1835"/>
        <v>-</v>
      </c>
      <c r="BK266" s="19" t="str">
        <f t="shared" ca="1" si="1836"/>
        <v>-</v>
      </c>
      <c r="BL266" s="5" t="str">
        <f t="shared" ca="1" si="1837"/>
        <v>-</v>
      </c>
      <c r="BM266" s="19" t="str">
        <f t="shared" ca="1" si="1838"/>
        <v>-</v>
      </c>
      <c r="BN266" s="19" t="str">
        <f t="shared" ca="1" si="1838"/>
        <v>-</v>
      </c>
      <c r="BO266" s="19" t="str">
        <f t="shared" ca="1" si="1838"/>
        <v>-</v>
      </c>
      <c r="BP266" s="5" t="str">
        <f t="shared" ca="1" si="1839"/>
        <v>-</v>
      </c>
      <c r="BQ266" s="9"/>
      <c r="BR266" s="5" t="b">
        <f t="shared" si="1840"/>
        <v>0</v>
      </c>
      <c r="BS266" s="5" t="str">
        <f t="shared" ca="1" si="1841"/>
        <v>-</v>
      </c>
      <c r="BT266" s="5" t="str">
        <f t="shared" ca="1" si="1842"/>
        <v>-</v>
      </c>
      <c r="BU266" s="5" t="str">
        <f t="shared" ca="1" si="1842"/>
        <v>-</v>
      </c>
      <c r="BV266" s="5" t="str">
        <f t="shared" ca="1" si="1842"/>
        <v>-</v>
      </c>
      <c r="BW266" s="5" t="str">
        <f t="shared" ca="1" si="1842"/>
        <v>-</v>
      </c>
      <c r="BX266" s="5" t="str">
        <f t="shared" ca="1" si="1842"/>
        <v>-</v>
      </c>
      <c r="BY266" s="5" t="str">
        <f t="shared" ca="1" si="1842"/>
        <v>-</v>
      </c>
      <c r="BZ266" s="5" t="str">
        <f t="shared" ca="1" si="1842"/>
        <v>-</v>
      </c>
      <c r="CA266" s="5" t="str">
        <f t="shared" ca="1" si="1842"/>
        <v>-</v>
      </c>
      <c r="CB266" s="9"/>
      <c r="CC266" s="12" t="b">
        <v>1</v>
      </c>
      <c r="CD266" s="12" t="b">
        <v>1</v>
      </c>
      <c r="CE266" s="12" t="b">
        <v>1</v>
      </c>
      <c r="CF266" s="12">
        <f t="shared" si="1890"/>
        <v>2236105</v>
      </c>
      <c r="CG266" s="144" t="b">
        <f>NOT(CE266)</f>
        <v>0</v>
      </c>
      <c r="CH266" s="12" t="s">
        <v>34</v>
      </c>
      <c r="CI266" s="19" t="str">
        <f t="shared" ca="1" si="1844"/>
        <v>-</v>
      </c>
      <c r="CJ266" s="19" t="str">
        <f t="shared" ca="1" si="1844"/>
        <v>-</v>
      </c>
      <c r="CK266" s="19" t="str">
        <f t="shared" ca="1" si="1844"/>
        <v>-</v>
      </c>
      <c r="CL266" s="19">
        <f t="shared" ca="1" si="1844"/>
        <v>1</v>
      </c>
      <c r="CM266" s="19">
        <f t="shared" ca="1" si="1844"/>
        <v>1</v>
      </c>
      <c r="CN266" s="9"/>
      <c r="CO266" s="444">
        <f t="shared" si="1845"/>
        <v>652</v>
      </c>
      <c r="CP266" s="444">
        <f t="shared" si="1845"/>
        <v>686</v>
      </c>
      <c r="CQ266" s="444">
        <f t="shared" si="1845"/>
        <v>721</v>
      </c>
      <c r="CR266" s="152">
        <f t="shared" si="1846"/>
        <v>378</v>
      </c>
      <c r="CS266" s="152">
        <f t="shared" si="1846"/>
        <v>413</v>
      </c>
      <c r="CT266" s="152">
        <f t="shared" si="1846"/>
        <v>448</v>
      </c>
      <c r="CU266" s="19" t="str">
        <f t="shared" ca="1" si="1937"/>
        <v>-</v>
      </c>
      <c r="CV266" s="19" t="str">
        <f t="shared" ca="1" si="1937"/>
        <v>-</v>
      </c>
      <c r="CW266" s="19" t="str">
        <f t="shared" ca="1" si="1937"/>
        <v>-</v>
      </c>
      <c r="CX266" s="19" t="str">
        <f t="shared" ca="1" si="1937"/>
        <v>-</v>
      </c>
      <c r="CY266" s="19" t="str">
        <f t="shared" ca="1" si="1937"/>
        <v>-</v>
      </c>
      <c r="CZ266" s="19" t="b">
        <f ca="1">OFFSET(CZ$5,$B266,0)</f>
        <v>1</v>
      </c>
      <c r="DA266" s="19">
        <f t="shared" ca="1" si="1937"/>
        <v>0</v>
      </c>
      <c r="DB266" s="19">
        <f t="shared" ca="1" si="1937"/>
        <v>0</v>
      </c>
      <c r="DC266" s="19">
        <f t="shared" ca="1" si="1937"/>
        <v>0</v>
      </c>
      <c r="DD266" s="19">
        <f t="shared" ca="1" si="1937"/>
        <v>0</v>
      </c>
      <c r="DE266" s="19">
        <f t="shared" ca="1" si="1937"/>
        <v>0</v>
      </c>
      <c r="DF266" s="19">
        <f t="shared" ca="1" si="1937"/>
        <v>0</v>
      </c>
      <c r="DG266" s="19">
        <f t="shared" ca="1" si="1937"/>
        <v>0</v>
      </c>
      <c r="DH266" s="19">
        <f t="shared" ca="1" si="1937"/>
        <v>0</v>
      </c>
      <c r="DI266" s="19">
        <f t="shared" ca="1" si="1937"/>
        <v>0</v>
      </c>
      <c r="DJ266" s="19">
        <f t="shared" ca="1" si="1937"/>
        <v>0</v>
      </c>
      <c r="DK266" s="19">
        <f t="shared" ca="1" si="1911"/>
        <v>0</v>
      </c>
      <c r="DL266" s="19">
        <f t="shared" ca="1" si="1911"/>
        <v>0</v>
      </c>
      <c r="DM266" s="19">
        <f t="shared" ca="1" si="1911"/>
        <v>1</v>
      </c>
      <c r="DN266" s="19">
        <f t="shared" ca="1" si="1911"/>
        <v>1</v>
      </c>
      <c r="DO266" s="19">
        <f t="shared" ca="1" si="1911"/>
        <v>0</v>
      </c>
      <c r="DP266" s="19" t="str">
        <f t="shared" ca="1" si="1911"/>
        <v>-</v>
      </c>
      <c r="DQ266" s="19" t="str">
        <f t="shared" ca="1" si="1911"/>
        <v>-</v>
      </c>
      <c r="DR266" s="19" t="str">
        <f t="shared" ca="1" si="1911"/>
        <v>-</v>
      </c>
      <c r="DS266" s="19" t="str">
        <f t="shared" ca="1" si="1911"/>
        <v>-</v>
      </c>
      <c r="DT266" s="19" t="str">
        <f t="shared" ca="1" si="1911"/>
        <v>-</v>
      </c>
      <c r="DU266" s="19">
        <f t="shared" ca="1" si="1911"/>
        <v>0</v>
      </c>
      <c r="DV266" s="19" t="str">
        <f t="shared" ca="1" si="1911"/>
        <v>-</v>
      </c>
      <c r="DW266" s="19" t="str">
        <f t="shared" ca="1" si="1911"/>
        <v>-</v>
      </c>
      <c r="DX266" s="19" t="str">
        <f t="shared" ca="1" si="1911"/>
        <v>-</v>
      </c>
      <c r="DY266" s="19" t="str">
        <f t="shared" ca="1" si="1911"/>
        <v>-</v>
      </c>
      <c r="DZ266" s="19" t="str">
        <f t="shared" ca="1" si="1911"/>
        <v>-</v>
      </c>
      <c r="EA266" s="19" t="str">
        <f t="shared" ca="1" si="1911"/>
        <v>-</v>
      </c>
      <c r="EB266" s="19" t="str">
        <f t="shared" ca="1" si="1911"/>
        <v>-</v>
      </c>
      <c r="EC266" s="19" t="str">
        <f t="shared" ca="1" si="1911"/>
        <v>-</v>
      </c>
      <c r="ED266" s="19">
        <f t="shared" ca="1" si="1911"/>
        <v>0</v>
      </c>
      <c r="EE266" s="444">
        <f t="shared" si="1849"/>
        <v>0</v>
      </c>
      <c r="EF266" s="444">
        <f t="shared" si="1849"/>
        <v>0</v>
      </c>
      <c r="EG266" s="124">
        <f t="shared" si="1938"/>
        <v>0</v>
      </c>
      <c r="EH266" s="124">
        <f t="shared" si="1938"/>
        <v>0</v>
      </c>
      <c r="EI266" s="124">
        <f t="shared" si="1938"/>
        <v>0</v>
      </c>
      <c r="EJ266" s="124">
        <f t="shared" si="1938"/>
        <v>0</v>
      </c>
      <c r="EK266" s="124">
        <f t="shared" si="1938"/>
        <v>0</v>
      </c>
      <c r="EL266" s="124">
        <f t="shared" si="1938"/>
        <v>0</v>
      </c>
      <c r="EM266" s="124">
        <f t="shared" si="1938"/>
        <v>0</v>
      </c>
      <c r="EN266" s="124">
        <f t="shared" si="1938"/>
        <v>0</v>
      </c>
      <c r="EO266" s="124">
        <f t="shared" si="1938"/>
        <v>0</v>
      </c>
      <c r="EP266" s="124">
        <f t="shared" si="1938"/>
        <v>0</v>
      </c>
      <c r="EQ266" s="124">
        <f t="shared" si="1938"/>
        <v>0</v>
      </c>
      <c r="ER266" s="124">
        <f t="shared" si="1938"/>
        <v>0</v>
      </c>
      <c r="ES266" s="124">
        <f t="shared" si="1938"/>
        <v>0</v>
      </c>
      <c r="ET266" s="124">
        <f t="shared" si="1938"/>
        <v>0</v>
      </c>
      <c r="EU266" s="124">
        <f t="shared" si="1938"/>
        <v>0</v>
      </c>
      <c r="EV266" s="124">
        <f t="shared" si="1938"/>
        <v>0</v>
      </c>
      <c r="EW266" s="124">
        <f t="shared" si="1851"/>
        <v>0</v>
      </c>
      <c r="EX266" s="124">
        <f t="shared" si="1851"/>
        <v>0</v>
      </c>
      <c r="EY266" s="554">
        <f t="shared" si="1939"/>
        <v>0</v>
      </c>
      <c r="EZ266" s="554">
        <f t="shared" si="1939"/>
        <v>0</v>
      </c>
      <c r="FA266" s="554">
        <f t="shared" si="1939"/>
        <v>0</v>
      </c>
      <c r="FB266" s="125">
        <f t="shared" si="1939"/>
        <v>0</v>
      </c>
      <c r="FC266" s="125">
        <f t="shared" si="1939"/>
        <v>0</v>
      </c>
      <c r="FD266" s="125">
        <f t="shared" si="1939"/>
        <v>0</v>
      </c>
      <c r="FE266" s="125">
        <f t="shared" si="1939"/>
        <v>0</v>
      </c>
      <c r="FF266" s="125">
        <f t="shared" si="1939"/>
        <v>0</v>
      </c>
      <c r="FG266" s="125">
        <f t="shared" si="1939"/>
        <v>0</v>
      </c>
      <c r="FH266" s="125">
        <f t="shared" si="1939"/>
        <v>0</v>
      </c>
      <c r="FI266" s="125">
        <f t="shared" si="1939"/>
        <v>0</v>
      </c>
      <c r="FJ266" s="125">
        <f t="shared" si="1939"/>
        <v>0</v>
      </c>
      <c r="FK266" s="125">
        <f t="shared" si="1939"/>
        <v>0</v>
      </c>
      <c r="FL266" s="125">
        <f t="shared" si="1939"/>
        <v>0</v>
      </c>
      <c r="FM266" s="125">
        <f t="shared" si="1939"/>
        <v>0</v>
      </c>
      <c r="FN266" s="125">
        <f t="shared" si="1939"/>
        <v>0</v>
      </c>
      <c r="FO266" s="124">
        <f t="shared" si="1940"/>
        <v>0</v>
      </c>
      <c r="FP266" s="124">
        <f t="shared" si="1940"/>
        <v>0</v>
      </c>
      <c r="FQ266" s="124">
        <f t="shared" si="1940"/>
        <v>0</v>
      </c>
      <c r="FR266" s="124">
        <f t="shared" si="1940"/>
        <v>0</v>
      </c>
      <c r="FS266" s="124">
        <f t="shared" si="1940"/>
        <v>0</v>
      </c>
      <c r="FT266" s="124">
        <f t="shared" si="1940"/>
        <v>0</v>
      </c>
      <c r="FU266" s="124">
        <f t="shared" si="1940"/>
        <v>0</v>
      </c>
      <c r="FV266" s="124">
        <f t="shared" si="1940"/>
        <v>0</v>
      </c>
      <c r="FW266" s="124">
        <f t="shared" si="1940"/>
        <v>0</v>
      </c>
      <c r="FX266" s="124">
        <f t="shared" si="1940"/>
        <v>0</v>
      </c>
      <c r="FY266" s="124">
        <f t="shared" si="1940"/>
        <v>0</v>
      </c>
      <c r="FZ266" s="124">
        <f t="shared" si="1940"/>
        <v>0</v>
      </c>
      <c r="GA266" s="124">
        <f t="shared" si="1940"/>
        <v>0</v>
      </c>
      <c r="GB266" s="124">
        <f t="shared" si="1940"/>
        <v>0</v>
      </c>
      <c r="GC266" s="124">
        <f t="shared" si="1940"/>
        <v>0</v>
      </c>
      <c r="GD266" s="124">
        <f t="shared" si="1940"/>
        <v>0</v>
      </c>
      <c r="GE266" s="124">
        <f t="shared" si="1854"/>
        <v>0</v>
      </c>
      <c r="GF266" s="124">
        <f t="shared" si="1854"/>
        <v>0</v>
      </c>
      <c r="GG266" s="554">
        <f t="shared" si="1855"/>
        <v>0</v>
      </c>
      <c r="GH266" s="554">
        <f t="shared" si="1855"/>
        <v>0</v>
      </c>
      <c r="GI266" s="554">
        <f t="shared" si="1855"/>
        <v>0</v>
      </c>
      <c r="GJ266" s="125">
        <f t="shared" si="1941"/>
        <v>0</v>
      </c>
      <c r="GK266" s="125">
        <f t="shared" si="1941"/>
        <v>0</v>
      </c>
      <c r="GL266" s="125">
        <f t="shared" si="1941"/>
        <v>0</v>
      </c>
      <c r="GM266" s="125">
        <f t="shared" si="1941"/>
        <v>0</v>
      </c>
      <c r="GN266" s="125">
        <f t="shared" si="1941"/>
        <v>0</v>
      </c>
      <c r="GO266" s="125">
        <f t="shared" si="1941"/>
        <v>0</v>
      </c>
      <c r="GP266" s="125">
        <f t="shared" si="1941"/>
        <v>0</v>
      </c>
      <c r="GQ266" s="125">
        <f t="shared" si="1941"/>
        <v>0</v>
      </c>
      <c r="GR266" s="125">
        <f t="shared" si="1941"/>
        <v>0</v>
      </c>
      <c r="GS266" s="125">
        <f t="shared" si="1941"/>
        <v>0</v>
      </c>
      <c r="GT266" s="125">
        <f t="shared" si="1941"/>
        <v>0</v>
      </c>
      <c r="GU266" s="125">
        <f t="shared" si="1941"/>
        <v>0</v>
      </c>
      <c r="GV266" s="125">
        <f t="shared" si="1941"/>
        <v>0</v>
      </c>
      <c r="GW266" s="124">
        <f t="shared" si="1942"/>
        <v>0</v>
      </c>
      <c r="GX266" s="124">
        <f t="shared" si="1942"/>
        <v>0</v>
      </c>
      <c r="GY266" s="124">
        <f t="shared" si="1942"/>
        <v>0</v>
      </c>
      <c r="GZ266" s="124">
        <f t="shared" si="1942"/>
        <v>0</v>
      </c>
      <c r="HA266" s="124">
        <f t="shared" si="1942"/>
        <v>0</v>
      </c>
      <c r="HB266" s="124">
        <f t="shared" si="1942"/>
        <v>0</v>
      </c>
      <c r="HC266" s="124">
        <f t="shared" si="1942"/>
        <v>0</v>
      </c>
      <c r="HD266" s="124">
        <f t="shared" si="1942"/>
        <v>0</v>
      </c>
      <c r="HE266" s="124">
        <f t="shared" si="1942"/>
        <v>0</v>
      </c>
      <c r="HF266" s="124">
        <f t="shared" si="1942"/>
        <v>0</v>
      </c>
      <c r="HG266" s="124">
        <f t="shared" si="1942"/>
        <v>0</v>
      </c>
      <c r="HH266" s="124">
        <f t="shared" si="1942"/>
        <v>0</v>
      </c>
      <c r="HI266" s="124">
        <f t="shared" si="1942"/>
        <v>0</v>
      </c>
      <c r="HJ266" s="124">
        <f t="shared" si="1942"/>
        <v>0</v>
      </c>
      <c r="HK266" s="124">
        <f t="shared" si="1942"/>
        <v>0</v>
      </c>
      <c r="HL266" s="124">
        <f t="shared" si="1942"/>
        <v>0</v>
      </c>
      <c r="HM266" s="124">
        <f t="shared" si="1858"/>
        <v>0</v>
      </c>
      <c r="HN266" s="124">
        <f t="shared" si="1858"/>
        <v>0</v>
      </c>
      <c r="HO266" s="554">
        <f t="shared" si="1859"/>
        <v>0</v>
      </c>
      <c r="HP266" s="554">
        <f t="shared" si="1859"/>
        <v>0</v>
      </c>
      <c r="HQ266" s="554">
        <f t="shared" si="1859"/>
        <v>0</v>
      </c>
      <c r="HR266" s="125">
        <f t="shared" si="1943"/>
        <v>0</v>
      </c>
      <c r="HS266" s="125">
        <f t="shared" si="1943"/>
        <v>0</v>
      </c>
      <c r="HT266" s="125">
        <f t="shared" si="1943"/>
        <v>0</v>
      </c>
      <c r="HU266" s="125">
        <f t="shared" si="1943"/>
        <v>0</v>
      </c>
      <c r="HV266" s="125">
        <f t="shared" si="1943"/>
        <v>0</v>
      </c>
      <c r="HW266" s="125">
        <f t="shared" si="1943"/>
        <v>0</v>
      </c>
      <c r="HX266" s="125">
        <f t="shared" si="1943"/>
        <v>0</v>
      </c>
      <c r="HY266" s="125">
        <f t="shared" si="1943"/>
        <v>0</v>
      </c>
      <c r="HZ266" s="125">
        <f t="shared" si="1943"/>
        <v>0</v>
      </c>
      <c r="IA266" s="125">
        <f t="shared" si="1943"/>
        <v>0</v>
      </c>
      <c r="IB266" s="125">
        <f t="shared" si="1943"/>
        <v>0</v>
      </c>
      <c r="IC266" s="125">
        <f t="shared" si="1943"/>
        <v>0</v>
      </c>
      <c r="ID266" s="125">
        <f t="shared" si="1943"/>
        <v>0</v>
      </c>
      <c r="IE266" s="5">
        <f t="shared" si="1861"/>
        <v>67</v>
      </c>
      <c r="IF266" s="9"/>
      <c r="IG266" s="5">
        <f t="shared" si="1862"/>
        <v>1</v>
      </c>
      <c r="IH266" s="5" t="b">
        <f t="shared" si="1862"/>
        <v>0</v>
      </c>
      <c r="II266" s="19">
        <f t="shared" ca="1" si="1863"/>
        <v>0</v>
      </c>
      <c r="IJ266" s="5">
        <f t="shared" si="1862"/>
        <v>55</v>
      </c>
      <c r="IK266" s="5" cm="1">
        <f t="array" ref="IK266">INDEX(i.pi_yatf,$X266+1,IK$7)</f>
        <v>1</v>
      </c>
      <c r="IL266" s="19">
        <f t="shared" ca="1" si="1905"/>
        <v>0</v>
      </c>
      <c r="IM266" s="19">
        <f t="shared" ca="1" si="1905"/>
        <v>0</v>
      </c>
      <c r="IN266" s="19">
        <f t="shared" ca="1" si="1905"/>
        <v>0</v>
      </c>
      <c r="IO266" s="19">
        <f t="shared" ca="1" si="1905"/>
        <v>0</v>
      </c>
      <c r="IP266" s="19">
        <f t="shared" ca="1" si="1905"/>
        <v>0</v>
      </c>
      <c r="IQ266" s="19">
        <f t="shared" ca="1" si="1905"/>
        <v>0</v>
      </c>
      <c r="IR266" s="19">
        <f t="shared" ca="1" si="1905"/>
        <v>0</v>
      </c>
      <c r="IS266" s="19">
        <f t="shared" ca="1" si="1905"/>
        <v>0</v>
      </c>
      <c r="IT266" s="19">
        <f t="shared" ca="1" si="1905"/>
        <v>0</v>
      </c>
      <c r="IU266" s="19">
        <f t="shared" ca="1" si="1905"/>
        <v>0</v>
      </c>
      <c r="IV266" s="19">
        <f t="shared" ca="1" si="1905"/>
        <v>0</v>
      </c>
      <c r="IW266" s="19">
        <f t="shared" ca="1" si="1905"/>
        <v>0</v>
      </c>
      <c r="IX266" s="19">
        <f t="shared" ca="1" si="1905"/>
        <v>0</v>
      </c>
      <c r="IY266" s="19">
        <f t="shared" ca="1" si="1905"/>
        <v>0</v>
      </c>
      <c r="IZ266" s="19">
        <f t="shared" ca="1" si="1905"/>
        <v>0</v>
      </c>
      <c r="JA266" s="19">
        <f t="shared" ca="1" si="1905"/>
        <v>0</v>
      </c>
      <c r="JB266" s="19">
        <f t="shared" ca="1" si="1905"/>
        <v>0</v>
      </c>
      <c r="JC266" s="19">
        <f t="shared" ca="1" si="1905"/>
        <v>0</v>
      </c>
      <c r="JD266" s="19">
        <f t="shared" ca="1" si="1905"/>
        <v>0</v>
      </c>
      <c r="JE266" s="19">
        <f t="shared" ca="1" si="1905"/>
        <v>0</v>
      </c>
      <c r="JF266" s="19">
        <f t="shared" ca="1" si="1905"/>
        <v>0</v>
      </c>
      <c r="JG266" s="5">
        <f t="shared" si="1865"/>
        <v>1.2500000000000001E-2</v>
      </c>
      <c r="JH266" s="567">
        <f t="shared" si="1865"/>
        <v>0</v>
      </c>
      <c r="JI266" s="5">
        <f t="shared" si="1865"/>
        <v>6.25E-2</v>
      </c>
      <c r="JJ266" s="5">
        <f t="shared" si="1865"/>
        <v>6.25E-2</v>
      </c>
      <c r="JK266" s="5">
        <f t="shared" si="1865"/>
        <v>6.25E-2</v>
      </c>
      <c r="JL266" s="19">
        <f t="shared" ca="1" si="1905"/>
        <v>1</v>
      </c>
      <c r="JM266" s="19">
        <f t="shared" ca="1" si="1905"/>
        <v>0</v>
      </c>
      <c r="JN266" s="19">
        <f t="shared" ca="1" si="1905"/>
        <v>1</v>
      </c>
      <c r="JO266" s="9"/>
      <c r="JP266" s="5" t="b">
        <f t="shared" ca="1" si="1866"/>
        <v>0</v>
      </c>
      <c r="JQ266" s="477" t="b">
        <v>1</v>
      </c>
      <c r="JR266" s="477">
        <v>12</v>
      </c>
      <c r="JS266" s="5" t="b">
        <f t="shared" si="1867"/>
        <v>0</v>
      </c>
      <c r="JT266" s="5" t="b">
        <f t="shared" si="1867"/>
        <v>0</v>
      </c>
      <c r="JU266" s="5" t="b">
        <f t="shared" si="1867"/>
        <v>1</v>
      </c>
      <c r="JV266" s="144">
        <f t="shared" si="1868"/>
        <v>1</v>
      </c>
      <c r="JW266" s="144">
        <f t="shared" si="1868"/>
        <v>1</v>
      </c>
      <c r="JX266" s="5" t="b">
        <f t="shared" si="1869"/>
        <v>0</v>
      </c>
      <c r="JY266" s="5" t="b">
        <f t="shared" si="1869"/>
        <v>1</v>
      </c>
      <c r="JZ266" s="5" t="b">
        <f t="shared" si="1869"/>
        <v>1</v>
      </c>
      <c r="KA266" s="5" t="b">
        <f t="shared" si="1869"/>
        <v>0</v>
      </c>
      <c r="KB266" s="5">
        <f t="shared" si="1870"/>
        <v>1</v>
      </c>
      <c r="KC266" s="5">
        <f t="shared" si="1870"/>
        <v>0</v>
      </c>
      <c r="KD266" s="5" t="b">
        <f t="shared" si="1871"/>
        <v>0</v>
      </c>
      <c r="KE266" s="5" t="str" cm="1">
        <f t="array" aca="1" ref="KE266" ca="1">IF(OR(KF266:KM266&lt;&gt;"-"),TRUE,"-")</f>
        <v>-</v>
      </c>
      <c r="KF266" s="19" t="str">
        <f t="shared" ca="1" si="1872"/>
        <v>-</v>
      </c>
      <c r="KG266" s="19" t="str">
        <f t="shared" ca="1" si="1872"/>
        <v>-</v>
      </c>
      <c r="KH266" s="19" t="str">
        <f t="shared" ca="1" si="1872"/>
        <v>-</v>
      </c>
      <c r="KI266" s="19" t="str">
        <f t="shared" ca="1" si="1872"/>
        <v>-</v>
      </c>
      <c r="KJ266" s="19" t="str">
        <f t="shared" ca="1" si="1872"/>
        <v>-</v>
      </c>
      <c r="KK266" s="19" t="str">
        <f t="shared" ca="1" si="1872"/>
        <v>-</v>
      </c>
      <c r="KL266" s="19" t="str">
        <f t="shared" ca="1" si="1872"/>
        <v>-</v>
      </c>
      <c r="KM266" s="19" t="str">
        <f t="shared" ca="1" si="1872"/>
        <v>-</v>
      </c>
      <c r="KN266" s="5" t="b">
        <f t="array" aca="1" ref="KN266" ca="1">IF(OR(KO266:KU266&lt;&gt;"-"),TRUE,"-")</f>
        <v>1</v>
      </c>
      <c r="KO266" s="19">
        <f t="shared" ref="KO266:KX277" ca="1" si="1949">OFFSET(KO$5,$B266,0)</f>
        <v>0</v>
      </c>
      <c r="KP266" s="19" t="str">
        <f t="shared" ca="1" si="1949"/>
        <v>-</v>
      </c>
      <c r="KQ266" s="19">
        <f t="shared" ca="1" si="1949"/>
        <v>999999</v>
      </c>
      <c r="KR266" s="19">
        <f t="shared" ca="1" si="1949"/>
        <v>999999</v>
      </c>
      <c r="KS266" s="19">
        <f t="shared" ca="1" si="1949"/>
        <v>999999</v>
      </c>
      <c r="KT266" s="19">
        <f t="shared" ca="1" si="1949"/>
        <v>999999</v>
      </c>
      <c r="KU266" s="19">
        <f t="shared" ca="1" si="1949"/>
        <v>999999</v>
      </c>
      <c r="KV266" s="19" t="str">
        <f t="shared" ca="1" si="1949"/>
        <v>-</v>
      </c>
      <c r="KW266" s="19" t="str">
        <f ca="1">OFFSET(KW$5,$B266,0)</f>
        <v>-</v>
      </c>
      <c r="KX266" s="19" t="str">
        <f ca="1">OFFSET(KX$5,$B266,0)</f>
        <v>-</v>
      </c>
      <c r="KY266" s="19" t="b">
        <f t="shared" ca="1" si="1874"/>
        <v>1</v>
      </c>
      <c r="KZ266" s="19">
        <f t="shared" ca="1" si="1874"/>
        <v>0</v>
      </c>
      <c r="LA266" s="5" t="str">
        <f t="shared" si="1875"/>
        <v>-</v>
      </c>
      <c r="LB266" s="5" t="str">
        <f t="shared" si="1875"/>
        <v>-</v>
      </c>
      <c r="LC266" s="5" t="str">
        <f t="shared" si="1875"/>
        <v>-</v>
      </c>
      <c r="LD266" s="5" t="str">
        <f t="shared" si="1875"/>
        <v>-</v>
      </c>
      <c r="LE266" s="19" t="str">
        <f t="shared" ca="1" si="1876"/>
        <v>-</v>
      </c>
      <c r="LF266" s="19" t="str">
        <f t="shared" ca="1" si="1876"/>
        <v>-</v>
      </c>
      <c r="LG266" s="19" t="str">
        <f t="shared" ca="1" si="1876"/>
        <v>-</v>
      </c>
      <c r="LH266" s="19" t="str">
        <f t="shared" ca="1" si="1876"/>
        <v>-</v>
      </c>
      <c r="LI266" s="19" t="str">
        <f t="shared" ca="1" si="1876"/>
        <v>-</v>
      </c>
      <c r="LJ266" s="19" t="str">
        <f t="shared" ca="1" si="1876"/>
        <v>-</v>
      </c>
      <c r="LK266" s="19" t="str">
        <f t="shared" ca="1" si="1876"/>
        <v>-</v>
      </c>
      <c r="LL266" s="5" t="str">
        <f t="shared" si="1877"/>
        <v>-</v>
      </c>
      <c r="LM266" s="5">
        <f t="shared" si="1877"/>
        <v>500</v>
      </c>
      <c r="LN266" s="5">
        <f t="shared" si="1877"/>
        <v>500</v>
      </c>
      <c r="LO266" s="5" t="str">
        <f t="shared" si="1877"/>
        <v>-</v>
      </c>
      <c r="LP266" s="5" t="str" cm="1">
        <f t="array" ref="LP266">INDEX(i.meatgrid,$Q266,LP$7)</f>
        <v>-</v>
      </c>
      <c r="LQ266" s="5" t="str" cm="1">
        <f t="array" ref="LQ266">INDEX(i.meatgrid,$Q266,LQ$7)</f>
        <v>-</v>
      </c>
      <c r="LR266" s="5" t="str">
        <f t="shared" si="1877"/>
        <v>-</v>
      </c>
      <c r="LS266" s="5">
        <f t="shared" si="1878"/>
        <v>1</v>
      </c>
      <c r="LT266" s="9"/>
      <c r="LU266" s="19">
        <f t="shared" ca="1" si="1876"/>
        <v>70</v>
      </c>
      <c r="LV266" s="19">
        <f t="shared" ca="1" si="1879"/>
        <v>50</v>
      </c>
      <c r="LW266" s="19">
        <f t="shared" ca="1" si="1879"/>
        <v>80</v>
      </c>
      <c r="LX266" s="19">
        <f t="shared" ca="1" si="1879"/>
        <v>50</v>
      </c>
      <c r="LY266" s="5" t="b" cm="1">
        <f t="array" ref="LY266">INDEX(i.meatgrid,$Q266,LY$7)</f>
        <v>1</v>
      </c>
      <c r="LZ266" s="5" t="b" cm="1">
        <f t="array" ref="LZ266">INDEX(i.meatgrid,$Q266,LZ$7)</f>
        <v>0</v>
      </c>
      <c r="MA266" s="5" t="str" cm="1">
        <f t="array" ref="MA266">INDEX(i.meatgrid,$Q266,MA$7)</f>
        <v>-</v>
      </c>
      <c r="MB266" s="5" t="str" cm="1">
        <f t="array" ref="MB266">INDEX(i.meatgrid,$Q266,MB$7)</f>
        <v>-</v>
      </c>
      <c r="MC266" s="5">
        <f t="shared" si="1880"/>
        <v>1</v>
      </c>
      <c r="MD266" s="5">
        <f t="shared" si="1881"/>
        <v>1</v>
      </c>
      <c r="ME266" s="5" cm="1">
        <f t="array" ref="ME266">INDEX(i.meatgrid,$Q266,ME$7)</f>
        <v>0</v>
      </c>
      <c r="MF266" s="5" cm="1">
        <f t="array" ref="MF266">INDEX(i.meatgrid,$Q266,MF$7)</f>
        <v>0</v>
      </c>
      <c r="MG266" s="5" cm="1">
        <f t="array" ref="MG266">INDEX(i.meatgrid,$Q266,MG$7)</f>
        <v>0</v>
      </c>
      <c r="MH266" s="5" cm="1">
        <f t="array" ref="MH266">INDEX(i.meatgrid,$Q266,MH$7)</f>
        <v>0</v>
      </c>
      <c r="MI266" s="5" cm="1">
        <f t="array" ref="MI266">INDEX(i.meatgrid,$Q266,MI$7)</f>
        <v>0</v>
      </c>
      <c r="MJ266" s="5" cm="1">
        <f t="array" ref="MJ266">INDEX(i.meatgrid,$Q266,MJ$7)</f>
        <v>1</v>
      </c>
      <c r="MK266" s="5" cm="1">
        <f t="array" ref="MK266">INDEX(i.meatgrid,$Q266,MK$7)</f>
        <v>1</v>
      </c>
      <c r="ML266" s="5" cm="1">
        <f t="array" ref="ML266">INDEX(i.meatgrid,$Q266,ML$7)</f>
        <v>1</v>
      </c>
      <c r="MM266" s="5">
        <f t="shared" si="1882"/>
        <v>1</v>
      </c>
      <c r="MN266" s="9"/>
      <c r="MO266" s="19" t="b">
        <f t="shared" ca="1" si="1944"/>
        <v>0</v>
      </c>
      <c r="MP266" s="19" t="b">
        <f t="shared" ca="1" si="1944"/>
        <v>0</v>
      </c>
      <c r="MQ266" s="19">
        <f t="shared" ca="1" si="1944"/>
        <v>1</v>
      </c>
      <c r="MR266" s="19">
        <f t="shared" ca="1" si="1944"/>
        <v>0.75</v>
      </c>
      <c r="MS266" s="19">
        <f t="shared" ca="1" si="1944"/>
        <v>0.75</v>
      </c>
      <c r="MT266" s="19">
        <f t="shared" ca="1" si="1944"/>
        <v>0.8</v>
      </c>
      <c r="MU266" s="19">
        <f t="shared" ca="1" si="1944"/>
        <v>0.82499999999999996</v>
      </c>
      <c r="MV266" s="19">
        <f t="shared" ca="1" si="1944"/>
        <v>0.875</v>
      </c>
      <c r="MW266" s="19">
        <f t="shared" ca="1" si="1944"/>
        <v>0.9</v>
      </c>
      <c r="MX266" s="19">
        <f t="shared" ca="1" si="1944"/>
        <v>1</v>
      </c>
      <c r="MY266" s="19">
        <f t="shared" ca="1" si="1944"/>
        <v>0.875</v>
      </c>
      <c r="MZ266" s="19" t="b">
        <f t="shared" ca="1" si="1944"/>
        <v>1</v>
      </c>
      <c r="NA266" s="19">
        <f t="shared" ca="1" si="1944"/>
        <v>74.989999999999995</v>
      </c>
      <c r="NB266" s="19" t="str">
        <f t="shared" ca="1" si="1944"/>
        <v>-</v>
      </c>
      <c r="NC266" s="19" t="str">
        <f t="shared" ca="1" si="1944"/>
        <v>-</v>
      </c>
      <c r="ND266" s="19" t="str">
        <f t="shared" ca="1" si="1944"/>
        <v>-</v>
      </c>
      <c r="NE266" s="19" t="str">
        <f t="shared" ca="1" si="1899"/>
        <v>-</v>
      </c>
      <c r="NF266" s="19" t="str">
        <f t="shared" ca="1" si="1899"/>
        <v>-</v>
      </c>
      <c r="NG266" s="19" t="str">
        <f t="shared" ca="1" si="1899"/>
        <v>-</v>
      </c>
      <c r="NH266" s="19" t="str">
        <f t="shared" ca="1" si="1899"/>
        <v>-</v>
      </c>
      <c r="NI266" s="19">
        <f t="shared" ca="1" si="1899"/>
        <v>36.99</v>
      </c>
      <c r="NJ266" s="19">
        <f t="shared" ca="1" si="1899"/>
        <v>36.99</v>
      </c>
      <c r="NK266" s="19" t="str">
        <f t="shared" ca="1" si="1899"/>
        <v>-</v>
      </c>
      <c r="NL266" s="19" t="str">
        <f t="shared" ca="1" si="1899"/>
        <v>-</v>
      </c>
      <c r="NM266" s="19" t="str">
        <f t="shared" ca="1" si="1899"/>
        <v>-</v>
      </c>
      <c r="NN266" s="19" t="str">
        <f t="shared" ca="1" si="1899"/>
        <v>-</v>
      </c>
      <c r="NO266" s="19" t="str">
        <f t="shared" ca="1" si="1899"/>
        <v>-</v>
      </c>
      <c r="NP266" s="19">
        <f t="shared" ca="1" si="1899"/>
        <v>49.99</v>
      </c>
      <c r="NQ266" s="19">
        <f t="shared" ca="1" si="1899"/>
        <v>49.99</v>
      </c>
      <c r="NR266" s="19">
        <f t="shared" ca="1" si="1899"/>
        <v>49.99</v>
      </c>
      <c r="NS266" s="19">
        <f t="shared" ca="1" si="1899"/>
        <v>49.99</v>
      </c>
      <c r="NT266" s="19">
        <f t="shared" ca="1" si="1899"/>
        <v>49.99</v>
      </c>
      <c r="NU266" s="19">
        <f t="shared" ca="1" si="1896"/>
        <v>49.99</v>
      </c>
      <c r="NV266" s="19">
        <f t="shared" ca="1" si="1896"/>
        <v>49.99</v>
      </c>
      <c r="NW266" s="19">
        <f t="shared" ca="1" si="1896"/>
        <v>49.99</v>
      </c>
      <c r="NX266" s="19">
        <f t="shared" ca="1" si="1897"/>
        <v>412.99</v>
      </c>
      <c r="NY266" s="19">
        <f t="shared" ca="1" si="1897"/>
        <v>412.99</v>
      </c>
      <c r="NZ266" s="19" t="str">
        <f t="shared" ca="1" si="1897"/>
        <v>-</v>
      </c>
      <c r="OA266" s="19" t="str">
        <f t="shared" ca="1" si="1897"/>
        <v>-</v>
      </c>
      <c r="OB266" s="19" t="str">
        <f t="shared" ca="1" si="1897"/>
        <v>-</v>
      </c>
      <c r="OC266" s="19" t="str">
        <f t="shared" ca="1" si="1897"/>
        <v>-</v>
      </c>
      <c r="OD266" s="19" t="str">
        <f t="shared" ca="1" si="1897"/>
        <v>-</v>
      </c>
      <c r="OE266" s="19">
        <f t="shared" ca="1" si="1897"/>
        <v>6.8900000000000006</v>
      </c>
      <c r="OF266" s="19">
        <f t="shared" ca="1" si="1897"/>
        <v>6.8900000000000006</v>
      </c>
      <c r="OG266" s="19">
        <f t="shared" ca="1" si="1897"/>
        <v>6.8900000000000006</v>
      </c>
      <c r="OH266" s="19">
        <f t="shared" ca="1" si="1897"/>
        <v>6.8900000000000006</v>
      </c>
      <c r="OI266" s="19">
        <f t="shared" ca="1" si="1897"/>
        <v>6.8900000000000006</v>
      </c>
      <c r="OJ266" s="19">
        <f t="shared" ca="1" si="1897"/>
        <v>6.8900000000000006</v>
      </c>
      <c r="OK266" s="19">
        <f t="shared" ca="1" si="1897"/>
        <v>6.8900000000000006</v>
      </c>
      <c r="OL266" s="19">
        <f t="shared" ca="1" si="1897"/>
        <v>6.8900000000000006</v>
      </c>
      <c r="OM266" s="19">
        <f t="shared" ca="1" si="1897"/>
        <v>346.99</v>
      </c>
      <c r="ON266" s="19">
        <f t="shared" ca="1" si="1898"/>
        <v>346.99</v>
      </c>
      <c r="OO266" s="19" t="str">
        <f t="shared" ca="1" si="1898"/>
        <v>-</v>
      </c>
      <c r="OP266" s="19" t="str">
        <f t="shared" ca="1" si="1898"/>
        <v>-</v>
      </c>
      <c r="OQ266" s="19" t="str">
        <f t="shared" ca="1" si="1898"/>
        <v>-</v>
      </c>
      <c r="OR266" s="19" t="str">
        <f t="shared" ca="1" si="1898"/>
        <v>-</v>
      </c>
      <c r="OS266" s="19" t="str">
        <f t="shared" ca="1" si="1898"/>
        <v>-</v>
      </c>
      <c r="OT266" s="19">
        <f t="shared" ca="1" si="1898"/>
        <v>0</v>
      </c>
      <c r="OU266" s="24">
        <v>0</v>
      </c>
    </row>
    <row r="267" spans="1:411" outlineLevel="1">
      <c r="A267" s="21">
        <f t="shared" si="158"/>
        <v>262</v>
      </c>
      <c r="B267" s="21">
        <f t="shared" ref="B267:B277" si="1950">$A$24</f>
        <v>19</v>
      </c>
      <c r="C267">
        <v>112</v>
      </c>
      <c r="D267" s="144" t="str">
        <f t="shared" ca="1" si="1828"/>
        <v>GSM</v>
      </c>
      <c r="E267" t="b">
        <v>1</v>
      </c>
      <c r="F267" t="b">
        <v>0</v>
      </c>
      <c r="G267" t="b">
        <f t="shared" si="1892"/>
        <v>1</v>
      </c>
      <c r="H267" s="237">
        <f t="shared" ref="H267:Q277" ca="1" si="1951">OFFSET(H267,-1,0)</f>
        <v>2</v>
      </c>
      <c r="I267" s="237">
        <f t="shared" ca="1" si="1951"/>
        <v>1</v>
      </c>
      <c r="J267" s="237" t="str">
        <f t="shared" ca="1" si="1951"/>
        <v/>
      </c>
      <c r="K267" s="237">
        <f t="shared" ca="1" si="1951"/>
        <v>2</v>
      </c>
      <c r="L267" s="237">
        <f t="shared" ca="1" si="1951"/>
        <v>2</v>
      </c>
      <c r="M267" s="237">
        <f t="shared" ca="1" si="1951"/>
        <v>2</v>
      </c>
      <c r="N267" s="237">
        <f t="shared" ca="1" si="1951"/>
        <v>3</v>
      </c>
      <c r="O267" s="237">
        <f t="shared" ca="1" si="1951"/>
        <v>1</v>
      </c>
      <c r="P267" s="237">
        <f t="shared" ca="1" si="1951"/>
        <v>1</v>
      </c>
      <c r="Q267" s="237">
        <f t="shared" ca="1" si="1951"/>
        <v>6</v>
      </c>
      <c r="R267" s="29">
        <v>1</v>
      </c>
      <c r="S267" s="29">
        <v>1</v>
      </c>
      <c r="T267" s="29">
        <v>1</v>
      </c>
      <c r="U267" s="218"/>
      <c r="V267" s="218"/>
      <c r="W267" s="182">
        <f t="array" ref="W267">MAX(W$22,MOD(W257+1*AND(R267:$V267=R$22:$V$22),W$23+1))</f>
        <v>0</v>
      </c>
      <c r="X267" s="218"/>
      <c r="Y267" s="218"/>
      <c r="Z267" s="218"/>
      <c r="AA267" s="218"/>
      <c r="AB267" s="218"/>
      <c r="AC267" s="218"/>
      <c r="AD267" s="218"/>
      <c r="AE267" s="218"/>
      <c r="AF267" s="144">
        <f ca="1">INDEX(CHOOSE($N267,DataAutumn!i.AdultDrys,DataWinter!i.AdultDrys,DataSpring!i.AdultDrys),1,$M267)</f>
        <v>3</v>
      </c>
      <c r="AG267" s="5">
        <f t="shared" ca="1" si="1829"/>
        <v>2</v>
      </c>
      <c r="AH267" s="5">
        <f t="shared" ca="1" si="1829"/>
        <v>0</v>
      </c>
      <c r="AI267" s="5">
        <f t="shared" ca="1" si="1830"/>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00026 DSP_grid_lw GSM Day204 MWM    Mutton WP100p MP100p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831"/>
        <v>0</v>
      </c>
      <c r="AY267" s="5" t="str">
        <f t="shared" ca="1" si="1831"/>
        <v>-</v>
      </c>
      <c r="AZ267" s="5" t="b">
        <f t="shared" ca="1" si="1831"/>
        <v>0</v>
      </c>
      <c r="BA267" s="5" t="b">
        <f t="shared" ca="1" si="1831"/>
        <v>1</v>
      </c>
      <c r="BB267" s="5" t="b">
        <f t="shared" ca="1" si="1831"/>
        <v>1</v>
      </c>
      <c r="BC267" s="144">
        <f t="shared" ca="1" si="1831"/>
        <v>0</v>
      </c>
      <c r="BD267" s="19" t="b">
        <f t="shared" ca="1" si="1832"/>
        <v>1</v>
      </c>
      <c r="BE267" s="9"/>
      <c r="BF267" s="5" t="str">
        <f t="shared" ca="1" si="1833"/>
        <v>-</v>
      </c>
      <c r="BG267" s="19" t="str">
        <f t="shared" ca="1" si="1834"/>
        <v>-</v>
      </c>
      <c r="BH267" s="19" t="str">
        <f t="shared" ca="1" si="1834"/>
        <v>-</v>
      </c>
      <c r="BI267" s="19" t="str">
        <f t="shared" ca="1" si="1834"/>
        <v>-</v>
      </c>
      <c r="BJ267" s="5" t="str">
        <f t="shared" ca="1" si="1835"/>
        <v>-</v>
      </c>
      <c r="BK267" s="19" t="str">
        <f t="shared" ca="1" si="1836"/>
        <v>-</v>
      </c>
      <c r="BL267" s="5" t="str">
        <f t="shared" ca="1" si="1837"/>
        <v>-</v>
      </c>
      <c r="BM267" s="19" t="str">
        <f t="shared" ca="1" si="1838"/>
        <v>-</v>
      </c>
      <c r="BN267" s="19" t="str">
        <f t="shared" ca="1" si="1838"/>
        <v>-</v>
      </c>
      <c r="BO267" s="19" t="str">
        <f t="shared" ca="1" si="1838"/>
        <v>-</v>
      </c>
      <c r="BP267" s="5" t="str">
        <f t="shared" ca="1" si="1839"/>
        <v>-</v>
      </c>
      <c r="BQ267" s="9"/>
      <c r="BR267" s="5" t="b">
        <f t="shared" ca="1" si="1840"/>
        <v>0</v>
      </c>
      <c r="BS267" s="5" t="str">
        <f t="shared" ca="1" si="1841"/>
        <v>-</v>
      </c>
      <c r="BT267" s="5" t="str">
        <f t="shared" ca="1" si="1842"/>
        <v>-</v>
      </c>
      <c r="BU267" s="5" t="str">
        <f t="shared" ca="1" si="1842"/>
        <v>-</v>
      </c>
      <c r="BV267" s="5" t="str">
        <f t="shared" ca="1" si="1842"/>
        <v>-</v>
      </c>
      <c r="BW267" s="5" t="str">
        <f t="shared" ca="1" si="1842"/>
        <v>-</v>
      </c>
      <c r="BX267" s="5" t="str">
        <f t="shared" ca="1" si="1842"/>
        <v>-</v>
      </c>
      <c r="BY267" s="5" t="str">
        <f t="shared" ca="1" si="1842"/>
        <v>-</v>
      </c>
      <c r="BZ267" s="5" t="str">
        <f t="shared" ca="1" si="1842"/>
        <v>-</v>
      </c>
      <c r="CA267" s="5" t="str">
        <f t="shared" ca="1" si="1842"/>
        <v>-</v>
      </c>
      <c r="CB267" s="9"/>
      <c r="CC267" s="237" t="b">
        <f t="shared" ref="CC267:CE277" ca="1" si="1952">OFFSET(CC267,-1,0)</f>
        <v>1</v>
      </c>
      <c r="CD267" s="237" t="b">
        <f t="shared" ca="1" si="1952"/>
        <v>1</v>
      </c>
      <c r="CE267" s="237" t="b">
        <f t="shared" ca="1" si="1952"/>
        <v>1</v>
      </c>
      <c r="CF267" s="12">
        <f t="shared" ca="1" si="1890"/>
        <v>2236105</v>
      </c>
      <c r="CG267" s="144" t="b">
        <f t="shared" ref="CG267:CG269" ca="1" si="1953">NOT(CE267)</f>
        <v>0</v>
      </c>
      <c r="CH267" s="12" t="s">
        <v>34</v>
      </c>
      <c r="CI267" s="19" t="str">
        <f t="shared" ca="1" si="1844"/>
        <v>-</v>
      </c>
      <c r="CJ267" s="19" t="str">
        <f t="shared" ca="1" si="1844"/>
        <v>-</v>
      </c>
      <c r="CK267" s="19" t="str">
        <f t="shared" ca="1" si="1844"/>
        <v>-</v>
      </c>
      <c r="CL267" s="19">
        <f t="shared" ca="1" si="1844"/>
        <v>1</v>
      </c>
      <c r="CM267" s="19">
        <f t="shared" ca="1" si="1844"/>
        <v>1</v>
      </c>
      <c r="CN267" s="9"/>
      <c r="CO267" s="444">
        <f t="shared" ca="1" si="1845"/>
        <v>652</v>
      </c>
      <c r="CP267" s="444">
        <f t="shared" ca="1" si="1845"/>
        <v>686</v>
      </c>
      <c r="CQ267" s="444">
        <f t="shared" ca="1" si="1845"/>
        <v>721</v>
      </c>
      <c r="CR267" s="152">
        <f t="shared" ca="1" si="1846"/>
        <v>378</v>
      </c>
      <c r="CS267" s="152">
        <f t="shared" ca="1" si="1846"/>
        <v>413</v>
      </c>
      <c r="CT267" s="152">
        <f t="shared" ca="1" si="1846"/>
        <v>448</v>
      </c>
      <c r="CU267" s="19" t="str">
        <f t="shared" ca="1" si="1937"/>
        <v>-</v>
      </c>
      <c r="CV267" s="19" t="str">
        <f t="shared" ca="1" si="1937"/>
        <v>-</v>
      </c>
      <c r="CW267" s="19" t="str">
        <f t="shared" ca="1" si="1937"/>
        <v>-</v>
      </c>
      <c r="CX267" s="19" t="str">
        <f t="shared" ca="1" si="1937"/>
        <v>-</v>
      </c>
      <c r="CY267" s="19" t="str">
        <f t="shared" ca="1" si="1937"/>
        <v>-</v>
      </c>
      <c r="CZ267" s="19" t="b">
        <f t="shared" ca="1" si="1937"/>
        <v>1</v>
      </c>
      <c r="DA267" s="19">
        <f t="shared" ca="1" si="1937"/>
        <v>0</v>
      </c>
      <c r="DB267" s="19">
        <f t="shared" ca="1" si="1937"/>
        <v>0</v>
      </c>
      <c r="DC267" s="19">
        <f t="shared" ca="1" si="1937"/>
        <v>0</v>
      </c>
      <c r="DD267" s="19">
        <f t="shared" ca="1" si="1937"/>
        <v>0</v>
      </c>
      <c r="DE267" s="19">
        <f t="shared" ca="1" si="1937"/>
        <v>0</v>
      </c>
      <c r="DF267" s="19">
        <f t="shared" ca="1" si="1937"/>
        <v>0</v>
      </c>
      <c r="DG267" s="19">
        <f t="shared" ca="1" si="1937"/>
        <v>0</v>
      </c>
      <c r="DH267" s="19">
        <f t="shared" ca="1" si="1937"/>
        <v>0</v>
      </c>
      <c r="DI267" s="19">
        <f t="shared" ca="1" si="1937"/>
        <v>0</v>
      </c>
      <c r="DJ267" s="19">
        <f t="shared" ca="1" si="1937"/>
        <v>0</v>
      </c>
      <c r="DK267" s="19">
        <f t="shared" ca="1" si="1911"/>
        <v>0</v>
      </c>
      <c r="DL267" s="19">
        <f t="shared" ca="1" si="1911"/>
        <v>0</v>
      </c>
      <c r="DM267" s="19">
        <f t="shared" ca="1" si="1911"/>
        <v>1</v>
      </c>
      <c r="DN267" s="19">
        <f t="shared" ca="1" si="1911"/>
        <v>1</v>
      </c>
      <c r="DO267" s="19">
        <f t="shared" ca="1" si="1911"/>
        <v>0</v>
      </c>
      <c r="DP267" s="19" t="str">
        <f t="shared" ca="1" si="1911"/>
        <v>-</v>
      </c>
      <c r="DQ267" s="19" t="str">
        <f t="shared" ca="1" si="1911"/>
        <v>-</v>
      </c>
      <c r="DR267" s="19" t="str">
        <f t="shared" ca="1" si="1911"/>
        <v>-</v>
      </c>
      <c r="DS267" s="19" t="str">
        <f t="shared" ca="1" si="1911"/>
        <v>-</v>
      </c>
      <c r="DT267" s="19" t="str">
        <f t="shared" ca="1" si="1911"/>
        <v>-</v>
      </c>
      <c r="DU267" s="19">
        <f t="shared" ca="1" si="1911"/>
        <v>0</v>
      </c>
      <c r="DV267" s="19" t="str">
        <f t="shared" ca="1" si="1911"/>
        <v>-</v>
      </c>
      <c r="DW267" s="19" t="str">
        <f t="shared" ca="1" si="1911"/>
        <v>-</v>
      </c>
      <c r="DX267" s="19" t="str">
        <f t="shared" ca="1" si="1911"/>
        <v>-</v>
      </c>
      <c r="DY267" s="19" t="str">
        <f t="shared" ca="1" si="1911"/>
        <v>-</v>
      </c>
      <c r="DZ267" s="19" t="str">
        <f t="shared" ca="1" si="1911"/>
        <v>-</v>
      </c>
      <c r="EA267" s="19" t="str">
        <f t="shared" ca="1" si="1911"/>
        <v>-</v>
      </c>
      <c r="EB267" s="19" t="str">
        <f t="shared" ca="1" si="1911"/>
        <v>-</v>
      </c>
      <c r="EC267" s="19" t="str">
        <f t="shared" ca="1" si="1911"/>
        <v>-</v>
      </c>
      <c r="ED267" s="19">
        <f t="shared" ca="1" si="1911"/>
        <v>0</v>
      </c>
      <c r="EE267" s="444">
        <f t="shared" ca="1" si="1849"/>
        <v>0</v>
      </c>
      <c r="EF267" s="444">
        <f t="shared" ca="1" si="1849"/>
        <v>0</v>
      </c>
      <c r="EG267" s="124">
        <f t="shared" ca="1" si="1938"/>
        <v>0</v>
      </c>
      <c r="EH267" s="124">
        <f t="shared" ca="1" si="1938"/>
        <v>0</v>
      </c>
      <c r="EI267" s="124">
        <f t="shared" ca="1" si="1938"/>
        <v>0</v>
      </c>
      <c r="EJ267" s="124">
        <f t="shared" ca="1" si="1938"/>
        <v>0</v>
      </c>
      <c r="EK267" s="124">
        <f t="shared" ca="1" si="1938"/>
        <v>0</v>
      </c>
      <c r="EL267" s="124">
        <f t="shared" ca="1" si="1938"/>
        <v>0</v>
      </c>
      <c r="EM267" s="124">
        <f t="shared" ca="1" si="1938"/>
        <v>0</v>
      </c>
      <c r="EN267" s="124">
        <f t="shared" ca="1" si="1938"/>
        <v>0</v>
      </c>
      <c r="EO267" s="124">
        <f t="shared" ca="1" si="1938"/>
        <v>0</v>
      </c>
      <c r="EP267" s="124">
        <f t="shared" ca="1" si="1938"/>
        <v>0</v>
      </c>
      <c r="EQ267" s="124">
        <f t="shared" ca="1" si="1938"/>
        <v>0</v>
      </c>
      <c r="ER267" s="124">
        <f t="shared" ca="1" si="1938"/>
        <v>0</v>
      </c>
      <c r="ES267" s="124">
        <f t="shared" ca="1" si="1938"/>
        <v>0</v>
      </c>
      <c r="ET267" s="124">
        <f t="shared" ca="1" si="1938"/>
        <v>0</v>
      </c>
      <c r="EU267" s="124">
        <f t="shared" ca="1" si="1938"/>
        <v>0</v>
      </c>
      <c r="EV267" s="124">
        <f t="shared" ca="1" si="1938"/>
        <v>0</v>
      </c>
      <c r="EW267" s="124">
        <f t="shared" ca="1" si="1851"/>
        <v>0</v>
      </c>
      <c r="EX267" s="124">
        <f t="shared" ca="1" si="1851"/>
        <v>0</v>
      </c>
      <c r="EY267" s="554">
        <f t="shared" ca="1" si="1939"/>
        <v>0</v>
      </c>
      <c r="EZ267" s="554">
        <f t="shared" ca="1" si="1939"/>
        <v>0</v>
      </c>
      <c r="FA267" s="554">
        <f t="shared" ca="1" si="1939"/>
        <v>0</v>
      </c>
      <c r="FB267" s="125">
        <f t="shared" ca="1" si="1939"/>
        <v>0</v>
      </c>
      <c r="FC267" s="125">
        <f t="shared" ca="1" si="1939"/>
        <v>0</v>
      </c>
      <c r="FD267" s="125">
        <f t="shared" ca="1" si="1939"/>
        <v>0</v>
      </c>
      <c r="FE267" s="125">
        <f t="shared" ca="1" si="1939"/>
        <v>0</v>
      </c>
      <c r="FF267" s="125">
        <f t="shared" ca="1" si="1939"/>
        <v>0</v>
      </c>
      <c r="FG267" s="125">
        <f t="shared" ca="1" si="1939"/>
        <v>0</v>
      </c>
      <c r="FH267" s="125">
        <f t="shared" ca="1" si="1939"/>
        <v>0</v>
      </c>
      <c r="FI267" s="125">
        <f t="shared" ca="1" si="1939"/>
        <v>0</v>
      </c>
      <c r="FJ267" s="125">
        <f t="shared" ca="1" si="1939"/>
        <v>0</v>
      </c>
      <c r="FK267" s="125">
        <f t="shared" ca="1" si="1939"/>
        <v>0</v>
      </c>
      <c r="FL267" s="125">
        <f t="shared" ca="1" si="1939"/>
        <v>0</v>
      </c>
      <c r="FM267" s="125">
        <f t="shared" ca="1" si="1939"/>
        <v>0</v>
      </c>
      <c r="FN267" s="125">
        <f t="shared" ca="1" si="1939"/>
        <v>0</v>
      </c>
      <c r="FO267" s="124">
        <f t="shared" ca="1" si="1940"/>
        <v>0</v>
      </c>
      <c r="FP267" s="124">
        <f t="shared" ca="1" si="1940"/>
        <v>0</v>
      </c>
      <c r="FQ267" s="124">
        <f t="shared" ca="1" si="1940"/>
        <v>0</v>
      </c>
      <c r="FR267" s="124">
        <f t="shared" ca="1" si="1940"/>
        <v>0</v>
      </c>
      <c r="FS267" s="124">
        <f t="shared" ca="1" si="1940"/>
        <v>0</v>
      </c>
      <c r="FT267" s="124">
        <f t="shared" ca="1" si="1940"/>
        <v>0</v>
      </c>
      <c r="FU267" s="124">
        <f t="shared" ca="1" si="1940"/>
        <v>0</v>
      </c>
      <c r="FV267" s="124">
        <f t="shared" ca="1" si="1940"/>
        <v>0</v>
      </c>
      <c r="FW267" s="124">
        <f t="shared" ca="1" si="1940"/>
        <v>0</v>
      </c>
      <c r="FX267" s="124">
        <f t="shared" ca="1" si="1940"/>
        <v>0</v>
      </c>
      <c r="FY267" s="124">
        <f t="shared" ca="1" si="1940"/>
        <v>0</v>
      </c>
      <c r="FZ267" s="124">
        <f t="shared" ca="1" si="1940"/>
        <v>0</v>
      </c>
      <c r="GA267" s="124">
        <f t="shared" ca="1" si="1940"/>
        <v>0</v>
      </c>
      <c r="GB267" s="124">
        <f t="shared" ca="1" si="1940"/>
        <v>0</v>
      </c>
      <c r="GC267" s="124">
        <f t="shared" ca="1" si="1940"/>
        <v>0</v>
      </c>
      <c r="GD267" s="124">
        <f t="shared" ca="1" si="1940"/>
        <v>0</v>
      </c>
      <c r="GE267" s="124">
        <f t="shared" ca="1" si="1854"/>
        <v>0</v>
      </c>
      <c r="GF267" s="124">
        <f t="shared" ca="1" si="1854"/>
        <v>0</v>
      </c>
      <c r="GG267" s="554">
        <f t="shared" ca="1" si="1855"/>
        <v>0</v>
      </c>
      <c r="GH267" s="554">
        <f t="shared" ca="1" si="1855"/>
        <v>0</v>
      </c>
      <c r="GI267" s="554">
        <f t="shared" ca="1" si="1855"/>
        <v>0</v>
      </c>
      <c r="GJ267" s="125">
        <f t="shared" ca="1" si="1941"/>
        <v>0</v>
      </c>
      <c r="GK267" s="125">
        <f t="shared" ca="1" si="1941"/>
        <v>0</v>
      </c>
      <c r="GL267" s="125">
        <f t="shared" ca="1" si="1941"/>
        <v>0</v>
      </c>
      <c r="GM267" s="125">
        <f t="shared" ca="1" si="1941"/>
        <v>0</v>
      </c>
      <c r="GN267" s="125">
        <f t="shared" ca="1" si="1941"/>
        <v>0</v>
      </c>
      <c r="GO267" s="125">
        <f t="shared" ca="1" si="1941"/>
        <v>0</v>
      </c>
      <c r="GP267" s="125">
        <f t="shared" ca="1" si="1941"/>
        <v>0</v>
      </c>
      <c r="GQ267" s="125">
        <f t="shared" ca="1" si="1941"/>
        <v>0</v>
      </c>
      <c r="GR267" s="125">
        <f t="shared" ca="1" si="1941"/>
        <v>0</v>
      </c>
      <c r="GS267" s="125">
        <f t="shared" ca="1" si="1941"/>
        <v>0</v>
      </c>
      <c r="GT267" s="125">
        <f t="shared" ca="1" si="1941"/>
        <v>0</v>
      </c>
      <c r="GU267" s="125">
        <f t="shared" ca="1" si="1941"/>
        <v>0</v>
      </c>
      <c r="GV267" s="125">
        <f t="shared" ca="1" si="1941"/>
        <v>0</v>
      </c>
      <c r="GW267" s="124">
        <f t="shared" ca="1" si="1942"/>
        <v>0</v>
      </c>
      <c r="GX267" s="124">
        <f t="shared" ca="1" si="1942"/>
        <v>0</v>
      </c>
      <c r="GY267" s="124">
        <f t="shared" ca="1" si="1942"/>
        <v>0</v>
      </c>
      <c r="GZ267" s="124">
        <f t="shared" ca="1" si="1942"/>
        <v>0</v>
      </c>
      <c r="HA267" s="124">
        <f t="shared" ca="1" si="1942"/>
        <v>0</v>
      </c>
      <c r="HB267" s="124">
        <f t="shared" ca="1" si="1942"/>
        <v>0</v>
      </c>
      <c r="HC267" s="124">
        <f t="shared" ca="1" si="1942"/>
        <v>0</v>
      </c>
      <c r="HD267" s="124">
        <f t="shared" ca="1" si="1942"/>
        <v>0</v>
      </c>
      <c r="HE267" s="124">
        <f t="shared" ca="1" si="1942"/>
        <v>0</v>
      </c>
      <c r="HF267" s="124">
        <f t="shared" ca="1" si="1942"/>
        <v>0</v>
      </c>
      <c r="HG267" s="124">
        <f t="shared" ca="1" si="1942"/>
        <v>0</v>
      </c>
      <c r="HH267" s="124">
        <f t="shared" ca="1" si="1942"/>
        <v>0</v>
      </c>
      <c r="HI267" s="124">
        <f t="shared" ca="1" si="1942"/>
        <v>0</v>
      </c>
      <c r="HJ267" s="124">
        <f t="shared" ca="1" si="1942"/>
        <v>0</v>
      </c>
      <c r="HK267" s="124">
        <f t="shared" ca="1" si="1942"/>
        <v>0</v>
      </c>
      <c r="HL267" s="124">
        <f t="shared" ca="1" si="1942"/>
        <v>0</v>
      </c>
      <c r="HM267" s="124">
        <f t="shared" ca="1" si="1858"/>
        <v>0</v>
      </c>
      <c r="HN267" s="124">
        <f t="shared" ca="1" si="1858"/>
        <v>0</v>
      </c>
      <c r="HO267" s="554">
        <f t="shared" ca="1" si="1859"/>
        <v>0</v>
      </c>
      <c r="HP267" s="554">
        <f t="shared" ca="1" si="1859"/>
        <v>0</v>
      </c>
      <c r="HQ267" s="554">
        <f t="shared" ca="1" si="1859"/>
        <v>0</v>
      </c>
      <c r="HR267" s="125">
        <f t="shared" ca="1" si="1943"/>
        <v>0</v>
      </c>
      <c r="HS267" s="125">
        <f t="shared" ca="1" si="1943"/>
        <v>0</v>
      </c>
      <c r="HT267" s="125">
        <f t="shared" ca="1" si="1943"/>
        <v>0</v>
      </c>
      <c r="HU267" s="125">
        <f t="shared" ca="1" si="1943"/>
        <v>0</v>
      </c>
      <c r="HV267" s="125">
        <f t="shared" ca="1" si="1943"/>
        <v>0</v>
      </c>
      <c r="HW267" s="125">
        <f t="shared" ca="1" si="1943"/>
        <v>0</v>
      </c>
      <c r="HX267" s="125">
        <f t="shared" ca="1" si="1943"/>
        <v>0</v>
      </c>
      <c r="HY267" s="125">
        <f t="shared" ca="1" si="1943"/>
        <v>0</v>
      </c>
      <c r="HZ267" s="125">
        <f t="shared" ca="1" si="1943"/>
        <v>0</v>
      </c>
      <c r="IA267" s="125">
        <f t="shared" ca="1" si="1943"/>
        <v>0</v>
      </c>
      <c r="IB267" s="125">
        <f t="shared" ca="1" si="1943"/>
        <v>0</v>
      </c>
      <c r="IC267" s="125">
        <f t="shared" ca="1" si="1943"/>
        <v>0</v>
      </c>
      <c r="ID267" s="125">
        <f t="shared" ca="1" si="1943"/>
        <v>0</v>
      </c>
      <c r="IE267" s="5">
        <f t="shared" ca="1" si="1861"/>
        <v>67</v>
      </c>
      <c r="IF267" s="9"/>
      <c r="IG267" s="5">
        <f t="shared" ca="1" si="1862"/>
        <v>1</v>
      </c>
      <c r="IH267" s="5" t="b">
        <f t="shared" ca="1" si="1862"/>
        <v>0</v>
      </c>
      <c r="II267" s="19">
        <f t="shared" ca="1" si="1863"/>
        <v>0</v>
      </c>
      <c r="IJ267" s="5">
        <f t="shared" ca="1" si="1862"/>
        <v>55</v>
      </c>
      <c r="IK267" s="5" cm="1">
        <f t="array" ref="IK267">INDEX(i.pi_yatf,$X267+1,IK$7)</f>
        <v>1</v>
      </c>
      <c r="IL267" s="19">
        <f t="shared" ca="1" si="1905"/>
        <v>0</v>
      </c>
      <c r="IM267" s="19">
        <f t="shared" ca="1" si="1905"/>
        <v>0</v>
      </c>
      <c r="IN267" s="19">
        <f t="shared" ca="1" si="1905"/>
        <v>0</v>
      </c>
      <c r="IO267" s="19">
        <f t="shared" ca="1" si="1905"/>
        <v>0</v>
      </c>
      <c r="IP267" s="19">
        <f t="shared" ca="1" si="1905"/>
        <v>0</v>
      </c>
      <c r="IQ267" s="19">
        <f t="shared" ca="1" si="1905"/>
        <v>0</v>
      </c>
      <c r="IR267" s="19">
        <f t="shared" ca="1" si="1905"/>
        <v>0</v>
      </c>
      <c r="IS267" s="19">
        <f t="shared" ca="1" si="1905"/>
        <v>0</v>
      </c>
      <c r="IT267" s="19">
        <f t="shared" ca="1" si="1905"/>
        <v>0</v>
      </c>
      <c r="IU267" s="19">
        <f t="shared" ca="1" si="1905"/>
        <v>0</v>
      </c>
      <c r="IV267" s="19">
        <f t="shared" ca="1" si="1905"/>
        <v>0</v>
      </c>
      <c r="IW267" s="19">
        <f t="shared" ca="1" si="1905"/>
        <v>0</v>
      </c>
      <c r="IX267" s="19">
        <f t="shared" ca="1" si="1905"/>
        <v>0</v>
      </c>
      <c r="IY267" s="19">
        <f t="shared" ca="1" si="1905"/>
        <v>0</v>
      </c>
      <c r="IZ267" s="19">
        <f t="shared" ca="1" si="1905"/>
        <v>0</v>
      </c>
      <c r="JA267" s="19">
        <f t="shared" ref="JA267:JN267" ca="1" si="1954">OFFSET(JA$5,$B267,0)</f>
        <v>0</v>
      </c>
      <c r="JB267" s="19">
        <f t="shared" ca="1" si="1954"/>
        <v>0</v>
      </c>
      <c r="JC267" s="19">
        <f t="shared" ca="1" si="1954"/>
        <v>0</v>
      </c>
      <c r="JD267" s="19">
        <f t="shared" ca="1" si="1954"/>
        <v>0</v>
      </c>
      <c r="JE267" s="19">
        <f t="shared" ca="1" si="1954"/>
        <v>0</v>
      </c>
      <c r="JF267" s="19">
        <f t="shared" ca="1" si="1954"/>
        <v>0</v>
      </c>
      <c r="JG267" s="5">
        <f t="shared" ca="1" si="1865"/>
        <v>1.2500000000000001E-2</v>
      </c>
      <c r="JH267" s="567">
        <f t="shared" ca="1" si="1865"/>
        <v>0</v>
      </c>
      <c r="JI267" s="5">
        <f t="shared" ca="1" si="1865"/>
        <v>6.25E-2</v>
      </c>
      <c r="JJ267" s="5">
        <f t="shared" ca="1" si="1865"/>
        <v>6.25E-2</v>
      </c>
      <c r="JK267" s="5">
        <f t="shared" ca="1" si="1865"/>
        <v>6.25E-2</v>
      </c>
      <c r="JL267" s="19">
        <f t="shared" ca="1" si="1954"/>
        <v>1</v>
      </c>
      <c r="JM267" s="19">
        <f t="shared" ca="1" si="1954"/>
        <v>0</v>
      </c>
      <c r="JN267" s="19">
        <f t="shared" ca="1" si="1954"/>
        <v>1</v>
      </c>
      <c r="JO267" s="9"/>
      <c r="JP267" s="5" t="b">
        <f t="shared" ca="1" si="1866"/>
        <v>0</v>
      </c>
      <c r="JQ267" s="477" t="b">
        <v>0</v>
      </c>
      <c r="JR267" s="477">
        <v>12</v>
      </c>
      <c r="JS267" s="5" t="b">
        <f t="shared" ca="1" si="1867"/>
        <v>0</v>
      </c>
      <c r="JT267" s="5" t="b">
        <f t="shared" ca="1" si="1867"/>
        <v>0</v>
      </c>
      <c r="JU267" s="5" t="b">
        <f t="shared" ca="1" si="1867"/>
        <v>1</v>
      </c>
      <c r="JV267" s="144">
        <f t="shared" ca="1" si="1868"/>
        <v>1</v>
      </c>
      <c r="JW267" s="144">
        <f t="shared" ca="1" si="1868"/>
        <v>1</v>
      </c>
      <c r="JX267" s="5" t="b">
        <f t="shared" ca="1" si="1869"/>
        <v>0</v>
      </c>
      <c r="JY267" s="5" t="b">
        <f t="shared" ca="1" si="1869"/>
        <v>1</v>
      </c>
      <c r="JZ267" s="5" t="b">
        <f t="shared" ca="1" si="1869"/>
        <v>1</v>
      </c>
      <c r="KA267" s="5" t="b">
        <f t="shared" ca="1" si="1869"/>
        <v>0</v>
      </c>
      <c r="KB267" s="5">
        <f t="shared" ca="1" si="1870"/>
        <v>1</v>
      </c>
      <c r="KC267" s="5">
        <f t="shared" ca="1" si="1870"/>
        <v>0</v>
      </c>
      <c r="KD267" s="5" t="b">
        <f t="shared" ca="1" si="1871"/>
        <v>0</v>
      </c>
      <c r="KE267" s="5" t="str" cm="1">
        <f t="array" aca="1" ref="KE267" ca="1">IF(OR(KF267:KM267&lt;&gt;"-"),TRUE,"-")</f>
        <v>-</v>
      </c>
      <c r="KF267" s="19" t="str">
        <f t="shared" ca="1" si="1872"/>
        <v>-</v>
      </c>
      <c r="KG267" s="19" t="str">
        <f t="shared" ca="1" si="1872"/>
        <v>-</v>
      </c>
      <c r="KH267" s="19" t="str">
        <f t="shared" ca="1" si="1872"/>
        <v>-</v>
      </c>
      <c r="KI267" s="19" t="str">
        <f t="shared" ca="1" si="1872"/>
        <v>-</v>
      </c>
      <c r="KJ267" s="19" t="str">
        <f t="shared" ca="1" si="1872"/>
        <v>-</v>
      </c>
      <c r="KK267" s="19" t="str">
        <f t="shared" ca="1" si="1872"/>
        <v>-</v>
      </c>
      <c r="KL267" s="19" t="str">
        <f t="shared" ca="1" si="1872"/>
        <v>-</v>
      </c>
      <c r="KM267" s="19" t="str">
        <f t="shared" ca="1" si="1872"/>
        <v>-</v>
      </c>
      <c r="KN267" s="5" t="b">
        <f t="array" aca="1" ref="KN267" ca="1">IF(OR(KO267:KU267&lt;&gt;"-"),TRUE,"-")</f>
        <v>1</v>
      </c>
      <c r="KO267" s="19">
        <f t="shared" ca="1" si="1949"/>
        <v>0</v>
      </c>
      <c r="KP267" s="19" t="str">
        <f t="shared" ca="1" si="1949"/>
        <v>-</v>
      </c>
      <c r="KQ267" s="19">
        <f t="shared" ca="1" si="1949"/>
        <v>999999</v>
      </c>
      <c r="KR267" s="19">
        <f t="shared" ca="1" si="1949"/>
        <v>999999</v>
      </c>
      <c r="KS267" s="19">
        <f t="shared" ca="1" si="1949"/>
        <v>999999</v>
      </c>
      <c r="KT267" s="19">
        <f t="shared" ca="1" si="1949"/>
        <v>999999</v>
      </c>
      <c r="KU267" s="19">
        <f t="shared" ca="1" si="1949"/>
        <v>999999</v>
      </c>
      <c r="KV267" s="19" t="str">
        <f t="shared" ca="1" si="1949"/>
        <v>-</v>
      </c>
      <c r="KW267" s="19" t="str">
        <f t="shared" ca="1" si="1949"/>
        <v>-</v>
      </c>
      <c r="KX267" s="19" t="str">
        <f t="shared" ca="1" si="1949"/>
        <v>-</v>
      </c>
      <c r="KY267" s="19" t="b">
        <f t="shared" ca="1" si="1874"/>
        <v>1</v>
      </c>
      <c r="KZ267" s="19">
        <f t="shared" ca="1" si="1874"/>
        <v>0</v>
      </c>
      <c r="LA267" s="5" t="str">
        <f t="shared" ca="1" si="1875"/>
        <v>-</v>
      </c>
      <c r="LB267" s="5" t="str">
        <f t="shared" ca="1" si="1875"/>
        <v>-</v>
      </c>
      <c r="LC267" s="5" t="str">
        <f t="shared" ca="1" si="1875"/>
        <v>-</v>
      </c>
      <c r="LD267" s="5" t="str">
        <f t="shared" ca="1" si="1875"/>
        <v>-</v>
      </c>
      <c r="LE267" s="19" t="str">
        <f t="shared" ca="1" si="1876"/>
        <v>-</v>
      </c>
      <c r="LF267" s="19" t="str">
        <f t="shared" ca="1" si="1876"/>
        <v>-</v>
      </c>
      <c r="LG267" s="19" t="str">
        <f t="shared" ca="1" si="1876"/>
        <v>-</v>
      </c>
      <c r="LH267" s="19" t="str">
        <f t="shared" ca="1" si="1876"/>
        <v>-</v>
      </c>
      <c r="LI267" s="19" t="str">
        <f t="shared" ca="1" si="1876"/>
        <v>-</v>
      </c>
      <c r="LJ267" s="19" t="str">
        <f t="shared" ca="1" si="1876"/>
        <v>-</v>
      </c>
      <c r="LK267" s="19" t="str">
        <f t="shared" ca="1" si="1876"/>
        <v>-</v>
      </c>
      <c r="LL267" s="5" t="str">
        <f t="shared" ca="1" si="1877"/>
        <v>-</v>
      </c>
      <c r="LM267" s="5">
        <f t="shared" ca="1" si="1877"/>
        <v>500</v>
      </c>
      <c r="LN267" s="5">
        <f t="shared" ca="1" si="1877"/>
        <v>500</v>
      </c>
      <c r="LO267" s="5" t="str">
        <f t="shared" ca="1" si="1877"/>
        <v>-</v>
      </c>
      <c r="LP267" s="5" t="str" cm="1">
        <f t="array" aca="1" ref="LP267" ca="1">INDEX(i.meatgrid,$Q267,LP$7)</f>
        <v>-</v>
      </c>
      <c r="LQ267" s="5" t="str" cm="1">
        <f t="array" aca="1" ref="LQ267" ca="1">INDEX(i.meatgrid,$Q267,LQ$7)</f>
        <v>-</v>
      </c>
      <c r="LR267" s="5" t="str">
        <f t="shared" ca="1" si="1877"/>
        <v>-</v>
      </c>
      <c r="LS267" s="5">
        <f t="shared" ca="1" si="1878"/>
        <v>1</v>
      </c>
      <c r="LT267" s="9"/>
      <c r="LU267" s="19">
        <f t="shared" ca="1" si="1876"/>
        <v>70</v>
      </c>
      <c r="LV267" s="19">
        <f t="shared" ca="1" si="1879"/>
        <v>50</v>
      </c>
      <c r="LW267" s="19">
        <f t="shared" ca="1" si="1879"/>
        <v>80</v>
      </c>
      <c r="LX267" s="19">
        <f t="shared" ca="1" si="1879"/>
        <v>50</v>
      </c>
      <c r="LY267" s="5" t="b" cm="1">
        <f t="array" aca="1" ref="LY267" ca="1">INDEX(i.meatgrid,$Q267,LY$7)</f>
        <v>1</v>
      </c>
      <c r="LZ267" s="5" t="b" cm="1">
        <f t="array" aca="1" ref="LZ267" ca="1">INDEX(i.meatgrid,$Q267,LZ$7)</f>
        <v>0</v>
      </c>
      <c r="MA267" s="5" t="str" cm="1">
        <f t="array" aca="1" ref="MA267" ca="1">INDEX(i.meatgrid,$Q267,MA$7)</f>
        <v>-</v>
      </c>
      <c r="MB267" s="5" t="str" cm="1">
        <f t="array" aca="1" ref="MB267" ca="1">INDEX(i.meatgrid,$Q267,MB$7)</f>
        <v>-</v>
      </c>
      <c r="MC267" s="5">
        <f t="shared" si="1880"/>
        <v>1</v>
      </c>
      <c r="MD267" s="5">
        <f t="shared" si="1881"/>
        <v>1</v>
      </c>
      <c r="ME267" s="5" cm="1">
        <f t="array" aca="1" ref="ME267" ca="1">INDEX(i.meatgrid,$Q267,ME$7)</f>
        <v>0</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882"/>
        <v>1</v>
      </c>
      <c r="MN267" s="9"/>
      <c r="MO267" s="19" t="b">
        <f t="shared" ca="1" si="1944"/>
        <v>0</v>
      </c>
      <c r="MP267" s="19" t="b">
        <f t="shared" ca="1" si="1944"/>
        <v>0</v>
      </c>
      <c r="MQ267" s="19">
        <f t="shared" ca="1" si="1944"/>
        <v>1</v>
      </c>
      <c r="MR267" s="19">
        <f t="shared" ca="1" si="1944"/>
        <v>0.75</v>
      </c>
      <c r="MS267" s="19">
        <f t="shared" ca="1" si="1944"/>
        <v>0.75</v>
      </c>
      <c r="MT267" s="19">
        <f t="shared" ca="1" si="1944"/>
        <v>0.8</v>
      </c>
      <c r="MU267" s="19">
        <f t="shared" ca="1" si="1944"/>
        <v>0.82499999999999996</v>
      </c>
      <c r="MV267" s="19">
        <f t="shared" ca="1" si="1944"/>
        <v>0.875</v>
      </c>
      <c r="MW267" s="19">
        <f t="shared" ca="1" si="1944"/>
        <v>0.9</v>
      </c>
      <c r="MX267" s="19">
        <f t="shared" ca="1" si="1944"/>
        <v>1</v>
      </c>
      <c r="MY267" s="19">
        <f t="shared" ca="1" si="1944"/>
        <v>0.875</v>
      </c>
      <c r="MZ267" s="19" t="b">
        <f t="shared" ca="1" si="1944"/>
        <v>1</v>
      </c>
      <c r="NA267" s="19">
        <f t="shared" ca="1" si="1944"/>
        <v>74.989999999999995</v>
      </c>
      <c r="NB267" s="19" t="str">
        <f t="shared" ca="1" si="1944"/>
        <v>-</v>
      </c>
      <c r="NC267" s="19" t="str">
        <f t="shared" ca="1" si="1944"/>
        <v>-</v>
      </c>
      <c r="ND267" s="19" t="str">
        <f t="shared" ca="1" si="1944"/>
        <v>-</v>
      </c>
      <c r="NE267" s="19" t="str">
        <f t="shared" ca="1" si="1899"/>
        <v>-</v>
      </c>
      <c r="NF267" s="19" t="str">
        <f t="shared" ca="1" si="1899"/>
        <v>-</v>
      </c>
      <c r="NG267" s="19" t="str">
        <f t="shared" ca="1" si="1899"/>
        <v>-</v>
      </c>
      <c r="NH267" s="19" t="str">
        <f t="shared" ca="1" si="1899"/>
        <v>-</v>
      </c>
      <c r="NI267" s="19">
        <f t="shared" ca="1" si="1899"/>
        <v>36.99</v>
      </c>
      <c r="NJ267" s="19">
        <f t="shared" ca="1" si="1899"/>
        <v>36.99</v>
      </c>
      <c r="NK267" s="19" t="str">
        <f t="shared" ca="1" si="1899"/>
        <v>-</v>
      </c>
      <c r="NL267" s="19" t="str">
        <f t="shared" ca="1" si="1899"/>
        <v>-</v>
      </c>
      <c r="NM267" s="19" t="str">
        <f t="shared" ca="1" si="1899"/>
        <v>-</v>
      </c>
      <c r="NN267" s="19" t="str">
        <f t="shared" ca="1" si="1899"/>
        <v>-</v>
      </c>
      <c r="NO267" s="19" t="str">
        <f t="shared" ca="1" si="1899"/>
        <v>-</v>
      </c>
      <c r="NP267" s="19">
        <f t="shared" ca="1" si="1899"/>
        <v>49.99</v>
      </c>
      <c r="NQ267" s="19">
        <f t="shared" ca="1" si="1899"/>
        <v>49.99</v>
      </c>
      <c r="NR267" s="19">
        <f t="shared" ca="1" si="1899"/>
        <v>49.99</v>
      </c>
      <c r="NS267" s="19">
        <f t="shared" ca="1" si="1899"/>
        <v>49.99</v>
      </c>
      <c r="NT267" s="19">
        <f t="shared" ca="1" si="1899"/>
        <v>49.99</v>
      </c>
      <c r="NU267" s="19">
        <f t="shared" ca="1" si="1896"/>
        <v>49.99</v>
      </c>
      <c r="NV267" s="19">
        <f t="shared" ca="1" si="1896"/>
        <v>49.99</v>
      </c>
      <c r="NW267" s="19">
        <f t="shared" ca="1" si="1896"/>
        <v>49.99</v>
      </c>
      <c r="NX267" s="19">
        <f t="shared" ca="1" si="1897"/>
        <v>412.99</v>
      </c>
      <c r="NY267" s="19">
        <f t="shared" ca="1" si="1897"/>
        <v>412.99</v>
      </c>
      <c r="NZ267" s="19" t="str">
        <f t="shared" ca="1" si="1897"/>
        <v>-</v>
      </c>
      <c r="OA267" s="19" t="str">
        <f t="shared" ca="1" si="1897"/>
        <v>-</v>
      </c>
      <c r="OB267" s="19" t="str">
        <f t="shared" ca="1" si="1897"/>
        <v>-</v>
      </c>
      <c r="OC267" s="19" t="str">
        <f t="shared" ca="1" si="1897"/>
        <v>-</v>
      </c>
      <c r="OD267" s="19" t="str">
        <f t="shared" ca="1" si="1897"/>
        <v>-</v>
      </c>
      <c r="OE267" s="19">
        <f t="shared" ca="1" si="1897"/>
        <v>6.8900000000000006</v>
      </c>
      <c r="OF267" s="19">
        <f t="shared" ca="1" si="1897"/>
        <v>6.8900000000000006</v>
      </c>
      <c r="OG267" s="19">
        <f t="shared" ca="1" si="1897"/>
        <v>6.8900000000000006</v>
      </c>
      <c r="OH267" s="19">
        <f t="shared" ca="1" si="1897"/>
        <v>6.8900000000000006</v>
      </c>
      <c r="OI267" s="19">
        <f t="shared" ca="1" si="1897"/>
        <v>6.8900000000000006</v>
      </c>
      <c r="OJ267" s="19">
        <f t="shared" ca="1" si="1897"/>
        <v>6.8900000000000006</v>
      </c>
      <c r="OK267" s="19">
        <f t="shared" ca="1" si="1897"/>
        <v>6.8900000000000006</v>
      </c>
      <c r="OL267" s="19">
        <f t="shared" ca="1" si="1897"/>
        <v>6.8900000000000006</v>
      </c>
      <c r="OM267" s="19">
        <f t="shared" ref="OM267" ca="1" si="1955">OFFSET(OM$5,$B267,0)</f>
        <v>346.99</v>
      </c>
      <c r="ON267" s="19">
        <f t="shared" ca="1" si="1898"/>
        <v>346.99</v>
      </c>
      <c r="OO267" s="19" t="str">
        <f t="shared" ca="1" si="1898"/>
        <v>-</v>
      </c>
      <c r="OP267" s="19" t="str">
        <f t="shared" ca="1" si="1898"/>
        <v>-</v>
      </c>
      <c r="OQ267" s="19" t="str">
        <f t="shared" ca="1" si="1898"/>
        <v>-</v>
      </c>
      <c r="OR267" s="19" t="str">
        <f t="shared" ca="1" si="1898"/>
        <v>-</v>
      </c>
      <c r="OS267" s="19" t="str">
        <f t="shared" ca="1" si="1898"/>
        <v>-</v>
      </c>
      <c r="OT267" s="19">
        <f t="shared" ca="1" si="1898"/>
        <v>0</v>
      </c>
      <c r="OU267" s="24">
        <v>0</v>
      </c>
    </row>
    <row r="268" spans="1:411" outlineLevel="1">
      <c r="A268" s="21">
        <f t="shared" si="158"/>
        <v>263</v>
      </c>
      <c r="B268" s="21">
        <f t="shared" si="1950"/>
        <v>19</v>
      </c>
      <c r="C268">
        <v>112</v>
      </c>
      <c r="D268" s="144" t="str">
        <f t="shared" ca="1" si="1828"/>
        <v>GSM</v>
      </c>
      <c r="E268" t="b">
        <v>0</v>
      </c>
      <c r="F268" t="b">
        <v>0</v>
      </c>
      <c r="G268" t="b">
        <f t="shared" si="1892"/>
        <v>0</v>
      </c>
      <c r="H268" s="237">
        <f t="shared" ca="1" si="1951"/>
        <v>2</v>
      </c>
      <c r="I268" s="237">
        <f t="shared" ca="1" si="1951"/>
        <v>1</v>
      </c>
      <c r="J268" s="237" t="str">
        <f t="shared" ca="1" si="1951"/>
        <v/>
      </c>
      <c r="K268" s="237">
        <f t="shared" ca="1" si="1951"/>
        <v>2</v>
      </c>
      <c r="L268" s="237">
        <f t="shared" ca="1" si="1951"/>
        <v>2</v>
      </c>
      <c r="M268" s="237">
        <f t="shared" ca="1" si="1951"/>
        <v>2</v>
      </c>
      <c r="N268" s="237">
        <f t="shared" ca="1" si="1951"/>
        <v>3</v>
      </c>
      <c r="O268" s="237">
        <f t="shared" ca="1" si="1951"/>
        <v>1</v>
      </c>
      <c r="P268" s="237">
        <f t="shared" ca="1" si="1951"/>
        <v>1</v>
      </c>
      <c r="Q268" s="237">
        <f t="shared" ca="1" si="1951"/>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829"/>
        <v>2</v>
      </c>
      <c r="AH268" s="5">
        <f t="shared" ca="1" si="1829"/>
        <v>0</v>
      </c>
      <c r="AI268" s="5">
        <f t="shared" ca="1" si="1830"/>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00027 DSP_grid_lw GSM Day204 MWM    Mutton SR12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831"/>
        <v>0</v>
      </c>
      <c r="AY268" s="5" t="str">
        <f t="shared" ca="1" si="1831"/>
        <v>-</v>
      </c>
      <c r="AZ268" s="5" t="b">
        <f t="shared" ca="1" si="1831"/>
        <v>0</v>
      </c>
      <c r="BA268" s="5" t="b">
        <f t="shared" ca="1" si="1831"/>
        <v>1</v>
      </c>
      <c r="BB268" s="5" t="b">
        <f t="shared" ca="1" si="1831"/>
        <v>1</v>
      </c>
      <c r="BC268" s="144">
        <f t="shared" ca="1" si="1831"/>
        <v>0</v>
      </c>
      <c r="BD268" s="19" t="b">
        <f t="shared" ca="1" si="1832"/>
        <v>1</v>
      </c>
      <c r="BE268" s="9"/>
      <c r="BF268" s="5" t="str">
        <f t="shared" ca="1" si="1833"/>
        <v>-</v>
      </c>
      <c r="BG268" s="19" t="str">
        <f t="shared" ca="1" si="1834"/>
        <v>-</v>
      </c>
      <c r="BH268" s="19" t="str">
        <f t="shared" ca="1" si="1834"/>
        <v>-</v>
      </c>
      <c r="BI268" s="19" t="str">
        <f t="shared" ca="1" si="1834"/>
        <v>-</v>
      </c>
      <c r="BJ268" s="5" t="str">
        <f t="shared" ca="1" si="1835"/>
        <v>-</v>
      </c>
      <c r="BK268" s="19" t="str">
        <f t="shared" ca="1" si="1836"/>
        <v>-</v>
      </c>
      <c r="BL268" s="5" t="str">
        <f t="shared" ca="1" si="1837"/>
        <v>-</v>
      </c>
      <c r="BM268" s="19" t="str">
        <f t="shared" ca="1" si="1838"/>
        <v>-</v>
      </c>
      <c r="BN268" s="19" t="str">
        <f t="shared" ca="1" si="1838"/>
        <v>-</v>
      </c>
      <c r="BO268" s="19" t="str">
        <f t="shared" ca="1" si="1838"/>
        <v>-</v>
      </c>
      <c r="BP268" s="5" t="str">
        <f t="shared" ca="1" si="1839"/>
        <v>-</v>
      </c>
      <c r="BQ268" s="9"/>
      <c r="BR268" s="5" t="b">
        <f t="shared" ca="1" si="1840"/>
        <v>0</v>
      </c>
      <c r="BS268" s="5" t="str">
        <f t="shared" ca="1" si="1841"/>
        <v>-</v>
      </c>
      <c r="BT268" s="5" t="str">
        <f t="shared" ca="1" si="1842"/>
        <v>-</v>
      </c>
      <c r="BU268" s="5" t="str">
        <f t="shared" ca="1" si="1842"/>
        <v>-</v>
      </c>
      <c r="BV268" s="5" t="str">
        <f t="shared" ca="1" si="1842"/>
        <v>-</v>
      </c>
      <c r="BW268" s="5" t="str">
        <f t="shared" ca="1" si="1842"/>
        <v>-</v>
      </c>
      <c r="BX268" s="5" t="str">
        <f t="shared" ca="1" si="1842"/>
        <v>-</v>
      </c>
      <c r="BY268" s="5" t="str">
        <f t="shared" ca="1" si="1842"/>
        <v>-</v>
      </c>
      <c r="BZ268" s="5" t="str">
        <f t="shared" ca="1" si="1842"/>
        <v>-</v>
      </c>
      <c r="CA268" s="5" t="str">
        <f t="shared" ca="1" si="1842"/>
        <v>-</v>
      </c>
      <c r="CB268" s="9"/>
      <c r="CC268" s="237" t="b">
        <f t="shared" ca="1" si="1952"/>
        <v>1</v>
      </c>
      <c r="CD268" s="237" t="b">
        <f t="shared" ca="1" si="1952"/>
        <v>1</v>
      </c>
      <c r="CE268" s="237" t="b">
        <f t="shared" ca="1" si="1952"/>
        <v>1</v>
      </c>
      <c r="CF268" s="12">
        <f t="shared" ca="1" si="1890"/>
        <v>2236105</v>
      </c>
      <c r="CG268" s="144" t="b">
        <f t="shared" ca="1" si="1953"/>
        <v>0</v>
      </c>
      <c r="CH268" s="12" t="s">
        <v>34</v>
      </c>
      <c r="CI268" s="19" t="str">
        <f t="shared" ca="1" si="1844"/>
        <v>-</v>
      </c>
      <c r="CJ268" s="19" t="str">
        <f t="shared" ca="1" si="1844"/>
        <v>-</v>
      </c>
      <c r="CK268" s="19" t="str">
        <f t="shared" ca="1" si="1844"/>
        <v>-</v>
      </c>
      <c r="CL268" s="19">
        <f t="shared" ca="1" si="1844"/>
        <v>1</v>
      </c>
      <c r="CM268" s="19">
        <f t="shared" ca="1" si="1844"/>
        <v>1</v>
      </c>
      <c r="CN268" s="9"/>
      <c r="CO268" s="444">
        <f t="shared" ca="1" si="1845"/>
        <v>652</v>
      </c>
      <c r="CP268" s="444">
        <f t="shared" ca="1" si="1845"/>
        <v>686</v>
      </c>
      <c r="CQ268" s="444">
        <f t="shared" ca="1" si="1845"/>
        <v>721</v>
      </c>
      <c r="CR268" s="152">
        <f t="shared" ca="1" si="1846"/>
        <v>378</v>
      </c>
      <c r="CS268" s="152">
        <f t="shared" ca="1" si="1846"/>
        <v>413</v>
      </c>
      <c r="CT268" s="152">
        <f t="shared" ca="1" si="1846"/>
        <v>448</v>
      </c>
      <c r="CU268" s="19" t="str">
        <f t="shared" ca="1" si="1937"/>
        <v>-</v>
      </c>
      <c r="CV268" s="19" t="str">
        <f t="shared" ca="1" si="1937"/>
        <v>-</v>
      </c>
      <c r="CW268" s="19" t="str">
        <f t="shared" ca="1" si="1937"/>
        <v>-</v>
      </c>
      <c r="CX268" s="19" t="str">
        <f t="shared" ca="1" si="1937"/>
        <v>-</v>
      </c>
      <c r="CY268" s="19" t="str">
        <f t="shared" ca="1" si="1937"/>
        <v>-</v>
      </c>
      <c r="CZ268" s="19" t="b">
        <f t="shared" ca="1" si="1937"/>
        <v>1</v>
      </c>
      <c r="DA268" s="19">
        <f t="shared" ca="1" si="1937"/>
        <v>0</v>
      </c>
      <c r="DB268" s="19">
        <f t="shared" ca="1" si="1937"/>
        <v>0</v>
      </c>
      <c r="DC268" s="19">
        <f t="shared" ca="1" si="1937"/>
        <v>0</v>
      </c>
      <c r="DD268" s="19">
        <f t="shared" ca="1" si="1937"/>
        <v>0</v>
      </c>
      <c r="DE268" s="19">
        <f t="shared" ca="1" si="1937"/>
        <v>0</v>
      </c>
      <c r="DF268" s="19">
        <f t="shared" ca="1" si="1937"/>
        <v>0</v>
      </c>
      <c r="DG268" s="19">
        <f t="shared" ca="1" si="1937"/>
        <v>0</v>
      </c>
      <c r="DH268" s="19">
        <f t="shared" ca="1" si="1937"/>
        <v>0</v>
      </c>
      <c r="DI268" s="19">
        <f t="shared" ca="1" si="1937"/>
        <v>0</v>
      </c>
      <c r="DJ268" s="19">
        <f t="shared" ca="1" si="1937"/>
        <v>0</v>
      </c>
      <c r="DK268" s="19">
        <f t="shared" ca="1" si="1911"/>
        <v>0</v>
      </c>
      <c r="DL268" s="19">
        <f t="shared" ca="1" si="1911"/>
        <v>0</v>
      </c>
      <c r="DM268" s="19">
        <f t="shared" ca="1" si="1911"/>
        <v>1</v>
      </c>
      <c r="DN268" s="19">
        <f t="shared" ca="1" si="1911"/>
        <v>1</v>
      </c>
      <c r="DO268" s="19">
        <f t="shared" ca="1" si="1911"/>
        <v>0</v>
      </c>
      <c r="DP268" s="19" t="str">
        <f t="shared" ca="1" si="1911"/>
        <v>-</v>
      </c>
      <c r="DQ268" s="19" t="str">
        <f t="shared" ca="1" si="1911"/>
        <v>-</v>
      </c>
      <c r="DR268" s="19" t="str">
        <f t="shared" ca="1" si="1911"/>
        <v>-</v>
      </c>
      <c r="DS268" s="19" t="str">
        <f t="shared" ca="1" si="1911"/>
        <v>-</v>
      </c>
      <c r="DT268" s="19" t="str">
        <f t="shared" ca="1" si="1911"/>
        <v>-</v>
      </c>
      <c r="DU268" s="19">
        <f t="shared" ca="1" si="1911"/>
        <v>0</v>
      </c>
      <c r="DV268" s="19" t="str">
        <f t="shared" ca="1" si="1911"/>
        <v>-</v>
      </c>
      <c r="DW268" s="19" t="str">
        <f t="shared" ca="1" si="1911"/>
        <v>-</v>
      </c>
      <c r="DX268" s="19" t="str">
        <f t="shared" ca="1" si="1911"/>
        <v>-</v>
      </c>
      <c r="DY268" s="19" t="str">
        <f t="shared" ca="1" si="1911"/>
        <v>-</v>
      </c>
      <c r="DZ268" s="19" t="str">
        <f t="shared" ca="1" si="1911"/>
        <v>-</v>
      </c>
      <c r="EA268" s="19" t="str">
        <f t="shared" ca="1" si="1911"/>
        <v>-</v>
      </c>
      <c r="EB268" s="19" t="str">
        <f t="shared" ca="1" si="1911"/>
        <v>-</v>
      </c>
      <c r="EC268" s="19" t="str">
        <f t="shared" ca="1" si="1911"/>
        <v>-</v>
      </c>
      <c r="ED268" s="19">
        <f t="shared" ca="1" si="1911"/>
        <v>0</v>
      </c>
      <c r="EE268" s="444">
        <f t="shared" ca="1" si="1849"/>
        <v>0</v>
      </c>
      <c r="EF268" s="444">
        <f t="shared" ca="1" si="1849"/>
        <v>0</v>
      </c>
      <c r="EG268" s="124">
        <f t="shared" ca="1" si="1938"/>
        <v>0</v>
      </c>
      <c r="EH268" s="124">
        <f t="shared" ca="1" si="1938"/>
        <v>0</v>
      </c>
      <c r="EI268" s="124">
        <f t="shared" ca="1" si="1938"/>
        <v>0</v>
      </c>
      <c r="EJ268" s="124">
        <f t="shared" ca="1" si="1938"/>
        <v>0</v>
      </c>
      <c r="EK268" s="124">
        <f t="shared" ca="1" si="1938"/>
        <v>0</v>
      </c>
      <c r="EL268" s="124">
        <f t="shared" ca="1" si="1938"/>
        <v>0</v>
      </c>
      <c r="EM268" s="124">
        <f t="shared" ca="1" si="1938"/>
        <v>0</v>
      </c>
      <c r="EN268" s="124">
        <f t="shared" ca="1" si="1938"/>
        <v>0</v>
      </c>
      <c r="EO268" s="124">
        <f t="shared" ca="1" si="1938"/>
        <v>0</v>
      </c>
      <c r="EP268" s="124">
        <f t="shared" ca="1" si="1938"/>
        <v>0</v>
      </c>
      <c r="EQ268" s="124">
        <f t="shared" ca="1" si="1938"/>
        <v>0</v>
      </c>
      <c r="ER268" s="124">
        <f t="shared" ca="1" si="1938"/>
        <v>0</v>
      </c>
      <c r="ES268" s="124">
        <f t="shared" ca="1" si="1938"/>
        <v>0</v>
      </c>
      <c r="ET268" s="124">
        <f t="shared" ca="1" si="1938"/>
        <v>0</v>
      </c>
      <c r="EU268" s="124">
        <f t="shared" ca="1" si="1938"/>
        <v>0</v>
      </c>
      <c r="EV268" s="124">
        <f t="shared" ca="1" si="1938"/>
        <v>0</v>
      </c>
      <c r="EW268" s="124">
        <f t="shared" ca="1" si="1851"/>
        <v>0</v>
      </c>
      <c r="EX268" s="124">
        <f t="shared" ca="1" si="1851"/>
        <v>0</v>
      </c>
      <c r="EY268" s="554">
        <f t="shared" ca="1" si="1939"/>
        <v>0</v>
      </c>
      <c r="EZ268" s="554">
        <f t="shared" ca="1" si="1939"/>
        <v>0</v>
      </c>
      <c r="FA268" s="554">
        <f t="shared" ca="1" si="1939"/>
        <v>0</v>
      </c>
      <c r="FB268" s="125">
        <f t="shared" ca="1" si="1939"/>
        <v>0</v>
      </c>
      <c r="FC268" s="125">
        <f t="shared" ca="1" si="1939"/>
        <v>0</v>
      </c>
      <c r="FD268" s="125">
        <f t="shared" ca="1" si="1939"/>
        <v>0</v>
      </c>
      <c r="FE268" s="125">
        <f t="shared" ca="1" si="1939"/>
        <v>0</v>
      </c>
      <c r="FF268" s="125">
        <f t="shared" ca="1" si="1939"/>
        <v>0</v>
      </c>
      <c r="FG268" s="125">
        <f t="shared" ca="1" si="1939"/>
        <v>0</v>
      </c>
      <c r="FH268" s="125">
        <f t="shared" ca="1" si="1939"/>
        <v>0</v>
      </c>
      <c r="FI268" s="125">
        <f t="shared" ca="1" si="1939"/>
        <v>0</v>
      </c>
      <c r="FJ268" s="125">
        <f t="shared" ca="1" si="1939"/>
        <v>0</v>
      </c>
      <c r="FK268" s="125">
        <f t="shared" ca="1" si="1939"/>
        <v>0</v>
      </c>
      <c r="FL268" s="125">
        <f t="shared" ca="1" si="1939"/>
        <v>0</v>
      </c>
      <c r="FM268" s="125">
        <f t="shared" ca="1" si="1939"/>
        <v>0</v>
      </c>
      <c r="FN268" s="125">
        <f t="shared" ca="1" si="1939"/>
        <v>0</v>
      </c>
      <c r="FO268" s="124">
        <f t="shared" ca="1" si="1940"/>
        <v>0</v>
      </c>
      <c r="FP268" s="124">
        <f t="shared" ca="1" si="1940"/>
        <v>0</v>
      </c>
      <c r="FQ268" s="124">
        <f t="shared" ca="1" si="1940"/>
        <v>0</v>
      </c>
      <c r="FR268" s="124">
        <f t="shared" ca="1" si="1940"/>
        <v>0</v>
      </c>
      <c r="FS268" s="124">
        <f t="shared" ca="1" si="1940"/>
        <v>0</v>
      </c>
      <c r="FT268" s="124">
        <f t="shared" ca="1" si="1940"/>
        <v>0</v>
      </c>
      <c r="FU268" s="124">
        <f t="shared" ca="1" si="1940"/>
        <v>0</v>
      </c>
      <c r="FV268" s="124">
        <f t="shared" ca="1" si="1940"/>
        <v>0</v>
      </c>
      <c r="FW268" s="124">
        <f t="shared" ca="1" si="1940"/>
        <v>0</v>
      </c>
      <c r="FX268" s="124">
        <f t="shared" ca="1" si="1940"/>
        <v>0</v>
      </c>
      <c r="FY268" s="124">
        <f t="shared" ca="1" si="1940"/>
        <v>0</v>
      </c>
      <c r="FZ268" s="124">
        <f t="shared" ca="1" si="1940"/>
        <v>0</v>
      </c>
      <c r="GA268" s="124">
        <f t="shared" ca="1" si="1940"/>
        <v>0</v>
      </c>
      <c r="GB268" s="124">
        <f t="shared" ca="1" si="1940"/>
        <v>0</v>
      </c>
      <c r="GC268" s="124">
        <f t="shared" ca="1" si="1940"/>
        <v>0</v>
      </c>
      <c r="GD268" s="124">
        <f t="shared" ca="1" si="1940"/>
        <v>0</v>
      </c>
      <c r="GE268" s="124">
        <f t="shared" ca="1" si="1854"/>
        <v>0</v>
      </c>
      <c r="GF268" s="124">
        <f t="shared" ca="1" si="1854"/>
        <v>0</v>
      </c>
      <c r="GG268" s="554">
        <f t="shared" ca="1" si="1855"/>
        <v>0</v>
      </c>
      <c r="GH268" s="554">
        <f t="shared" ca="1" si="1855"/>
        <v>0</v>
      </c>
      <c r="GI268" s="554">
        <f t="shared" ca="1" si="1855"/>
        <v>0</v>
      </c>
      <c r="GJ268" s="125">
        <f t="shared" ca="1" si="1941"/>
        <v>0</v>
      </c>
      <c r="GK268" s="125">
        <f t="shared" ca="1" si="1941"/>
        <v>0</v>
      </c>
      <c r="GL268" s="125">
        <f t="shared" ca="1" si="1941"/>
        <v>0</v>
      </c>
      <c r="GM268" s="125">
        <f t="shared" ca="1" si="1941"/>
        <v>0</v>
      </c>
      <c r="GN268" s="125">
        <f t="shared" ca="1" si="1941"/>
        <v>0</v>
      </c>
      <c r="GO268" s="125">
        <f t="shared" ca="1" si="1941"/>
        <v>0</v>
      </c>
      <c r="GP268" s="125">
        <f t="shared" ca="1" si="1941"/>
        <v>0</v>
      </c>
      <c r="GQ268" s="125">
        <f t="shared" ca="1" si="1941"/>
        <v>0</v>
      </c>
      <c r="GR268" s="125">
        <f t="shared" ca="1" si="1941"/>
        <v>0</v>
      </c>
      <c r="GS268" s="125">
        <f t="shared" ca="1" si="1941"/>
        <v>0</v>
      </c>
      <c r="GT268" s="125">
        <f t="shared" ca="1" si="1941"/>
        <v>0</v>
      </c>
      <c r="GU268" s="125">
        <f t="shared" ca="1" si="1941"/>
        <v>0</v>
      </c>
      <c r="GV268" s="125">
        <f t="shared" ca="1" si="1941"/>
        <v>0</v>
      </c>
      <c r="GW268" s="124">
        <f t="shared" ca="1" si="1942"/>
        <v>0</v>
      </c>
      <c r="GX268" s="124">
        <f t="shared" ca="1" si="1942"/>
        <v>0</v>
      </c>
      <c r="GY268" s="124">
        <f t="shared" ca="1" si="1942"/>
        <v>0</v>
      </c>
      <c r="GZ268" s="124">
        <f t="shared" ca="1" si="1942"/>
        <v>0</v>
      </c>
      <c r="HA268" s="124">
        <f t="shared" ca="1" si="1942"/>
        <v>0</v>
      </c>
      <c r="HB268" s="124">
        <f t="shared" ca="1" si="1942"/>
        <v>0</v>
      </c>
      <c r="HC268" s="124">
        <f t="shared" ca="1" si="1942"/>
        <v>0</v>
      </c>
      <c r="HD268" s="124">
        <f t="shared" ca="1" si="1942"/>
        <v>0</v>
      </c>
      <c r="HE268" s="124">
        <f t="shared" ca="1" si="1942"/>
        <v>0</v>
      </c>
      <c r="HF268" s="124">
        <f t="shared" ca="1" si="1942"/>
        <v>0</v>
      </c>
      <c r="HG268" s="124">
        <f t="shared" ca="1" si="1942"/>
        <v>0</v>
      </c>
      <c r="HH268" s="124">
        <f t="shared" ca="1" si="1942"/>
        <v>0</v>
      </c>
      <c r="HI268" s="124">
        <f t="shared" ca="1" si="1942"/>
        <v>0</v>
      </c>
      <c r="HJ268" s="124">
        <f t="shared" ca="1" si="1942"/>
        <v>0</v>
      </c>
      <c r="HK268" s="124">
        <f t="shared" ca="1" si="1942"/>
        <v>0</v>
      </c>
      <c r="HL268" s="124">
        <f t="shared" ca="1" si="1942"/>
        <v>0</v>
      </c>
      <c r="HM268" s="124">
        <f t="shared" ca="1" si="1858"/>
        <v>0</v>
      </c>
      <c r="HN268" s="124">
        <f t="shared" ca="1" si="1858"/>
        <v>0</v>
      </c>
      <c r="HO268" s="554">
        <f t="shared" ca="1" si="1859"/>
        <v>0</v>
      </c>
      <c r="HP268" s="554">
        <f t="shared" ca="1" si="1859"/>
        <v>0</v>
      </c>
      <c r="HQ268" s="554">
        <f t="shared" ca="1" si="1859"/>
        <v>0</v>
      </c>
      <c r="HR268" s="125">
        <f t="shared" ca="1" si="1943"/>
        <v>0</v>
      </c>
      <c r="HS268" s="125">
        <f t="shared" ca="1" si="1943"/>
        <v>0</v>
      </c>
      <c r="HT268" s="125">
        <f t="shared" ca="1" si="1943"/>
        <v>0</v>
      </c>
      <c r="HU268" s="125">
        <f t="shared" ca="1" si="1943"/>
        <v>0</v>
      </c>
      <c r="HV268" s="125">
        <f t="shared" ca="1" si="1943"/>
        <v>0</v>
      </c>
      <c r="HW268" s="125">
        <f t="shared" ca="1" si="1943"/>
        <v>0</v>
      </c>
      <c r="HX268" s="125">
        <f t="shared" ca="1" si="1943"/>
        <v>0</v>
      </c>
      <c r="HY268" s="125">
        <f t="shared" ca="1" si="1943"/>
        <v>0</v>
      </c>
      <c r="HZ268" s="125">
        <f t="shared" ca="1" si="1943"/>
        <v>0</v>
      </c>
      <c r="IA268" s="125">
        <f t="shared" ca="1" si="1943"/>
        <v>0</v>
      </c>
      <c r="IB268" s="125">
        <f t="shared" ca="1" si="1943"/>
        <v>0</v>
      </c>
      <c r="IC268" s="125">
        <f t="shared" ca="1" si="1943"/>
        <v>0</v>
      </c>
      <c r="ID268" s="125">
        <f t="shared" ca="1" si="1943"/>
        <v>0</v>
      </c>
      <c r="IE268" s="5">
        <f t="shared" ca="1" si="1861"/>
        <v>67</v>
      </c>
      <c r="IF268" s="9"/>
      <c r="IG268" s="5">
        <f t="shared" ca="1" si="1862"/>
        <v>1</v>
      </c>
      <c r="IH268" s="5" t="b">
        <f t="shared" ca="1" si="1862"/>
        <v>0</v>
      </c>
      <c r="II268" s="19">
        <f t="shared" ca="1" si="1863"/>
        <v>0</v>
      </c>
      <c r="IJ268" s="5">
        <f t="shared" ca="1" si="1862"/>
        <v>55</v>
      </c>
      <c r="IK268" s="5" cm="1">
        <f t="array" ref="IK268">INDEX(i.pi_yatf,$X268+1,IK$7)</f>
        <v>1</v>
      </c>
      <c r="IL268" s="19">
        <f t="shared" ref="IL268:JN277" ca="1" si="1956">OFFSET(IL$5,$B268,0)</f>
        <v>0</v>
      </c>
      <c r="IM268" s="19">
        <f t="shared" ca="1" si="1956"/>
        <v>0</v>
      </c>
      <c r="IN268" s="19">
        <f t="shared" ca="1" si="1956"/>
        <v>0</v>
      </c>
      <c r="IO268" s="19">
        <f t="shared" ca="1" si="1956"/>
        <v>0</v>
      </c>
      <c r="IP268" s="19">
        <f t="shared" ca="1" si="1956"/>
        <v>0</v>
      </c>
      <c r="IQ268" s="19">
        <f t="shared" ca="1" si="1956"/>
        <v>0</v>
      </c>
      <c r="IR268" s="19">
        <f t="shared" ca="1" si="1956"/>
        <v>0</v>
      </c>
      <c r="IS268" s="19">
        <f t="shared" ca="1" si="1956"/>
        <v>0</v>
      </c>
      <c r="IT268" s="19">
        <f t="shared" ca="1" si="1956"/>
        <v>0</v>
      </c>
      <c r="IU268" s="19">
        <f t="shared" ca="1" si="1956"/>
        <v>0</v>
      </c>
      <c r="IV268" s="19">
        <f t="shared" ca="1" si="1956"/>
        <v>0</v>
      </c>
      <c r="IW268" s="19">
        <f t="shared" ca="1" si="1956"/>
        <v>0</v>
      </c>
      <c r="IX268" s="19">
        <f t="shared" ca="1" si="1956"/>
        <v>0</v>
      </c>
      <c r="IY268" s="19">
        <f t="shared" ca="1" si="1956"/>
        <v>0</v>
      </c>
      <c r="IZ268" s="19">
        <f t="shared" ca="1" si="1956"/>
        <v>0</v>
      </c>
      <c r="JA268" s="19">
        <f t="shared" ca="1" si="1956"/>
        <v>0</v>
      </c>
      <c r="JB268" s="19">
        <f t="shared" ca="1" si="1956"/>
        <v>0</v>
      </c>
      <c r="JC268" s="19">
        <f t="shared" ca="1" si="1956"/>
        <v>0</v>
      </c>
      <c r="JD268" s="19">
        <f t="shared" ca="1" si="1956"/>
        <v>0</v>
      </c>
      <c r="JE268" s="19">
        <f t="shared" ca="1" si="1956"/>
        <v>0</v>
      </c>
      <c r="JF268" s="19">
        <f t="shared" ca="1" si="1956"/>
        <v>0</v>
      </c>
      <c r="JG268" s="5">
        <f t="shared" ca="1" si="1865"/>
        <v>1.2500000000000001E-2</v>
      </c>
      <c r="JH268" s="567">
        <f t="shared" ca="1" si="1865"/>
        <v>0</v>
      </c>
      <c r="JI268" s="5">
        <f t="shared" ca="1" si="1865"/>
        <v>6.25E-2</v>
      </c>
      <c r="JJ268" s="5">
        <f t="shared" ca="1" si="1865"/>
        <v>6.25E-2</v>
      </c>
      <c r="JK268" s="5">
        <f t="shared" ca="1" si="1865"/>
        <v>6.25E-2</v>
      </c>
      <c r="JL268" s="19">
        <f t="shared" ca="1" si="1956"/>
        <v>1</v>
      </c>
      <c r="JM268" s="19">
        <f t="shared" ca="1" si="1956"/>
        <v>0</v>
      </c>
      <c r="JN268" s="19">
        <f t="shared" ca="1" si="1956"/>
        <v>1</v>
      </c>
      <c r="JO268" s="9"/>
      <c r="JP268" s="5" t="b">
        <f t="shared" ca="1" si="1866"/>
        <v>0</v>
      </c>
      <c r="JQ268" s="477" t="b">
        <v>1</v>
      </c>
      <c r="JR268" s="477">
        <v>12</v>
      </c>
      <c r="JS268" s="5" t="b">
        <f t="shared" ca="1" si="1867"/>
        <v>0</v>
      </c>
      <c r="JT268" s="5" t="b">
        <f t="shared" ca="1" si="1867"/>
        <v>0</v>
      </c>
      <c r="JU268" s="5" t="b">
        <f t="shared" ca="1" si="1867"/>
        <v>1</v>
      </c>
      <c r="JV268" s="144">
        <f t="shared" ca="1" si="1868"/>
        <v>1</v>
      </c>
      <c r="JW268" s="144">
        <f t="shared" ca="1" si="1868"/>
        <v>1</v>
      </c>
      <c r="JX268" s="5" t="b">
        <f t="shared" ca="1" si="1869"/>
        <v>0</v>
      </c>
      <c r="JY268" s="5" t="b">
        <f t="shared" ca="1" si="1869"/>
        <v>1</v>
      </c>
      <c r="JZ268" s="5" t="b">
        <f t="shared" ca="1" si="1869"/>
        <v>1</v>
      </c>
      <c r="KA268" s="5" t="b">
        <f t="shared" ca="1" si="1869"/>
        <v>0</v>
      </c>
      <c r="KB268" s="5">
        <f t="shared" ca="1" si="1870"/>
        <v>1</v>
      </c>
      <c r="KC268" s="5">
        <f t="shared" ca="1" si="1870"/>
        <v>0</v>
      </c>
      <c r="KD268" s="5" t="b">
        <f t="shared" ca="1" si="1871"/>
        <v>0</v>
      </c>
      <c r="KE268" s="5" t="str" cm="1">
        <f t="array" aca="1" ref="KE268" ca="1">IF(OR(KF268:KM268&lt;&gt;"-"),TRUE,"-")</f>
        <v>-</v>
      </c>
      <c r="KF268" s="19" t="str">
        <f t="shared" ca="1" si="1872"/>
        <v>-</v>
      </c>
      <c r="KG268" s="19" t="str">
        <f t="shared" ca="1" si="1872"/>
        <v>-</v>
      </c>
      <c r="KH268" s="19" t="str">
        <f t="shared" ca="1" si="1872"/>
        <v>-</v>
      </c>
      <c r="KI268" s="19" t="str">
        <f t="shared" ca="1" si="1872"/>
        <v>-</v>
      </c>
      <c r="KJ268" s="19" t="str">
        <f t="shared" ca="1" si="1872"/>
        <v>-</v>
      </c>
      <c r="KK268" s="19" t="str">
        <f t="shared" ca="1" si="1872"/>
        <v>-</v>
      </c>
      <c r="KL268" s="19" t="str">
        <f t="shared" ca="1" si="1872"/>
        <v>-</v>
      </c>
      <c r="KM268" s="19" t="str">
        <f t="shared" ca="1" si="1872"/>
        <v>-</v>
      </c>
      <c r="KN268" s="5" t="b">
        <f t="array" aca="1" ref="KN268" ca="1">IF(OR(KO268:KU268&lt;&gt;"-"),TRUE,"-")</f>
        <v>1</v>
      </c>
      <c r="KO268" s="19">
        <f t="shared" ca="1" si="1949"/>
        <v>0</v>
      </c>
      <c r="KP268" s="19" t="str">
        <f t="shared" ca="1" si="1949"/>
        <v>-</v>
      </c>
      <c r="KQ268" s="19">
        <f t="shared" ca="1" si="1949"/>
        <v>999999</v>
      </c>
      <c r="KR268" s="19">
        <f t="shared" ca="1" si="1949"/>
        <v>999999</v>
      </c>
      <c r="KS268" s="19">
        <f t="shared" ca="1" si="1949"/>
        <v>999999</v>
      </c>
      <c r="KT268" s="19">
        <f t="shared" ca="1" si="1949"/>
        <v>999999</v>
      </c>
      <c r="KU268" s="19">
        <f t="shared" ca="1" si="1949"/>
        <v>999999</v>
      </c>
      <c r="KV268" s="19" t="str">
        <f t="shared" ca="1" si="1949"/>
        <v>-</v>
      </c>
      <c r="KW268" s="19" t="str">
        <f t="shared" ca="1" si="1949"/>
        <v>-</v>
      </c>
      <c r="KX268" s="19" t="str">
        <f t="shared" ca="1" si="1949"/>
        <v>-</v>
      </c>
      <c r="KY268" s="19" t="b">
        <f t="shared" ca="1" si="1874"/>
        <v>1</v>
      </c>
      <c r="KZ268" s="19">
        <f t="shared" ca="1" si="1874"/>
        <v>0</v>
      </c>
      <c r="LA268" s="5" t="str">
        <f t="shared" ca="1" si="1875"/>
        <v>-</v>
      </c>
      <c r="LB268" s="5" t="str">
        <f t="shared" ca="1" si="1875"/>
        <v>-</v>
      </c>
      <c r="LC268" s="5" t="str">
        <f t="shared" ca="1" si="1875"/>
        <v>-</v>
      </c>
      <c r="LD268" s="5" t="str">
        <f t="shared" ca="1" si="1875"/>
        <v>-</v>
      </c>
      <c r="LE268" s="19" t="str">
        <f t="shared" ca="1" si="1876"/>
        <v>-</v>
      </c>
      <c r="LF268" s="19" t="str">
        <f t="shared" ca="1" si="1876"/>
        <v>-</v>
      </c>
      <c r="LG268" s="19" t="str">
        <f t="shared" ca="1" si="1876"/>
        <v>-</v>
      </c>
      <c r="LH268" s="19" t="str">
        <f t="shared" ca="1" si="1876"/>
        <v>-</v>
      </c>
      <c r="LI268" s="19" t="str">
        <f t="shared" ca="1" si="1876"/>
        <v>-</v>
      </c>
      <c r="LJ268" s="19" t="str">
        <f t="shared" ca="1" si="1876"/>
        <v>-</v>
      </c>
      <c r="LK268" s="19" t="str">
        <f t="shared" ca="1" si="1876"/>
        <v>-</v>
      </c>
      <c r="LL268" s="5" t="str">
        <f t="shared" ca="1" si="1877"/>
        <v>-</v>
      </c>
      <c r="LM268" s="5">
        <f t="shared" ca="1" si="1877"/>
        <v>500</v>
      </c>
      <c r="LN268" s="5">
        <f t="shared" ca="1" si="1877"/>
        <v>500</v>
      </c>
      <c r="LO268" s="5" t="str">
        <f t="shared" ca="1" si="1877"/>
        <v>-</v>
      </c>
      <c r="LP268" s="5" t="str" cm="1">
        <f t="array" aca="1" ref="LP268" ca="1">INDEX(i.meatgrid,$Q268,LP$7)</f>
        <v>-</v>
      </c>
      <c r="LQ268" s="5" t="str" cm="1">
        <f t="array" aca="1" ref="LQ268" ca="1">INDEX(i.meatgrid,$Q268,LQ$7)</f>
        <v>-</v>
      </c>
      <c r="LR268" s="5" t="str">
        <f t="shared" ca="1" si="1877"/>
        <v>-</v>
      </c>
      <c r="LS268" s="5">
        <f t="shared" ca="1" si="1878"/>
        <v>1</v>
      </c>
      <c r="LT268" s="9"/>
      <c r="LU268" s="19">
        <f t="shared" ca="1" si="1876"/>
        <v>70</v>
      </c>
      <c r="LV268" s="19">
        <f t="shared" ca="1" si="1879"/>
        <v>50</v>
      </c>
      <c r="LW268" s="19">
        <f t="shared" ca="1" si="1879"/>
        <v>80</v>
      </c>
      <c r="LX268" s="19">
        <f t="shared" ca="1" si="1879"/>
        <v>50</v>
      </c>
      <c r="LY268" s="5" t="b" cm="1">
        <f t="array" aca="1" ref="LY268" ca="1">INDEX(i.meatgrid,$Q268,LY$7)</f>
        <v>1</v>
      </c>
      <c r="LZ268" s="5" t="b" cm="1">
        <f t="array" aca="1" ref="LZ268" ca="1">INDEX(i.meatgrid,$Q268,LZ$7)</f>
        <v>0</v>
      </c>
      <c r="MA268" s="5" t="str" cm="1">
        <f t="array" aca="1" ref="MA268" ca="1">INDEX(i.meatgrid,$Q268,MA$7)</f>
        <v>-</v>
      </c>
      <c r="MB268" s="5" t="str" cm="1">
        <f t="array" aca="1" ref="MB268" ca="1">INDEX(i.meatgrid,$Q268,MB$7)</f>
        <v>-</v>
      </c>
      <c r="MC268" s="5">
        <f t="shared" si="1880"/>
        <v>1</v>
      </c>
      <c r="MD268" s="5">
        <f t="shared" si="1881"/>
        <v>0.75</v>
      </c>
      <c r="ME268" s="5" cm="1">
        <f t="array" aca="1" ref="ME268" ca="1">INDEX(i.meatgrid,$Q268,ME$7)</f>
        <v>0</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882"/>
        <v>1</v>
      </c>
      <c r="MN268" s="9"/>
      <c r="MO268" s="19" t="b">
        <f t="shared" ca="1" si="1944"/>
        <v>0</v>
      </c>
      <c r="MP268" s="19" t="b">
        <f t="shared" ca="1" si="1944"/>
        <v>0</v>
      </c>
      <c r="MQ268" s="19">
        <f t="shared" ca="1" si="1944"/>
        <v>1</v>
      </c>
      <c r="MR268" s="19">
        <f t="shared" ca="1" si="1944"/>
        <v>0.75</v>
      </c>
      <c r="MS268" s="19">
        <f t="shared" ca="1" si="1944"/>
        <v>0.75</v>
      </c>
      <c r="MT268" s="19">
        <f t="shared" ca="1" si="1944"/>
        <v>0.8</v>
      </c>
      <c r="MU268" s="19">
        <f t="shared" ca="1" si="1944"/>
        <v>0.82499999999999996</v>
      </c>
      <c r="MV268" s="19">
        <f t="shared" ca="1" si="1944"/>
        <v>0.875</v>
      </c>
      <c r="MW268" s="19">
        <f t="shared" ca="1" si="1944"/>
        <v>0.9</v>
      </c>
      <c r="MX268" s="19">
        <f t="shared" ca="1" si="1944"/>
        <v>1</v>
      </c>
      <c r="MY268" s="19">
        <f t="shared" ca="1" si="1944"/>
        <v>0.875</v>
      </c>
      <c r="MZ268" s="19" t="b">
        <f t="shared" ca="1" si="1944"/>
        <v>1</v>
      </c>
      <c r="NA268" s="19">
        <f t="shared" ca="1" si="1944"/>
        <v>74.989999999999995</v>
      </c>
      <c r="NB268" s="19" t="str">
        <f t="shared" ca="1" si="1944"/>
        <v>-</v>
      </c>
      <c r="NC268" s="19" t="str">
        <f t="shared" ca="1" si="1944"/>
        <v>-</v>
      </c>
      <c r="ND268" s="19" t="str">
        <f t="shared" ca="1" si="1944"/>
        <v>-</v>
      </c>
      <c r="NE268" s="19" t="str">
        <f t="shared" ca="1" si="1899"/>
        <v>-</v>
      </c>
      <c r="NF268" s="19" t="str">
        <f t="shared" ca="1" si="1899"/>
        <v>-</v>
      </c>
      <c r="NG268" s="19" t="str">
        <f t="shared" ca="1" si="1899"/>
        <v>-</v>
      </c>
      <c r="NH268" s="19" t="str">
        <f t="shared" ca="1" si="1899"/>
        <v>-</v>
      </c>
      <c r="NI268" s="19">
        <f t="shared" ca="1" si="1899"/>
        <v>36.99</v>
      </c>
      <c r="NJ268" s="19">
        <f t="shared" ca="1" si="1899"/>
        <v>36.99</v>
      </c>
      <c r="NK268" s="19" t="str">
        <f t="shared" ca="1" si="1899"/>
        <v>-</v>
      </c>
      <c r="NL268" s="19" t="str">
        <f t="shared" ca="1" si="1899"/>
        <v>-</v>
      </c>
      <c r="NM268" s="19" t="str">
        <f t="shared" ca="1" si="1899"/>
        <v>-</v>
      </c>
      <c r="NN268" s="19" t="str">
        <f t="shared" ca="1" si="1899"/>
        <v>-</v>
      </c>
      <c r="NO268" s="19" t="str">
        <f t="shared" ca="1" si="1899"/>
        <v>-</v>
      </c>
      <c r="NP268" s="19">
        <f t="shared" ca="1" si="1899"/>
        <v>49.99</v>
      </c>
      <c r="NQ268" s="19">
        <f t="shared" ca="1" si="1899"/>
        <v>49.99</v>
      </c>
      <c r="NR268" s="19">
        <f t="shared" ca="1" si="1899"/>
        <v>49.99</v>
      </c>
      <c r="NS268" s="19">
        <f t="shared" ca="1" si="1899"/>
        <v>49.99</v>
      </c>
      <c r="NT268" s="19">
        <f t="shared" ref="NT268" ca="1" si="1957">OFFSET(NT$5,$B268,0)</f>
        <v>49.99</v>
      </c>
      <c r="NU268" s="19">
        <f t="shared" ca="1" si="1896"/>
        <v>49.99</v>
      </c>
      <c r="NV268" s="19">
        <f t="shared" ca="1" si="1896"/>
        <v>49.99</v>
      </c>
      <c r="NW268" s="19">
        <f t="shared" ca="1" si="1896"/>
        <v>49.99</v>
      </c>
      <c r="NX268" s="19">
        <f t="shared" ref="NX268:OM277" ca="1" si="1958">OFFSET(NX$5,$B268,0)</f>
        <v>412.99</v>
      </c>
      <c r="NY268" s="19">
        <f t="shared" ca="1" si="1958"/>
        <v>412.99</v>
      </c>
      <c r="NZ268" s="19" t="str">
        <f t="shared" ca="1" si="1958"/>
        <v>-</v>
      </c>
      <c r="OA268" s="19" t="str">
        <f t="shared" ca="1" si="1958"/>
        <v>-</v>
      </c>
      <c r="OB268" s="19" t="str">
        <f t="shared" ca="1" si="1958"/>
        <v>-</v>
      </c>
      <c r="OC268" s="19" t="str">
        <f t="shared" ca="1" si="1958"/>
        <v>-</v>
      </c>
      <c r="OD268" s="19" t="str">
        <f t="shared" ca="1" si="1958"/>
        <v>-</v>
      </c>
      <c r="OE268" s="19">
        <f t="shared" ca="1" si="1958"/>
        <v>6.8900000000000006</v>
      </c>
      <c r="OF268" s="19">
        <f t="shared" ca="1" si="1958"/>
        <v>6.8900000000000006</v>
      </c>
      <c r="OG268" s="19">
        <f t="shared" ca="1" si="1958"/>
        <v>6.8900000000000006</v>
      </c>
      <c r="OH268" s="19">
        <f t="shared" ca="1" si="1958"/>
        <v>6.8900000000000006</v>
      </c>
      <c r="OI268" s="19">
        <f t="shared" ca="1" si="1958"/>
        <v>6.8900000000000006</v>
      </c>
      <c r="OJ268" s="19">
        <f t="shared" ca="1" si="1958"/>
        <v>6.8900000000000006</v>
      </c>
      <c r="OK268" s="19">
        <f t="shared" ca="1" si="1958"/>
        <v>6.8900000000000006</v>
      </c>
      <c r="OL268" s="19">
        <f t="shared" ca="1" si="1958"/>
        <v>6.8900000000000006</v>
      </c>
      <c r="OM268" s="19">
        <f t="shared" ca="1" si="1958"/>
        <v>346.99</v>
      </c>
      <c r="ON268" s="19">
        <f t="shared" ca="1" si="1898"/>
        <v>346.99</v>
      </c>
      <c r="OO268" s="19" t="str">
        <f t="shared" ca="1" si="1898"/>
        <v>-</v>
      </c>
      <c r="OP268" s="19" t="str">
        <f t="shared" ca="1" si="1898"/>
        <v>-</v>
      </c>
      <c r="OQ268" s="19" t="str">
        <f t="shared" ca="1" si="1898"/>
        <v>-</v>
      </c>
      <c r="OR268" s="19" t="str">
        <f t="shared" ca="1" si="1898"/>
        <v>-</v>
      </c>
      <c r="OS268" s="19" t="str">
        <f t="shared" ca="1" si="1898"/>
        <v>-</v>
      </c>
      <c r="OT268" s="19">
        <f t="shared" ca="1" si="1898"/>
        <v>0</v>
      </c>
      <c r="OU268" s="24">
        <v>0</v>
      </c>
    </row>
    <row r="269" spans="1:411" outlineLevel="1">
      <c r="A269" s="21">
        <f t="shared" si="158"/>
        <v>264</v>
      </c>
      <c r="B269" s="21">
        <f t="shared" si="1950"/>
        <v>19</v>
      </c>
      <c r="C269">
        <v>112</v>
      </c>
      <c r="D269" s="144" t="str">
        <f t="shared" ca="1" si="1828"/>
        <v>GSM</v>
      </c>
      <c r="E269" t="b">
        <v>0</v>
      </c>
      <c r="F269" t="b">
        <v>0</v>
      </c>
      <c r="G269" t="b">
        <f t="shared" si="1892"/>
        <v>0</v>
      </c>
      <c r="H269" s="237">
        <f t="shared" ca="1" si="1951"/>
        <v>2</v>
      </c>
      <c r="I269" s="237">
        <f t="shared" ca="1" si="1951"/>
        <v>1</v>
      </c>
      <c r="J269" s="237" t="str">
        <f t="shared" ca="1" si="1951"/>
        <v/>
      </c>
      <c r="K269" s="237">
        <f t="shared" ca="1" si="1951"/>
        <v>2</v>
      </c>
      <c r="L269" s="237">
        <f t="shared" ca="1" si="1951"/>
        <v>2</v>
      </c>
      <c r="M269" s="237">
        <f t="shared" ca="1" si="1951"/>
        <v>2</v>
      </c>
      <c r="N269" s="237">
        <f t="shared" ca="1" si="1951"/>
        <v>3</v>
      </c>
      <c r="O269" s="237">
        <f t="shared" ca="1" si="1951"/>
        <v>1</v>
      </c>
      <c r="P269" s="237">
        <f t="shared" ca="1" si="1951"/>
        <v>1</v>
      </c>
      <c r="Q269" s="237">
        <f t="shared" ca="1" si="1951"/>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829"/>
        <v>2</v>
      </c>
      <c r="AH269" s="5">
        <f t="shared" ca="1" si="1829"/>
        <v>0</v>
      </c>
      <c r="AI269" s="5">
        <f t="shared" ca="1" si="1830"/>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00028 DSP_grid_lw GSM Day204 MWM    Mutton WP100p MP075p GP100p (F33N11)</v>
      </c>
      <c r="AM269" s="9" t="str">
        <f ca="1">IF(COUNTIF(AL$5:AL269,AL269)=1,"-","Dup")</f>
        <v>-</v>
      </c>
      <c r="AN269" s="9"/>
      <c r="AO269" s="12" t="b">
        <v>0</v>
      </c>
      <c r="AP269" s="12" t="b">
        <v>0</v>
      </c>
      <c r="AQ269" s="12" t="b">
        <v>1</v>
      </c>
      <c r="AR269" s="12" t="b">
        <v>1</v>
      </c>
      <c r="AS269" s="12" t="b">
        <v>0</v>
      </c>
      <c r="AT269" s="12" t="b">
        <v>1</v>
      </c>
      <c r="AU269" s="12" t="b">
        <v>1</v>
      </c>
      <c r="AV269" s="12" t="b">
        <v>1</v>
      </c>
      <c r="AW269" s="9"/>
      <c r="AX269" s="5" t="b">
        <f t="shared" ca="1" si="1831"/>
        <v>0</v>
      </c>
      <c r="AY269" s="5" t="str">
        <f t="shared" ca="1" si="1831"/>
        <v>-</v>
      </c>
      <c r="AZ269" s="5" t="b">
        <f t="shared" ca="1" si="1831"/>
        <v>0</v>
      </c>
      <c r="BA269" s="5" t="b">
        <f t="shared" ca="1" si="1831"/>
        <v>1</v>
      </c>
      <c r="BB269" s="5" t="b">
        <f t="shared" ca="1" si="1831"/>
        <v>1</v>
      </c>
      <c r="BC269" s="144">
        <f t="shared" ca="1" si="1831"/>
        <v>0</v>
      </c>
      <c r="BD269" s="19" t="b">
        <f t="shared" ca="1" si="1832"/>
        <v>1</v>
      </c>
      <c r="BE269" s="9"/>
      <c r="BF269" s="5" t="str">
        <f t="shared" ca="1" si="1833"/>
        <v>-</v>
      </c>
      <c r="BG269" s="19" t="str">
        <f t="shared" ca="1" si="1834"/>
        <v>-</v>
      </c>
      <c r="BH269" s="19" t="str">
        <f t="shared" ca="1" si="1834"/>
        <v>-</v>
      </c>
      <c r="BI269" s="19" t="str">
        <f t="shared" ca="1" si="1834"/>
        <v>-</v>
      </c>
      <c r="BJ269" s="5" t="str">
        <f t="shared" ca="1" si="1835"/>
        <v>-</v>
      </c>
      <c r="BK269" s="19" t="str">
        <f t="shared" ca="1" si="1836"/>
        <v>-</v>
      </c>
      <c r="BL269" s="5" t="str">
        <f t="shared" ca="1" si="1837"/>
        <v>-</v>
      </c>
      <c r="BM269" s="19" t="str">
        <f t="shared" ca="1" si="1838"/>
        <v>-</v>
      </c>
      <c r="BN269" s="19" t="str">
        <f t="shared" ca="1" si="1838"/>
        <v>-</v>
      </c>
      <c r="BO269" s="19" t="str">
        <f t="shared" ca="1" si="1838"/>
        <v>-</v>
      </c>
      <c r="BP269" s="5" t="str">
        <f t="shared" ca="1" si="1839"/>
        <v>-</v>
      </c>
      <c r="BQ269" s="9"/>
      <c r="BR269" s="5" t="b">
        <f t="shared" ca="1" si="1840"/>
        <v>0</v>
      </c>
      <c r="BS269" s="5" t="str">
        <f t="shared" ca="1" si="1841"/>
        <v>-</v>
      </c>
      <c r="BT269" s="5" t="str">
        <f t="shared" ca="1" si="1842"/>
        <v>-</v>
      </c>
      <c r="BU269" s="5" t="str">
        <f t="shared" ca="1" si="1842"/>
        <v>-</v>
      </c>
      <c r="BV269" s="5" t="str">
        <f t="shared" ca="1" si="1842"/>
        <v>-</v>
      </c>
      <c r="BW269" s="5" t="str">
        <f t="shared" ca="1" si="1842"/>
        <v>-</v>
      </c>
      <c r="BX269" s="5" t="str">
        <f t="shared" ca="1" si="1842"/>
        <v>-</v>
      </c>
      <c r="BY269" s="5" t="str">
        <f t="shared" ca="1" si="1842"/>
        <v>-</v>
      </c>
      <c r="BZ269" s="5" t="str">
        <f t="shared" ca="1" si="1842"/>
        <v>-</v>
      </c>
      <c r="CA269" s="5" t="str">
        <f t="shared" ca="1" si="1842"/>
        <v>-</v>
      </c>
      <c r="CB269" s="9"/>
      <c r="CC269" s="237" t="b">
        <f t="shared" ca="1" si="1952"/>
        <v>1</v>
      </c>
      <c r="CD269" s="237" t="b">
        <f t="shared" ca="1" si="1952"/>
        <v>1</v>
      </c>
      <c r="CE269" s="237" t="b">
        <f t="shared" ca="1" si="1952"/>
        <v>1</v>
      </c>
      <c r="CF269" s="12">
        <f t="shared" ca="1" si="1890"/>
        <v>2236105</v>
      </c>
      <c r="CG269" s="144" t="b">
        <f t="shared" ca="1" si="1953"/>
        <v>0</v>
      </c>
      <c r="CH269" s="12" t="s">
        <v>34</v>
      </c>
      <c r="CI269" s="19" t="str">
        <f t="shared" ca="1" si="1844"/>
        <v>-</v>
      </c>
      <c r="CJ269" s="19" t="str">
        <f t="shared" ca="1" si="1844"/>
        <v>-</v>
      </c>
      <c r="CK269" s="19" t="str">
        <f t="shared" ca="1" si="1844"/>
        <v>-</v>
      </c>
      <c r="CL269" s="19">
        <f t="shared" ca="1" si="1844"/>
        <v>1</v>
      </c>
      <c r="CM269" s="19">
        <f t="shared" ca="1" si="1844"/>
        <v>1</v>
      </c>
      <c r="CN269" s="9"/>
      <c r="CO269" s="444">
        <f t="shared" ca="1" si="1845"/>
        <v>652</v>
      </c>
      <c r="CP269" s="444">
        <f t="shared" ca="1" si="1845"/>
        <v>686</v>
      </c>
      <c r="CQ269" s="444">
        <f t="shared" ca="1" si="1845"/>
        <v>721</v>
      </c>
      <c r="CR269" s="152">
        <f t="shared" ca="1" si="1846"/>
        <v>378</v>
      </c>
      <c r="CS269" s="152">
        <f t="shared" ca="1" si="1846"/>
        <v>413</v>
      </c>
      <c r="CT269" s="152">
        <f t="shared" ca="1" si="1846"/>
        <v>448</v>
      </c>
      <c r="CU269" s="19" t="str">
        <f t="shared" ca="1" si="1937"/>
        <v>-</v>
      </c>
      <c r="CV269" s="19" t="str">
        <f t="shared" ca="1" si="1937"/>
        <v>-</v>
      </c>
      <c r="CW269" s="19" t="str">
        <f t="shared" ca="1" si="1937"/>
        <v>-</v>
      </c>
      <c r="CX269" s="19" t="str">
        <f t="shared" ca="1" si="1937"/>
        <v>-</v>
      </c>
      <c r="CY269" s="19" t="str">
        <f t="shared" ca="1" si="1937"/>
        <v>-</v>
      </c>
      <c r="CZ269" s="19" t="b">
        <f t="shared" ca="1" si="1937"/>
        <v>1</v>
      </c>
      <c r="DA269" s="19">
        <f t="shared" ca="1" si="1937"/>
        <v>0</v>
      </c>
      <c r="DB269" s="19">
        <f t="shared" ca="1" si="1937"/>
        <v>0</v>
      </c>
      <c r="DC269" s="19">
        <f t="shared" ca="1" si="1937"/>
        <v>0</v>
      </c>
      <c r="DD269" s="19">
        <f t="shared" ca="1" si="1937"/>
        <v>0</v>
      </c>
      <c r="DE269" s="19">
        <f t="shared" ca="1" si="1937"/>
        <v>0</v>
      </c>
      <c r="DF269" s="19">
        <f t="shared" ca="1" si="1937"/>
        <v>0</v>
      </c>
      <c r="DG269" s="19">
        <f t="shared" ca="1" si="1937"/>
        <v>0</v>
      </c>
      <c r="DH269" s="19">
        <f t="shared" ca="1" si="1937"/>
        <v>0</v>
      </c>
      <c r="DI269" s="19">
        <f t="shared" ca="1" si="1937"/>
        <v>0</v>
      </c>
      <c r="DJ269" s="19">
        <f t="shared" ca="1" si="1937"/>
        <v>0</v>
      </c>
      <c r="DK269" s="19">
        <f t="shared" ca="1" si="1911"/>
        <v>0</v>
      </c>
      <c r="DL269" s="19">
        <f t="shared" ca="1" si="1911"/>
        <v>0</v>
      </c>
      <c r="DM269" s="19">
        <f t="shared" ca="1" si="1911"/>
        <v>1</v>
      </c>
      <c r="DN269" s="19">
        <f t="shared" ca="1" si="1911"/>
        <v>1</v>
      </c>
      <c r="DO269" s="19">
        <f t="shared" ca="1" si="1911"/>
        <v>0</v>
      </c>
      <c r="DP269" s="19" t="str">
        <f t="shared" ca="1" si="1911"/>
        <v>-</v>
      </c>
      <c r="DQ269" s="19" t="str">
        <f t="shared" ca="1" si="1911"/>
        <v>-</v>
      </c>
      <c r="DR269" s="19" t="str">
        <f t="shared" ca="1" si="1911"/>
        <v>-</v>
      </c>
      <c r="DS269" s="19" t="str">
        <f t="shared" ca="1" si="1911"/>
        <v>-</v>
      </c>
      <c r="DT269" s="19" t="str">
        <f t="shared" ca="1" si="1911"/>
        <v>-</v>
      </c>
      <c r="DU269" s="19">
        <f t="shared" ca="1" si="1911"/>
        <v>0</v>
      </c>
      <c r="DV269" s="19" t="str">
        <f t="shared" ca="1" si="1911"/>
        <v>-</v>
      </c>
      <c r="DW269" s="19" t="str">
        <f t="shared" ca="1" si="1911"/>
        <v>-</v>
      </c>
      <c r="DX269" s="19" t="str">
        <f t="shared" ca="1" si="1911"/>
        <v>-</v>
      </c>
      <c r="DY269" s="19" t="str">
        <f t="shared" ca="1" si="1911"/>
        <v>-</v>
      </c>
      <c r="DZ269" s="19" t="str">
        <f t="shared" ca="1" si="1911"/>
        <v>-</v>
      </c>
      <c r="EA269" s="19" t="str">
        <f t="shared" ca="1" si="1911"/>
        <v>-</v>
      </c>
      <c r="EB269" s="19" t="str">
        <f t="shared" ca="1" si="1911"/>
        <v>-</v>
      </c>
      <c r="EC269" s="19" t="str">
        <f t="shared" ca="1" si="1911"/>
        <v>-</v>
      </c>
      <c r="ED269" s="19">
        <f t="shared" ca="1" si="1911"/>
        <v>0</v>
      </c>
      <c r="EE269" s="444">
        <f t="shared" ca="1" si="1849"/>
        <v>0</v>
      </c>
      <c r="EF269" s="444">
        <f t="shared" ca="1" si="1849"/>
        <v>0</v>
      </c>
      <c r="EG269" s="124">
        <f t="shared" ca="1" si="1938"/>
        <v>0</v>
      </c>
      <c r="EH269" s="124">
        <f t="shared" ca="1" si="1938"/>
        <v>0</v>
      </c>
      <c r="EI269" s="124">
        <f t="shared" ca="1" si="1938"/>
        <v>0</v>
      </c>
      <c r="EJ269" s="124">
        <f t="shared" ca="1" si="1938"/>
        <v>0</v>
      </c>
      <c r="EK269" s="124">
        <f t="shared" ca="1" si="1938"/>
        <v>0</v>
      </c>
      <c r="EL269" s="124">
        <f t="shared" ca="1" si="1938"/>
        <v>0</v>
      </c>
      <c r="EM269" s="124">
        <f t="shared" ca="1" si="1938"/>
        <v>0</v>
      </c>
      <c r="EN269" s="124">
        <f t="shared" ca="1" si="1938"/>
        <v>0</v>
      </c>
      <c r="EO269" s="124">
        <f t="shared" ca="1" si="1938"/>
        <v>0</v>
      </c>
      <c r="EP269" s="124">
        <f t="shared" ca="1" si="1938"/>
        <v>0</v>
      </c>
      <c r="EQ269" s="124">
        <f t="shared" ca="1" si="1938"/>
        <v>0</v>
      </c>
      <c r="ER269" s="124">
        <f t="shared" ca="1" si="1938"/>
        <v>0</v>
      </c>
      <c r="ES269" s="124">
        <f t="shared" ca="1" si="1938"/>
        <v>0</v>
      </c>
      <c r="ET269" s="124">
        <f t="shared" ca="1" si="1938"/>
        <v>0</v>
      </c>
      <c r="EU269" s="124">
        <f t="shared" ca="1" si="1938"/>
        <v>0</v>
      </c>
      <c r="EV269" s="124">
        <f t="shared" ca="1" si="1938"/>
        <v>0</v>
      </c>
      <c r="EW269" s="124">
        <f t="shared" ca="1" si="1851"/>
        <v>0</v>
      </c>
      <c r="EX269" s="124">
        <f t="shared" ca="1" si="1851"/>
        <v>0</v>
      </c>
      <c r="EY269" s="554">
        <f t="shared" ca="1" si="1939"/>
        <v>0</v>
      </c>
      <c r="EZ269" s="554">
        <f t="shared" ca="1" si="1939"/>
        <v>0</v>
      </c>
      <c r="FA269" s="554">
        <f t="shared" ca="1" si="1939"/>
        <v>0</v>
      </c>
      <c r="FB269" s="125">
        <f t="shared" ca="1" si="1939"/>
        <v>0</v>
      </c>
      <c r="FC269" s="125">
        <f t="shared" ca="1" si="1939"/>
        <v>0</v>
      </c>
      <c r="FD269" s="125">
        <f t="shared" ca="1" si="1939"/>
        <v>0</v>
      </c>
      <c r="FE269" s="125">
        <f t="shared" ca="1" si="1939"/>
        <v>0</v>
      </c>
      <c r="FF269" s="125">
        <f t="shared" ca="1" si="1939"/>
        <v>0</v>
      </c>
      <c r="FG269" s="125">
        <f t="shared" ca="1" si="1939"/>
        <v>0</v>
      </c>
      <c r="FH269" s="125">
        <f t="shared" ca="1" si="1939"/>
        <v>0</v>
      </c>
      <c r="FI269" s="125">
        <f t="shared" ca="1" si="1939"/>
        <v>0</v>
      </c>
      <c r="FJ269" s="125">
        <f t="shared" ca="1" si="1939"/>
        <v>0</v>
      </c>
      <c r="FK269" s="125">
        <f t="shared" ca="1" si="1939"/>
        <v>0</v>
      </c>
      <c r="FL269" s="125">
        <f t="shared" ca="1" si="1939"/>
        <v>0</v>
      </c>
      <c r="FM269" s="125">
        <f t="shared" ca="1" si="1939"/>
        <v>0</v>
      </c>
      <c r="FN269" s="125">
        <f t="shared" ca="1" si="1939"/>
        <v>0</v>
      </c>
      <c r="FO269" s="124">
        <f t="shared" ca="1" si="1940"/>
        <v>0</v>
      </c>
      <c r="FP269" s="124">
        <f t="shared" ca="1" si="1940"/>
        <v>0</v>
      </c>
      <c r="FQ269" s="124">
        <f t="shared" ca="1" si="1940"/>
        <v>0</v>
      </c>
      <c r="FR269" s="124">
        <f t="shared" ca="1" si="1940"/>
        <v>0</v>
      </c>
      <c r="FS269" s="124">
        <f t="shared" ca="1" si="1940"/>
        <v>0</v>
      </c>
      <c r="FT269" s="124">
        <f t="shared" ca="1" si="1940"/>
        <v>0</v>
      </c>
      <c r="FU269" s="124">
        <f t="shared" ca="1" si="1940"/>
        <v>0</v>
      </c>
      <c r="FV269" s="124">
        <f t="shared" ca="1" si="1940"/>
        <v>0</v>
      </c>
      <c r="FW269" s="124">
        <f t="shared" ca="1" si="1940"/>
        <v>0</v>
      </c>
      <c r="FX269" s="124">
        <f t="shared" ca="1" si="1940"/>
        <v>0</v>
      </c>
      <c r="FY269" s="124">
        <f t="shared" ca="1" si="1940"/>
        <v>0</v>
      </c>
      <c r="FZ269" s="124">
        <f t="shared" ca="1" si="1940"/>
        <v>0</v>
      </c>
      <c r="GA269" s="124">
        <f t="shared" ca="1" si="1940"/>
        <v>0</v>
      </c>
      <c r="GB269" s="124">
        <f t="shared" ca="1" si="1940"/>
        <v>0</v>
      </c>
      <c r="GC269" s="124">
        <f t="shared" ca="1" si="1940"/>
        <v>0</v>
      </c>
      <c r="GD269" s="124">
        <f t="shared" ca="1" si="1940"/>
        <v>0</v>
      </c>
      <c r="GE269" s="124">
        <f t="shared" ca="1" si="1854"/>
        <v>0</v>
      </c>
      <c r="GF269" s="124">
        <f t="shared" ca="1" si="1854"/>
        <v>0</v>
      </c>
      <c r="GG269" s="554">
        <f t="shared" ca="1" si="1855"/>
        <v>0</v>
      </c>
      <c r="GH269" s="554">
        <f t="shared" ca="1" si="1855"/>
        <v>0</v>
      </c>
      <c r="GI269" s="554">
        <f t="shared" ca="1" si="1855"/>
        <v>0</v>
      </c>
      <c r="GJ269" s="125">
        <f t="shared" ca="1" si="1941"/>
        <v>0</v>
      </c>
      <c r="GK269" s="125">
        <f t="shared" ca="1" si="1941"/>
        <v>0</v>
      </c>
      <c r="GL269" s="125">
        <f t="shared" ca="1" si="1941"/>
        <v>0</v>
      </c>
      <c r="GM269" s="125">
        <f t="shared" ca="1" si="1941"/>
        <v>0</v>
      </c>
      <c r="GN269" s="125">
        <f t="shared" ca="1" si="1941"/>
        <v>0</v>
      </c>
      <c r="GO269" s="125">
        <f t="shared" ca="1" si="1941"/>
        <v>0</v>
      </c>
      <c r="GP269" s="125">
        <f t="shared" ca="1" si="1941"/>
        <v>0</v>
      </c>
      <c r="GQ269" s="125">
        <f t="shared" ca="1" si="1941"/>
        <v>0</v>
      </c>
      <c r="GR269" s="125">
        <f t="shared" ca="1" si="1941"/>
        <v>0</v>
      </c>
      <c r="GS269" s="125">
        <f t="shared" ca="1" si="1941"/>
        <v>0</v>
      </c>
      <c r="GT269" s="125">
        <f t="shared" ca="1" si="1941"/>
        <v>0</v>
      </c>
      <c r="GU269" s="125">
        <f t="shared" ca="1" si="1941"/>
        <v>0</v>
      </c>
      <c r="GV269" s="125">
        <f t="shared" ca="1" si="1941"/>
        <v>0</v>
      </c>
      <c r="GW269" s="124">
        <f t="shared" ca="1" si="1942"/>
        <v>0</v>
      </c>
      <c r="GX269" s="124">
        <f t="shared" ca="1" si="1942"/>
        <v>0</v>
      </c>
      <c r="GY269" s="124">
        <f t="shared" ca="1" si="1942"/>
        <v>0</v>
      </c>
      <c r="GZ269" s="124">
        <f t="shared" ca="1" si="1942"/>
        <v>0</v>
      </c>
      <c r="HA269" s="124">
        <f t="shared" ca="1" si="1942"/>
        <v>0</v>
      </c>
      <c r="HB269" s="124">
        <f t="shared" ca="1" si="1942"/>
        <v>0</v>
      </c>
      <c r="HC269" s="124">
        <f t="shared" ca="1" si="1942"/>
        <v>0</v>
      </c>
      <c r="HD269" s="124">
        <f t="shared" ca="1" si="1942"/>
        <v>0</v>
      </c>
      <c r="HE269" s="124">
        <f t="shared" ca="1" si="1942"/>
        <v>0</v>
      </c>
      <c r="HF269" s="124">
        <f t="shared" ca="1" si="1942"/>
        <v>0</v>
      </c>
      <c r="HG269" s="124">
        <f t="shared" ca="1" si="1942"/>
        <v>0</v>
      </c>
      <c r="HH269" s="124">
        <f t="shared" ca="1" si="1942"/>
        <v>0</v>
      </c>
      <c r="HI269" s="124">
        <f t="shared" ca="1" si="1942"/>
        <v>0</v>
      </c>
      <c r="HJ269" s="124">
        <f t="shared" ca="1" si="1942"/>
        <v>0</v>
      </c>
      <c r="HK269" s="124">
        <f t="shared" ca="1" si="1942"/>
        <v>0</v>
      </c>
      <c r="HL269" s="124">
        <f t="shared" ca="1" si="1942"/>
        <v>0</v>
      </c>
      <c r="HM269" s="124">
        <f t="shared" ca="1" si="1858"/>
        <v>0</v>
      </c>
      <c r="HN269" s="124">
        <f t="shared" ca="1" si="1858"/>
        <v>0</v>
      </c>
      <c r="HO269" s="554">
        <f t="shared" ca="1" si="1859"/>
        <v>0</v>
      </c>
      <c r="HP269" s="554">
        <f t="shared" ca="1" si="1859"/>
        <v>0</v>
      </c>
      <c r="HQ269" s="554">
        <f t="shared" ca="1" si="1859"/>
        <v>0</v>
      </c>
      <c r="HR269" s="125">
        <f t="shared" ca="1" si="1943"/>
        <v>0</v>
      </c>
      <c r="HS269" s="125">
        <f t="shared" ca="1" si="1943"/>
        <v>0</v>
      </c>
      <c r="HT269" s="125">
        <f t="shared" ca="1" si="1943"/>
        <v>0</v>
      </c>
      <c r="HU269" s="125">
        <f t="shared" ca="1" si="1943"/>
        <v>0</v>
      </c>
      <c r="HV269" s="125">
        <f t="shared" ca="1" si="1943"/>
        <v>0</v>
      </c>
      <c r="HW269" s="125">
        <f t="shared" ca="1" si="1943"/>
        <v>0</v>
      </c>
      <c r="HX269" s="125">
        <f t="shared" ca="1" si="1943"/>
        <v>0</v>
      </c>
      <c r="HY269" s="125">
        <f t="shared" ca="1" si="1943"/>
        <v>0</v>
      </c>
      <c r="HZ269" s="125">
        <f t="shared" ca="1" si="1943"/>
        <v>0</v>
      </c>
      <c r="IA269" s="125">
        <f t="shared" ca="1" si="1943"/>
        <v>0</v>
      </c>
      <c r="IB269" s="125">
        <f t="shared" ca="1" si="1943"/>
        <v>0</v>
      </c>
      <c r="IC269" s="125">
        <f t="shared" ca="1" si="1943"/>
        <v>0</v>
      </c>
      <c r="ID269" s="125">
        <f t="shared" ca="1" si="1943"/>
        <v>0</v>
      </c>
      <c r="IE269" s="5">
        <f t="shared" ca="1" si="1861"/>
        <v>67</v>
      </c>
      <c r="IF269" s="9"/>
      <c r="IG269" s="5">
        <f t="shared" ca="1" si="1862"/>
        <v>1</v>
      </c>
      <c r="IH269" s="5" t="b">
        <f t="shared" ca="1" si="1862"/>
        <v>0</v>
      </c>
      <c r="II269" s="19">
        <f t="shared" ca="1" si="1863"/>
        <v>0</v>
      </c>
      <c r="IJ269" s="5">
        <f t="shared" ca="1" si="1862"/>
        <v>55</v>
      </c>
      <c r="IK269" s="5" cm="1">
        <f t="array" ref="IK269">INDEX(i.pi_yatf,$X269+1,IK$7)</f>
        <v>1</v>
      </c>
      <c r="IL269" s="19">
        <f t="shared" ca="1" si="1956"/>
        <v>0</v>
      </c>
      <c r="IM269" s="19">
        <f t="shared" ca="1" si="1956"/>
        <v>0</v>
      </c>
      <c r="IN269" s="19">
        <f t="shared" ca="1" si="1956"/>
        <v>0</v>
      </c>
      <c r="IO269" s="19">
        <f t="shared" ca="1" si="1956"/>
        <v>0</v>
      </c>
      <c r="IP269" s="19">
        <f t="shared" ca="1" si="1956"/>
        <v>0</v>
      </c>
      <c r="IQ269" s="19">
        <f t="shared" ca="1" si="1956"/>
        <v>0</v>
      </c>
      <c r="IR269" s="19">
        <f t="shared" ca="1" si="1956"/>
        <v>0</v>
      </c>
      <c r="IS269" s="19">
        <f t="shared" ca="1" si="1956"/>
        <v>0</v>
      </c>
      <c r="IT269" s="19">
        <f t="shared" ca="1" si="1956"/>
        <v>0</v>
      </c>
      <c r="IU269" s="19">
        <f t="shared" ca="1" si="1956"/>
        <v>0</v>
      </c>
      <c r="IV269" s="19">
        <f t="shared" ca="1" si="1956"/>
        <v>0</v>
      </c>
      <c r="IW269" s="19">
        <f t="shared" ca="1" si="1956"/>
        <v>0</v>
      </c>
      <c r="IX269" s="19">
        <f t="shared" ca="1" si="1956"/>
        <v>0</v>
      </c>
      <c r="IY269" s="19">
        <f t="shared" ca="1" si="1956"/>
        <v>0</v>
      </c>
      <c r="IZ269" s="19">
        <f t="shared" ca="1" si="1956"/>
        <v>0</v>
      </c>
      <c r="JA269" s="19">
        <f t="shared" ca="1" si="1956"/>
        <v>0</v>
      </c>
      <c r="JB269" s="19">
        <f t="shared" ca="1" si="1956"/>
        <v>0</v>
      </c>
      <c r="JC269" s="19">
        <f t="shared" ca="1" si="1956"/>
        <v>0</v>
      </c>
      <c r="JD269" s="19">
        <f t="shared" ca="1" si="1956"/>
        <v>0</v>
      </c>
      <c r="JE269" s="19">
        <f t="shared" ca="1" si="1956"/>
        <v>0</v>
      </c>
      <c r="JF269" s="19">
        <f t="shared" ca="1" si="1956"/>
        <v>0</v>
      </c>
      <c r="JG269" s="5">
        <f t="shared" ca="1" si="1865"/>
        <v>1.2500000000000001E-2</v>
      </c>
      <c r="JH269" s="567">
        <f t="shared" ca="1" si="1865"/>
        <v>0</v>
      </c>
      <c r="JI269" s="5">
        <f t="shared" ca="1" si="1865"/>
        <v>6.25E-2</v>
      </c>
      <c r="JJ269" s="5">
        <f t="shared" ca="1" si="1865"/>
        <v>6.25E-2</v>
      </c>
      <c r="JK269" s="5">
        <f t="shared" ca="1" si="1865"/>
        <v>6.25E-2</v>
      </c>
      <c r="JL269" s="19">
        <f t="shared" ca="1" si="1956"/>
        <v>1</v>
      </c>
      <c r="JM269" s="19">
        <f t="shared" ca="1" si="1956"/>
        <v>0</v>
      </c>
      <c r="JN269" s="19">
        <f t="shared" ca="1" si="1956"/>
        <v>1</v>
      </c>
      <c r="JO269" s="9"/>
      <c r="JP269" s="5" t="b">
        <f t="shared" ca="1" si="1866"/>
        <v>0</v>
      </c>
      <c r="JQ269" s="477" t="b">
        <v>0</v>
      </c>
      <c r="JR269" s="477">
        <v>12</v>
      </c>
      <c r="JS269" s="5" t="b">
        <f t="shared" ca="1" si="1867"/>
        <v>0</v>
      </c>
      <c r="JT269" s="5" t="b">
        <f t="shared" ca="1" si="1867"/>
        <v>0</v>
      </c>
      <c r="JU269" s="5" t="b">
        <f t="shared" ca="1" si="1867"/>
        <v>1</v>
      </c>
      <c r="JV269" s="144">
        <f t="shared" ca="1" si="1868"/>
        <v>1</v>
      </c>
      <c r="JW269" s="144">
        <f t="shared" ca="1" si="1868"/>
        <v>1</v>
      </c>
      <c r="JX269" s="5" t="b">
        <f t="shared" ca="1" si="1869"/>
        <v>0</v>
      </c>
      <c r="JY269" s="5" t="b">
        <f t="shared" ca="1" si="1869"/>
        <v>1</v>
      </c>
      <c r="JZ269" s="5" t="b">
        <f t="shared" ca="1" si="1869"/>
        <v>1</v>
      </c>
      <c r="KA269" s="5" t="b">
        <f t="shared" ca="1" si="1869"/>
        <v>0</v>
      </c>
      <c r="KB269" s="5">
        <f t="shared" ca="1" si="1870"/>
        <v>1</v>
      </c>
      <c r="KC269" s="5">
        <f t="shared" ca="1" si="1870"/>
        <v>0</v>
      </c>
      <c r="KD269" s="5" t="b">
        <f t="shared" ca="1" si="1871"/>
        <v>0</v>
      </c>
      <c r="KE269" s="5" t="str" cm="1">
        <f t="array" aca="1" ref="KE269" ca="1">IF(OR(KF269:KM269&lt;&gt;"-"),TRUE,"-")</f>
        <v>-</v>
      </c>
      <c r="KF269" s="19" t="str">
        <f t="shared" ca="1" si="1872"/>
        <v>-</v>
      </c>
      <c r="KG269" s="19" t="str">
        <f t="shared" ca="1" si="1872"/>
        <v>-</v>
      </c>
      <c r="KH269" s="19" t="str">
        <f t="shared" ca="1" si="1872"/>
        <v>-</v>
      </c>
      <c r="KI269" s="19" t="str">
        <f t="shared" ca="1" si="1872"/>
        <v>-</v>
      </c>
      <c r="KJ269" s="19" t="str">
        <f t="shared" ca="1" si="1872"/>
        <v>-</v>
      </c>
      <c r="KK269" s="19" t="str">
        <f t="shared" ca="1" si="1872"/>
        <v>-</v>
      </c>
      <c r="KL269" s="19" t="str">
        <f t="shared" ca="1" si="1872"/>
        <v>-</v>
      </c>
      <c r="KM269" s="19" t="str">
        <f t="shared" ca="1" si="1872"/>
        <v>-</v>
      </c>
      <c r="KN269" s="5" t="b">
        <f t="array" aca="1" ref="KN269" ca="1">IF(OR(KO269:KU269&lt;&gt;"-"),TRUE,"-")</f>
        <v>1</v>
      </c>
      <c r="KO269" s="19">
        <f t="shared" ca="1" si="1949"/>
        <v>0</v>
      </c>
      <c r="KP269" s="19" t="str">
        <f t="shared" ca="1" si="1949"/>
        <v>-</v>
      </c>
      <c r="KQ269" s="19">
        <f t="shared" ca="1" si="1949"/>
        <v>999999</v>
      </c>
      <c r="KR269" s="19">
        <f t="shared" ca="1" si="1949"/>
        <v>999999</v>
      </c>
      <c r="KS269" s="19">
        <f t="shared" ca="1" si="1949"/>
        <v>999999</v>
      </c>
      <c r="KT269" s="19">
        <f t="shared" ca="1" si="1949"/>
        <v>999999</v>
      </c>
      <c r="KU269" s="19">
        <f t="shared" ca="1" si="1949"/>
        <v>999999</v>
      </c>
      <c r="KV269" s="19" t="str">
        <f t="shared" ca="1" si="1949"/>
        <v>-</v>
      </c>
      <c r="KW269" s="19" t="str">
        <f t="shared" ca="1" si="1949"/>
        <v>-</v>
      </c>
      <c r="KX269" s="19" t="str">
        <f t="shared" ca="1" si="1949"/>
        <v>-</v>
      </c>
      <c r="KY269" s="19" t="b">
        <f t="shared" ca="1" si="1874"/>
        <v>1</v>
      </c>
      <c r="KZ269" s="19">
        <f t="shared" ca="1" si="1874"/>
        <v>0</v>
      </c>
      <c r="LA269" s="5" t="str">
        <f t="shared" ca="1" si="1875"/>
        <v>-</v>
      </c>
      <c r="LB269" s="5" t="str">
        <f t="shared" ca="1" si="1875"/>
        <v>-</v>
      </c>
      <c r="LC269" s="5" t="str">
        <f t="shared" ca="1" si="1875"/>
        <v>-</v>
      </c>
      <c r="LD269" s="5" t="str">
        <f t="shared" ca="1" si="1875"/>
        <v>-</v>
      </c>
      <c r="LE269" s="19" t="str">
        <f t="shared" ca="1" si="1876"/>
        <v>-</v>
      </c>
      <c r="LF269" s="19" t="str">
        <f t="shared" ca="1" si="1876"/>
        <v>-</v>
      </c>
      <c r="LG269" s="19" t="str">
        <f t="shared" ca="1" si="1876"/>
        <v>-</v>
      </c>
      <c r="LH269" s="19" t="str">
        <f t="shared" ca="1" si="1876"/>
        <v>-</v>
      </c>
      <c r="LI269" s="19" t="str">
        <f t="shared" ca="1" si="1876"/>
        <v>-</v>
      </c>
      <c r="LJ269" s="19" t="str">
        <f t="shared" ca="1" si="1876"/>
        <v>-</v>
      </c>
      <c r="LK269" s="19" t="str">
        <f t="shared" ca="1" si="1876"/>
        <v>-</v>
      </c>
      <c r="LL269" s="5" t="str">
        <f t="shared" ca="1" si="1877"/>
        <v>-</v>
      </c>
      <c r="LM269" s="5">
        <f t="shared" ca="1" si="1877"/>
        <v>500</v>
      </c>
      <c r="LN269" s="5">
        <f t="shared" ca="1" si="1877"/>
        <v>500</v>
      </c>
      <c r="LO269" s="5" t="str">
        <f t="shared" ca="1" si="1877"/>
        <v>-</v>
      </c>
      <c r="LP269" s="5" t="str" cm="1">
        <f t="array" aca="1" ref="LP269" ca="1">INDEX(i.meatgrid,$Q269,LP$7)</f>
        <v>-</v>
      </c>
      <c r="LQ269" s="5" t="str" cm="1">
        <f t="array" aca="1" ref="LQ269" ca="1">INDEX(i.meatgrid,$Q269,LQ$7)</f>
        <v>-</v>
      </c>
      <c r="LR269" s="5" t="str">
        <f t="shared" ca="1" si="1877"/>
        <v>-</v>
      </c>
      <c r="LS269" s="5">
        <f t="shared" ca="1" si="1878"/>
        <v>1</v>
      </c>
      <c r="LT269" s="9"/>
      <c r="LU269" s="19">
        <f t="shared" ca="1" si="1876"/>
        <v>70</v>
      </c>
      <c r="LV269" s="19">
        <f t="shared" ca="1" si="1879"/>
        <v>50</v>
      </c>
      <c r="LW269" s="19">
        <f t="shared" ca="1" si="1879"/>
        <v>80</v>
      </c>
      <c r="LX269" s="19">
        <f t="shared" ca="1" si="1879"/>
        <v>50</v>
      </c>
      <c r="LY269" s="5" t="b" cm="1">
        <f t="array" aca="1" ref="LY269" ca="1">INDEX(i.meatgrid,$Q269,LY$7)</f>
        <v>1</v>
      </c>
      <c r="LZ269" s="5" t="b" cm="1">
        <f t="array" aca="1" ref="LZ269" ca="1">INDEX(i.meatgrid,$Q269,LZ$7)</f>
        <v>0</v>
      </c>
      <c r="MA269" s="5" t="str" cm="1">
        <f t="array" aca="1" ref="MA269" ca="1">INDEX(i.meatgrid,$Q269,MA$7)</f>
        <v>-</v>
      </c>
      <c r="MB269" s="5" t="str" cm="1">
        <f t="array" aca="1" ref="MB269" ca="1">INDEX(i.meatgrid,$Q269,MB$7)</f>
        <v>-</v>
      </c>
      <c r="MC269" s="5">
        <f t="shared" si="1880"/>
        <v>1</v>
      </c>
      <c r="MD269" s="5">
        <f t="shared" si="1881"/>
        <v>0.75</v>
      </c>
      <c r="ME269" s="5" cm="1">
        <f t="array" aca="1" ref="ME269" ca="1">INDEX(i.meatgrid,$Q269,ME$7)</f>
        <v>0</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1882"/>
        <v>1</v>
      </c>
      <c r="MN269" s="9"/>
      <c r="MO269" s="19" t="b">
        <f t="shared" ca="1" si="1944"/>
        <v>0</v>
      </c>
      <c r="MP269" s="19" t="b">
        <f t="shared" ca="1" si="1944"/>
        <v>0</v>
      </c>
      <c r="MQ269" s="19">
        <f t="shared" ca="1" si="1944"/>
        <v>1</v>
      </c>
      <c r="MR269" s="19">
        <f t="shared" ca="1" si="1944"/>
        <v>0.75</v>
      </c>
      <c r="MS269" s="19">
        <f t="shared" ca="1" si="1944"/>
        <v>0.75</v>
      </c>
      <c r="MT269" s="19">
        <f t="shared" ca="1" si="1944"/>
        <v>0.8</v>
      </c>
      <c r="MU269" s="19">
        <f t="shared" ca="1" si="1944"/>
        <v>0.82499999999999996</v>
      </c>
      <c r="MV269" s="19">
        <f t="shared" ca="1" si="1944"/>
        <v>0.875</v>
      </c>
      <c r="MW269" s="19">
        <f t="shared" ca="1" si="1944"/>
        <v>0.9</v>
      </c>
      <c r="MX269" s="19">
        <f t="shared" ca="1" si="1944"/>
        <v>1</v>
      </c>
      <c r="MY269" s="19">
        <f t="shared" ca="1" si="1944"/>
        <v>0.875</v>
      </c>
      <c r="MZ269" s="19" t="b">
        <f t="shared" ca="1" si="1944"/>
        <v>1</v>
      </c>
      <c r="NA269" s="19">
        <f t="shared" ca="1" si="1944"/>
        <v>74.989999999999995</v>
      </c>
      <c r="NB269" s="19" t="str">
        <f t="shared" ca="1" si="1944"/>
        <v>-</v>
      </c>
      <c r="NC269" s="19" t="str">
        <f t="shared" ca="1" si="1944"/>
        <v>-</v>
      </c>
      <c r="ND269" s="19" t="str">
        <f t="shared" ca="1" si="1944"/>
        <v>-</v>
      </c>
      <c r="NE269" s="19" t="str">
        <f t="shared" ref="NE269:NT277" ca="1" si="1959">OFFSET(NE$5,$B269,0)</f>
        <v>-</v>
      </c>
      <c r="NF269" s="19" t="str">
        <f t="shared" ca="1" si="1959"/>
        <v>-</v>
      </c>
      <c r="NG269" s="19" t="str">
        <f t="shared" ca="1" si="1959"/>
        <v>-</v>
      </c>
      <c r="NH269" s="19" t="str">
        <f t="shared" ca="1" si="1959"/>
        <v>-</v>
      </c>
      <c r="NI269" s="19">
        <f t="shared" ca="1" si="1959"/>
        <v>36.99</v>
      </c>
      <c r="NJ269" s="19">
        <f t="shared" ca="1" si="1959"/>
        <v>36.99</v>
      </c>
      <c r="NK269" s="19" t="str">
        <f t="shared" ca="1" si="1959"/>
        <v>-</v>
      </c>
      <c r="NL269" s="19" t="str">
        <f t="shared" ca="1" si="1959"/>
        <v>-</v>
      </c>
      <c r="NM269" s="19" t="str">
        <f t="shared" ca="1" si="1959"/>
        <v>-</v>
      </c>
      <c r="NN269" s="19" t="str">
        <f t="shared" ca="1" si="1959"/>
        <v>-</v>
      </c>
      <c r="NO269" s="19" t="str">
        <f t="shared" ca="1" si="1959"/>
        <v>-</v>
      </c>
      <c r="NP269" s="19">
        <f t="shared" ca="1" si="1959"/>
        <v>49.99</v>
      </c>
      <c r="NQ269" s="19">
        <f t="shared" ca="1" si="1959"/>
        <v>49.99</v>
      </c>
      <c r="NR269" s="19">
        <f t="shared" ca="1" si="1959"/>
        <v>49.99</v>
      </c>
      <c r="NS269" s="19">
        <f t="shared" ca="1" si="1959"/>
        <v>49.99</v>
      </c>
      <c r="NT269" s="19">
        <f t="shared" ca="1" si="1959"/>
        <v>49.99</v>
      </c>
      <c r="NU269" s="19">
        <f t="shared" ca="1" si="1896"/>
        <v>49.99</v>
      </c>
      <c r="NV269" s="19">
        <f t="shared" ca="1" si="1896"/>
        <v>49.99</v>
      </c>
      <c r="NW269" s="19">
        <f t="shared" ca="1" si="1896"/>
        <v>49.99</v>
      </c>
      <c r="NX269" s="19">
        <f t="shared" ca="1" si="1958"/>
        <v>412.99</v>
      </c>
      <c r="NY269" s="19">
        <f t="shared" ca="1" si="1958"/>
        <v>412.99</v>
      </c>
      <c r="NZ269" s="19" t="str">
        <f t="shared" ca="1" si="1958"/>
        <v>-</v>
      </c>
      <c r="OA269" s="19" t="str">
        <f t="shared" ca="1" si="1958"/>
        <v>-</v>
      </c>
      <c r="OB269" s="19" t="str">
        <f t="shared" ca="1" si="1958"/>
        <v>-</v>
      </c>
      <c r="OC269" s="19" t="str">
        <f t="shared" ca="1" si="1958"/>
        <v>-</v>
      </c>
      <c r="OD269" s="19" t="str">
        <f t="shared" ca="1" si="1958"/>
        <v>-</v>
      </c>
      <c r="OE269" s="19">
        <f t="shared" ca="1" si="1958"/>
        <v>6.8900000000000006</v>
      </c>
      <c r="OF269" s="19">
        <f t="shared" ca="1" si="1958"/>
        <v>6.8900000000000006</v>
      </c>
      <c r="OG269" s="19">
        <f t="shared" ca="1" si="1958"/>
        <v>6.8900000000000006</v>
      </c>
      <c r="OH269" s="19">
        <f t="shared" ca="1" si="1958"/>
        <v>6.8900000000000006</v>
      </c>
      <c r="OI269" s="19">
        <f t="shared" ca="1" si="1958"/>
        <v>6.8900000000000006</v>
      </c>
      <c r="OJ269" s="19">
        <f t="shared" ca="1" si="1958"/>
        <v>6.8900000000000006</v>
      </c>
      <c r="OK269" s="19">
        <f t="shared" ca="1" si="1958"/>
        <v>6.8900000000000006</v>
      </c>
      <c r="OL269" s="19">
        <f t="shared" ca="1" si="1958"/>
        <v>6.8900000000000006</v>
      </c>
      <c r="OM269" s="19">
        <f t="shared" ca="1" si="1958"/>
        <v>346.99</v>
      </c>
      <c r="ON269" s="19">
        <f t="shared" ca="1" si="1898"/>
        <v>346.99</v>
      </c>
      <c r="OO269" s="19" t="str">
        <f t="shared" ca="1" si="1898"/>
        <v>-</v>
      </c>
      <c r="OP269" s="19" t="str">
        <f t="shared" ca="1" si="1898"/>
        <v>-</v>
      </c>
      <c r="OQ269" s="19" t="str">
        <f t="shared" ca="1" si="1898"/>
        <v>-</v>
      </c>
      <c r="OR269" s="19" t="str">
        <f t="shared" ca="1" si="1898"/>
        <v>-</v>
      </c>
      <c r="OS269" s="19" t="str">
        <f t="shared" ca="1" si="1898"/>
        <v>-</v>
      </c>
      <c r="OT269" s="19">
        <f t="shared" ca="1" si="1898"/>
        <v>0</v>
      </c>
      <c r="OU269" s="24">
        <v>0</v>
      </c>
    </row>
    <row r="270" spans="1:411" outlineLevel="1">
      <c r="A270" s="21">
        <f t="shared" si="158"/>
        <v>265</v>
      </c>
      <c r="B270" s="21">
        <f>$A$14</f>
        <v>9</v>
      </c>
      <c r="C270">
        <v>112</v>
      </c>
      <c r="D270" s="144" t="str">
        <f t="shared" si="1828"/>
        <v>GSM</v>
      </c>
      <c r="E270" t="b">
        <v>0</v>
      </c>
      <c r="F270" t="b">
        <v>0</v>
      </c>
      <c r="G270" t="b">
        <f t="shared" ref="G270:G273" si="1960">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829"/>
        <v>2</v>
      </c>
      <c r="AH270" s="5">
        <f t="shared" si="1829"/>
        <v>0</v>
      </c>
      <c r="AI270" s="5">
        <f t="shared" si="1830"/>
        <v>1</v>
      </c>
      <c r="AJ270" s="218"/>
      <c r="AK270" s="218"/>
      <c r="AL270" s="365"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00029 DSP_grid_lw GSM Day204 MWM    Older Mutton SR12 WP100p MP100p GP100p (F33N11)</v>
      </c>
      <c r="AM270" s="9" t="str">
        <f ca="1">IF(COUNTIF(AL$5:AL270,AL270)=1,"-","Dup")</f>
        <v>-</v>
      </c>
      <c r="AN270" s="9"/>
      <c r="AO270" s="12" t="b">
        <v>0</v>
      </c>
      <c r="AP270" s="12" t="b">
        <v>0</v>
      </c>
      <c r="AQ270" s="12" t="b">
        <v>1</v>
      </c>
      <c r="AR270" s="12" t="b">
        <v>1</v>
      </c>
      <c r="AS270" s="12" t="b">
        <v>0</v>
      </c>
      <c r="AT270" s="12" t="b">
        <v>1</v>
      </c>
      <c r="AU270" s="12" t="b">
        <v>1</v>
      </c>
      <c r="AV270" s="12" t="b">
        <v>1</v>
      </c>
      <c r="AW270" s="9"/>
      <c r="AX270" s="5" t="b">
        <f t="shared" si="1831"/>
        <v>0</v>
      </c>
      <c r="AY270" s="5" t="str">
        <f t="shared" si="1831"/>
        <v>-</v>
      </c>
      <c r="AZ270" s="5" t="b">
        <f t="shared" si="1831"/>
        <v>0</v>
      </c>
      <c r="BA270" s="5" t="b">
        <f t="shared" si="1831"/>
        <v>1</v>
      </c>
      <c r="BB270" s="5" t="b">
        <f t="shared" si="1831"/>
        <v>1</v>
      </c>
      <c r="BC270" s="144">
        <f t="shared" si="1831"/>
        <v>0</v>
      </c>
      <c r="BD270" s="19" t="b">
        <f t="shared" ca="1" si="1832"/>
        <v>1</v>
      </c>
      <c r="BE270" s="9"/>
      <c r="BF270" s="5" t="str">
        <f t="shared" ca="1" si="1833"/>
        <v>-</v>
      </c>
      <c r="BG270" s="19" t="str">
        <f t="shared" ca="1" si="1834"/>
        <v>-</v>
      </c>
      <c r="BH270" s="19" t="str">
        <f t="shared" ca="1" si="1834"/>
        <v>-</v>
      </c>
      <c r="BI270" s="19" t="str">
        <f t="shared" ca="1" si="1834"/>
        <v>-</v>
      </c>
      <c r="BJ270" s="5" t="str">
        <f t="shared" ca="1" si="1835"/>
        <v>-</v>
      </c>
      <c r="BK270" s="19" t="str">
        <f t="shared" ca="1" si="1836"/>
        <v>-</v>
      </c>
      <c r="BL270" s="5" t="str">
        <f t="shared" ca="1" si="1837"/>
        <v>-</v>
      </c>
      <c r="BM270" s="19" t="str">
        <f t="shared" ca="1" si="1838"/>
        <v>-</v>
      </c>
      <c r="BN270" s="19" t="str">
        <f t="shared" ca="1" si="1838"/>
        <v>-</v>
      </c>
      <c r="BO270" s="19" t="str">
        <f t="shared" ca="1" si="1838"/>
        <v>-</v>
      </c>
      <c r="BP270" s="5" t="str">
        <f t="shared" ca="1" si="1839"/>
        <v>-</v>
      </c>
      <c r="BQ270" s="9"/>
      <c r="BR270" s="5" t="b">
        <f t="shared" si="1840"/>
        <v>0</v>
      </c>
      <c r="BS270" s="5" t="str">
        <f t="shared" ca="1" si="1841"/>
        <v>-</v>
      </c>
      <c r="BT270" s="5" t="str">
        <f t="shared" ca="1" si="1842"/>
        <v>-</v>
      </c>
      <c r="BU270" s="5" t="str">
        <f t="shared" ca="1" si="1842"/>
        <v>-</v>
      </c>
      <c r="BV270" s="5" t="str">
        <f t="shared" ca="1" si="1842"/>
        <v>-</v>
      </c>
      <c r="BW270" s="5" t="str">
        <f t="shared" ca="1" si="1842"/>
        <v>-</v>
      </c>
      <c r="BX270" s="5" t="str">
        <f t="shared" ca="1" si="1842"/>
        <v>-</v>
      </c>
      <c r="BY270" s="5" t="str">
        <f t="shared" ca="1" si="1842"/>
        <v>-</v>
      </c>
      <c r="BZ270" s="5" t="str">
        <f t="shared" ca="1" si="1842"/>
        <v>-</v>
      </c>
      <c r="CA270" s="5" t="str">
        <f t="shared" ca="1" si="1842"/>
        <v>-</v>
      </c>
      <c r="CB270" s="9"/>
      <c r="CC270" s="12" t="b">
        <v>1</v>
      </c>
      <c r="CD270" s="12" t="b">
        <v>1</v>
      </c>
      <c r="CE270" s="12" t="b">
        <v>1</v>
      </c>
      <c r="CF270" s="12">
        <f t="shared" si="1890"/>
        <v>2237105</v>
      </c>
      <c r="CG270" s="144" t="b">
        <f>NOT(CE270)</f>
        <v>0</v>
      </c>
      <c r="CH270" s="12" t="s">
        <v>34</v>
      </c>
      <c r="CI270" s="19" t="str">
        <f t="shared" ca="1" si="1844"/>
        <v>-</v>
      </c>
      <c r="CJ270" s="19" t="str">
        <f t="shared" ca="1" si="1844"/>
        <v>-</v>
      </c>
      <c r="CK270" s="19" t="str">
        <f t="shared" ca="1" si="1844"/>
        <v>-</v>
      </c>
      <c r="CL270" s="19">
        <f t="shared" ca="1" si="1844"/>
        <v>1</v>
      </c>
      <c r="CM270" s="19">
        <f t="shared" ca="1" si="1844"/>
        <v>1</v>
      </c>
      <c r="CN270" s="9"/>
      <c r="CO270" s="444">
        <f t="shared" si="1845"/>
        <v>652</v>
      </c>
      <c r="CP270" s="444">
        <f t="shared" si="1845"/>
        <v>686</v>
      </c>
      <c r="CQ270" s="444">
        <f t="shared" si="1845"/>
        <v>721</v>
      </c>
      <c r="CR270" s="152">
        <f t="shared" si="1846"/>
        <v>378</v>
      </c>
      <c r="CS270" s="152">
        <f t="shared" si="1846"/>
        <v>413</v>
      </c>
      <c r="CT270" s="152">
        <f t="shared" si="1846"/>
        <v>448</v>
      </c>
      <c r="CU270" s="19" t="str">
        <f t="shared" ca="1" si="1937"/>
        <v>-</v>
      </c>
      <c r="CV270" s="19" t="str">
        <f t="shared" ca="1" si="1937"/>
        <v>-</v>
      </c>
      <c r="CW270" s="19" t="str">
        <f t="shared" ca="1" si="1937"/>
        <v>-</v>
      </c>
      <c r="CX270" s="19" t="str">
        <f t="shared" ca="1" si="1937"/>
        <v>-</v>
      </c>
      <c r="CY270" s="19" t="str">
        <f t="shared" ca="1" si="1937"/>
        <v>-</v>
      </c>
      <c r="CZ270" s="19" t="b">
        <f ca="1">OFFSET(CZ$5,$B270,0)</f>
        <v>1</v>
      </c>
      <c r="DA270" s="19">
        <f t="shared" ca="1" si="1937"/>
        <v>0</v>
      </c>
      <c r="DB270" s="19">
        <f t="shared" ca="1" si="1937"/>
        <v>0</v>
      </c>
      <c r="DC270" s="19">
        <f t="shared" ca="1" si="1937"/>
        <v>0</v>
      </c>
      <c r="DD270" s="19">
        <f t="shared" ca="1" si="1937"/>
        <v>0</v>
      </c>
      <c r="DE270" s="19">
        <f t="shared" ca="1" si="1937"/>
        <v>0</v>
      </c>
      <c r="DF270" s="19">
        <f t="shared" ca="1" si="1937"/>
        <v>0</v>
      </c>
      <c r="DG270" s="19">
        <f t="shared" ca="1" si="1937"/>
        <v>0</v>
      </c>
      <c r="DH270" s="19">
        <f t="shared" ca="1" si="1937"/>
        <v>0</v>
      </c>
      <c r="DI270" s="19">
        <f t="shared" ca="1" si="1937"/>
        <v>0</v>
      </c>
      <c r="DJ270" s="19">
        <f t="shared" ca="1" si="1937"/>
        <v>0</v>
      </c>
      <c r="DK270" s="19">
        <f t="shared" ca="1" si="1911"/>
        <v>0</v>
      </c>
      <c r="DL270" s="19">
        <f t="shared" ca="1" si="1911"/>
        <v>0</v>
      </c>
      <c r="DM270" s="19">
        <f t="shared" ca="1" si="1911"/>
        <v>1</v>
      </c>
      <c r="DN270" s="19">
        <f t="shared" ca="1" si="1911"/>
        <v>1</v>
      </c>
      <c r="DO270" s="19">
        <f t="shared" ca="1" si="1911"/>
        <v>0</v>
      </c>
      <c r="DP270" s="19" t="str">
        <f t="shared" ca="1" si="1911"/>
        <v>-</v>
      </c>
      <c r="DQ270" s="19" t="str">
        <f t="shared" ca="1" si="1911"/>
        <v>-</v>
      </c>
      <c r="DR270" s="19" t="str">
        <f t="shared" ca="1" si="1911"/>
        <v>-</v>
      </c>
      <c r="DS270" s="19" t="str">
        <f t="shared" ca="1" si="1911"/>
        <v>-</v>
      </c>
      <c r="DT270" s="19" t="str">
        <f t="shared" ca="1" si="1911"/>
        <v>-</v>
      </c>
      <c r="DU270" s="19">
        <f t="shared" ca="1" si="1911"/>
        <v>0</v>
      </c>
      <c r="DV270" s="19" t="str">
        <f t="shared" ca="1" si="1911"/>
        <v>-</v>
      </c>
      <c r="DW270" s="19" t="str">
        <f t="shared" ca="1" si="1911"/>
        <v>-</v>
      </c>
      <c r="DX270" s="19" t="str">
        <f t="shared" ca="1" si="1911"/>
        <v>-</v>
      </c>
      <c r="DY270" s="19" t="str">
        <f t="shared" ca="1" si="1911"/>
        <v>-</v>
      </c>
      <c r="DZ270" s="19" t="str">
        <f t="shared" ca="1" si="1911"/>
        <v>-</v>
      </c>
      <c r="EA270" s="19" t="str">
        <f t="shared" ca="1" si="1911"/>
        <v>-</v>
      </c>
      <c r="EB270" s="19" t="str">
        <f t="shared" ca="1" si="1911"/>
        <v>-</v>
      </c>
      <c r="EC270" s="19" t="str">
        <f t="shared" ca="1" si="1911"/>
        <v>-</v>
      </c>
      <c r="ED270" s="19">
        <f t="shared" ca="1" si="1911"/>
        <v>0</v>
      </c>
      <c r="EE270" s="444">
        <f t="shared" si="1849"/>
        <v>0</v>
      </c>
      <c r="EF270" s="444">
        <f t="shared" si="1849"/>
        <v>0</v>
      </c>
      <c r="EG270" s="124">
        <f t="shared" si="1938"/>
        <v>0</v>
      </c>
      <c r="EH270" s="124">
        <f t="shared" si="1938"/>
        <v>0</v>
      </c>
      <c r="EI270" s="124">
        <f t="shared" si="1938"/>
        <v>0</v>
      </c>
      <c r="EJ270" s="124">
        <f t="shared" si="1938"/>
        <v>0</v>
      </c>
      <c r="EK270" s="124">
        <f t="shared" si="1938"/>
        <v>0</v>
      </c>
      <c r="EL270" s="124">
        <f t="shared" si="1938"/>
        <v>0</v>
      </c>
      <c r="EM270" s="124">
        <f t="shared" si="1938"/>
        <v>0</v>
      </c>
      <c r="EN270" s="124">
        <f t="shared" si="1938"/>
        <v>0</v>
      </c>
      <c r="EO270" s="124">
        <f t="shared" si="1938"/>
        <v>0</v>
      </c>
      <c r="EP270" s="124">
        <f t="shared" si="1938"/>
        <v>0</v>
      </c>
      <c r="EQ270" s="124">
        <f t="shared" si="1938"/>
        <v>0</v>
      </c>
      <c r="ER270" s="124">
        <f t="shared" si="1938"/>
        <v>0</v>
      </c>
      <c r="ES270" s="124">
        <f t="shared" si="1938"/>
        <v>0</v>
      </c>
      <c r="ET270" s="124">
        <f t="shared" si="1938"/>
        <v>0</v>
      </c>
      <c r="EU270" s="124">
        <f t="shared" si="1938"/>
        <v>0</v>
      </c>
      <c r="EV270" s="124">
        <f t="shared" si="1938"/>
        <v>0</v>
      </c>
      <c r="EW270" s="124">
        <f t="shared" si="1851"/>
        <v>0</v>
      </c>
      <c r="EX270" s="124">
        <f t="shared" si="1851"/>
        <v>0</v>
      </c>
      <c r="EY270" s="554">
        <f t="shared" si="1939"/>
        <v>0</v>
      </c>
      <c r="EZ270" s="554">
        <f t="shared" si="1939"/>
        <v>0</v>
      </c>
      <c r="FA270" s="554">
        <f t="shared" si="1939"/>
        <v>0</v>
      </c>
      <c r="FB270" s="125">
        <f t="shared" si="1939"/>
        <v>0</v>
      </c>
      <c r="FC270" s="125">
        <f t="shared" si="1939"/>
        <v>0</v>
      </c>
      <c r="FD270" s="125">
        <f t="shared" si="1939"/>
        <v>0</v>
      </c>
      <c r="FE270" s="125">
        <f t="shared" si="1939"/>
        <v>0</v>
      </c>
      <c r="FF270" s="125">
        <f t="shared" si="1939"/>
        <v>0</v>
      </c>
      <c r="FG270" s="125">
        <f t="shared" si="1939"/>
        <v>0</v>
      </c>
      <c r="FH270" s="125">
        <f t="shared" si="1939"/>
        <v>0</v>
      </c>
      <c r="FI270" s="125">
        <f t="shared" si="1939"/>
        <v>0</v>
      </c>
      <c r="FJ270" s="125">
        <f t="shared" si="1939"/>
        <v>0</v>
      </c>
      <c r="FK270" s="125">
        <f t="shared" si="1939"/>
        <v>0</v>
      </c>
      <c r="FL270" s="125">
        <f t="shared" si="1939"/>
        <v>0</v>
      </c>
      <c r="FM270" s="125">
        <f t="shared" si="1939"/>
        <v>0</v>
      </c>
      <c r="FN270" s="125">
        <f t="shared" si="1939"/>
        <v>0</v>
      </c>
      <c r="FO270" s="124">
        <f t="shared" si="1940"/>
        <v>0</v>
      </c>
      <c r="FP270" s="124">
        <f t="shared" si="1940"/>
        <v>0</v>
      </c>
      <c r="FQ270" s="124">
        <f t="shared" si="1940"/>
        <v>0</v>
      </c>
      <c r="FR270" s="124">
        <f t="shared" si="1940"/>
        <v>0</v>
      </c>
      <c r="FS270" s="124">
        <f t="shared" si="1940"/>
        <v>0</v>
      </c>
      <c r="FT270" s="124">
        <f t="shared" si="1940"/>
        <v>0</v>
      </c>
      <c r="FU270" s="124">
        <f t="shared" si="1940"/>
        <v>0</v>
      </c>
      <c r="FV270" s="124">
        <f t="shared" si="1940"/>
        <v>0</v>
      </c>
      <c r="FW270" s="124">
        <f t="shared" si="1940"/>
        <v>0</v>
      </c>
      <c r="FX270" s="124">
        <f t="shared" si="1940"/>
        <v>0</v>
      </c>
      <c r="FY270" s="124">
        <f t="shared" si="1940"/>
        <v>0</v>
      </c>
      <c r="FZ270" s="124">
        <f t="shared" si="1940"/>
        <v>0</v>
      </c>
      <c r="GA270" s="124">
        <f t="shared" si="1940"/>
        <v>0</v>
      </c>
      <c r="GB270" s="124">
        <f t="shared" si="1940"/>
        <v>0</v>
      </c>
      <c r="GC270" s="124">
        <f t="shared" si="1940"/>
        <v>0</v>
      </c>
      <c r="GD270" s="124">
        <f t="shared" si="1940"/>
        <v>0</v>
      </c>
      <c r="GE270" s="124">
        <f t="shared" si="1854"/>
        <v>0</v>
      </c>
      <c r="GF270" s="124">
        <f t="shared" si="1854"/>
        <v>0</v>
      </c>
      <c r="GG270" s="554">
        <f t="shared" si="1855"/>
        <v>0</v>
      </c>
      <c r="GH270" s="554">
        <f t="shared" si="1855"/>
        <v>0</v>
      </c>
      <c r="GI270" s="554">
        <f t="shared" si="1855"/>
        <v>0</v>
      </c>
      <c r="GJ270" s="125">
        <f t="shared" si="1941"/>
        <v>0</v>
      </c>
      <c r="GK270" s="125">
        <f t="shared" si="1941"/>
        <v>0</v>
      </c>
      <c r="GL270" s="125">
        <f t="shared" si="1941"/>
        <v>0</v>
      </c>
      <c r="GM270" s="125">
        <f t="shared" si="1941"/>
        <v>0</v>
      </c>
      <c r="GN270" s="125">
        <f t="shared" si="1941"/>
        <v>0</v>
      </c>
      <c r="GO270" s="125">
        <f t="shared" si="1941"/>
        <v>0</v>
      </c>
      <c r="GP270" s="125">
        <f t="shared" si="1941"/>
        <v>0</v>
      </c>
      <c r="GQ270" s="125">
        <f t="shared" si="1941"/>
        <v>0</v>
      </c>
      <c r="GR270" s="125">
        <f t="shared" si="1941"/>
        <v>0</v>
      </c>
      <c r="GS270" s="125">
        <f t="shared" si="1941"/>
        <v>0</v>
      </c>
      <c r="GT270" s="125">
        <f t="shared" si="1941"/>
        <v>0</v>
      </c>
      <c r="GU270" s="125">
        <f t="shared" si="1941"/>
        <v>0</v>
      </c>
      <c r="GV270" s="125">
        <f t="shared" si="1941"/>
        <v>0</v>
      </c>
      <c r="GW270" s="124">
        <f t="shared" si="1942"/>
        <v>0</v>
      </c>
      <c r="GX270" s="124">
        <f t="shared" si="1942"/>
        <v>0</v>
      </c>
      <c r="GY270" s="124">
        <f t="shared" si="1942"/>
        <v>0</v>
      </c>
      <c r="GZ270" s="124">
        <f t="shared" si="1942"/>
        <v>0</v>
      </c>
      <c r="HA270" s="124">
        <f t="shared" si="1942"/>
        <v>0</v>
      </c>
      <c r="HB270" s="124">
        <f t="shared" si="1942"/>
        <v>0</v>
      </c>
      <c r="HC270" s="124">
        <f t="shared" si="1942"/>
        <v>0</v>
      </c>
      <c r="HD270" s="124">
        <f t="shared" si="1942"/>
        <v>0</v>
      </c>
      <c r="HE270" s="124">
        <f t="shared" si="1942"/>
        <v>0</v>
      </c>
      <c r="HF270" s="124">
        <f t="shared" si="1942"/>
        <v>0</v>
      </c>
      <c r="HG270" s="124">
        <f t="shared" si="1942"/>
        <v>0</v>
      </c>
      <c r="HH270" s="124">
        <f t="shared" si="1942"/>
        <v>0</v>
      </c>
      <c r="HI270" s="124">
        <f t="shared" si="1942"/>
        <v>0</v>
      </c>
      <c r="HJ270" s="124">
        <f t="shared" si="1942"/>
        <v>0</v>
      </c>
      <c r="HK270" s="124">
        <f t="shared" si="1942"/>
        <v>0</v>
      </c>
      <c r="HL270" s="124">
        <f t="shared" si="1942"/>
        <v>0</v>
      </c>
      <c r="HM270" s="124">
        <f t="shared" si="1858"/>
        <v>0</v>
      </c>
      <c r="HN270" s="124">
        <f t="shared" si="1858"/>
        <v>0</v>
      </c>
      <c r="HO270" s="554">
        <f t="shared" si="1859"/>
        <v>0</v>
      </c>
      <c r="HP270" s="554">
        <f t="shared" si="1859"/>
        <v>0</v>
      </c>
      <c r="HQ270" s="554">
        <f t="shared" si="1859"/>
        <v>0</v>
      </c>
      <c r="HR270" s="125">
        <f t="shared" si="1943"/>
        <v>0</v>
      </c>
      <c r="HS270" s="125">
        <f t="shared" si="1943"/>
        <v>0</v>
      </c>
      <c r="HT270" s="125">
        <f t="shared" si="1943"/>
        <v>0</v>
      </c>
      <c r="HU270" s="125">
        <f t="shared" si="1943"/>
        <v>0</v>
      </c>
      <c r="HV270" s="125">
        <f t="shared" si="1943"/>
        <v>0</v>
      </c>
      <c r="HW270" s="125">
        <f t="shared" si="1943"/>
        <v>0</v>
      </c>
      <c r="HX270" s="125">
        <f t="shared" si="1943"/>
        <v>0</v>
      </c>
      <c r="HY270" s="125">
        <f t="shared" si="1943"/>
        <v>0</v>
      </c>
      <c r="HZ270" s="125">
        <f t="shared" si="1943"/>
        <v>0</v>
      </c>
      <c r="IA270" s="125">
        <f t="shared" si="1943"/>
        <v>0</v>
      </c>
      <c r="IB270" s="125">
        <f t="shared" si="1943"/>
        <v>0</v>
      </c>
      <c r="IC270" s="125">
        <f t="shared" si="1943"/>
        <v>0</v>
      </c>
      <c r="ID270" s="125">
        <f t="shared" si="1943"/>
        <v>0</v>
      </c>
      <c r="IE270" s="5">
        <f t="shared" si="1861"/>
        <v>67</v>
      </c>
      <c r="IF270" s="9"/>
      <c r="IG270" s="5">
        <f t="shared" si="1862"/>
        <v>1</v>
      </c>
      <c r="IH270" s="5" t="b">
        <f t="shared" si="1862"/>
        <v>0</v>
      </c>
      <c r="II270" s="19">
        <f t="shared" ca="1" si="1863"/>
        <v>0</v>
      </c>
      <c r="IJ270" s="5">
        <f t="shared" si="1862"/>
        <v>55</v>
      </c>
      <c r="IK270" s="5" cm="1">
        <f t="array" ref="IK270">INDEX(i.pi_yatf,$X270+1,IK$7)</f>
        <v>1</v>
      </c>
      <c r="IL270" s="19">
        <f t="shared" ca="1" si="1956"/>
        <v>0</v>
      </c>
      <c r="IM270" s="19">
        <f t="shared" ca="1" si="1956"/>
        <v>0</v>
      </c>
      <c r="IN270" s="19">
        <f t="shared" ca="1" si="1956"/>
        <v>0</v>
      </c>
      <c r="IO270" s="19">
        <f t="shared" ca="1" si="1956"/>
        <v>0</v>
      </c>
      <c r="IP270" s="19">
        <f t="shared" ca="1" si="1956"/>
        <v>0</v>
      </c>
      <c r="IQ270" s="19">
        <f t="shared" ca="1" si="1956"/>
        <v>0</v>
      </c>
      <c r="IR270" s="19">
        <f t="shared" ca="1" si="1956"/>
        <v>0</v>
      </c>
      <c r="IS270" s="19">
        <f t="shared" ca="1" si="1956"/>
        <v>0</v>
      </c>
      <c r="IT270" s="19">
        <f t="shared" ca="1" si="1956"/>
        <v>0</v>
      </c>
      <c r="IU270" s="19">
        <f t="shared" ca="1" si="1956"/>
        <v>0</v>
      </c>
      <c r="IV270" s="19">
        <f t="shared" ca="1" si="1956"/>
        <v>0</v>
      </c>
      <c r="IW270" s="19">
        <f t="shared" ca="1" si="1956"/>
        <v>0</v>
      </c>
      <c r="IX270" s="19">
        <f t="shared" ca="1" si="1956"/>
        <v>0</v>
      </c>
      <c r="IY270" s="19">
        <f t="shared" ca="1" si="1956"/>
        <v>0</v>
      </c>
      <c r="IZ270" s="19">
        <f t="shared" ca="1" si="1956"/>
        <v>0</v>
      </c>
      <c r="JA270" s="19">
        <f t="shared" ca="1" si="1956"/>
        <v>0</v>
      </c>
      <c r="JB270" s="19">
        <f t="shared" ca="1" si="1956"/>
        <v>0</v>
      </c>
      <c r="JC270" s="19">
        <f t="shared" ca="1" si="1956"/>
        <v>0</v>
      </c>
      <c r="JD270" s="19">
        <f t="shared" ca="1" si="1956"/>
        <v>0</v>
      </c>
      <c r="JE270" s="19">
        <f t="shared" ca="1" si="1956"/>
        <v>0</v>
      </c>
      <c r="JF270" s="19">
        <f t="shared" ca="1" si="1956"/>
        <v>0</v>
      </c>
      <c r="JG270" s="5">
        <f t="shared" si="1865"/>
        <v>1.2500000000000001E-2</v>
      </c>
      <c r="JH270" s="567">
        <f t="shared" si="1865"/>
        <v>0</v>
      </c>
      <c r="JI270" s="5">
        <f t="shared" si="1865"/>
        <v>6.25E-2</v>
      </c>
      <c r="JJ270" s="5">
        <f t="shared" si="1865"/>
        <v>6.25E-2</v>
      </c>
      <c r="JK270" s="5">
        <f t="shared" si="1865"/>
        <v>6.25E-2</v>
      </c>
      <c r="JL270" s="19">
        <f t="shared" ca="1" si="1956"/>
        <v>1</v>
      </c>
      <c r="JM270" s="19">
        <f t="shared" ca="1" si="1956"/>
        <v>0</v>
      </c>
      <c r="JN270" s="19">
        <f t="shared" ca="1" si="1956"/>
        <v>1</v>
      </c>
      <c r="JO270" s="9"/>
      <c r="JP270" s="5" t="b">
        <f t="shared" ca="1" si="1866"/>
        <v>0</v>
      </c>
      <c r="JQ270" s="477" t="b">
        <v>1</v>
      </c>
      <c r="JR270" s="477">
        <v>12</v>
      </c>
      <c r="JS270" s="5" t="b">
        <f t="shared" si="1867"/>
        <v>0</v>
      </c>
      <c r="JT270" s="5" t="b">
        <f t="shared" si="1867"/>
        <v>0</v>
      </c>
      <c r="JU270" s="5" t="b">
        <f t="shared" si="1867"/>
        <v>1</v>
      </c>
      <c r="JV270" s="144">
        <f t="shared" si="1868"/>
        <v>1</v>
      </c>
      <c r="JW270" s="144">
        <f t="shared" si="1868"/>
        <v>1</v>
      </c>
      <c r="JX270" s="5" t="b">
        <f t="shared" si="1869"/>
        <v>0</v>
      </c>
      <c r="JY270" s="5" t="b">
        <f t="shared" si="1869"/>
        <v>1</v>
      </c>
      <c r="JZ270" s="5" t="b">
        <f t="shared" si="1869"/>
        <v>1</v>
      </c>
      <c r="KA270" s="5" t="b">
        <f t="shared" si="1869"/>
        <v>0</v>
      </c>
      <c r="KB270" s="5">
        <f t="shared" si="1870"/>
        <v>1</v>
      </c>
      <c r="KC270" s="5">
        <f t="shared" si="1870"/>
        <v>0</v>
      </c>
      <c r="KD270" s="5" t="b">
        <f t="shared" si="1871"/>
        <v>0</v>
      </c>
      <c r="KE270" s="5" t="str" cm="1">
        <f t="array" aca="1" ref="KE270" ca="1">IF(OR(KF270:KM270&lt;&gt;"-"),TRUE,"-")</f>
        <v>-</v>
      </c>
      <c r="KF270" s="19" t="str">
        <f t="shared" ca="1" si="1872"/>
        <v>-</v>
      </c>
      <c r="KG270" s="19" t="str">
        <f t="shared" ca="1" si="1872"/>
        <v>-</v>
      </c>
      <c r="KH270" s="19" t="str">
        <f t="shared" ca="1" si="1872"/>
        <v>-</v>
      </c>
      <c r="KI270" s="19" t="str">
        <f t="shared" ca="1" si="1872"/>
        <v>-</v>
      </c>
      <c r="KJ270" s="19" t="str">
        <f t="shared" ca="1" si="1872"/>
        <v>-</v>
      </c>
      <c r="KK270" s="19" t="str">
        <f t="shared" ca="1" si="1872"/>
        <v>-</v>
      </c>
      <c r="KL270" s="19" t="str">
        <f t="shared" ca="1" si="1872"/>
        <v>-</v>
      </c>
      <c r="KM270" s="19" t="str">
        <f t="shared" ca="1" si="1872"/>
        <v>-</v>
      </c>
      <c r="KN270" s="5" t="b">
        <f t="array" aca="1" ref="KN270" ca="1">IF(OR(KO270:KU270&lt;&gt;"-"),TRUE,"-")</f>
        <v>1</v>
      </c>
      <c r="KO270" s="19">
        <f t="shared" ca="1" si="1949"/>
        <v>0</v>
      </c>
      <c r="KP270" s="19" t="str">
        <f t="shared" ca="1" si="1949"/>
        <v>-</v>
      </c>
      <c r="KQ270" s="19">
        <f t="shared" ca="1" si="1949"/>
        <v>999999</v>
      </c>
      <c r="KR270" s="19">
        <f t="shared" ca="1" si="1949"/>
        <v>999999</v>
      </c>
      <c r="KS270" s="19">
        <f t="shared" ca="1" si="1949"/>
        <v>999999</v>
      </c>
      <c r="KT270" s="19">
        <f t="shared" ca="1" si="1949"/>
        <v>999999</v>
      </c>
      <c r="KU270" s="19">
        <f t="shared" ca="1" si="1949"/>
        <v>999999</v>
      </c>
      <c r="KV270" s="19" t="str">
        <f t="shared" ca="1" si="1949"/>
        <v>-</v>
      </c>
      <c r="KW270" s="19" t="str">
        <f ca="1">OFFSET(KW$5,$B270,0)</f>
        <v>-</v>
      </c>
      <c r="KX270" s="19" t="str">
        <f ca="1">OFFSET(KX$5,$B270,0)</f>
        <v>-</v>
      </c>
      <c r="KY270" s="19" t="b">
        <f t="shared" ca="1" si="1874"/>
        <v>1</v>
      </c>
      <c r="KZ270" s="19">
        <f t="shared" ca="1" si="1874"/>
        <v>0</v>
      </c>
      <c r="LA270" s="5" t="str">
        <f t="shared" si="1875"/>
        <v>-</v>
      </c>
      <c r="LB270" s="5" t="str">
        <f t="shared" si="1875"/>
        <v>-</v>
      </c>
      <c r="LC270" s="5" t="str">
        <f t="shared" si="1875"/>
        <v>-</v>
      </c>
      <c r="LD270" s="5" t="str">
        <f t="shared" si="1875"/>
        <v>-</v>
      </c>
      <c r="LE270" s="19" t="str">
        <f t="shared" ca="1" si="1876"/>
        <v>-</v>
      </c>
      <c r="LF270" s="19" t="str">
        <f t="shared" ca="1" si="1876"/>
        <v>-</v>
      </c>
      <c r="LG270" s="19" t="str">
        <f t="shared" ca="1" si="1876"/>
        <v>-</v>
      </c>
      <c r="LH270" s="19" t="str">
        <f t="shared" ca="1" si="1876"/>
        <v>-</v>
      </c>
      <c r="LI270" s="19" t="str">
        <f t="shared" ca="1" si="1876"/>
        <v>-</v>
      </c>
      <c r="LJ270" s="19" t="str">
        <f t="shared" ca="1" si="1876"/>
        <v>-</v>
      </c>
      <c r="LK270" s="19" t="str">
        <f t="shared" ca="1" si="1876"/>
        <v>-</v>
      </c>
      <c r="LL270" s="5" t="str">
        <f t="shared" si="1877"/>
        <v>-</v>
      </c>
      <c r="LM270" s="5">
        <f t="shared" si="1877"/>
        <v>500</v>
      </c>
      <c r="LN270" s="5">
        <f t="shared" si="1877"/>
        <v>500</v>
      </c>
      <c r="LO270" s="5" t="str">
        <f t="shared" si="1877"/>
        <v>-</v>
      </c>
      <c r="LP270" s="5" cm="1">
        <f t="array" ref="LP270">INDEX(i.meatgrid,$Q270,LP$7)</f>
        <v>1092</v>
      </c>
      <c r="LQ270" s="5" t="str" cm="1">
        <f t="array" ref="LQ270">INDEX(i.meatgrid,$Q270,LQ$7)</f>
        <v>-</v>
      </c>
      <c r="LR270" s="5" t="str">
        <f t="shared" si="1877"/>
        <v>-</v>
      </c>
      <c r="LS270" s="5">
        <f t="shared" si="1878"/>
        <v>1</v>
      </c>
      <c r="LT270" s="9"/>
      <c r="LU270" s="19">
        <f t="shared" ca="1" si="1876"/>
        <v>70</v>
      </c>
      <c r="LV270" s="19">
        <f t="shared" ca="1" si="1879"/>
        <v>50</v>
      </c>
      <c r="LW270" s="19">
        <f t="shared" ca="1" si="1879"/>
        <v>80</v>
      </c>
      <c r="LX270" s="19">
        <f t="shared" ca="1" si="1879"/>
        <v>50</v>
      </c>
      <c r="LY270" s="5" t="b" cm="1">
        <f t="array" ref="LY270">INDEX(i.meatgrid,$Q270,LY$7)</f>
        <v>1</v>
      </c>
      <c r="LZ270" s="5" t="b" cm="1">
        <f t="array" ref="LZ270">INDEX(i.meatgrid,$Q270,LZ$7)</f>
        <v>0</v>
      </c>
      <c r="MA270" s="5" t="str" cm="1">
        <f t="array" ref="MA270">INDEX(i.meatgrid,$Q270,MA$7)</f>
        <v>-</v>
      </c>
      <c r="MB270" s="5" t="str" cm="1">
        <f t="array" ref="MB270">INDEX(i.meatgrid,$Q270,MB$7)</f>
        <v>-</v>
      </c>
      <c r="MC270" s="5">
        <f t="shared" si="1880"/>
        <v>1</v>
      </c>
      <c r="MD270" s="5">
        <f t="shared" si="1881"/>
        <v>1</v>
      </c>
      <c r="ME270" s="5" cm="1">
        <f t="array" ref="ME270">INDEX(i.meatgrid,$Q270,ME$7)</f>
        <v>0</v>
      </c>
      <c r="MF270" s="5" cm="1">
        <f t="array" ref="MF270">INDEX(i.meatgrid,$Q270,MF$7)</f>
        <v>0</v>
      </c>
      <c r="MG270" s="5" cm="1">
        <f t="array" ref="MG270">INDEX(i.meatgrid,$Q270,MG$7)</f>
        <v>0</v>
      </c>
      <c r="MH270" s="5" cm="1">
        <f t="array" ref="MH270">INDEX(i.meatgrid,$Q270,MH$7)</f>
        <v>0</v>
      </c>
      <c r="MI270" s="5" cm="1">
        <f t="array" ref="MI270">INDEX(i.meatgrid,$Q270,MI$7)</f>
        <v>0</v>
      </c>
      <c r="MJ270" s="5" cm="1">
        <f t="array" ref="MJ270">INDEX(i.meatgrid,$Q270,MJ$7)</f>
        <v>1</v>
      </c>
      <c r="MK270" s="5" cm="1">
        <f t="array" ref="MK270">INDEX(i.meatgrid,$Q270,MK$7)</f>
        <v>1</v>
      </c>
      <c r="ML270" s="5" cm="1">
        <f t="array" ref="ML270">INDEX(i.meatgrid,$Q270,ML$7)</f>
        <v>1</v>
      </c>
      <c r="MM270" s="5">
        <f t="shared" si="1882"/>
        <v>1</v>
      </c>
      <c r="MN270" s="9"/>
      <c r="MO270" s="19" t="b">
        <f t="shared" ca="1" si="1944"/>
        <v>0</v>
      </c>
      <c r="MP270" s="19" t="b">
        <f t="shared" ca="1" si="1944"/>
        <v>0</v>
      </c>
      <c r="MQ270" s="19">
        <f t="shared" ca="1" si="1944"/>
        <v>1</v>
      </c>
      <c r="MR270" s="19">
        <f t="shared" ca="1" si="1944"/>
        <v>0.75</v>
      </c>
      <c r="MS270" s="19">
        <f t="shared" ca="1" si="1944"/>
        <v>0.75</v>
      </c>
      <c r="MT270" s="19">
        <f t="shared" ca="1" si="1944"/>
        <v>0.8</v>
      </c>
      <c r="MU270" s="19">
        <f t="shared" ca="1" si="1944"/>
        <v>0.82499999999999996</v>
      </c>
      <c r="MV270" s="19">
        <f t="shared" ca="1" si="1944"/>
        <v>0.875</v>
      </c>
      <c r="MW270" s="19">
        <f t="shared" ca="1" si="1944"/>
        <v>0.9</v>
      </c>
      <c r="MX270" s="19">
        <f t="shared" ca="1" si="1944"/>
        <v>1</v>
      </c>
      <c r="MY270" s="19">
        <f t="shared" ca="1" si="1944"/>
        <v>0.875</v>
      </c>
      <c r="MZ270" s="19" t="b">
        <f t="shared" ca="1" si="1944"/>
        <v>1</v>
      </c>
      <c r="NA270" s="19">
        <f t="shared" ca="1" si="1944"/>
        <v>74.989999999999995</v>
      </c>
      <c r="NB270" s="19" t="str">
        <f t="shared" ca="1" si="1944"/>
        <v>-</v>
      </c>
      <c r="NC270" s="19" t="str">
        <f t="shared" ca="1" si="1944"/>
        <v>-</v>
      </c>
      <c r="ND270" s="19" t="str">
        <f t="shared" ca="1" si="1944"/>
        <v>-</v>
      </c>
      <c r="NE270" s="19" t="str">
        <f t="shared" ca="1" si="1959"/>
        <v>-</v>
      </c>
      <c r="NF270" s="19" t="str">
        <f t="shared" ca="1" si="1959"/>
        <v>-</v>
      </c>
      <c r="NG270" s="19" t="str">
        <f t="shared" ca="1" si="1959"/>
        <v>-</v>
      </c>
      <c r="NH270" s="19" t="str">
        <f t="shared" ca="1" si="1959"/>
        <v>-</v>
      </c>
      <c r="NI270" s="19">
        <f t="shared" ca="1" si="1959"/>
        <v>36.99</v>
      </c>
      <c r="NJ270" s="19">
        <f t="shared" ca="1" si="1959"/>
        <v>36.99</v>
      </c>
      <c r="NK270" s="19" t="str">
        <f t="shared" ca="1" si="1959"/>
        <v>-</v>
      </c>
      <c r="NL270" s="19" t="str">
        <f t="shared" ca="1" si="1959"/>
        <v>-</v>
      </c>
      <c r="NM270" s="19" t="str">
        <f t="shared" ca="1" si="1959"/>
        <v>-</v>
      </c>
      <c r="NN270" s="19" t="str">
        <f t="shared" ca="1" si="1959"/>
        <v>-</v>
      </c>
      <c r="NO270" s="19" t="str">
        <f t="shared" ca="1" si="1959"/>
        <v>-</v>
      </c>
      <c r="NP270" s="19">
        <f t="shared" ca="1" si="1959"/>
        <v>49.99</v>
      </c>
      <c r="NQ270" s="19">
        <f t="shared" ca="1" si="1959"/>
        <v>49.99</v>
      </c>
      <c r="NR270" s="19">
        <f t="shared" ca="1" si="1959"/>
        <v>49.99</v>
      </c>
      <c r="NS270" s="19">
        <f t="shared" ca="1" si="1959"/>
        <v>49.99</v>
      </c>
      <c r="NT270" s="19">
        <f t="shared" ca="1" si="1959"/>
        <v>49.99</v>
      </c>
      <c r="NU270" s="19">
        <f t="shared" ca="1" si="1896"/>
        <v>49.99</v>
      </c>
      <c r="NV270" s="19">
        <f t="shared" ca="1" si="1896"/>
        <v>49.99</v>
      </c>
      <c r="NW270" s="19">
        <f t="shared" ca="1" si="1896"/>
        <v>49.99</v>
      </c>
      <c r="NX270" s="19">
        <f t="shared" ca="1" si="1958"/>
        <v>412.99</v>
      </c>
      <c r="NY270" s="19">
        <f t="shared" ca="1" si="1958"/>
        <v>412.99</v>
      </c>
      <c r="NZ270" s="19" t="str">
        <f t="shared" ca="1" si="1958"/>
        <v>-</v>
      </c>
      <c r="OA270" s="19" t="str">
        <f t="shared" ca="1" si="1958"/>
        <v>-</v>
      </c>
      <c r="OB270" s="19" t="str">
        <f t="shared" ca="1" si="1958"/>
        <v>-</v>
      </c>
      <c r="OC270" s="19" t="str">
        <f t="shared" ca="1" si="1958"/>
        <v>-</v>
      </c>
      <c r="OD270" s="19" t="str">
        <f t="shared" ca="1" si="1958"/>
        <v>-</v>
      </c>
      <c r="OE270" s="19">
        <f t="shared" ca="1" si="1958"/>
        <v>6.8900000000000006</v>
      </c>
      <c r="OF270" s="19">
        <f t="shared" ca="1" si="1958"/>
        <v>6.8900000000000006</v>
      </c>
      <c r="OG270" s="19">
        <f t="shared" ca="1" si="1958"/>
        <v>6.8900000000000006</v>
      </c>
      <c r="OH270" s="19">
        <f t="shared" ca="1" si="1958"/>
        <v>6.8900000000000006</v>
      </c>
      <c r="OI270" s="19">
        <f t="shared" ca="1" si="1958"/>
        <v>6.8900000000000006</v>
      </c>
      <c r="OJ270" s="19">
        <f t="shared" ca="1" si="1958"/>
        <v>6.8900000000000006</v>
      </c>
      <c r="OK270" s="19">
        <f t="shared" ca="1" si="1958"/>
        <v>6.8900000000000006</v>
      </c>
      <c r="OL270" s="19">
        <f t="shared" ca="1" si="1958"/>
        <v>6.8900000000000006</v>
      </c>
      <c r="OM270" s="19">
        <f t="shared" ca="1" si="1958"/>
        <v>346.99</v>
      </c>
      <c r="ON270" s="19">
        <f t="shared" ca="1" si="1898"/>
        <v>346.99</v>
      </c>
      <c r="OO270" s="19" t="str">
        <f t="shared" ca="1" si="1898"/>
        <v>-</v>
      </c>
      <c r="OP270" s="19" t="str">
        <f t="shared" ca="1" si="1898"/>
        <v>-</v>
      </c>
      <c r="OQ270" s="19" t="str">
        <f t="shared" ca="1" si="1898"/>
        <v>-</v>
      </c>
      <c r="OR270" s="19" t="str">
        <f t="shared" ca="1" si="1898"/>
        <v>-</v>
      </c>
      <c r="OS270" s="19" t="str">
        <f t="shared" ca="1" si="1898"/>
        <v>-</v>
      </c>
      <c r="OT270" s="19">
        <f t="shared" ca="1" si="1898"/>
        <v>0</v>
      </c>
      <c r="OU270" s="24">
        <v>0</v>
      </c>
    </row>
    <row r="271" spans="1:411" outlineLevel="1">
      <c r="A271" s="21">
        <f t="shared" si="158"/>
        <v>266</v>
      </c>
      <c r="B271" s="21">
        <f t="shared" si="1950"/>
        <v>19</v>
      </c>
      <c r="C271">
        <v>112</v>
      </c>
      <c r="D271" s="144" t="str">
        <f t="shared" ca="1" si="1828"/>
        <v>GSM</v>
      </c>
      <c r="E271" t="b">
        <v>1</v>
      </c>
      <c r="F271" t="b">
        <v>0</v>
      </c>
      <c r="G271" t="b">
        <f t="shared" si="1960"/>
        <v>1</v>
      </c>
      <c r="H271" s="237">
        <f t="shared" ca="1" si="1951"/>
        <v>2</v>
      </c>
      <c r="I271" s="237">
        <f t="shared" ca="1" si="1951"/>
        <v>1</v>
      </c>
      <c r="J271" s="237" t="str">
        <f t="shared" ca="1" si="1951"/>
        <v/>
      </c>
      <c r="K271" s="237">
        <f t="shared" ca="1" si="1951"/>
        <v>2</v>
      </c>
      <c r="L271" s="237">
        <f t="shared" ca="1" si="1951"/>
        <v>2</v>
      </c>
      <c r="M271" s="237">
        <f t="shared" ca="1" si="1951"/>
        <v>2</v>
      </c>
      <c r="N271" s="237">
        <f t="shared" ca="1" si="1951"/>
        <v>3</v>
      </c>
      <c r="O271" s="237">
        <f t="shared" ca="1" si="1951"/>
        <v>1</v>
      </c>
      <c r="P271" s="237">
        <f t="shared" ca="1" si="1951"/>
        <v>1</v>
      </c>
      <c r="Q271" s="237">
        <f t="shared" ca="1" si="1951"/>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829"/>
        <v>2</v>
      </c>
      <c r="AH271" s="5">
        <f t="shared" ca="1" si="1829"/>
        <v>0</v>
      </c>
      <c r="AI271" s="5">
        <f t="shared" ca="1" si="1830"/>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00030 DSP_grid_lw GSM Day204 MWM    Older Mutton WP100p MP100p GP100p (F33N11)</v>
      </c>
      <c r="AM271" s="9" t="str">
        <f ca="1">IF(COUNTIF(AL$5:AL271,AL271)=1,"-","Dup")</f>
        <v>-</v>
      </c>
      <c r="AN271" s="9"/>
      <c r="AO271" s="12" t="b">
        <v>0</v>
      </c>
      <c r="AP271" s="12" t="b">
        <v>0</v>
      </c>
      <c r="AQ271" s="12" t="b">
        <v>1</v>
      </c>
      <c r="AR271" s="12" t="b">
        <v>1</v>
      </c>
      <c r="AS271" s="12" t="b">
        <v>0</v>
      </c>
      <c r="AT271" s="12" t="b">
        <v>1</v>
      </c>
      <c r="AU271" s="12" t="b">
        <v>1</v>
      </c>
      <c r="AV271" s="12" t="b">
        <v>1</v>
      </c>
      <c r="AW271" s="9"/>
      <c r="AX271" s="5" t="b">
        <f t="shared" ca="1" si="1831"/>
        <v>0</v>
      </c>
      <c r="AY271" s="5" t="str">
        <f t="shared" ca="1" si="1831"/>
        <v>-</v>
      </c>
      <c r="AZ271" s="5" t="b">
        <f t="shared" ca="1" si="1831"/>
        <v>0</v>
      </c>
      <c r="BA271" s="5" t="b">
        <f t="shared" ca="1" si="1831"/>
        <v>1</v>
      </c>
      <c r="BB271" s="5" t="b">
        <f t="shared" ca="1" si="1831"/>
        <v>1</v>
      </c>
      <c r="BC271" s="144">
        <f t="shared" ca="1" si="1831"/>
        <v>0</v>
      </c>
      <c r="BD271" s="19" t="b">
        <f t="shared" ca="1" si="1832"/>
        <v>1</v>
      </c>
      <c r="BE271" s="9"/>
      <c r="BF271" s="5" t="str">
        <f t="shared" ca="1" si="1833"/>
        <v>-</v>
      </c>
      <c r="BG271" s="19" t="str">
        <f t="shared" ca="1" si="1834"/>
        <v>-</v>
      </c>
      <c r="BH271" s="19" t="str">
        <f t="shared" ca="1" si="1834"/>
        <v>-</v>
      </c>
      <c r="BI271" s="19" t="str">
        <f t="shared" ca="1" si="1834"/>
        <v>-</v>
      </c>
      <c r="BJ271" s="5" t="str">
        <f t="shared" ca="1" si="1835"/>
        <v>-</v>
      </c>
      <c r="BK271" s="19" t="str">
        <f t="shared" ca="1" si="1836"/>
        <v>-</v>
      </c>
      <c r="BL271" s="5" t="str">
        <f t="shared" ca="1" si="1837"/>
        <v>-</v>
      </c>
      <c r="BM271" s="19" t="str">
        <f t="shared" ca="1" si="1838"/>
        <v>-</v>
      </c>
      <c r="BN271" s="19" t="str">
        <f t="shared" ca="1" si="1838"/>
        <v>-</v>
      </c>
      <c r="BO271" s="19" t="str">
        <f t="shared" ca="1" si="1838"/>
        <v>-</v>
      </c>
      <c r="BP271" s="5" t="str">
        <f t="shared" ca="1" si="1839"/>
        <v>-</v>
      </c>
      <c r="BQ271" s="9"/>
      <c r="BR271" s="5" t="b">
        <f t="shared" ca="1" si="1840"/>
        <v>0</v>
      </c>
      <c r="BS271" s="5" t="str">
        <f t="shared" ca="1" si="1841"/>
        <v>-</v>
      </c>
      <c r="BT271" s="5" t="str">
        <f t="shared" ca="1" si="1842"/>
        <v>-</v>
      </c>
      <c r="BU271" s="5" t="str">
        <f t="shared" ca="1" si="1842"/>
        <v>-</v>
      </c>
      <c r="BV271" s="5" t="str">
        <f t="shared" ca="1" si="1842"/>
        <v>-</v>
      </c>
      <c r="BW271" s="5" t="str">
        <f t="shared" ca="1" si="1842"/>
        <v>-</v>
      </c>
      <c r="BX271" s="5" t="str">
        <f t="shared" ca="1" si="1842"/>
        <v>-</v>
      </c>
      <c r="BY271" s="5" t="str">
        <f t="shared" ca="1" si="1842"/>
        <v>-</v>
      </c>
      <c r="BZ271" s="5" t="str">
        <f t="shared" ca="1" si="1842"/>
        <v>-</v>
      </c>
      <c r="CA271" s="5" t="str">
        <f t="shared" ca="1" si="1842"/>
        <v>-</v>
      </c>
      <c r="CB271" s="9"/>
      <c r="CC271" s="237" t="b">
        <f t="shared" ca="1" si="1952"/>
        <v>1</v>
      </c>
      <c r="CD271" s="237" t="b">
        <f t="shared" ca="1" si="1952"/>
        <v>1</v>
      </c>
      <c r="CE271" s="237" t="b">
        <f t="shared" ca="1" si="1952"/>
        <v>1</v>
      </c>
      <c r="CF271" s="12">
        <f t="shared" ca="1" si="1890"/>
        <v>2237105</v>
      </c>
      <c r="CG271" s="144" t="b">
        <f t="shared" ref="CG271:CG273" ca="1" si="1961">NOT(CE271)</f>
        <v>0</v>
      </c>
      <c r="CH271" s="12" t="s">
        <v>34</v>
      </c>
      <c r="CI271" s="19" t="str">
        <f t="shared" ca="1" si="1844"/>
        <v>-</v>
      </c>
      <c r="CJ271" s="19" t="str">
        <f t="shared" ca="1" si="1844"/>
        <v>-</v>
      </c>
      <c r="CK271" s="19" t="str">
        <f t="shared" ca="1" si="1844"/>
        <v>-</v>
      </c>
      <c r="CL271" s="19">
        <f t="shared" ca="1" si="1844"/>
        <v>1</v>
      </c>
      <c r="CM271" s="19">
        <f t="shared" ca="1" si="1844"/>
        <v>1</v>
      </c>
      <c r="CN271" s="9"/>
      <c r="CO271" s="444">
        <f t="shared" ca="1" si="1845"/>
        <v>652</v>
      </c>
      <c r="CP271" s="444">
        <f t="shared" ca="1" si="1845"/>
        <v>686</v>
      </c>
      <c r="CQ271" s="444">
        <f t="shared" ca="1" si="1845"/>
        <v>721</v>
      </c>
      <c r="CR271" s="152">
        <f t="shared" ca="1" si="1846"/>
        <v>378</v>
      </c>
      <c r="CS271" s="152">
        <f t="shared" ca="1" si="1846"/>
        <v>413</v>
      </c>
      <c r="CT271" s="152">
        <f t="shared" ca="1" si="1846"/>
        <v>448</v>
      </c>
      <c r="CU271" s="19" t="str">
        <f t="shared" ca="1" si="1937"/>
        <v>-</v>
      </c>
      <c r="CV271" s="19" t="str">
        <f t="shared" ca="1" si="1937"/>
        <v>-</v>
      </c>
      <c r="CW271" s="19" t="str">
        <f t="shared" ca="1" si="1937"/>
        <v>-</v>
      </c>
      <c r="CX271" s="19" t="str">
        <f t="shared" ca="1" si="1937"/>
        <v>-</v>
      </c>
      <c r="CY271" s="19" t="str">
        <f t="shared" ca="1" si="1937"/>
        <v>-</v>
      </c>
      <c r="CZ271" s="19" t="b">
        <f t="shared" ca="1" si="1937"/>
        <v>1</v>
      </c>
      <c r="DA271" s="19">
        <f t="shared" ca="1" si="1937"/>
        <v>0</v>
      </c>
      <c r="DB271" s="19">
        <f t="shared" ca="1" si="1937"/>
        <v>0</v>
      </c>
      <c r="DC271" s="19">
        <f t="shared" ca="1" si="1937"/>
        <v>0</v>
      </c>
      <c r="DD271" s="19">
        <f t="shared" ca="1" si="1937"/>
        <v>0</v>
      </c>
      <c r="DE271" s="19">
        <f t="shared" ca="1" si="1937"/>
        <v>0</v>
      </c>
      <c r="DF271" s="19">
        <f t="shared" ca="1" si="1937"/>
        <v>0</v>
      </c>
      <c r="DG271" s="19">
        <f t="shared" ca="1" si="1937"/>
        <v>0</v>
      </c>
      <c r="DH271" s="19">
        <f t="shared" ca="1" si="1937"/>
        <v>0</v>
      </c>
      <c r="DI271" s="19">
        <f t="shared" ca="1" si="1937"/>
        <v>0</v>
      </c>
      <c r="DJ271" s="19">
        <f t="shared" ca="1" si="1937"/>
        <v>0</v>
      </c>
      <c r="DK271" s="19">
        <f t="shared" ca="1" si="1911"/>
        <v>0</v>
      </c>
      <c r="DL271" s="19">
        <f t="shared" ca="1" si="1911"/>
        <v>0</v>
      </c>
      <c r="DM271" s="19">
        <f t="shared" ca="1" si="1911"/>
        <v>1</v>
      </c>
      <c r="DN271" s="19">
        <f t="shared" ca="1" si="1911"/>
        <v>1</v>
      </c>
      <c r="DO271" s="19">
        <f t="shared" ca="1" si="1911"/>
        <v>0</v>
      </c>
      <c r="DP271" s="19" t="str">
        <f t="shared" ca="1" si="1911"/>
        <v>-</v>
      </c>
      <c r="DQ271" s="19" t="str">
        <f t="shared" ca="1" si="1911"/>
        <v>-</v>
      </c>
      <c r="DR271" s="19" t="str">
        <f t="shared" ca="1" si="1911"/>
        <v>-</v>
      </c>
      <c r="DS271" s="19" t="str">
        <f t="shared" ca="1" si="1911"/>
        <v>-</v>
      </c>
      <c r="DT271" s="19" t="str">
        <f t="shared" ca="1" si="1911"/>
        <v>-</v>
      </c>
      <c r="DU271" s="19">
        <f t="shared" ca="1" si="1911"/>
        <v>0</v>
      </c>
      <c r="DV271" s="19" t="str">
        <f t="shared" ca="1" si="1911"/>
        <v>-</v>
      </c>
      <c r="DW271" s="19" t="str">
        <f t="shared" ca="1" si="1911"/>
        <v>-</v>
      </c>
      <c r="DX271" s="19" t="str">
        <f t="shared" ca="1" si="1911"/>
        <v>-</v>
      </c>
      <c r="DY271" s="19" t="str">
        <f t="shared" ca="1" si="1911"/>
        <v>-</v>
      </c>
      <c r="DZ271" s="19" t="str">
        <f t="shared" ref="DZ271:ED271" ca="1" si="1962">OFFSET(DZ$5,$B271,0)</f>
        <v>-</v>
      </c>
      <c r="EA271" s="19" t="str">
        <f t="shared" ca="1" si="1962"/>
        <v>-</v>
      </c>
      <c r="EB271" s="19" t="str">
        <f t="shared" ca="1" si="1962"/>
        <v>-</v>
      </c>
      <c r="EC271" s="19" t="str">
        <f t="shared" ca="1" si="1962"/>
        <v>-</v>
      </c>
      <c r="ED271" s="19">
        <f t="shared" ca="1" si="1962"/>
        <v>0</v>
      </c>
      <c r="EE271" s="444">
        <f t="shared" ca="1" si="1849"/>
        <v>0</v>
      </c>
      <c r="EF271" s="444">
        <f t="shared" ca="1" si="1849"/>
        <v>0</v>
      </c>
      <c r="EG271" s="124">
        <f t="shared" ca="1" si="1938"/>
        <v>0</v>
      </c>
      <c r="EH271" s="124">
        <f t="shared" ca="1" si="1938"/>
        <v>0</v>
      </c>
      <c r="EI271" s="124">
        <f t="shared" ca="1" si="1938"/>
        <v>0</v>
      </c>
      <c r="EJ271" s="124">
        <f t="shared" ca="1" si="1938"/>
        <v>0</v>
      </c>
      <c r="EK271" s="124">
        <f t="shared" ca="1" si="1938"/>
        <v>0</v>
      </c>
      <c r="EL271" s="124">
        <f t="shared" ca="1" si="1938"/>
        <v>0</v>
      </c>
      <c r="EM271" s="124">
        <f t="shared" ca="1" si="1938"/>
        <v>0</v>
      </c>
      <c r="EN271" s="124">
        <f t="shared" ca="1" si="1938"/>
        <v>0</v>
      </c>
      <c r="EO271" s="124">
        <f t="shared" ca="1" si="1938"/>
        <v>0</v>
      </c>
      <c r="EP271" s="124">
        <f t="shared" ca="1" si="1938"/>
        <v>0</v>
      </c>
      <c r="EQ271" s="124">
        <f t="shared" ca="1" si="1938"/>
        <v>0</v>
      </c>
      <c r="ER271" s="124">
        <f t="shared" ca="1" si="1938"/>
        <v>0</v>
      </c>
      <c r="ES271" s="124">
        <f t="shared" ca="1" si="1938"/>
        <v>0</v>
      </c>
      <c r="ET271" s="124">
        <f t="shared" ca="1" si="1938"/>
        <v>0</v>
      </c>
      <c r="EU271" s="124">
        <f t="shared" ca="1" si="1938"/>
        <v>0</v>
      </c>
      <c r="EV271" s="124">
        <f t="shared" ca="1" si="1938"/>
        <v>0</v>
      </c>
      <c r="EW271" s="124">
        <f t="shared" ca="1" si="1851"/>
        <v>0</v>
      </c>
      <c r="EX271" s="124">
        <f t="shared" ca="1" si="1851"/>
        <v>0</v>
      </c>
      <c r="EY271" s="554">
        <f t="shared" ca="1" si="1939"/>
        <v>0</v>
      </c>
      <c r="EZ271" s="554">
        <f t="shared" ca="1" si="1939"/>
        <v>0</v>
      </c>
      <c r="FA271" s="554">
        <f t="shared" ca="1" si="1939"/>
        <v>0</v>
      </c>
      <c r="FB271" s="125">
        <f t="shared" ca="1" si="1939"/>
        <v>0</v>
      </c>
      <c r="FC271" s="125">
        <f t="shared" ca="1" si="1939"/>
        <v>0</v>
      </c>
      <c r="FD271" s="125">
        <f t="shared" ca="1" si="1939"/>
        <v>0</v>
      </c>
      <c r="FE271" s="125">
        <f t="shared" ca="1" si="1939"/>
        <v>0</v>
      </c>
      <c r="FF271" s="125">
        <f t="shared" ca="1" si="1939"/>
        <v>0</v>
      </c>
      <c r="FG271" s="125">
        <f t="shared" ca="1" si="1939"/>
        <v>0</v>
      </c>
      <c r="FH271" s="125">
        <f t="shared" ca="1" si="1939"/>
        <v>0</v>
      </c>
      <c r="FI271" s="125">
        <f t="shared" ca="1" si="1939"/>
        <v>0</v>
      </c>
      <c r="FJ271" s="125">
        <f t="shared" ca="1" si="1939"/>
        <v>0</v>
      </c>
      <c r="FK271" s="125">
        <f t="shared" ca="1" si="1939"/>
        <v>0</v>
      </c>
      <c r="FL271" s="125">
        <f t="shared" ca="1" si="1939"/>
        <v>0</v>
      </c>
      <c r="FM271" s="125">
        <f t="shared" ca="1" si="1939"/>
        <v>0</v>
      </c>
      <c r="FN271" s="125">
        <f t="shared" ca="1" si="1939"/>
        <v>0</v>
      </c>
      <c r="FO271" s="124">
        <f t="shared" ca="1" si="1940"/>
        <v>0</v>
      </c>
      <c r="FP271" s="124">
        <f t="shared" ca="1" si="1940"/>
        <v>0</v>
      </c>
      <c r="FQ271" s="124">
        <f t="shared" ca="1" si="1940"/>
        <v>0</v>
      </c>
      <c r="FR271" s="124">
        <f t="shared" ca="1" si="1940"/>
        <v>0</v>
      </c>
      <c r="FS271" s="124">
        <f t="shared" ca="1" si="1940"/>
        <v>0</v>
      </c>
      <c r="FT271" s="124">
        <f t="shared" ca="1" si="1940"/>
        <v>0</v>
      </c>
      <c r="FU271" s="124">
        <f t="shared" ca="1" si="1940"/>
        <v>0</v>
      </c>
      <c r="FV271" s="124">
        <f t="shared" ca="1" si="1940"/>
        <v>0</v>
      </c>
      <c r="FW271" s="124">
        <f t="shared" ca="1" si="1940"/>
        <v>0</v>
      </c>
      <c r="FX271" s="124">
        <f t="shared" ca="1" si="1940"/>
        <v>0</v>
      </c>
      <c r="FY271" s="124">
        <f t="shared" ca="1" si="1940"/>
        <v>0</v>
      </c>
      <c r="FZ271" s="124">
        <f t="shared" ca="1" si="1940"/>
        <v>0</v>
      </c>
      <c r="GA271" s="124">
        <f t="shared" ca="1" si="1940"/>
        <v>0</v>
      </c>
      <c r="GB271" s="124">
        <f t="shared" ca="1" si="1940"/>
        <v>0</v>
      </c>
      <c r="GC271" s="124">
        <f t="shared" ca="1" si="1940"/>
        <v>0</v>
      </c>
      <c r="GD271" s="124">
        <f t="shared" ca="1" si="1940"/>
        <v>0</v>
      </c>
      <c r="GE271" s="124">
        <f t="shared" ca="1" si="1854"/>
        <v>0</v>
      </c>
      <c r="GF271" s="124">
        <f t="shared" ca="1" si="1854"/>
        <v>0</v>
      </c>
      <c r="GG271" s="554">
        <f t="shared" ca="1" si="1855"/>
        <v>0</v>
      </c>
      <c r="GH271" s="554">
        <f t="shared" ca="1" si="1855"/>
        <v>0</v>
      </c>
      <c r="GI271" s="554">
        <f t="shared" ca="1" si="1855"/>
        <v>0</v>
      </c>
      <c r="GJ271" s="125">
        <f t="shared" ca="1" si="1941"/>
        <v>0</v>
      </c>
      <c r="GK271" s="125">
        <f t="shared" ca="1" si="1941"/>
        <v>0</v>
      </c>
      <c r="GL271" s="125">
        <f t="shared" ca="1" si="1941"/>
        <v>0</v>
      </c>
      <c r="GM271" s="125">
        <f t="shared" ca="1" si="1941"/>
        <v>0</v>
      </c>
      <c r="GN271" s="125">
        <f t="shared" ca="1" si="1941"/>
        <v>0</v>
      </c>
      <c r="GO271" s="125">
        <f t="shared" ca="1" si="1941"/>
        <v>0</v>
      </c>
      <c r="GP271" s="125">
        <f t="shared" ca="1" si="1941"/>
        <v>0</v>
      </c>
      <c r="GQ271" s="125">
        <f t="shared" ca="1" si="1941"/>
        <v>0</v>
      </c>
      <c r="GR271" s="125">
        <f t="shared" ca="1" si="1941"/>
        <v>0</v>
      </c>
      <c r="GS271" s="125">
        <f t="shared" ca="1" si="1941"/>
        <v>0</v>
      </c>
      <c r="GT271" s="125">
        <f t="shared" ca="1" si="1941"/>
        <v>0</v>
      </c>
      <c r="GU271" s="125">
        <f t="shared" ca="1" si="1941"/>
        <v>0</v>
      </c>
      <c r="GV271" s="125">
        <f t="shared" ca="1" si="1941"/>
        <v>0</v>
      </c>
      <c r="GW271" s="124">
        <f t="shared" ca="1" si="1942"/>
        <v>0</v>
      </c>
      <c r="GX271" s="124">
        <f t="shared" ca="1" si="1942"/>
        <v>0</v>
      </c>
      <c r="GY271" s="124">
        <f t="shared" ca="1" si="1942"/>
        <v>0</v>
      </c>
      <c r="GZ271" s="124">
        <f t="shared" ca="1" si="1942"/>
        <v>0</v>
      </c>
      <c r="HA271" s="124">
        <f t="shared" ca="1" si="1942"/>
        <v>0</v>
      </c>
      <c r="HB271" s="124">
        <f t="shared" ca="1" si="1942"/>
        <v>0</v>
      </c>
      <c r="HC271" s="124">
        <f t="shared" ca="1" si="1942"/>
        <v>0</v>
      </c>
      <c r="HD271" s="124">
        <f t="shared" ca="1" si="1942"/>
        <v>0</v>
      </c>
      <c r="HE271" s="124">
        <f t="shared" ca="1" si="1942"/>
        <v>0</v>
      </c>
      <c r="HF271" s="124">
        <f t="shared" ca="1" si="1942"/>
        <v>0</v>
      </c>
      <c r="HG271" s="124">
        <f t="shared" ca="1" si="1942"/>
        <v>0</v>
      </c>
      <c r="HH271" s="124">
        <f t="shared" ca="1" si="1942"/>
        <v>0</v>
      </c>
      <c r="HI271" s="124">
        <f t="shared" ca="1" si="1942"/>
        <v>0</v>
      </c>
      <c r="HJ271" s="124">
        <f t="shared" ca="1" si="1942"/>
        <v>0</v>
      </c>
      <c r="HK271" s="124">
        <f t="shared" ca="1" si="1942"/>
        <v>0</v>
      </c>
      <c r="HL271" s="124">
        <f t="shared" ca="1" si="1942"/>
        <v>0</v>
      </c>
      <c r="HM271" s="124">
        <f t="shared" ca="1" si="1858"/>
        <v>0</v>
      </c>
      <c r="HN271" s="124">
        <f t="shared" ca="1" si="1858"/>
        <v>0</v>
      </c>
      <c r="HO271" s="554">
        <f t="shared" ca="1" si="1859"/>
        <v>0</v>
      </c>
      <c r="HP271" s="554">
        <f t="shared" ca="1" si="1859"/>
        <v>0</v>
      </c>
      <c r="HQ271" s="554">
        <f t="shared" ca="1" si="1859"/>
        <v>0</v>
      </c>
      <c r="HR271" s="125">
        <f t="shared" ca="1" si="1943"/>
        <v>0</v>
      </c>
      <c r="HS271" s="125">
        <f t="shared" ca="1" si="1943"/>
        <v>0</v>
      </c>
      <c r="HT271" s="125">
        <f t="shared" ca="1" si="1943"/>
        <v>0</v>
      </c>
      <c r="HU271" s="125">
        <f t="shared" ca="1" si="1943"/>
        <v>0</v>
      </c>
      <c r="HV271" s="125">
        <f t="shared" ca="1" si="1943"/>
        <v>0</v>
      </c>
      <c r="HW271" s="125">
        <f t="shared" ca="1" si="1943"/>
        <v>0</v>
      </c>
      <c r="HX271" s="125">
        <f t="shared" ca="1" si="1943"/>
        <v>0</v>
      </c>
      <c r="HY271" s="125">
        <f t="shared" ca="1" si="1943"/>
        <v>0</v>
      </c>
      <c r="HZ271" s="125">
        <f t="shared" ca="1" si="1943"/>
        <v>0</v>
      </c>
      <c r="IA271" s="125">
        <f t="shared" ca="1" si="1943"/>
        <v>0</v>
      </c>
      <c r="IB271" s="125">
        <f t="shared" ca="1" si="1943"/>
        <v>0</v>
      </c>
      <c r="IC271" s="125">
        <f t="shared" ca="1" si="1943"/>
        <v>0</v>
      </c>
      <c r="ID271" s="125">
        <f t="shared" ca="1" si="1943"/>
        <v>0</v>
      </c>
      <c r="IE271" s="5">
        <f t="shared" ca="1" si="1861"/>
        <v>67</v>
      </c>
      <c r="IF271" s="9"/>
      <c r="IG271" s="5">
        <f t="shared" ca="1" si="1862"/>
        <v>1</v>
      </c>
      <c r="IH271" s="5" t="b">
        <f t="shared" ca="1" si="1862"/>
        <v>0</v>
      </c>
      <c r="II271" s="19">
        <f t="shared" ca="1" si="1863"/>
        <v>0</v>
      </c>
      <c r="IJ271" s="5">
        <f t="shared" ca="1" si="1862"/>
        <v>55</v>
      </c>
      <c r="IK271" s="5" cm="1">
        <f t="array" ref="IK271">INDEX(i.pi_yatf,$X271+1,IK$7)</f>
        <v>1</v>
      </c>
      <c r="IL271" s="19">
        <f t="shared" ca="1" si="1956"/>
        <v>0</v>
      </c>
      <c r="IM271" s="19">
        <f t="shared" ca="1" si="1956"/>
        <v>0</v>
      </c>
      <c r="IN271" s="19">
        <f t="shared" ca="1" si="1956"/>
        <v>0</v>
      </c>
      <c r="IO271" s="19">
        <f t="shared" ca="1" si="1956"/>
        <v>0</v>
      </c>
      <c r="IP271" s="19">
        <f t="shared" ca="1" si="1956"/>
        <v>0</v>
      </c>
      <c r="IQ271" s="19">
        <f t="shared" ca="1" si="1956"/>
        <v>0</v>
      </c>
      <c r="IR271" s="19">
        <f t="shared" ca="1" si="1956"/>
        <v>0</v>
      </c>
      <c r="IS271" s="19">
        <f t="shared" ca="1" si="1956"/>
        <v>0</v>
      </c>
      <c r="IT271" s="19">
        <f t="shared" ca="1" si="1956"/>
        <v>0</v>
      </c>
      <c r="IU271" s="19">
        <f t="shared" ca="1" si="1956"/>
        <v>0</v>
      </c>
      <c r="IV271" s="19">
        <f t="shared" ca="1" si="1956"/>
        <v>0</v>
      </c>
      <c r="IW271" s="19">
        <f t="shared" ca="1" si="1956"/>
        <v>0</v>
      </c>
      <c r="IX271" s="19">
        <f t="shared" ca="1" si="1956"/>
        <v>0</v>
      </c>
      <c r="IY271" s="19">
        <f t="shared" ca="1" si="1956"/>
        <v>0</v>
      </c>
      <c r="IZ271" s="19">
        <f t="shared" ca="1" si="1956"/>
        <v>0</v>
      </c>
      <c r="JA271" s="19">
        <f t="shared" ca="1" si="1956"/>
        <v>0</v>
      </c>
      <c r="JB271" s="19">
        <f t="shared" ca="1" si="1956"/>
        <v>0</v>
      </c>
      <c r="JC271" s="19">
        <f t="shared" ca="1" si="1956"/>
        <v>0</v>
      </c>
      <c r="JD271" s="19">
        <f t="shared" ca="1" si="1956"/>
        <v>0</v>
      </c>
      <c r="JE271" s="19">
        <f t="shared" ca="1" si="1956"/>
        <v>0</v>
      </c>
      <c r="JF271" s="19">
        <f t="shared" ca="1" si="1956"/>
        <v>0</v>
      </c>
      <c r="JG271" s="5">
        <f t="shared" ca="1" si="1865"/>
        <v>1.2500000000000001E-2</v>
      </c>
      <c r="JH271" s="567">
        <f t="shared" ca="1" si="1865"/>
        <v>0</v>
      </c>
      <c r="JI271" s="5">
        <f t="shared" ca="1" si="1865"/>
        <v>6.25E-2</v>
      </c>
      <c r="JJ271" s="5">
        <f t="shared" ca="1" si="1865"/>
        <v>6.25E-2</v>
      </c>
      <c r="JK271" s="5">
        <f t="shared" ca="1" si="1865"/>
        <v>6.25E-2</v>
      </c>
      <c r="JL271" s="19">
        <f t="shared" ca="1" si="1956"/>
        <v>1</v>
      </c>
      <c r="JM271" s="19">
        <f t="shared" ca="1" si="1956"/>
        <v>0</v>
      </c>
      <c r="JN271" s="19">
        <f t="shared" ca="1" si="1956"/>
        <v>1</v>
      </c>
      <c r="JO271" s="9"/>
      <c r="JP271" s="5" t="b">
        <f t="shared" ca="1" si="1866"/>
        <v>0</v>
      </c>
      <c r="JQ271" s="477" t="b">
        <v>0</v>
      </c>
      <c r="JR271" s="477">
        <v>12</v>
      </c>
      <c r="JS271" s="5" t="b">
        <f t="shared" ca="1" si="1867"/>
        <v>0</v>
      </c>
      <c r="JT271" s="5" t="b">
        <f t="shared" ca="1" si="1867"/>
        <v>0</v>
      </c>
      <c r="JU271" s="5" t="b">
        <f t="shared" ca="1" si="1867"/>
        <v>1</v>
      </c>
      <c r="JV271" s="144">
        <f t="shared" ca="1" si="1868"/>
        <v>1</v>
      </c>
      <c r="JW271" s="144">
        <f t="shared" ca="1" si="1868"/>
        <v>1</v>
      </c>
      <c r="JX271" s="5" t="b">
        <f t="shared" ca="1" si="1869"/>
        <v>0</v>
      </c>
      <c r="JY271" s="5" t="b">
        <f t="shared" ca="1" si="1869"/>
        <v>1</v>
      </c>
      <c r="JZ271" s="5" t="b">
        <f t="shared" ca="1" si="1869"/>
        <v>1</v>
      </c>
      <c r="KA271" s="5" t="b">
        <f t="shared" ca="1" si="1869"/>
        <v>0</v>
      </c>
      <c r="KB271" s="5">
        <f t="shared" ca="1" si="1870"/>
        <v>1</v>
      </c>
      <c r="KC271" s="5">
        <f t="shared" ca="1" si="1870"/>
        <v>0</v>
      </c>
      <c r="KD271" s="5" t="b">
        <f t="shared" ca="1" si="1871"/>
        <v>0</v>
      </c>
      <c r="KE271" s="5" t="str" cm="1">
        <f t="array" aca="1" ref="KE271" ca="1">IF(OR(KF271:KM271&lt;&gt;"-"),TRUE,"-")</f>
        <v>-</v>
      </c>
      <c r="KF271" s="19" t="str">
        <f t="shared" ca="1" si="1872"/>
        <v>-</v>
      </c>
      <c r="KG271" s="19" t="str">
        <f t="shared" ca="1" si="1872"/>
        <v>-</v>
      </c>
      <c r="KH271" s="19" t="str">
        <f t="shared" ca="1" si="1872"/>
        <v>-</v>
      </c>
      <c r="KI271" s="19" t="str">
        <f t="shared" ca="1" si="1872"/>
        <v>-</v>
      </c>
      <c r="KJ271" s="19" t="str">
        <f t="shared" ca="1" si="1872"/>
        <v>-</v>
      </c>
      <c r="KK271" s="19" t="str">
        <f t="shared" ca="1" si="1872"/>
        <v>-</v>
      </c>
      <c r="KL271" s="19" t="str">
        <f t="shared" ca="1" si="1872"/>
        <v>-</v>
      </c>
      <c r="KM271" s="19" t="str">
        <f t="shared" ca="1" si="1872"/>
        <v>-</v>
      </c>
      <c r="KN271" s="5" t="b">
        <f t="array" aca="1" ref="KN271" ca="1">IF(OR(KO271:KU271&lt;&gt;"-"),TRUE,"-")</f>
        <v>1</v>
      </c>
      <c r="KO271" s="19">
        <f t="shared" ca="1" si="1949"/>
        <v>0</v>
      </c>
      <c r="KP271" s="19" t="str">
        <f t="shared" ca="1" si="1949"/>
        <v>-</v>
      </c>
      <c r="KQ271" s="19">
        <f t="shared" ca="1" si="1949"/>
        <v>999999</v>
      </c>
      <c r="KR271" s="19">
        <f t="shared" ca="1" si="1949"/>
        <v>999999</v>
      </c>
      <c r="KS271" s="19">
        <f t="shared" ca="1" si="1949"/>
        <v>999999</v>
      </c>
      <c r="KT271" s="19">
        <f t="shared" ca="1" si="1949"/>
        <v>999999</v>
      </c>
      <c r="KU271" s="19">
        <f t="shared" ca="1" si="1949"/>
        <v>999999</v>
      </c>
      <c r="KV271" s="19" t="str">
        <f t="shared" ca="1" si="1949"/>
        <v>-</v>
      </c>
      <c r="KW271" s="19" t="str">
        <f t="shared" ca="1" si="1949"/>
        <v>-</v>
      </c>
      <c r="KX271" s="19" t="str">
        <f t="shared" ca="1" si="1949"/>
        <v>-</v>
      </c>
      <c r="KY271" s="19" t="b">
        <f t="shared" ca="1" si="1874"/>
        <v>1</v>
      </c>
      <c r="KZ271" s="19">
        <f t="shared" ca="1" si="1874"/>
        <v>0</v>
      </c>
      <c r="LA271" s="5" t="str">
        <f t="shared" ca="1" si="1875"/>
        <v>-</v>
      </c>
      <c r="LB271" s="5" t="str">
        <f t="shared" ca="1" si="1875"/>
        <v>-</v>
      </c>
      <c r="LC271" s="5" t="str">
        <f t="shared" ca="1" si="1875"/>
        <v>-</v>
      </c>
      <c r="LD271" s="5" t="str">
        <f t="shared" ca="1" si="1875"/>
        <v>-</v>
      </c>
      <c r="LE271" s="19" t="str">
        <f t="shared" ca="1" si="1876"/>
        <v>-</v>
      </c>
      <c r="LF271" s="19" t="str">
        <f t="shared" ca="1" si="1876"/>
        <v>-</v>
      </c>
      <c r="LG271" s="19" t="str">
        <f t="shared" ca="1" si="1876"/>
        <v>-</v>
      </c>
      <c r="LH271" s="19" t="str">
        <f t="shared" ca="1" si="1876"/>
        <v>-</v>
      </c>
      <c r="LI271" s="19" t="str">
        <f t="shared" ca="1" si="1876"/>
        <v>-</v>
      </c>
      <c r="LJ271" s="19" t="str">
        <f t="shared" ca="1" si="1876"/>
        <v>-</v>
      </c>
      <c r="LK271" s="19" t="str">
        <f t="shared" ca="1" si="1876"/>
        <v>-</v>
      </c>
      <c r="LL271" s="5" t="str">
        <f t="shared" ca="1" si="1877"/>
        <v>-</v>
      </c>
      <c r="LM271" s="5">
        <f t="shared" ca="1" si="1877"/>
        <v>500</v>
      </c>
      <c r="LN271" s="5">
        <f t="shared" ca="1" si="1877"/>
        <v>500</v>
      </c>
      <c r="LO271" s="5" t="str">
        <f t="shared" ca="1" si="1877"/>
        <v>-</v>
      </c>
      <c r="LP271" s="5" cm="1">
        <f t="array" aca="1" ref="LP271" ca="1">INDEX(i.meatgrid,$Q271,LP$7)</f>
        <v>1092</v>
      </c>
      <c r="LQ271" s="5" t="str" cm="1">
        <f t="array" aca="1" ref="LQ271" ca="1">INDEX(i.meatgrid,$Q271,LQ$7)</f>
        <v>-</v>
      </c>
      <c r="LR271" s="5" t="str">
        <f t="shared" ca="1" si="1877"/>
        <v>-</v>
      </c>
      <c r="LS271" s="5">
        <f t="shared" ca="1" si="1878"/>
        <v>1</v>
      </c>
      <c r="LT271" s="9"/>
      <c r="LU271" s="19">
        <f t="shared" ca="1" si="1876"/>
        <v>70</v>
      </c>
      <c r="LV271" s="19">
        <f t="shared" ca="1" si="1879"/>
        <v>50</v>
      </c>
      <c r="LW271" s="19">
        <f t="shared" ca="1" si="1879"/>
        <v>80</v>
      </c>
      <c r="LX271" s="19">
        <f t="shared" ca="1" si="1879"/>
        <v>50</v>
      </c>
      <c r="LY271" s="5" t="b" cm="1">
        <f t="array" aca="1" ref="LY271" ca="1">INDEX(i.meatgrid,$Q271,LY$7)</f>
        <v>1</v>
      </c>
      <c r="LZ271" s="5" t="b" cm="1">
        <f t="array" aca="1" ref="LZ271" ca="1">INDEX(i.meatgrid,$Q271,LZ$7)</f>
        <v>0</v>
      </c>
      <c r="MA271" s="5" t="str" cm="1">
        <f t="array" aca="1" ref="MA271" ca="1">INDEX(i.meatgrid,$Q271,MA$7)</f>
        <v>-</v>
      </c>
      <c r="MB271" s="5" t="str" cm="1">
        <f t="array" aca="1" ref="MB271" ca="1">INDEX(i.meatgrid,$Q271,MB$7)</f>
        <v>-</v>
      </c>
      <c r="MC271" s="5">
        <f t="shared" si="1880"/>
        <v>1</v>
      </c>
      <c r="MD271" s="5">
        <f t="shared" si="1881"/>
        <v>1</v>
      </c>
      <c r="ME271" s="5" cm="1">
        <f t="array" aca="1" ref="ME271" ca="1">INDEX(i.meatgrid,$Q271,ME$7)</f>
        <v>0</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1882"/>
        <v>1</v>
      </c>
      <c r="MN271" s="9"/>
      <c r="MO271" s="19" t="b">
        <f t="shared" ca="1" si="1944"/>
        <v>0</v>
      </c>
      <c r="MP271" s="19" t="b">
        <f t="shared" ca="1" si="1944"/>
        <v>0</v>
      </c>
      <c r="MQ271" s="19">
        <f t="shared" ca="1" si="1944"/>
        <v>1</v>
      </c>
      <c r="MR271" s="19">
        <f t="shared" ca="1" si="1944"/>
        <v>0.75</v>
      </c>
      <c r="MS271" s="19">
        <f t="shared" ca="1" si="1944"/>
        <v>0.75</v>
      </c>
      <c r="MT271" s="19">
        <f t="shared" ca="1" si="1944"/>
        <v>0.8</v>
      </c>
      <c r="MU271" s="19">
        <f t="shared" ca="1" si="1944"/>
        <v>0.82499999999999996</v>
      </c>
      <c r="MV271" s="19">
        <f t="shared" ca="1" si="1944"/>
        <v>0.875</v>
      </c>
      <c r="MW271" s="19">
        <f t="shared" ca="1" si="1944"/>
        <v>0.9</v>
      </c>
      <c r="MX271" s="19">
        <f t="shared" ca="1" si="1944"/>
        <v>1</v>
      </c>
      <c r="MY271" s="19">
        <f t="shared" ca="1" si="1944"/>
        <v>0.875</v>
      </c>
      <c r="MZ271" s="19" t="b">
        <f t="shared" ca="1" si="1944"/>
        <v>1</v>
      </c>
      <c r="NA271" s="19">
        <f t="shared" ca="1" si="1944"/>
        <v>74.989999999999995</v>
      </c>
      <c r="NB271" s="19" t="str">
        <f t="shared" ca="1" si="1944"/>
        <v>-</v>
      </c>
      <c r="NC271" s="19" t="str">
        <f t="shared" ca="1" si="1944"/>
        <v>-</v>
      </c>
      <c r="ND271" s="19" t="str">
        <f t="shared" ca="1" si="1944"/>
        <v>-</v>
      </c>
      <c r="NE271" s="19" t="str">
        <f t="shared" ca="1" si="1959"/>
        <v>-</v>
      </c>
      <c r="NF271" s="19" t="str">
        <f t="shared" ca="1" si="1959"/>
        <v>-</v>
      </c>
      <c r="NG271" s="19" t="str">
        <f t="shared" ca="1" si="1959"/>
        <v>-</v>
      </c>
      <c r="NH271" s="19" t="str">
        <f t="shared" ca="1" si="1959"/>
        <v>-</v>
      </c>
      <c r="NI271" s="19">
        <f t="shared" ca="1" si="1959"/>
        <v>36.99</v>
      </c>
      <c r="NJ271" s="19">
        <f t="shared" ca="1" si="1959"/>
        <v>36.99</v>
      </c>
      <c r="NK271" s="19" t="str">
        <f t="shared" ca="1" si="1959"/>
        <v>-</v>
      </c>
      <c r="NL271" s="19" t="str">
        <f t="shared" ca="1" si="1959"/>
        <v>-</v>
      </c>
      <c r="NM271" s="19" t="str">
        <f t="shared" ca="1" si="1959"/>
        <v>-</v>
      </c>
      <c r="NN271" s="19" t="str">
        <f t="shared" ca="1" si="1959"/>
        <v>-</v>
      </c>
      <c r="NO271" s="19" t="str">
        <f t="shared" ca="1" si="1959"/>
        <v>-</v>
      </c>
      <c r="NP271" s="19">
        <f t="shared" ca="1" si="1959"/>
        <v>49.99</v>
      </c>
      <c r="NQ271" s="19">
        <f t="shared" ca="1" si="1959"/>
        <v>49.99</v>
      </c>
      <c r="NR271" s="19">
        <f t="shared" ca="1" si="1959"/>
        <v>49.99</v>
      </c>
      <c r="NS271" s="19">
        <f t="shared" ca="1" si="1959"/>
        <v>49.99</v>
      </c>
      <c r="NT271" s="19">
        <f t="shared" ca="1" si="1959"/>
        <v>49.99</v>
      </c>
      <c r="NU271" s="19">
        <f t="shared" ca="1" si="1896"/>
        <v>49.99</v>
      </c>
      <c r="NV271" s="19">
        <f t="shared" ca="1" si="1896"/>
        <v>49.99</v>
      </c>
      <c r="NW271" s="19">
        <f t="shared" ca="1" si="1896"/>
        <v>49.99</v>
      </c>
      <c r="NX271" s="19">
        <f t="shared" ca="1" si="1958"/>
        <v>412.99</v>
      </c>
      <c r="NY271" s="19">
        <f t="shared" ca="1" si="1958"/>
        <v>412.99</v>
      </c>
      <c r="NZ271" s="19" t="str">
        <f t="shared" ca="1" si="1958"/>
        <v>-</v>
      </c>
      <c r="OA271" s="19" t="str">
        <f t="shared" ca="1" si="1958"/>
        <v>-</v>
      </c>
      <c r="OB271" s="19" t="str">
        <f t="shared" ca="1" si="1958"/>
        <v>-</v>
      </c>
      <c r="OC271" s="19" t="str">
        <f t="shared" ca="1" si="1958"/>
        <v>-</v>
      </c>
      <c r="OD271" s="19" t="str">
        <f t="shared" ca="1" si="1958"/>
        <v>-</v>
      </c>
      <c r="OE271" s="19">
        <f t="shared" ca="1" si="1958"/>
        <v>6.8900000000000006</v>
      </c>
      <c r="OF271" s="19">
        <f t="shared" ca="1" si="1958"/>
        <v>6.8900000000000006</v>
      </c>
      <c r="OG271" s="19">
        <f t="shared" ca="1" si="1958"/>
        <v>6.8900000000000006</v>
      </c>
      <c r="OH271" s="19">
        <f t="shared" ca="1" si="1958"/>
        <v>6.8900000000000006</v>
      </c>
      <c r="OI271" s="19">
        <f t="shared" ca="1" si="1958"/>
        <v>6.8900000000000006</v>
      </c>
      <c r="OJ271" s="19">
        <f t="shared" ca="1" si="1958"/>
        <v>6.8900000000000006</v>
      </c>
      <c r="OK271" s="19">
        <f t="shared" ca="1" si="1958"/>
        <v>6.8900000000000006</v>
      </c>
      <c r="OL271" s="19">
        <f t="shared" ca="1" si="1958"/>
        <v>6.8900000000000006</v>
      </c>
      <c r="OM271" s="19">
        <f t="shared" ca="1" si="1958"/>
        <v>346.99</v>
      </c>
      <c r="ON271" s="19">
        <f t="shared" ca="1" si="1898"/>
        <v>346.99</v>
      </c>
      <c r="OO271" s="19" t="str">
        <f t="shared" ca="1" si="1898"/>
        <v>-</v>
      </c>
      <c r="OP271" s="19" t="str">
        <f t="shared" ca="1" si="1898"/>
        <v>-</v>
      </c>
      <c r="OQ271" s="19" t="str">
        <f t="shared" ca="1" si="1898"/>
        <v>-</v>
      </c>
      <c r="OR271" s="19" t="str">
        <f t="shared" ca="1" si="1898"/>
        <v>-</v>
      </c>
      <c r="OS271" s="19" t="str">
        <f t="shared" ca="1" si="1898"/>
        <v>-</v>
      </c>
      <c r="OT271" s="19">
        <f t="shared" ca="1" si="1898"/>
        <v>0</v>
      </c>
      <c r="OU271" s="24">
        <v>0</v>
      </c>
    </row>
    <row r="272" spans="1:411" outlineLevel="1">
      <c r="A272" s="21">
        <f t="shared" si="158"/>
        <v>267</v>
      </c>
      <c r="B272" s="21">
        <f t="shared" si="1950"/>
        <v>19</v>
      </c>
      <c r="C272">
        <v>112</v>
      </c>
      <c r="D272" s="144" t="str">
        <f t="shared" ca="1" si="1828"/>
        <v>GSM</v>
      </c>
      <c r="E272" t="b">
        <v>0</v>
      </c>
      <c r="F272" t="b">
        <v>0</v>
      </c>
      <c r="G272" t="b">
        <f t="shared" si="1960"/>
        <v>0</v>
      </c>
      <c r="H272" s="237">
        <f t="shared" ca="1" si="1951"/>
        <v>2</v>
      </c>
      <c r="I272" s="237">
        <f t="shared" ca="1" si="1951"/>
        <v>1</v>
      </c>
      <c r="J272" s="237" t="str">
        <f t="shared" ca="1" si="1951"/>
        <v/>
      </c>
      <c r="K272" s="237">
        <f t="shared" ca="1" si="1951"/>
        <v>2</v>
      </c>
      <c r="L272" s="237">
        <f t="shared" ca="1" si="1951"/>
        <v>2</v>
      </c>
      <c r="M272" s="237">
        <f t="shared" ca="1" si="1951"/>
        <v>2</v>
      </c>
      <c r="N272" s="237">
        <f t="shared" ca="1" si="1951"/>
        <v>3</v>
      </c>
      <c r="O272" s="237">
        <f t="shared" ca="1" si="1951"/>
        <v>1</v>
      </c>
      <c r="P272" s="237">
        <f t="shared" ca="1" si="1951"/>
        <v>1</v>
      </c>
      <c r="Q272" s="237">
        <f t="shared" ca="1" si="1951"/>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829"/>
        <v>2</v>
      </c>
      <c r="AH272" s="5">
        <f t="shared" ca="1" si="1829"/>
        <v>0</v>
      </c>
      <c r="AI272" s="5">
        <f t="shared" ca="1" si="1830"/>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00031 DSP_grid_lw GSM Day204 MWM    Older Mutton SR12 WP100p MP075p GP100p (F33N11)</v>
      </c>
      <c r="AM272" s="9" t="str">
        <f ca="1">IF(COUNTIF(AL$5:AL272,AL272)=1,"-","Dup")</f>
        <v>-</v>
      </c>
      <c r="AN272" s="9"/>
      <c r="AO272" s="12" t="b">
        <v>0</v>
      </c>
      <c r="AP272" s="12" t="b">
        <v>0</v>
      </c>
      <c r="AQ272" s="12" t="b">
        <v>1</v>
      </c>
      <c r="AR272" s="12" t="b">
        <v>1</v>
      </c>
      <c r="AS272" s="12" t="b">
        <v>0</v>
      </c>
      <c r="AT272" s="12" t="b">
        <v>1</v>
      </c>
      <c r="AU272" s="12" t="b">
        <v>1</v>
      </c>
      <c r="AV272" s="12" t="b">
        <v>1</v>
      </c>
      <c r="AW272" s="9"/>
      <c r="AX272" s="5" t="b">
        <f t="shared" ca="1" si="1831"/>
        <v>0</v>
      </c>
      <c r="AY272" s="5" t="str">
        <f t="shared" ca="1" si="1831"/>
        <v>-</v>
      </c>
      <c r="AZ272" s="5" t="b">
        <f t="shared" ca="1" si="1831"/>
        <v>0</v>
      </c>
      <c r="BA272" s="5" t="b">
        <f t="shared" ca="1" si="1831"/>
        <v>1</v>
      </c>
      <c r="BB272" s="5" t="b">
        <f t="shared" ca="1" si="1831"/>
        <v>1</v>
      </c>
      <c r="BC272" s="144">
        <f t="shared" ca="1" si="1831"/>
        <v>0</v>
      </c>
      <c r="BD272" s="19" t="b">
        <f t="shared" ca="1" si="1832"/>
        <v>1</v>
      </c>
      <c r="BE272" s="9"/>
      <c r="BF272" s="5" t="str">
        <f t="shared" ca="1" si="1833"/>
        <v>-</v>
      </c>
      <c r="BG272" s="19" t="str">
        <f t="shared" ca="1" si="1834"/>
        <v>-</v>
      </c>
      <c r="BH272" s="19" t="str">
        <f t="shared" ca="1" si="1834"/>
        <v>-</v>
      </c>
      <c r="BI272" s="19" t="str">
        <f t="shared" ca="1" si="1834"/>
        <v>-</v>
      </c>
      <c r="BJ272" s="5" t="str">
        <f t="shared" ca="1" si="1835"/>
        <v>-</v>
      </c>
      <c r="BK272" s="19" t="str">
        <f t="shared" ca="1" si="1836"/>
        <v>-</v>
      </c>
      <c r="BL272" s="5" t="str">
        <f t="shared" ca="1" si="1837"/>
        <v>-</v>
      </c>
      <c r="BM272" s="19" t="str">
        <f t="shared" ca="1" si="1838"/>
        <v>-</v>
      </c>
      <c r="BN272" s="19" t="str">
        <f t="shared" ca="1" si="1838"/>
        <v>-</v>
      </c>
      <c r="BO272" s="19" t="str">
        <f t="shared" ca="1" si="1838"/>
        <v>-</v>
      </c>
      <c r="BP272" s="5" t="str">
        <f t="shared" ca="1" si="1839"/>
        <v>-</v>
      </c>
      <c r="BQ272" s="9"/>
      <c r="BR272" s="5" t="b">
        <f t="shared" ca="1" si="1840"/>
        <v>0</v>
      </c>
      <c r="BS272" s="5" t="str">
        <f t="shared" ca="1" si="1841"/>
        <v>-</v>
      </c>
      <c r="BT272" s="5" t="str">
        <f t="shared" ca="1" si="1842"/>
        <v>-</v>
      </c>
      <c r="BU272" s="5" t="str">
        <f t="shared" ca="1" si="1842"/>
        <v>-</v>
      </c>
      <c r="BV272" s="5" t="str">
        <f t="shared" ca="1" si="1842"/>
        <v>-</v>
      </c>
      <c r="BW272" s="5" t="str">
        <f t="shared" ca="1" si="1842"/>
        <v>-</v>
      </c>
      <c r="BX272" s="5" t="str">
        <f t="shared" ca="1" si="1842"/>
        <v>-</v>
      </c>
      <c r="BY272" s="5" t="str">
        <f t="shared" ca="1" si="1842"/>
        <v>-</v>
      </c>
      <c r="BZ272" s="5" t="str">
        <f t="shared" ca="1" si="1842"/>
        <v>-</v>
      </c>
      <c r="CA272" s="5" t="str">
        <f t="shared" ca="1" si="1842"/>
        <v>-</v>
      </c>
      <c r="CB272" s="9"/>
      <c r="CC272" s="237" t="b">
        <f t="shared" ca="1" si="1952"/>
        <v>1</v>
      </c>
      <c r="CD272" s="237" t="b">
        <f t="shared" ca="1" si="1952"/>
        <v>1</v>
      </c>
      <c r="CE272" s="237" t="b">
        <f t="shared" ca="1" si="1952"/>
        <v>1</v>
      </c>
      <c r="CF272" s="12">
        <f t="shared" ca="1" si="1890"/>
        <v>2237105</v>
      </c>
      <c r="CG272" s="144" t="b">
        <f t="shared" ca="1" si="1961"/>
        <v>0</v>
      </c>
      <c r="CH272" s="12" t="s">
        <v>34</v>
      </c>
      <c r="CI272" s="19" t="str">
        <f t="shared" ca="1" si="1844"/>
        <v>-</v>
      </c>
      <c r="CJ272" s="19" t="str">
        <f t="shared" ca="1" si="1844"/>
        <v>-</v>
      </c>
      <c r="CK272" s="19" t="str">
        <f t="shared" ca="1" si="1844"/>
        <v>-</v>
      </c>
      <c r="CL272" s="19">
        <f t="shared" ca="1" si="1844"/>
        <v>1</v>
      </c>
      <c r="CM272" s="19">
        <f t="shared" ca="1" si="1844"/>
        <v>1</v>
      </c>
      <c r="CN272" s="9"/>
      <c r="CO272" s="444">
        <f t="shared" ca="1" si="1845"/>
        <v>652</v>
      </c>
      <c r="CP272" s="444">
        <f t="shared" ca="1" si="1845"/>
        <v>686</v>
      </c>
      <c r="CQ272" s="444">
        <f t="shared" ca="1" si="1845"/>
        <v>721</v>
      </c>
      <c r="CR272" s="152">
        <f t="shared" ca="1" si="1846"/>
        <v>378</v>
      </c>
      <c r="CS272" s="152">
        <f t="shared" ca="1" si="1846"/>
        <v>413</v>
      </c>
      <c r="CT272" s="152">
        <f t="shared" ca="1" si="1846"/>
        <v>448</v>
      </c>
      <c r="CU272" s="19" t="str">
        <f t="shared" ca="1" si="1937"/>
        <v>-</v>
      </c>
      <c r="CV272" s="19" t="str">
        <f t="shared" ca="1" si="1937"/>
        <v>-</v>
      </c>
      <c r="CW272" s="19" t="str">
        <f t="shared" ca="1" si="1937"/>
        <v>-</v>
      </c>
      <c r="CX272" s="19" t="str">
        <f t="shared" ca="1" si="1937"/>
        <v>-</v>
      </c>
      <c r="CY272" s="19" t="str">
        <f t="shared" ca="1" si="1937"/>
        <v>-</v>
      </c>
      <c r="CZ272" s="19" t="b">
        <f t="shared" ca="1" si="1937"/>
        <v>1</v>
      </c>
      <c r="DA272" s="19">
        <f t="shared" ca="1" si="1937"/>
        <v>0</v>
      </c>
      <c r="DB272" s="19">
        <f t="shared" ca="1" si="1937"/>
        <v>0</v>
      </c>
      <c r="DC272" s="19">
        <f t="shared" ca="1" si="1937"/>
        <v>0</v>
      </c>
      <c r="DD272" s="19">
        <f t="shared" ca="1" si="1937"/>
        <v>0</v>
      </c>
      <c r="DE272" s="19">
        <f t="shared" ca="1" si="1937"/>
        <v>0</v>
      </c>
      <c r="DF272" s="19">
        <f t="shared" ca="1" si="1937"/>
        <v>0</v>
      </c>
      <c r="DG272" s="19">
        <f t="shared" ca="1" si="1937"/>
        <v>0</v>
      </c>
      <c r="DH272" s="19">
        <f t="shared" ca="1" si="1937"/>
        <v>0</v>
      </c>
      <c r="DI272" s="19">
        <f t="shared" ca="1" si="1937"/>
        <v>0</v>
      </c>
      <c r="DJ272" s="19">
        <f t="shared" ca="1" si="1937"/>
        <v>0</v>
      </c>
      <c r="DK272" s="19">
        <f t="shared" ref="DK272:ED277" ca="1" si="1963">OFFSET(DK$5,$B272,0)</f>
        <v>0</v>
      </c>
      <c r="DL272" s="19">
        <f t="shared" ca="1" si="1963"/>
        <v>0</v>
      </c>
      <c r="DM272" s="19">
        <f t="shared" ca="1" si="1963"/>
        <v>1</v>
      </c>
      <c r="DN272" s="19">
        <f t="shared" ca="1" si="1963"/>
        <v>1</v>
      </c>
      <c r="DO272" s="19">
        <f t="shared" ca="1" si="1963"/>
        <v>0</v>
      </c>
      <c r="DP272" s="19" t="str">
        <f t="shared" ca="1" si="1963"/>
        <v>-</v>
      </c>
      <c r="DQ272" s="19" t="str">
        <f t="shared" ca="1" si="1963"/>
        <v>-</v>
      </c>
      <c r="DR272" s="19" t="str">
        <f t="shared" ca="1" si="1963"/>
        <v>-</v>
      </c>
      <c r="DS272" s="19" t="str">
        <f t="shared" ca="1" si="1963"/>
        <v>-</v>
      </c>
      <c r="DT272" s="19" t="str">
        <f t="shared" ca="1" si="1963"/>
        <v>-</v>
      </c>
      <c r="DU272" s="19">
        <f t="shared" ca="1" si="1963"/>
        <v>0</v>
      </c>
      <c r="DV272" s="19" t="str">
        <f t="shared" ca="1" si="1963"/>
        <v>-</v>
      </c>
      <c r="DW272" s="19" t="str">
        <f t="shared" ca="1" si="1963"/>
        <v>-</v>
      </c>
      <c r="DX272" s="19" t="str">
        <f t="shared" ca="1" si="1963"/>
        <v>-</v>
      </c>
      <c r="DY272" s="19" t="str">
        <f t="shared" ca="1" si="1963"/>
        <v>-</v>
      </c>
      <c r="DZ272" s="19" t="str">
        <f t="shared" ca="1" si="1963"/>
        <v>-</v>
      </c>
      <c r="EA272" s="19" t="str">
        <f t="shared" ca="1" si="1963"/>
        <v>-</v>
      </c>
      <c r="EB272" s="19" t="str">
        <f t="shared" ca="1" si="1963"/>
        <v>-</v>
      </c>
      <c r="EC272" s="19" t="str">
        <f t="shared" ca="1" si="1963"/>
        <v>-</v>
      </c>
      <c r="ED272" s="19">
        <f t="shared" ca="1" si="1963"/>
        <v>0</v>
      </c>
      <c r="EE272" s="444">
        <f t="shared" ca="1" si="1849"/>
        <v>0</v>
      </c>
      <c r="EF272" s="444">
        <f t="shared" ca="1" si="1849"/>
        <v>0</v>
      </c>
      <c r="EG272" s="124">
        <f t="shared" ca="1" si="1938"/>
        <v>0</v>
      </c>
      <c r="EH272" s="124">
        <f t="shared" ca="1" si="1938"/>
        <v>0</v>
      </c>
      <c r="EI272" s="124">
        <f t="shared" ca="1" si="1938"/>
        <v>0</v>
      </c>
      <c r="EJ272" s="124">
        <f t="shared" ca="1" si="1938"/>
        <v>0</v>
      </c>
      <c r="EK272" s="124">
        <f t="shared" ca="1" si="1938"/>
        <v>0</v>
      </c>
      <c r="EL272" s="124">
        <f t="shared" ca="1" si="1938"/>
        <v>0</v>
      </c>
      <c r="EM272" s="124">
        <f t="shared" ca="1" si="1938"/>
        <v>0</v>
      </c>
      <c r="EN272" s="124">
        <f t="shared" ca="1" si="1938"/>
        <v>0</v>
      </c>
      <c r="EO272" s="124">
        <f t="shared" ca="1" si="1938"/>
        <v>0</v>
      </c>
      <c r="EP272" s="124">
        <f t="shared" ca="1" si="1938"/>
        <v>0</v>
      </c>
      <c r="EQ272" s="124">
        <f t="shared" ca="1" si="1938"/>
        <v>0</v>
      </c>
      <c r="ER272" s="124">
        <f t="shared" ca="1" si="1938"/>
        <v>0</v>
      </c>
      <c r="ES272" s="124">
        <f t="shared" ca="1" si="1938"/>
        <v>0</v>
      </c>
      <c r="ET272" s="124">
        <f t="shared" ca="1" si="1938"/>
        <v>0</v>
      </c>
      <c r="EU272" s="124">
        <f t="shared" ca="1" si="1938"/>
        <v>0</v>
      </c>
      <c r="EV272" s="124">
        <f t="shared" ca="1" si="1938"/>
        <v>0</v>
      </c>
      <c r="EW272" s="124">
        <f t="shared" ca="1" si="1851"/>
        <v>0</v>
      </c>
      <c r="EX272" s="124">
        <f t="shared" ca="1" si="1851"/>
        <v>0</v>
      </c>
      <c r="EY272" s="554">
        <f t="shared" ca="1" si="1939"/>
        <v>0</v>
      </c>
      <c r="EZ272" s="554">
        <f t="shared" ca="1" si="1939"/>
        <v>0</v>
      </c>
      <c r="FA272" s="554">
        <f t="shared" ca="1" si="1939"/>
        <v>0</v>
      </c>
      <c r="FB272" s="125">
        <f t="shared" ca="1" si="1939"/>
        <v>0</v>
      </c>
      <c r="FC272" s="125">
        <f t="shared" ca="1" si="1939"/>
        <v>0</v>
      </c>
      <c r="FD272" s="125">
        <f t="shared" ca="1" si="1939"/>
        <v>0</v>
      </c>
      <c r="FE272" s="125">
        <f t="shared" ca="1" si="1939"/>
        <v>0</v>
      </c>
      <c r="FF272" s="125">
        <f t="shared" ca="1" si="1939"/>
        <v>0</v>
      </c>
      <c r="FG272" s="125">
        <f t="shared" ca="1" si="1939"/>
        <v>0</v>
      </c>
      <c r="FH272" s="125">
        <f t="shared" ca="1" si="1939"/>
        <v>0</v>
      </c>
      <c r="FI272" s="125">
        <f t="shared" ca="1" si="1939"/>
        <v>0</v>
      </c>
      <c r="FJ272" s="125">
        <f t="shared" ca="1" si="1939"/>
        <v>0</v>
      </c>
      <c r="FK272" s="125">
        <f t="shared" ca="1" si="1939"/>
        <v>0</v>
      </c>
      <c r="FL272" s="125">
        <f t="shared" ca="1" si="1939"/>
        <v>0</v>
      </c>
      <c r="FM272" s="125">
        <f t="shared" ca="1" si="1939"/>
        <v>0</v>
      </c>
      <c r="FN272" s="125">
        <f t="shared" ca="1" si="1939"/>
        <v>0</v>
      </c>
      <c r="FO272" s="124">
        <f t="shared" ca="1" si="1940"/>
        <v>0</v>
      </c>
      <c r="FP272" s="124">
        <f t="shared" ca="1" si="1940"/>
        <v>0</v>
      </c>
      <c r="FQ272" s="124">
        <f t="shared" ca="1" si="1940"/>
        <v>0</v>
      </c>
      <c r="FR272" s="124">
        <f t="shared" ca="1" si="1940"/>
        <v>0</v>
      </c>
      <c r="FS272" s="124">
        <f t="shared" ca="1" si="1940"/>
        <v>0</v>
      </c>
      <c r="FT272" s="124">
        <f t="shared" ca="1" si="1940"/>
        <v>0</v>
      </c>
      <c r="FU272" s="124">
        <f t="shared" ca="1" si="1940"/>
        <v>0</v>
      </c>
      <c r="FV272" s="124">
        <f t="shared" ca="1" si="1940"/>
        <v>0</v>
      </c>
      <c r="FW272" s="124">
        <f t="shared" ca="1" si="1940"/>
        <v>0</v>
      </c>
      <c r="FX272" s="124">
        <f t="shared" ca="1" si="1940"/>
        <v>0</v>
      </c>
      <c r="FY272" s="124">
        <f t="shared" ca="1" si="1940"/>
        <v>0</v>
      </c>
      <c r="FZ272" s="124">
        <f t="shared" ca="1" si="1940"/>
        <v>0</v>
      </c>
      <c r="GA272" s="124">
        <f t="shared" ca="1" si="1940"/>
        <v>0</v>
      </c>
      <c r="GB272" s="124">
        <f t="shared" ca="1" si="1940"/>
        <v>0</v>
      </c>
      <c r="GC272" s="124">
        <f t="shared" ca="1" si="1940"/>
        <v>0</v>
      </c>
      <c r="GD272" s="124">
        <f t="shared" ca="1" si="1940"/>
        <v>0</v>
      </c>
      <c r="GE272" s="124">
        <f t="shared" ca="1" si="1854"/>
        <v>0</v>
      </c>
      <c r="GF272" s="124">
        <f t="shared" ca="1" si="1854"/>
        <v>0</v>
      </c>
      <c r="GG272" s="554">
        <f t="shared" ca="1" si="1855"/>
        <v>0</v>
      </c>
      <c r="GH272" s="554">
        <f t="shared" ca="1" si="1855"/>
        <v>0</v>
      </c>
      <c r="GI272" s="554">
        <f t="shared" ca="1" si="1855"/>
        <v>0</v>
      </c>
      <c r="GJ272" s="125">
        <f t="shared" ca="1" si="1941"/>
        <v>0</v>
      </c>
      <c r="GK272" s="125">
        <f t="shared" ca="1" si="1941"/>
        <v>0</v>
      </c>
      <c r="GL272" s="125">
        <f t="shared" ca="1" si="1941"/>
        <v>0</v>
      </c>
      <c r="GM272" s="125">
        <f t="shared" ca="1" si="1941"/>
        <v>0</v>
      </c>
      <c r="GN272" s="125">
        <f t="shared" ca="1" si="1941"/>
        <v>0</v>
      </c>
      <c r="GO272" s="125">
        <f t="shared" ca="1" si="1941"/>
        <v>0</v>
      </c>
      <c r="GP272" s="125">
        <f t="shared" ca="1" si="1941"/>
        <v>0</v>
      </c>
      <c r="GQ272" s="125">
        <f t="shared" ca="1" si="1941"/>
        <v>0</v>
      </c>
      <c r="GR272" s="125">
        <f t="shared" ca="1" si="1941"/>
        <v>0</v>
      </c>
      <c r="GS272" s="125">
        <f t="shared" ca="1" si="1941"/>
        <v>0</v>
      </c>
      <c r="GT272" s="125">
        <f t="shared" ca="1" si="1941"/>
        <v>0</v>
      </c>
      <c r="GU272" s="125">
        <f t="shared" ca="1" si="1941"/>
        <v>0</v>
      </c>
      <c r="GV272" s="125">
        <f t="shared" ca="1" si="1941"/>
        <v>0</v>
      </c>
      <c r="GW272" s="124">
        <f t="shared" ca="1" si="1942"/>
        <v>0</v>
      </c>
      <c r="GX272" s="124">
        <f t="shared" ca="1" si="1942"/>
        <v>0</v>
      </c>
      <c r="GY272" s="124">
        <f t="shared" ca="1" si="1942"/>
        <v>0</v>
      </c>
      <c r="GZ272" s="124">
        <f t="shared" ca="1" si="1942"/>
        <v>0</v>
      </c>
      <c r="HA272" s="124">
        <f t="shared" ca="1" si="1942"/>
        <v>0</v>
      </c>
      <c r="HB272" s="124">
        <f t="shared" ca="1" si="1942"/>
        <v>0</v>
      </c>
      <c r="HC272" s="124">
        <f t="shared" ca="1" si="1942"/>
        <v>0</v>
      </c>
      <c r="HD272" s="124">
        <f t="shared" ca="1" si="1942"/>
        <v>0</v>
      </c>
      <c r="HE272" s="124">
        <f t="shared" ca="1" si="1942"/>
        <v>0</v>
      </c>
      <c r="HF272" s="124">
        <f t="shared" ca="1" si="1942"/>
        <v>0</v>
      </c>
      <c r="HG272" s="124">
        <f t="shared" ca="1" si="1942"/>
        <v>0</v>
      </c>
      <c r="HH272" s="124">
        <f t="shared" ca="1" si="1942"/>
        <v>0</v>
      </c>
      <c r="HI272" s="124">
        <f t="shared" ca="1" si="1942"/>
        <v>0</v>
      </c>
      <c r="HJ272" s="124">
        <f t="shared" ca="1" si="1942"/>
        <v>0</v>
      </c>
      <c r="HK272" s="124">
        <f t="shared" ca="1" si="1942"/>
        <v>0</v>
      </c>
      <c r="HL272" s="124">
        <f t="shared" ca="1" si="1942"/>
        <v>0</v>
      </c>
      <c r="HM272" s="124">
        <f t="shared" ca="1" si="1858"/>
        <v>0</v>
      </c>
      <c r="HN272" s="124">
        <f t="shared" ca="1" si="1858"/>
        <v>0</v>
      </c>
      <c r="HO272" s="554">
        <f t="shared" ca="1" si="1859"/>
        <v>0</v>
      </c>
      <c r="HP272" s="554">
        <f t="shared" ca="1" si="1859"/>
        <v>0</v>
      </c>
      <c r="HQ272" s="554">
        <f t="shared" ca="1" si="1859"/>
        <v>0</v>
      </c>
      <c r="HR272" s="125">
        <f t="shared" ca="1" si="1943"/>
        <v>0</v>
      </c>
      <c r="HS272" s="125">
        <f t="shared" ca="1" si="1943"/>
        <v>0</v>
      </c>
      <c r="HT272" s="125">
        <f t="shared" ca="1" si="1943"/>
        <v>0</v>
      </c>
      <c r="HU272" s="125">
        <f t="shared" ca="1" si="1943"/>
        <v>0</v>
      </c>
      <c r="HV272" s="125">
        <f t="shared" ca="1" si="1943"/>
        <v>0</v>
      </c>
      <c r="HW272" s="125">
        <f t="shared" ca="1" si="1943"/>
        <v>0</v>
      </c>
      <c r="HX272" s="125">
        <f t="shared" ca="1" si="1943"/>
        <v>0</v>
      </c>
      <c r="HY272" s="125">
        <f t="shared" ca="1" si="1943"/>
        <v>0</v>
      </c>
      <c r="HZ272" s="125">
        <f t="shared" ca="1" si="1943"/>
        <v>0</v>
      </c>
      <c r="IA272" s="125">
        <f t="shared" ca="1" si="1943"/>
        <v>0</v>
      </c>
      <c r="IB272" s="125">
        <f t="shared" ca="1" si="1943"/>
        <v>0</v>
      </c>
      <c r="IC272" s="125">
        <f t="shared" ca="1" si="1943"/>
        <v>0</v>
      </c>
      <c r="ID272" s="125">
        <f t="shared" ca="1" si="1943"/>
        <v>0</v>
      </c>
      <c r="IE272" s="5">
        <f t="shared" ca="1" si="1861"/>
        <v>67</v>
      </c>
      <c r="IF272" s="9"/>
      <c r="IG272" s="5">
        <f t="shared" ca="1" si="1862"/>
        <v>1</v>
      </c>
      <c r="IH272" s="5" t="b">
        <f t="shared" ca="1" si="1862"/>
        <v>0</v>
      </c>
      <c r="II272" s="19">
        <f t="shared" ca="1" si="1863"/>
        <v>0</v>
      </c>
      <c r="IJ272" s="5">
        <f t="shared" ca="1" si="1862"/>
        <v>55</v>
      </c>
      <c r="IK272" s="5" cm="1">
        <f t="array" ref="IK272">INDEX(i.pi_yatf,$X272+1,IK$7)</f>
        <v>1</v>
      </c>
      <c r="IL272" s="19">
        <f t="shared" ca="1" si="1956"/>
        <v>0</v>
      </c>
      <c r="IM272" s="19">
        <f t="shared" ca="1" si="1956"/>
        <v>0</v>
      </c>
      <c r="IN272" s="19">
        <f t="shared" ca="1" si="1956"/>
        <v>0</v>
      </c>
      <c r="IO272" s="19">
        <f t="shared" ca="1" si="1956"/>
        <v>0</v>
      </c>
      <c r="IP272" s="19">
        <f t="shared" ca="1" si="1956"/>
        <v>0</v>
      </c>
      <c r="IQ272" s="19">
        <f t="shared" ca="1" si="1956"/>
        <v>0</v>
      </c>
      <c r="IR272" s="19">
        <f t="shared" ca="1" si="1956"/>
        <v>0</v>
      </c>
      <c r="IS272" s="19">
        <f t="shared" ca="1" si="1956"/>
        <v>0</v>
      </c>
      <c r="IT272" s="19">
        <f t="shared" ca="1" si="1956"/>
        <v>0</v>
      </c>
      <c r="IU272" s="19">
        <f t="shared" ca="1" si="1956"/>
        <v>0</v>
      </c>
      <c r="IV272" s="19">
        <f t="shared" ca="1" si="1956"/>
        <v>0</v>
      </c>
      <c r="IW272" s="19">
        <f t="shared" ca="1" si="1956"/>
        <v>0</v>
      </c>
      <c r="IX272" s="19">
        <f t="shared" ca="1" si="1956"/>
        <v>0</v>
      </c>
      <c r="IY272" s="19">
        <f t="shared" ca="1" si="1956"/>
        <v>0</v>
      </c>
      <c r="IZ272" s="19">
        <f t="shared" ca="1" si="1956"/>
        <v>0</v>
      </c>
      <c r="JA272" s="19">
        <f t="shared" ca="1" si="1956"/>
        <v>0</v>
      </c>
      <c r="JB272" s="19">
        <f t="shared" ca="1" si="1956"/>
        <v>0</v>
      </c>
      <c r="JC272" s="19">
        <f t="shared" ca="1" si="1956"/>
        <v>0</v>
      </c>
      <c r="JD272" s="19">
        <f t="shared" ca="1" si="1956"/>
        <v>0</v>
      </c>
      <c r="JE272" s="19">
        <f t="shared" ca="1" si="1956"/>
        <v>0</v>
      </c>
      <c r="JF272" s="19">
        <f t="shared" ca="1" si="1956"/>
        <v>0</v>
      </c>
      <c r="JG272" s="5">
        <f t="shared" ca="1" si="1865"/>
        <v>1.2500000000000001E-2</v>
      </c>
      <c r="JH272" s="567">
        <f t="shared" ca="1" si="1865"/>
        <v>0</v>
      </c>
      <c r="JI272" s="5">
        <f t="shared" ca="1" si="1865"/>
        <v>6.25E-2</v>
      </c>
      <c r="JJ272" s="5">
        <f t="shared" ca="1" si="1865"/>
        <v>6.25E-2</v>
      </c>
      <c r="JK272" s="5">
        <f t="shared" ca="1" si="1865"/>
        <v>6.25E-2</v>
      </c>
      <c r="JL272" s="19">
        <f t="shared" ca="1" si="1956"/>
        <v>1</v>
      </c>
      <c r="JM272" s="19">
        <f t="shared" ca="1" si="1956"/>
        <v>0</v>
      </c>
      <c r="JN272" s="19">
        <f t="shared" ca="1" si="1956"/>
        <v>1</v>
      </c>
      <c r="JO272" s="9"/>
      <c r="JP272" s="5" t="b">
        <f t="shared" ca="1" si="1866"/>
        <v>0</v>
      </c>
      <c r="JQ272" s="477" t="b">
        <v>1</v>
      </c>
      <c r="JR272" s="477">
        <v>12</v>
      </c>
      <c r="JS272" s="5" t="b">
        <f t="shared" ca="1" si="1867"/>
        <v>0</v>
      </c>
      <c r="JT272" s="5" t="b">
        <f t="shared" ca="1" si="1867"/>
        <v>0</v>
      </c>
      <c r="JU272" s="5" t="b">
        <f t="shared" ca="1" si="1867"/>
        <v>1</v>
      </c>
      <c r="JV272" s="144">
        <f t="shared" ca="1" si="1868"/>
        <v>1</v>
      </c>
      <c r="JW272" s="144">
        <f t="shared" ca="1" si="1868"/>
        <v>1</v>
      </c>
      <c r="JX272" s="5" t="b">
        <f t="shared" ca="1" si="1869"/>
        <v>0</v>
      </c>
      <c r="JY272" s="5" t="b">
        <f t="shared" ca="1" si="1869"/>
        <v>1</v>
      </c>
      <c r="JZ272" s="5" t="b">
        <f t="shared" ca="1" si="1869"/>
        <v>1</v>
      </c>
      <c r="KA272" s="5" t="b">
        <f t="shared" ca="1" si="1869"/>
        <v>0</v>
      </c>
      <c r="KB272" s="5">
        <f t="shared" ca="1" si="1870"/>
        <v>1</v>
      </c>
      <c r="KC272" s="5">
        <f t="shared" ca="1" si="1870"/>
        <v>0</v>
      </c>
      <c r="KD272" s="5" t="b">
        <f t="shared" ca="1" si="1871"/>
        <v>0</v>
      </c>
      <c r="KE272" s="5" t="str" cm="1">
        <f t="array" aca="1" ref="KE272" ca="1">IF(OR(KF272:KM272&lt;&gt;"-"),TRUE,"-")</f>
        <v>-</v>
      </c>
      <c r="KF272" s="19" t="str">
        <f t="shared" ca="1" si="1872"/>
        <v>-</v>
      </c>
      <c r="KG272" s="19" t="str">
        <f t="shared" ca="1" si="1872"/>
        <v>-</v>
      </c>
      <c r="KH272" s="19" t="str">
        <f t="shared" ca="1" si="1872"/>
        <v>-</v>
      </c>
      <c r="KI272" s="19" t="str">
        <f t="shared" ca="1" si="1872"/>
        <v>-</v>
      </c>
      <c r="KJ272" s="19" t="str">
        <f t="shared" ca="1" si="1872"/>
        <v>-</v>
      </c>
      <c r="KK272" s="19" t="str">
        <f t="shared" ca="1" si="1872"/>
        <v>-</v>
      </c>
      <c r="KL272" s="19" t="str">
        <f t="shared" ca="1" si="1872"/>
        <v>-</v>
      </c>
      <c r="KM272" s="19" t="str">
        <f t="shared" ca="1" si="1872"/>
        <v>-</v>
      </c>
      <c r="KN272" s="5" t="b">
        <f t="array" aca="1" ref="KN272" ca="1">IF(OR(KO272:KU272&lt;&gt;"-"),TRUE,"-")</f>
        <v>1</v>
      </c>
      <c r="KO272" s="19">
        <f t="shared" ca="1" si="1949"/>
        <v>0</v>
      </c>
      <c r="KP272" s="19" t="str">
        <f t="shared" ca="1" si="1949"/>
        <v>-</v>
      </c>
      <c r="KQ272" s="19">
        <f t="shared" ca="1" si="1949"/>
        <v>999999</v>
      </c>
      <c r="KR272" s="19">
        <f t="shared" ca="1" si="1949"/>
        <v>999999</v>
      </c>
      <c r="KS272" s="19">
        <f t="shared" ca="1" si="1949"/>
        <v>999999</v>
      </c>
      <c r="KT272" s="19">
        <f t="shared" ca="1" si="1949"/>
        <v>999999</v>
      </c>
      <c r="KU272" s="19">
        <f t="shared" ca="1" si="1949"/>
        <v>999999</v>
      </c>
      <c r="KV272" s="19" t="str">
        <f t="shared" ca="1" si="1949"/>
        <v>-</v>
      </c>
      <c r="KW272" s="19" t="str">
        <f t="shared" ca="1" si="1949"/>
        <v>-</v>
      </c>
      <c r="KX272" s="19" t="str">
        <f t="shared" ca="1" si="1949"/>
        <v>-</v>
      </c>
      <c r="KY272" s="19" t="b">
        <f t="shared" ca="1" si="1874"/>
        <v>1</v>
      </c>
      <c r="KZ272" s="19">
        <f t="shared" ca="1" si="1874"/>
        <v>0</v>
      </c>
      <c r="LA272" s="5" t="str">
        <f t="shared" ca="1" si="1875"/>
        <v>-</v>
      </c>
      <c r="LB272" s="5" t="str">
        <f t="shared" ca="1" si="1875"/>
        <v>-</v>
      </c>
      <c r="LC272" s="5" t="str">
        <f t="shared" ca="1" si="1875"/>
        <v>-</v>
      </c>
      <c r="LD272" s="5" t="str">
        <f t="shared" ca="1" si="1875"/>
        <v>-</v>
      </c>
      <c r="LE272" s="19" t="str">
        <f t="shared" ca="1" si="1876"/>
        <v>-</v>
      </c>
      <c r="LF272" s="19" t="str">
        <f t="shared" ca="1" si="1876"/>
        <v>-</v>
      </c>
      <c r="LG272" s="19" t="str">
        <f t="shared" ca="1" si="1876"/>
        <v>-</v>
      </c>
      <c r="LH272" s="19" t="str">
        <f t="shared" ca="1" si="1876"/>
        <v>-</v>
      </c>
      <c r="LI272" s="19" t="str">
        <f t="shared" ca="1" si="1876"/>
        <v>-</v>
      </c>
      <c r="LJ272" s="19" t="str">
        <f t="shared" ca="1" si="1876"/>
        <v>-</v>
      </c>
      <c r="LK272" s="19" t="str">
        <f t="shared" ca="1" si="1876"/>
        <v>-</v>
      </c>
      <c r="LL272" s="5" t="str">
        <f t="shared" ca="1" si="1877"/>
        <v>-</v>
      </c>
      <c r="LM272" s="5">
        <f t="shared" ca="1" si="1877"/>
        <v>500</v>
      </c>
      <c r="LN272" s="5">
        <f t="shared" ca="1" si="1877"/>
        <v>500</v>
      </c>
      <c r="LO272" s="5" t="str">
        <f t="shared" ca="1" si="1877"/>
        <v>-</v>
      </c>
      <c r="LP272" s="5" cm="1">
        <f t="array" aca="1" ref="LP272" ca="1">INDEX(i.meatgrid,$Q272,LP$7)</f>
        <v>1092</v>
      </c>
      <c r="LQ272" s="5" t="str" cm="1">
        <f t="array" aca="1" ref="LQ272" ca="1">INDEX(i.meatgrid,$Q272,LQ$7)</f>
        <v>-</v>
      </c>
      <c r="LR272" s="5" t="str">
        <f t="shared" ca="1" si="1877"/>
        <v>-</v>
      </c>
      <c r="LS272" s="5">
        <f t="shared" ca="1" si="1878"/>
        <v>1</v>
      </c>
      <c r="LT272" s="9"/>
      <c r="LU272" s="19">
        <f t="shared" ca="1" si="1876"/>
        <v>70</v>
      </c>
      <c r="LV272" s="19">
        <f t="shared" ca="1" si="1879"/>
        <v>50</v>
      </c>
      <c r="LW272" s="19">
        <f t="shared" ca="1" si="1879"/>
        <v>80</v>
      </c>
      <c r="LX272" s="19">
        <f t="shared" ca="1" si="1879"/>
        <v>50</v>
      </c>
      <c r="LY272" s="5" t="b" cm="1">
        <f t="array" aca="1" ref="LY272" ca="1">INDEX(i.meatgrid,$Q272,LY$7)</f>
        <v>1</v>
      </c>
      <c r="LZ272" s="5" t="b" cm="1">
        <f t="array" aca="1" ref="LZ272" ca="1">INDEX(i.meatgrid,$Q272,LZ$7)</f>
        <v>0</v>
      </c>
      <c r="MA272" s="5" t="str" cm="1">
        <f t="array" aca="1" ref="MA272" ca="1">INDEX(i.meatgrid,$Q272,MA$7)</f>
        <v>-</v>
      </c>
      <c r="MB272" s="5" t="str" cm="1">
        <f t="array" aca="1" ref="MB272" ca="1">INDEX(i.meatgrid,$Q272,MB$7)</f>
        <v>-</v>
      </c>
      <c r="MC272" s="5">
        <f t="shared" si="1880"/>
        <v>1</v>
      </c>
      <c r="MD272" s="5">
        <f t="shared" si="1881"/>
        <v>0.75</v>
      </c>
      <c r="ME272" s="5" cm="1">
        <f t="array" aca="1" ref="ME272" ca="1">INDEX(i.meatgrid,$Q272,ME$7)</f>
        <v>0</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1882"/>
        <v>1</v>
      </c>
      <c r="MN272" s="9"/>
      <c r="MO272" s="19" t="b">
        <f t="shared" ca="1" si="1944"/>
        <v>0</v>
      </c>
      <c r="MP272" s="19" t="b">
        <f t="shared" ca="1" si="1944"/>
        <v>0</v>
      </c>
      <c r="MQ272" s="19">
        <f t="shared" ca="1" si="1944"/>
        <v>1</v>
      </c>
      <c r="MR272" s="19">
        <f t="shared" ca="1" si="1944"/>
        <v>0.75</v>
      </c>
      <c r="MS272" s="19">
        <f t="shared" ca="1" si="1944"/>
        <v>0.75</v>
      </c>
      <c r="MT272" s="19">
        <f t="shared" ca="1" si="1944"/>
        <v>0.8</v>
      </c>
      <c r="MU272" s="19">
        <f t="shared" ca="1" si="1944"/>
        <v>0.82499999999999996</v>
      </c>
      <c r="MV272" s="19">
        <f t="shared" ca="1" si="1944"/>
        <v>0.875</v>
      </c>
      <c r="MW272" s="19">
        <f t="shared" ca="1" si="1944"/>
        <v>0.9</v>
      </c>
      <c r="MX272" s="19">
        <f t="shared" ca="1" si="1944"/>
        <v>1</v>
      </c>
      <c r="MY272" s="19">
        <f t="shared" ca="1" si="1944"/>
        <v>0.875</v>
      </c>
      <c r="MZ272" s="19" t="b">
        <f t="shared" ca="1" si="1944"/>
        <v>1</v>
      </c>
      <c r="NA272" s="19">
        <f t="shared" ca="1" si="1944"/>
        <v>74.989999999999995</v>
      </c>
      <c r="NB272" s="19" t="str">
        <f t="shared" ca="1" si="1944"/>
        <v>-</v>
      </c>
      <c r="NC272" s="19" t="str">
        <f t="shared" ca="1" si="1944"/>
        <v>-</v>
      </c>
      <c r="ND272" s="19" t="str">
        <f t="shared" ca="1" si="1944"/>
        <v>-</v>
      </c>
      <c r="NE272" s="19" t="str">
        <f t="shared" ca="1" si="1959"/>
        <v>-</v>
      </c>
      <c r="NF272" s="19" t="str">
        <f t="shared" ca="1" si="1959"/>
        <v>-</v>
      </c>
      <c r="NG272" s="19" t="str">
        <f t="shared" ca="1" si="1959"/>
        <v>-</v>
      </c>
      <c r="NH272" s="19" t="str">
        <f t="shared" ca="1" si="1959"/>
        <v>-</v>
      </c>
      <c r="NI272" s="19">
        <f t="shared" ca="1" si="1959"/>
        <v>36.99</v>
      </c>
      <c r="NJ272" s="19">
        <f t="shared" ca="1" si="1959"/>
        <v>36.99</v>
      </c>
      <c r="NK272" s="19" t="str">
        <f t="shared" ca="1" si="1959"/>
        <v>-</v>
      </c>
      <c r="NL272" s="19" t="str">
        <f t="shared" ca="1" si="1959"/>
        <v>-</v>
      </c>
      <c r="NM272" s="19" t="str">
        <f t="shared" ca="1" si="1959"/>
        <v>-</v>
      </c>
      <c r="NN272" s="19" t="str">
        <f t="shared" ca="1" si="1959"/>
        <v>-</v>
      </c>
      <c r="NO272" s="19" t="str">
        <f t="shared" ca="1" si="1959"/>
        <v>-</v>
      </c>
      <c r="NP272" s="19">
        <f t="shared" ca="1" si="1959"/>
        <v>49.99</v>
      </c>
      <c r="NQ272" s="19">
        <f t="shared" ca="1" si="1959"/>
        <v>49.99</v>
      </c>
      <c r="NR272" s="19">
        <f t="shared" ca="1" si="1959"/>
        <v>49.99</v>
      </c>
      <c r="NS272" s="19">
        <f t="shared" ca="1" si="1959"/>
        <v>49.99</v>
      </c>
      <c r="NT272" s="19">
        <f t="shared" ca="1" si="1959"/>
        <v>49.99</v>
      </c>
      <c r="NU272" s="19">
        <f t="shared" ca="1" si="1896"/>
        <v>49.99</v>
      </c>
      <c r="NV272" s="19">
        <f t="shared" ca="1" si="1896"/>
        <v>49.99</v>
      </c>
      <c r="NW272" s="19">
        <f t="shared" ca="1" si="1896"/>
        <v>49.99</v>
      </c>
      <c r="NX272" s="19">
        <f t="shared" ca="1" si="1958"/>
        <v>412.99</v>
      </c>
      <c r="NY272" s="19">
        <f t="shared" ca="1" si="1958"/>
        <v>412.99</v>
      </c>
      <c r="NZ272" s="19" t="str">
        <f t="shared" ca="1" si="1958"/>
        <v>-</v>
      </c>
      <c r="OA272" s="19" t="str">
        <f t="shared" ca="1" si="1958"/>
        <v>-</v>
      </c>
      <c r="OB272" s="19" t="str">
        <f t="shared" ca="1" si="1958"/>
        <v>-</v>
      </c>
      <c r="OC272" s="19" t="str">
        <f t="shared" ca="1" si="1958"/>
        <v>-</v>
      </c>
      <c r="OD272" s="19" t="str">
        <f t="shared" ca="1" si="1958"/>
        <v>-</v>
      </c>
      <c r="OE272" s="19">
        <f t="shared" ca="1" si="1958"/>
        <v>6.8900000000000006</v>
      </c>
      <c r="OF272" s="19">
        <f t="shared" ca="1" si="1958"/>
        <v>6.8900000000000006</v>
      </c>
      <c r="OG272" s="19">
        <f t="shared" ca="1" si="1958"/>
        <v>6.8900000000000006</v>
      </c>
      <c r="OH272" s="19">
        <f t="shared" ca="1" si="1958"/>
        <v>6.8900000000000006</v>
      </c>
      <c r="OI272" s="19">
        <f t="shared" ca="1" si="1958"/>
        <v>6.8900000000000006</v>
      </c>
      <c r="OJ272" s="19">
        <f t="shared" ca="1" si="1958"/>
        <v>6.8900000000000006</v>
      </c>
      <c r="OK272" s="19">
        <f t="shared" ca="1" si="1958"/>
        <v>6.8900000000000006</v>
      </c>
      <c r="OL272" s="19">
        <f t="shared" ca="1" si="1958"/>
        <v>6.8900000000000006</v>
      </c>
      <c r="OM272" s="19">
        <f t="shared" ca="1" si="1958"/>
        <v>346.99</v>
      </c>
      <c r="ON272" s="19">
        <f t="shared" ca="1" si="1898"/>
        <v>346.99</v>
      </c>
      <c r="OO272" s="19" t="str">
        <f t="shared" ca="1" si="1898"/>
        <v>-</v>
      </c>
      <c r="OP272" s="19" t="str">
        <f t="shared" ca="1" si="1898"/>
        <v>-</v>
      </c>
      <c r="OQ272" s="19" t="str">
        <f t="shared" ca="1" si="1898"/>
        <v>-</v>
      </c>
      <c r="OR272" s="19" t="str">
        <f t="shared" ca="1" si="1898"/>
        <v>-</v>
      </c>
      <c r="OS272" s="19" t="str">
        <f t="shared" ca="1" si="1898"/>
        <v>-</v>
      </c>
      <c r="OT272" s="19">
        <f t="shared" ca="1" si="1898"/>
        <v>0</v>
      </c>
      <c r="OU272" s="24">
        <v>0</v>
      </c>
    </row>
    <row r="273" spans="1:411" outlineLevel="1">
      <c r="A273" s="21">
        <f t="shared" si="158"/>
        <v>268</v>
      </c>
      <c r="B273" s="21">
        <f t="shared" si="1950"/>
        <v>19</v>
      </c>
      <c r="C273">
        <v>112</v>
      </c>
      <c r="D273" s="144" t="str">
        <f t="shared" ca="1" si="1828"/>
        <v>GSM</v>
      </c>
      <c r="E273" t="b">
        <v>0</v>
      </c>
      <c r="F273" t="b">
        <v>0</v>
      </c>
      <c r="G273" t="b">
        <f t="shared" si="1960"/>
        <v>0</v>
      </c>
      <c r="H273" s="237">
        <f t="shared" ca="1" si="1951"/>
        <v>2</v>
      </c>
      <c r="I273" s="237">
        <f t="shared" ca="1" si="1951"/>
        <v>1</v>
      </c>
      <c r="J273" s="237" t="str">
        <f t="shared" ca="1" si="1951"/>
        <v/>
      </c>
      <c r="K273" s="237">
        <f t="shared" ca="1" si="1951"/>
        <v>2</v>
      </c>
      <c r="L273" s="237">
        <f t="shared" ca="1" si="1951"/>
        <v>2</v>
      </c>
      <c r="M273" s="237">
        <f t="shared" ca="1" si="1951"/>
        <v>2</v>
      </c>
      <c r="N273" s="237">
        <f t="shared" ca="1" si="1951"/>
        <v>3</v>
      </c>
      <c r="O273" s="237">
        <f t="shared" ca="1" si="1951"/>
        <v>1</v>
      </c>
      <c r="P273" s="237">
        <f t="shared" ca="1" si="1951"/>
        <v>1</v>
      </c>
      <c r="Q273" s="237">
        <f t="shared" ca="1" si="1951"/>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829"/>
        <v>2</v>
      </c>
      <c r="AH273" s="5">
        <f t="shared" ca="1" si="1829"/>
        <v>0</v>
      </c>
      <c r="AI273" s="5">
        <f t="shared" ca="1" si="1830"/>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00032 DSP_grid_lw GSM Day204 MWM    Older Mutton WP100p MP075p GP100p (F33N11)</v>
      </c>
      <c r="AM273" s="9" t="str">
        <f ca="1">IF(COUNTIF(AL$5:AL273,AL273)=1,"-","Dup")</f>
        <v>-</v>
      </c>
      <c r="AN273" s="9"/>
      <c r="AO273" s="12" t="b">
        <v>0</v>
      </c>
      <c r="AP273" s="12" t="b">
        <v>0</v>
      </c>
      <c r="AQ273" s="12" t="b">
        <v>1</v>
      </c>
      <c r="AR273" s="12" t="b">
        <v>1</v>
      </c>
      <c r="AS273" s="12" t="b">
        <v>0</v>
      </c>
      <c r="AT273" s="12" t="b">
        <v>1</v>
      </c>
      <c r="AU273" s="12" t="b">
        <v>1</v>
      </c>
      <c r="AV273" s="12" t="b">
        <v>1</v>
      </c>
      <c r="AW273" s="9"/>
      <c r="AX273" s="5" t="b">
        <f t="shared" ca="1" si="1831"/>
        <v>0</v>
      </c>
      <c r="AY273" s="5" t="str">
        <f t="shared" ca="1" si="1831"/>
        <v>-</v>
      </c>
      <c r="AZ273" s="5" t="b">
        <f t="shared" ca="1" si="1831"/>
        <v>0</v>
      </c>
      <c r="BA273" s="5" t="b">
        <f t="shared" ca="1" si="1831"/>
        <v>1</v>
      </c>
      <c r="BB273" s="5" t="b">
        <f t="shared" ca="1" si="1831"/>
        <v>1</v>
      </c>
      <c r="BC273" s="144">
        <f t="shared" ca="1" si="1831"/>
        <v>0</v>
      </c>
      <c r="BD273" s="19" t="b">
        <f t="shared" ca="1" si="1832"/>
        <v>1</v>
      </c>
      <c r="BE273" s="9"/>
      <c r="BF273" s="5" t="str">
        <f t="shared" ca="1" si="1833"/>
        <v>-</v>
      </c>
      <c r="BG273" s="19" t="str">
        <f t="shared" ca="1" si="1834"/>
        <v>-</v>
      </c>
      <c r="BH273" s="19" t="str">
        <f t="shared" ca="1" si="1834"/>
        <v>-</v>
      </c>
      <c r="BI273" s="19" t="str">
        <f t="shared" ca="1" si="1834"/>
        <v>-</v>
      </c>
      <c r="BJ273" s="5" t="str">
        <f t="shared" ca="1" si="1835"/>
        <v>-</v>
      </c>
      <c r="BK273" s="19" t="str">
        <f t="shared" ca="1" si="1836"/>
        <v>-</v>
      </c>
      <c r="BL273" s="5" t="str">
        <f t="shared" ca="1" si="1837"/>
        <v>-</v>
      </c>
      <c r="BM273" s="19" t="str">
        <f t="shared" ca="1" si="1838"/>
        <v>-</v>
      </c>
      <c r="BN273" s="19" t="str">
        <f t="shared" ca="1" si="1838"/>
        <v>-</v>
      </c>
      <c r="BO273" s="19" t="str">
        <f t="shared" ca="1" si="1838"/>
        <v>-</v>
      </c>
      <c r="BP273" s="5" t="str">
        <f t="shared" ca="1" si="1839"/>
        <v>-</v>
      </c>
      <c r="BQ273" s="9"/>
      <c r="BR273" s="5" t="b">
        <f t="shared" ca="1" si="1840"/>
        <v>0</v>
      </c>
      <c r="BS273" s="5" t="str">
        <f t="shared" ca="1" si="1841"/>
        <v>-</v>
      </c>
      <c r="BT273" s="5" t="str">
        <f t="shared" ca="1" si="1842"/>
        <v>-</v>
      </c>
      <c r="BU273" s="5" t="str">
        <f t="shared" ca="1" si="1842"/>
        <v>-</v>
      </c>
      <c r="BV273" s="5" t="str">
        <f t="shared" ca="1" si="1842"/>
        <v>-</v>
      </c>
      <c r="BW273" s="5" t="str">
        <f t="shared" ca="1" si="1842"/>
        <v>-</v>
      </c>
      <c r="BX273" s="5" t="str">
        <f t="shared" ca="1" si="1842"/>
        <v>-</v>
      </c>
      <c r="BY273" s="5" t="str">
        <f t="shared" ca="1" si="1842"/>
        <v>-</v>
      </c>
      <c r="BZ273" s="5" t="str">
        <f t="shared" ca="1" si="1842"/>
        <v>-</v>
      </c>
      <c r="CA273" s="5" t="str">
        <f t="shared" ca="1" si="1842"/>
        <v>-</v>
      </c>
      <c r="CB273" s="9"/>
      <c r="CC273" s="237" t="b">
        <f t="shared" ca="1" si="1952"/>
        <v>1</v>
      </c>
      <c r="CD273" s="237" t="b">
        <f t="shared" ca="1" si="1952"/>
        <v>1</v>
      </c>
      <c r="CE273" s="237" t="b">
        <f t="shared" ca="1" si="1952"/>
        <v>1</v>
      </c>
      <c r="CF273" s="12">
        <f t="shared" ca="1" si="1890"/>
        <v>2237105</v>
      </c>
      <c r="CG273" s="144" t="b">
        <f t="shared" ca="1" si="1961"/>
        <v>0</v>
      </c>
      <c r="CH273" s="12" t="s">
        <v>34</v>
      </c>
      <c r="CI273" s="19" t="str">
        <f t="shared" ca="1" si="1844"/>
        <v>-</v>
      </c>
      <c r="CJ273" s="19" t="str">
        <f t="shared" ca="1" si="1844"/>
        <v>-</v>
      </c>
      <c r="CK273" s="19" t="str">
        <f t="shared" ca="1" si="1844"/>
        <v>-</v>
      </c>
      <c r="CL273" s="19">
        <f t="shared" ca="1" si="1844"/>
        <v>1</v>
      </c>
      <c r="CM273" s="19">
        <f t="shared" ca="1" si="1844"/>
        <v>1</v>
      </c>
      <c r="CN273" s="9"/>
      <c r="CO273" s="444">
        <f t="shared" ca="1" si="1845"/>
        <v>652</v>
      </c>
      <c r="CP273" s="444">
        <f t="shared" ca="1" si="1845"/>
        <v>686</v>
      </c>
      <c r="CQ273" s="444">
        <f t="shared" ca="1" si="1845"/>
        <v>721</v>
      </c>
      <c r="CR273" s="152">
        <f t="shared" ca="1" si="1846"/>
        <v>378</v>
      </c>
      <c r="CS273" s="152">
        <f t="shared" ca="1" si="1846"/>
        <v>413</v>
      </c>
      <c r="CT273" s="152">
        <f t="shared" ca="1" si="1846"/>
        <v>448</v>
      </c>
      <c r="CU273" s="19" t="str">
        <f t="shared" ca="1" si="1937"/>
        <v>-</v>
      </c>
      <c r="CV273" s="19" t="str">
        <f t="shared" ca="1" si="1937"/>
        <v>-</v>
      </c>
      <c r="CW273" s="19" t="str">
        <f t="shared" ca="1" si="1937"/>
        <v>-</v>
      </c>
      <c r="CX273" s="19" t="str">
        <f t="shared" ca="1" si="1937"/>
        <v>-</v>
      </c>
      <c r="CY273" s="19" t="str">
        <f t="shared" ca="1" si="1937"/>
        <v>-</v>
      </c>
      <c r="CZ273" s="19" t="b">
        <f t="shared" ca="1" si="1937"/>
        <v>1</v>
      </c>
      <c r="DA273" s="19">
        <f t="shared" ca="1" si="1937"/>
        <v>0</v>
      </c>
      <c r="DB273" s="19">
        <f t="shared" ca="1" si="1937"/>
        <v>0</v>
      </c>
      <c r="DC273" s="19">
        <f t="shared" ca="1" si="1937"/>
        <v>0</v>
      </c>
      <c r="DD273" s="19">
        <f t="shared" ca="1" si="1937"/>
        <v>0</v>
      </c>
      <c r="DE273" s="19">
        <f t="shared" ca="1" si="1937"/>
        <v>0</v>
      </c>
      <c r="DF273" s="19">
        <f t="shared" ca="1" si="1937"/>
        <v>0</v>
      </c>
      <c r="DG273" s="19">
        <f t="shared" ca="1" si="1937"/>
        <v>0</v>
      </c>
      <c r="DH273" s="19">
        <f t="shared" ca="1" si="1937"/>
        <v>0</v>
      </c>
      <c r="DI273" s="19">
        <f t="shared" ca="1" si="1937"/>
        <v>0</v>
      </c>
      <c r="DJ273" s="19">
        <f t="shared" ca="1" si="1937"/>
        <v>0</v>
      </c>
      <c r="DK273" s="19">
        <f t="shared" ca="1" si="1963"/>
        <v>0</v>
      </c>
      <c r="DL273" s="19">
        <f t="shared" ca="1" si="1963"/>
        <v>0</v>
      </c>
      <c r="DM273" s="19">
        <f t="shared" ca="1" si="1963"/>
        <v>1</v>
      </c>
      <c r="DN273" s="19">
        <f t="shared" ca="1" si="1963"/>
        <v>1</v>
      </c>
      <c r="DO273" s="19">
        <f t="shared" ca="1" si="1963"/>
        <v>0</v>
      </c>
      <c r="DP273" s="19" t="str">
        <f t="shared" ca="1" si="1963"/>
        <v>-</v>
      </c>
      <c r="DQ273" s="19" t="str">
        <f t="shared" ca="1" si="1963"/>
        <v>-</v>
      </c>
      <c r="DR273" s="19" t="str">
        <f t="shared" ca="1" si="1963"/>
        <v>-</v>
      </c>
      <c r="DS273" s="19" t="str">
        <f t="shared" ca="1" si="1963"/>
        <v>-</v>
      </c>
      <c r="DT273" s="19" t="str">
        <f t="shared" ca="1" si="1963"/>
        <v>-</v>
      </c>
      <c r="DU273" s="19">
        <f t="shared" ca="1" si="1963"/>
        <v>0</v>
      </c>
      <c r="DV273" s="19" t="str">
        <f t="shared" ca="1" si="1963"/>
        <v>-</v>
      </c>
      <c r="DW273" s="19" t="str">
        <f t="shared" ca="1" si="1963"/>
        <v>-</v>
      </c>
      <c r="DX273" s="19" t="str">
        <f t="shared" ca="1" si="1963"/>
        <v>-</v>
      </c>
      <c r="DY273" s="19" t="str">
        <f t="shared" ca="1" si="1963"/>
        <v>-</v>
      </c>
      <c r="DZ273" s="19" t="str">
        <f t="shared" ca="1" si="1963"/>
        <v>-</v>
      </c>
      <c r="EA273" s="19" t="str">
        <f t="shared" ca="1" si="1963"/>
        <v>-</v>
      </c>
      <c r="EB273" s="19" t="str">
        <f t="shared" ca="1" si="1963"/>
        <v>-</v>
      </c>
      <c r="EC273" s="19" t="str">
        <f t="shared" ca="1" si="1963"/>
        <v>-</v>
      </c>
      <c r="ED273" s="19">
        <f t="shared" ca="1" si="1963"/>
        <v>0</v>
      </c>
      <c r="EE273" s="444">
        <f t="shared" ca="1" si="1849"/>
        <v>0</v>
      </c>
      <c r="EF273" s="444">
        <f t="shared" ca="1" si="1849"/>
        <v>0</v>
      </c>
      <c r="EG273" s="124">
        <f t="shared" ca="1" si="1938"/>
        <v>0</v>
      </c>
      <c r="EH273" s="124">
        <f t="shared" ca="1" si="1938"/>
        <v>0</v>
      </c>
      <c r="EI273" s="124">
        <f t="shared" ca="1" si="1938"/>
        <v>0</v>
      </c>
      <c r="EJ273" s="124">
        <f t="shared" ca="1" si="1938"/>
        <v>0</v>
      </c>
      <c r="EK273" s="124">
        <f t="shared" ca="1" si="1938"/>
        <v>0</v>
      </c>
      <c r="EL273" s="124">
        <f t="shared" ca="1" si="1938"/>
        <v>0</v>
      </c>
      <c r="EM273" s="124">
        <f t="shared" ca="1" si="1938"/>
        <v>0</v>
      </c>
      <c r="EN273" s="124">
        <f t="shared" ca="1" si="1938"/>
        <v>0</v>
      </c>
      <c r="EO273" s="124">
        <f t="shared" ca="1" si="1938"/>
        <v>0</v>
      </c>
      <c r="EP273" s="124">
        <f t="shared" ca="1" si="1938"/>
        <v>0</v>
      </c>
      <c r="EQ273" s="124">
        <f t="shared" ca="1" si="1938"/>
        <v>0</v>
      </c>
      <c r="ER273" s="124">
        <f t="shared" ca="1" si="1938"/>
        <v>0</v>
      </c>
      <c r="ES273" s="124">
        <f t="shared" ca="1" si="1938"/>
        <v>0</v>
      </c>
      <c r="ET273" s="124">
        <f t="shared" ca="1" si="1938"/>
        <v>0</v>
      </c>
      <c r="EU273" s="124">
        <f t="shared" ca="1" si="1938"/>
        <v>0</v>
      </c>
      <c r="EV273" s="124">
        <f t="shared" ca="1" si="1938"/>
        <v>0</v>
      </c>
      <c r="EW273" s="124">
        <f t="shared" ca="1" si="1851"/>
        <v>0</v>
      </c>
      <c r="EX273" s="124">
        <f t="shared" ca="1" si="1851"/>
        <v>0</v>
      </c>
      <c r="EY273" s="554">
        <f t="shared" ca="1" si="1939"/>
        <v>0</v>
      </c>
      <c r="EZ273" s="554">
        <f t="shared" ca="1" si="1939"/>
        <v>0</v>
      </c>
      <c r="FA273" s="554">
        <f t="shared" ca="1" si="1939"/>
        <v>0</v>
      </c>
      <c r="FB273" s="125">
        <f t="shared" ca="1" si="1939"/>
        <v>0</v>
      </c>
      <c r="FC273" s="125">
        <f t="shared" ca="1" si="1939"/>
        <v>0</v>
      </c>
      <c r="FD273" s="125">
        <f t="shared" ca="1" si="1939"/>
        <v>0</v>
      </c>
      <c r="FE273" s="125">
        <f t="shared" ca="1" si="1939"/>
        <v>0</v>
      </c>
      <c r="FF273" s="125">
        <f t="shared" ca="1" si="1939"/>
        <v>0</v>
      </c>
      <c r="FG273" s="125">
        <f t="shared" ca="1" si="1939"/>
        <v>0</v>
      </c>
      <c r="FH273" s="125">
        <f t="shared" ca="1" si="1939"/>
        <v>0</v>
      </c>
      <c r="FI273" s="125">
        <f t="shared" ca="1" si="1939"/>
        <v>0</v>
      </c>
      <c r="FJ273" s="125">
        <f t="shared" ca="1" si="1939"/>
        <v>0</v>
      </c>
      <c r="FK273" s="125">
        <f t="shared" ca="1" si="1939"/>
        <v>0</v>
      </c>
      <c r="FL273" s="125">
        <f t="shared" ca="1" si="1939"/>
        <v>0</v>
      </c>
      <c r="FM273" s="125">
        <f t="shared" ca="1" si="1939"/>
        <v>0</v>
      </c>
      <c r="FN273" s="125">
        <f t="shared" ca="1" si="1939"/>
        <v>0</v>
      </c>
      <c r="FO273" s="124">
        <f t="shared" ca="1" si="1940"/>
        <v>0</v>
      </c>
      <c r="FP273" s="124">
        <f t="shared" ca="1" si="1940"/>
        <v>0</v>
      </c>
      <c r="FQ273" s="124">
        <f t="shared" ca="1" si="1940"/>
        <v>0</v>
      </c>
      <c r="FR273" s="124">
        <f t="shared" ca="1" si="1940"/>
        <v>0</v>
      </c>
      <c r="FS273" s="124">
        <f t="shared" ca="1" si="1940"/>
        <v>0</v>
      </c>
      <c r="FT273" s="124">
        <f t="shared" ca="1" si="1940"/>
        <v>0</v>
      </c>
      <c r="FU273" s="124">
        <f t="shared" ca="1" si="1940"/>
        <v>0</v>
      </c>
      <c r="FV273" s="124">
        <f t="shared" ca="1" si="1940"/>
        <v>0</v>
      </c>
      <c r="FW273" s="124">
        <f t="shared" ca="1" si="1940"/>
        <v>0</v>
      </c>
      <c r="FX273" s="124">
        <f t="shared" ca="1" si="1940"/>
        <v>0</v>
      </c>
      <c r="FY273" s="124">
        <f t="shared" ca="1" si="1940"/>
        <v>0</v>
      </c>
      <c r="FZ273" s="124">
        <f t="shared" ca="1" si="1940"/>
        <v>0</v>
      </c>
      <c r="GA273" s="124">
        <f t="shared" ca="1" si="1940"/>
        <v>0</v>
      </c>
      <c r="GB273" s="124">
        <f t="shared" ca="1" si="1940"/>
        <v>0</v>
      </c>
      <c r="GC273" s="124">
        <f t="shared" ca="1" si="1940"/>
        <v>0</v>
      </c>
      <c r="GD273" s="124">
        <f t="shared" ca="1" si="1940"/>
        <v>0</v>
      </c>
      <c r="GE273" s="124">
        <f t="shared" ca="1" si="1854"/>
        <v>0</v>
      </c>
      <c r="GF273" s="124">
        <f t="shared" ca="1" si="1854"/>
        <v>0</v>
      </c>
      <c r="GG273" s="554">
        <f t="shared" ca="1" si="1855"/>
        <v>0</v>
      </c>
      <c r="GH273" s="554">
        <f t="shared" ca="1" si="1855"/>
        <v>0</v>
      </c>
      <c r="GI273" s="554">
        <f t="shared" ca="1" si="1855"/>
        <v>0</v>
      </c>
      <c r="GJ273" s="125">
        <f t="shared" ca="1" si="1941"/>
        <v>0</v>
      </c>
      <c r="GK273" s="125">
        <f t="shared" ca="1" si="1941"/>
        <v>0</v>
      </c>
      <c r="GL273" s="125">
        <f t="shared" ca="1" si="1941"/>
        <v>0</v>
      </c>
      <c r="GM273" s="125">
        <f t="shared" ca="1" si="1941"/>
        <v>0</v>
      </c>
      <c r="GN273" s="125">
        <f t="shared" ca="1" si="1941"/>
        <v>0</v>
      </c>
      <c r="GO273" s="125">
        <f t="shared" ca="1" si="1941"/>
        <v>0</v>
      </c>
      <c r="GP273" s="125">
        <f t="shared" ca="1" si="1941"/>
        <v>0</v>
      </c>
      <c r="GQ273" s="125">
        <f t="shared" ca="1" si="1941"/>
        <v>0</v>
      </c>
      <c r="GR273" s="125">
        <f t="shared" ca="1" si="1941"/>
        <v>0</v>
      </c>
      <c r="GS273" s="125">
        <f t="shared" ca="1" si="1941"/>
        <v>0</v>
      </c>
      <c r="GT273" s="125">
        <f t="shared" ca="1" si="1941"/>
        <v>0</v>
      </c>
      <c r="GU273" s="125">
        <f t="shared" ca="1" si="1941"/>
        <v>0</v>
      </c>
      <c r="GV273" s="125">
        <f t="shared" ca="1" si="1941"/>
        <v>0</v>
      </c>
      <c r="GW273" s="124">
        <f t="shared" ca="1" si="1942"/>
        <v>0</v>
      </c>
      <c r="GX273" s="124">
        <f t="shared" ca="1" si="1942"/>
        <v>0</v>
      </c>
      <c r="GY273" s="124">
        <f t="shared" ca="1" si="1942"/>
        <v>0</v>
      </c>
      <c r="GZ273" s="124">
        <f t="shared" ca="1" si="1942"/>
        <v>0</v>
      </c>
      <c r="HA273" s="124">
        <f t="shared" ca="1" si="1942"/>
        <v>0</v>
      </c>
      <c r="HB273" s="124">
        <f t="shared" ca="1" si="1942"/>
        <v>0</v>
      </c>
      <c r="HC273" s="124">
        <f t="shared" ca="1" si="1942"/>
        <v>0</v>
      </c>
      <c r="HD273" s="124">
        <f t="shared" ca="1" si="1942"/>
        <v>0</v>
      </c>
      <c r="HE273" s="124">
        <f t="shared" ca="1" si="1942"/>
        <v>0</v>
      </c>
      <c r="HF273" s="124">
        <f t="shared" ca="1" si="1942"/>
        <v>0</v>
      </c>
      <c r="HG273" s="124">
        <f t="shared" ca="1" si="1942"/>
        <v>0</v>
      </c>
      <c r="HH273" s="124">
        <f t="shared" ca="1" si="1942"/>
        <v>0</v>
      </c>
      <c r="HI273" s="124">
        <f t="shared" ca="1" si="1942"/>
        <v>0</v>
      </c>
      <c r="HJ273" s="124">
        <f t="shared" ca="1" si="1942"/>
        <v>0</v>
      </c>
      <c r="HK273" s="124">
        <f t="shared" ca="1" si="1942"/>
        <v>0</v>
      </c>
      <c r="HL273" s="124">
        <f t="shared" ca="1" si="1942"/>
        <v>0</v>
      </c>
      <c r="HM273" s="124">
        <f t="shared" ca="1" si="1858"/>
        <v>0</v>
      </c>
      <c r="HN273" s="124">
        <f t="shared" ca="1" si="1858"/>
        <v>0</v>
      </c>
      <c r="HO273" s="554">
        <f t="shared" ca="1" si="1859"/>
        <v>0</v>
      </c>
      <c r="HP273" s="554">
        <f t="shared" ca="1" si="1859"/>
        <v>0</v>
      </c>
      <c r="HQ273" s="554">
        <f t="shared" ca="1" si="1859"/>
        <v>0</v>
      </c>
      <c r="HR273" s="125">
        <f t="shared" ca="1" si="1943"/>
        <v>0</v>
      </c>
      <c r="HS273" s="125">
        <f t="shared" ca="1" si="1943"/>
        <v>0</v>
      </c>
      <c r="HT273" s="125">
        <f t="shared" ca="1" si="1943"/>
        <v>0</v>
      </c>
      <c r="HU273" s="125">
        <f t="shared" ca="1" si="1943"/>
        <v>0</v>
      </c>
      <c r="HV273" s="125">
        <f t="shared" ca="1" si="1943"/>
        <v>0</v>
      </c>
      <c r="HW273" s="125">
        <f t="shared" ca="1" si="1943"/>
        <v>0</v>
      </c>
      <c r="HX273" s="125">
        <f t="shared" ca="1" si="1943"/>
        <v>0</v>
      </c>
      <c r="HY273" s="125">
        <f t="shared" ca="1" si="1943"/>
        <v>0</v>
      </c>
      <c r="HZ273" s="125">
        <f t="shared" ca="1" si="1943"/>
        <v>0</v>
      </c>
      <c r="IA273" s="125">
        <f t="shared" ca="1" si="1943"/>
        <v>0</v>
      </c>
      <c r="IB273" s="125">
        <f t="shared" ca="1" si="1943"/>
        <v>0</v>
      </c>
      <c r="IC273" s="125">
        <f t="shared" ca="1" si="1943"/>
        <v>0</v>
      </c>
      <c r="ID273" s="125">
        <f t="shared" ca="1" si="1943"/>
        <v>0</v>
      </c>
      <c r="IE273" s="5">
        <f t="shared" ca="1" si="1861"/>
        <v>67</v>
      </c>
      <c r="IF273" s="9"/>
      <c r="IG273" s="5">
        <f t="shared" ca="1" si="1862"/>
        <v>1</v>
      </c>
      <c r="IH273" s="5" t="b">
        <f t="shared" ca="1" si="1862"/>
        <v>0</v>
      </c>
      <c r="II273" s="19">
        <f t="shared" ca="1" si="1863"/>
        <v>0</v>
      </c>
      <c r="IJ273" s="5">
        <f t="shared" ca="1" si="1862"/>
        <v>55</v>
      </c>
      <c r="IK273" s="5" cm="1">
        <f t="array" ref="IK273">INDEX(i.pi_yatf,$X273+1,IK$7)</f>
        <v>1</v>
      </c>
      <c r="IL273" s="19">
        <f t="shared" ca="1" si="1956"/>
        <v>0</v>
      </c>
      <c r="IM273" s="19">
        <f t="shared" ca="1" si="1956"/>
        <v>0</v>
      </c>
      <c r="IN273" s="19">
        <f t="shared" ca="1" si="1956"/>
        <v>0</v>
      </c>
      <c r="IO273" s="19">
        <f t="shared" ca="1" si="1956"/>
        <v>0</v>
      </c>
      <c r="IP273" s="19">
        <f t="shared" ca="1" si="1956"/>
        <v>0</v>
      </c>
      <c r="IQ273" s="19">
        <f t="shared" ca="1" si="1956"/>
        <v>0</v>
      </c>
      <c r="IR273" s="19">
        <f t="shared" ca="1" si="1956"/>
        <v>0</v>
      </c>
      <c r="IS273" s="19">
        <f t="shared" ca="1" si="1956"/>
        <v>0</v>
      </c>
      <c r="IT273" s="19">
        <f t="shared" ca="1" si="1956"/>
        <v>0</v>
      </c>
      <c r="IU273" s="19">
        <f t="shared" ca="1" si="1956"/>
        <v>0</v>
      </c>
      <c r="IV273" s="19">
        <f t="shared" ca="1" si="1956"/>
        <v>0</v>
      </c>
      <c r="IW273" s="19">
        <f t="shared" ca="1" si="1956"/>
        <v>0</v>
      </c>
      <c r="IX273" s="19">
        <f t="shared" ca="1" si="1956"/>
        <v>0</v>
      </c>
      <c r="IY273" s="19">
        <f t="shared" ca="1" si="1956"/>
        <v>0</v>
      </c>
      <c r="IZ273" s="19">
        <f t="shared" ca="1" si="1956"/>
        <v>0</v>
      </c>
      <c r="JA273" s="19">
        <f t="shared" ca="1" si="1956"/>
        <v>0</v>
      </c>
      <c r="JB273" s="19">
        <f t="shared" ca="1" si="1956"/>
        <v>0</v>
      </c>
      <c r="JC273" s="19">
        <f t="shared" ca="1" si="1956"/>
        <v>0</v>
      </c>
      <c r="JD273" s="19">
        <f t="shared" ca="1" si="1956"/>
        <v>0</v>
      </c>
      <c r="JE273" s="19">
        <f t="shared" ca="1" si="1956"/>
        <v>0</v>
      </c>
      <c r="JF273" s="19">
        <f t="shared" ca="1" si="1956"/>
        <v>0</v>
      </c>
      <c r="JG273" s="5">
        <f t="shared" ca="1" si="1865"/>
        <v>1.2500000000000001E-2</v>
      </c>
      <c r="JH273" s="567">
        <f t="shared" ca="1" si="1865"/>
        <v>0</v>
      </c>
      <c r="JI273" s="5">
        <f t="shared" ca="1" si="1865"/>
        <v>6.25E-2</v>
      </c>
      <c r="JJ273" s="5">
        <f t="shared" ca="1" si="1865"/>
        <v>6.25E-2</v>
      </c>
      <c r="JK273" s="5">
        <f t="shared" ca="1" si="1865"/>
        <v>6.25E-2</v>
      </c>
      <c r="JL273" s="19">
        <f t="shared" ca="1" si="1956"/>
        <v>1</v>
      </c>
      <c r="JM273" s="19">
        <f t="shared" ca="1" si="1956"/>
        <v>0</v>
      </c>
      <c r="JN273" s="19">
        <f t="shared" ca="1" si="1956"/>
        <v>1</v>
      </c>
      <c r="JO273" s="9"/>
      <c r="JP273" s="5" t="b">
        <f t="shared" ca="1" si="1866"/>
        <v>0</v>
      </c>
      <c r="JQ273" s="477" t="b">
        <v>0</v>
      </c>
      <c r="JR273" s="477">
        <v>12</v>
      </c>
      <c r="JS273" s="5" t="b">
        <f t="shared" ca="1" si="1867"/>
        <v>0</v>
      </c>
      <c r="JT273" s="5" t="b">
        <f t="shared" ca="1" si="1867"/>
        <v>0</v>
      </c>
      <c r="JU273" s="5" t="b">
        <f t="shared" ca="1" si="1867"/>
        <v>1</v>
      </c>
      <c r="JV273" s="144">
        <f t="shared" ca="1" si="1868"/>
        <v>1</v>
      </c>
      <c r="JW273" s="144">
        <f t="shared" ca="1" si="1868"/>
        <v>1</v>
      </c>
      <c r="JX273" s="5" t="b">
        <f t="shared" ca="1" si="1869"/>
        <v>0</v>
      </c>
      <c r="JY273" s="5" t="b">
        <f t="shared" ca="1" si="1869"/>
        <v>1</v>
      </c>
      <c r="JZ273" s="5" t="b">
        <f t="shared" ca="1" si="1869"/>
        <v>1</v>
      </c>
      <c r="KA273" s="5" t="b">
        <f t="shared" ca="1" si="1869"/>
        <v>0</v>
      </c>
      <c r="KB273" s="5">
        <f t="shared" ca="1" si="1870"/>
        <v>1</v>
      </c>
      <c r="KC273" s="5">
        <f t="shared" ca="1" si="1870"/>
        <v>0</v>
      </c>
      <c r="KD273" s="5" t="b">
        <f t="shared" ca="1" si="1871"/>
        <v>0</v>
      </c>
      <c r="KE273" s="5" t="str" cm="1">
        <f t="array" aca="1" ref="KE273" ca="1">IF(OR(KF273:KM273&lt;&gt;"-"),TRUE,"-")</f>
        <v>-</v>
      </c>
      <c r="KF273" s="19" t="str">
        <f t="shared" ca="1" si="1872"/>
        <v>-</v>
      </c>
      <c r="KG273" s="19" t="str">
        <f t="shared" ca="1" si="1872"/>
        <v>-</v>
      </c>
      <c r="KH273" s="19" t="str">
        <f t="shared" ca="1" si="1872"/>
        <v>-</v>
      </c>
      <c r="KI273" s="19" t="str">
        <f t="shared" ca="1" si="1872"/>
        <v>-</v>
      </c>
      <c r="KJ273" s="19" t="str">
        <f t="shared" ca="1" si="1872"/>
        <v>-</v>
      </c>
      <c r="KK273" s="19" t="str">
        <f t="shared" ca="1" si="1872"/>
        <v>-</v>
      </c>
      <c r="KL273" s="19" t="str">
        <f t="shared" ca="1" si="1872"/>
        <v>-</v>
      </c>
      <c r="KM273" s="19" t="str">
        <f t="shared" ca="1" si="1872"/>
        <v>-</v>
      </c>
      <c r="KN273" s="5" t="b">
        <f t="array" aca="1" ref="KN273" ca="1">IF(OR(KO273:KU273&lt;&gt;"-"),TRUE,"-")</f>
        <v>1</v>
      </c>
      <c r="KO273" s="19">
        <f t="shared" ca="1" si="1949"/>
        <v>0</v>
      </c>
      <c r="KP273" s="19" t="str">
        <f t="shared" ca="1" si="1949"/>
        <v>-</v>
      </c>
      <c r="KQ273" s="19">
        <f t="shared" ca="1" si="1949"/>
        <v>999999</v>
      </c>
      <c r="KR273" s="19">
        <f t="shared" ca="1" si="1949"/>
        <v>999999</v>
      </c>
      <c r="KS273" s="19">
        <f t="shared" ca="1" si="1949"/>
        <v>999999</v>
      </c>
      <c r="KT273" s="19">
        <f t="shared" ca="1" si="1949"/>
        <v>999999</v>
      </c>
      <c r="KU273" s="19">
        <f t="shared" ca="1" si="1949"/>
        <v>999999</v>
      </c>
      <c r="KV273" s="19" t="str">
        <f t="shared" ca="1" si="1949"/>
        <v>-</v>
      </c>
      <c r="KW273" s="19" t="str">
        <f t="shared" ca="1" si="1949"/>
        <v>-</v>
      </c>
      <c r="KX273" s="19" t="str">
        <f t="shared" ca="1" si="1949"/>
        <v>-</v>
      </c>
      <c r="KY273" s="19" t="b">
        <f t="shared" ca="1" si="1874"/>
        <v>1</v>
      </c>
      <c r="KZ273" s="19">
        <f t="shared" ca="1" si="1874"/>
        <v>0</v>
      </c>
      <c r="LA273" s="5" t="str">
        <f t="shared" ca="1" si="1875"/>
        <v>-</v>
      </c>
      <c r="LB273" s="5" t="str">
        <f t="shared" ca="1" si="1875"/>
        <v>-</v>
      </c>
      <c r="LC273" s="5" t="str">
        <f t="shared" ca="1" si="1875"/>
        <v>-</v>
      </c>
      <c r="LD273" s="5" t="str">
        <f t="shared" ca="1" si="1875"/>
        <v>-</v>
      </c>
      <c r="LE273" s="19" t="str">
        <f t="shared" ca="1" si="1876"/>
        <v>-</v>
      </c>
      <c r="LF273" s="19" t="str">
        <f t="shared" ca="1" si="1876"/>
        <v>-</v>
      </c>
      <c r="LG273" s="19" t="str">
        <f t="shared" ca="1" si="1876"/>
        <v>-</v>
      </c>
      <c r="LH273" s="19" t="str">
        <f t="shared" ca="1" si="1876"/>
        <v>-</v>
      </c>
      <c r="LI273" s="19" t="str">
        <f t="shared" ca="1" si="1876"/>
        <v>-</v>
      </c>
      <c r="LJ273" s="19" t="str">
        <f t="shared" ca="1" si="1876"/>
        <v>-</v>
      </c>
      <c r="LK273" s="19" t="str">
        <f t="shared" ca="1" si="1876"/>
        <v>-</v>
      </c>
      <c r="LL273" s="5" t="str">
        <f t="shared" ca="1" si="1877"/>
        <v>-</v>
      </c>
      <c r="LM273" s="5">
        <f t="shared" ca="1" si="1877"/>
        <v>500</v>
      </c>
      <c r="LN273" s="5">
        <f t="shared" ca="1" si="1877"/>
        <v>500</v>
      </c>
      <c r="LO273" s="5" t="str">
        <f t="shared" ca="1" si="1877"/>
        <v>-</v>
      </c>
      <c r="LP273" s="5" cm="1">
        <f t="array" aca="1" ref="LP273" ca="1">INDEX(i.meatgrid,$Q273,LP$7)</f>
        <v>1092</v>
      </c>
      <c r="LQ273" s="5" t="str" cm="1">
        <f t="array" aca="1" ref="LQ273" ca="1">INDEX(i.meatgrid,$Q273,LQ$7)</f>
        <v>-</v>
      </c>
      <c r="LR273" s="5" t="str">
        <f t="shared" ca="1" si="1877"/>
        <v>-</v>
      </c>
      <c r="LS273" s="5">
        <f t="shared" ca="1" si="1878"/>
        <v>1</v>
      </c>
      <c r="LT273" s="9"/>
      <c r="LU273" s="19">
        <f t="shared" ca="1" si="1876"/>
        <v>70</v>
      </c>
      <c r="LV273" s="19">
        <f t="shared" ca="1" si="1879"/>
        <v>50</v>
      </c>
      <c r="LW273" s="19">
        <f t="shared" ca="1" si="1879"/>
        <v>80</v>
      </c>
      <c r="LX273" s="19">
        <f t="shared" ca="1" si="1879"/>
        <v>50</v>
      </c>
      <c r="LY273" s="5" t="b" cm="1">
        <f t="array" aca="1" ref="LY273" ca="1">INDEX(i.meatgrid,$Q273,LY$7)</f>
        <v>1</v>
      </c>
      <c r="LZ273" s="5" t="b" cm="1">
        <f t="array" aca="1" ref="LZ273" ca="1">INDEX(i.meatgrid,$Q273,LZ$7)</f>
        <v>0</v>
      </c>
      <c r="MA273" s="5" t="str" cm="1">
        <f t="array" aca="1" ref="MA273" ca="1">INDEX(i.meatgrid,$Q273,MA$7)</f>
        <v>-</v>
      </c>
      <c r="MB273" s="5" t="str" cm="1">
        <f t="array" aca="1" ref="MB273" ca="1">INDEX(i.meatgrid,$Q273,MB$7)</f>
        <v>-</v>
      </c>
      <c r="MC273" s="5">
        <f t="shared" si="1880"/>
        <v>1</v>
      </c>
      <c r="MD273" s="5">
        <f t="shared" si="1881"/>
        <v>0.75</v>
      </c>
      <c r="ME273" s="5" cm="1">
        <f t="array" aca="1" ref="ME273" ca="1">INDEX(i.meatgrid,$Q273,ME$7)</f>
        <v>0</v>
      </c>
      <c r="MF273" s="5" cm="1">
        <f t="array" aca="1" ref="MF273" ca="1">INDEX(i.meatgrid,$Q273,MF$7)</f>
        <v>0</v>
      </c>
      <c r="MG273" s="5" cm="1">
        <f t="array" aca="1" ref="MG273" ca="1">INDEX(i.meatgrid,$Q273,MG$7)</f>
        <v>0</v>
      </c>
      <c r="MH273" s="5" cm="1">
        <f t="array" aca="1" ref="MH273" ca="1">INDEX(i.meatgrid,$Q273,MH$7)</f>
        <v>0</v>
      </c>
      <c r="MI273" s="5" cm="1">
        <f t="array" aca="1" ref="MI273" ca="1">INDEX(i.meatgrid,$Q273,MI$7)</f>
        <v>0</v>
      </c>
      <c r="MJ273" s="5" cm="1">
        <f t="array" aca="1" ref="MJ273" ca="1">INDEX(i.meatgrid,$Q273,MJ$7)</f>
        <v>1</v>
      </c>
      <c r="MK273" s="5" cm="1">
        <f t="array" aca="1" ref="MK273" ca="1">INDEX(i.meatgrid,$Q273,MK$7)</f>
        <v>1</v>
      </c>
      <c r="ML273" s="5" cm="1">
        <f t="array" aca="1" ref="ML273" ca="1">INDEX(i.meatgrid,$Q273,ML$7)</f>
        <v>1</v>
      </c>
      <c r="MM273" s="5">
        <f t="shared" si="1882"/>
        <v>1</v>
      </c>
      <c r="MN273" s="9"/>
      <c r="MO273" s="19" t="b">
        <f t="shared" ca="1" si="1944"/>
        <v>0</v>
      </c>
      <c r="MP273" s="19" t="b">
        <f t="shared" ca="1" si="1944"/>
        <v>0</v>
      </c>
      <c r="MQ273" s="19">
        <f t="shared" ca="1" si="1944"/>
        <v>1</v>
      </c>
      <c r="MR273" s="19">
        <f t="shared" ca="1" si="1944"/>
        <v>0.75</v>
      </c>
      <c r="MS273" s="19">
        <f t="shared" ca="1" si="1944"/>
        <v>0.75</v>
      </c>
      <c r="MT273" s="19">
        <f t="shared" ca="1" si="1944"/>
        <v>0.8</v>
      </c>
      <c r="MU273" s="19">
        <f t="shared" ca="1" si="1944"/>
        <v>0.82499999999999996</v>
      </c>
      <c r="MV273" s="19">
        <f t="shared" ca="1" si="1944"/>
        <v>0.875</v>
      </c>
      <c r="MW273" s="19">
        <f t="shared" ca="1" si="1944"/>
        <v>0.9</v>
      </c>
      <c r="MX273" s="19">
        <f t="shared" ca="1" si="1944"/>
        <v>1</v>
      </c>
      <c r="MY273" s="19">
        <f t="shared" ca="1" si="1944"/>
        <v>0.875</v>
      </c>
      <c r="MZ273" s="19" t="b">
        <f t="shared" ca="1" si="1944"/>
        <v>1</v>
      </c>
      <c r="NA273" s="19">
        <f t="shared" ca="1" si="1944"/>
        <v>74.989999999999995</v>
      </c>
      <c r="NB273" s="19" t="str">
        <f t="shared" ca="1" si="1944"/>
        <v>-</v>
      </c>
      <c r="NC273" s="19" t="str">
        <f t="shared" ca="1" si="1944"/>
        <v>-</v>
      </c>
      <c r="ND273" s="19" t="str">
        <f t="shared" ca="1" si="1944"/>
        <v>-</v>
      </c>
      <c r="NE273" s="19" t="str">
        <f t="shared" ca="1" si="1959"/>
        <v>-</v>
      </c>
      <c r="NF273" s="19" t="str">
        <f t="shared" ca="1" si="1959"/>
        <v>-</v>
      </c>
      <c r="NG273" s="19" t="str">
        <f t="shared" ca="1" si="1959"/>
        <v>-</v>
      </c>
      <c r="NH273" s="19" t="str">
        <f t="shared" ca="1" si="1959"/>
        <v>-</v>
      </c>
      <c r="NI273" s="19">
        <f t="shared" ca="1" si="1959"/>
        <v>36.99</v>
      </c>
      <c r="NJ273" s="19">
        <f t="shared" ca="1" si="1959"/>
        <v>36.99</v>
      </c>
      <c r="NK273" s="19" t="str">
        <f t="shared" ca="1" si="1959"/>
        <v>-</v>
      </c>
      <c r="NL273" s="19" t="str">
        <f t="shared" ca="1" si="1959"/>
        <v>-</v>
      </c>
      <c r="NM273" s="19" t="str">
        <f t="shared" ca="1" si="1959"/>
        <v>-</v>
      </c>
      <c r="NN273" s="19" t="str">
        <f t="shared" ca="1" si="1959"/>
        <v>-</v>
      </c>
      <c r="NO273" s="19" t="str">
        <f t="shared" ca="1" si="1959"/>
        <v>-</v>
      </c>
      <c r="NP273" s="19">
        <f t="shared" ca="1" si="1959"/>
        <v>49.99</v>
      </c>
      <c r="NQ273" s="19">
        <f t="shared" ca="1" si="1959"/>
        <v>49.99</v>
      </c>
      <c r="NR273" s="19">
        <f t="shared" ca="1" si="1959"/>
        <v>49.99</v>
      </c>
      <c r="NS273" s="19">
        <f t="shared" ca="1" si="1959"/>
        <v>49.99</v>
      </c>
      <c r="NT273" s="19">
        <f t="shared" ca="1" si="1959"/>
        <v>49.99</v>
      </c>
      <c r="NU273" s="19">
        <f t="shared" ca="1" si="1896"/>
        <v>49.99</v>
      </c>
      <c r="NV273" s="19">
        <f t="shared" ca="1" si="1896"/>
        <v>49.99</v>
      </c>
      <c r="NW273" s="19">
        <f t="shared" ca="1" si="1896"/>
        <v>49.99</v>
      </c>
      <c r="NX273" s="19">
        <f t="shared" ca="1" si="1958"/>
        <v>412.99</v>
      </c>
      <c r="NY273" s="19">
        <f t="shared" ca="1" si="1958"/>
        <v>412.99</v>
      </c>
      <c r="NZ273" s="19" t="str">
        <f t="shared" ca="1" si="1958"/>
        <v>-</v>
      </c>
      <c r="OA273" s="19" t="str">
        <f t="shared" ca="1" si="1958"/>
        <v>-</v>
      </c>
      <c r="OB273" s="19" t="str">
        <f t="shared" ca="1" si="1958"/>
        <v>-</v>
      </c>
      <c r="OC273" s="19" t="str">
        <f t="shared" ca="1" si="1958"/>
        <v>-</v>
      </c>
      <c r="OD273" s="19" t="str">
        <f t="shared" ca="1" si="1958"/>
        <v>-</v>
      </c>
      <c r="OE273" s="19">
        <f t="shared" ca="1" si="1958"/>
        <v>6.8900000000000006</v>
      </c>
      <c r="OF273" s="19">
        <f t="shared" ca="1" si="1958"/>
        <v>6.8900000000000006</v>
      </c>
      <c r="OG273" s="19">
        <f t="shared" ca="1" si="1958"/>
        <v>6.8900000000000006</v>
      </c>
      <c r="OH273" s="19">
        <f t="shared" ca="1" si="1958"/>
        <v>6.8900000000000006</v>
      </c>
      <c r="OI273" s="19">
        <f t="shared" ca="1" si="1958"/>
        <v>6.8900000000000006</v>
      </c>
      <c r="OJ273" s="19">
        <f t="shared" ca="1" si="1958"/>
        <v>6.8900000000000006</v>
      </c>
      <c r="OK273" s="19">
        <f t="shared" ca="1" si="1958"/>
        <v>6.8900000000000006</v>
      </c>
      <c r="OL273" s="19">
        <f t="shared" ca="1" si="1958"/>
        <v>6.8900000000000006</v>
      </c>
      <c r="OM273" s="19">
        <f t="shared" ca="1" si="1958"/>
        <v>346.99</v>
      </c>
      <c r="ON273" s="19">
        <f t="shared" ca="1" si="1898"/>
        <v>346.99</v>
      </c>
      <c r="OO273" s="19" t="str">
        <f t="shared" ca="1" si="1898"/>
        <v>-</v>
      </c>
      <c r="OP273" s="19" t="str">
        <f t="shared" ca="1" si="1898"/>
        <v>-</v>
      </c>
      <c r="OQ273" s="19" t="str">
        <f t="shared" ca="1" si="1898"/>
        <v>-</v>
      </c>
      <c r="OR273" s="19" t="str">
        <f t="shared" ca="1" si="1898"/>
        <v>-</v>
      </c>
      <c r="OS273" s="19" t="str">
        <f t="shared" ca="1" si="1898"/>
        <v>-</v>
      </c>
      <c r="OT273" s="19">
        <f t="shared" ca="1" si="1898"/>
        <v>0</v>
      </c>
      <c r="OU273" s="24">
        <v>0</v>
      </c>
    </row>
    <row r="274" spans="1:411" outlineLevel="1">
      <c r="A274" s="21">
        <f t="shared" si="158"/>
        <v>269</v>
      </c>
      <c r="B274" s="21">
        <f>$A$14</f>
        <v>9</v>
      </c>
      <c r="C274">
        <v>112</v>
      </c>
      <c r="D274" s="144" t="str">
        <f t="shared" si="1828"/>
        <v>GSM</v>
      </c>
      <c r="E274" t="b">
        <v>0</v>
      </c>
      <c r="F274" t="b">
        <v>0</v>
      </c>
      <c r="G274" t="b">
        <f t="shared" ref="G274:G277" si="1964">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29"/>
        <v>1</v>
      </c>
      <c r="AH274" s="5">
        <f t="shared" si="1829"/>
        <v>1</v>
      </c>
      <c r="AI274" s="5">
        <f t="shared" si="1830"/>
        <v>1</v>
      </c>
      <c r="AJ274" s="218"/>
      <c r="AK274" s="218"/>
      <c r="AL274" s="365"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00033 DSP_grid_lw GSM Day204 MWM&amp;BBTPrime SR12 WP100p MP100p GP100p (F33N11)</v>
      </c>
      <c r="AM274" s="9" t="str">
        <f ca="1">IF(COUNTIF(AL$5:AL274,AL274)=1,"-","Dup")</f>
        <v>-</v>
      </c>
      <c r="AN274" s="9"/>
      <c r="AO274" s="12" t="b">
        <v>0</v>
      </c>
      <c r="AP274" s="12" t="b">
        <v>0</v>
      </c>
      <c r="AQ274" s="12" t="b">
        <v>1</v>
      </c>
      <c r="AR274" s="12" t="b">
        <v>1</v>
      </c>
      <c r="AS274" s="12" t="b">
        <v>0</v>
      </c>
      <c r="AT274" s="12" t="b">
        <v>1</v>
      </c>
      <c r="AU274" s="12" t="b">
        <v>1</v>
      </c>
      <c r="AV274" s="12" t="b">
        <v>1</v>
      </c>
      <c r="AW274" s="9"/>
      <c r="AX274" s="5" t="b">
        <f t="shared" si="1831"/>
        <v>0</v>
      </c>
      <c r="AY274" s="5" t="str">
        <f t="shared" si="1831"/>
        <v>-</v>
      </c>
      <c r="AZ274" s="5" t="b">
        <f t="shared" si="1831"/>
        <v>0</v>
      </c>
      <c r="BA274" s="5" t="b">
        <f t="shared" si="1831"/>
        <v>1</v>
      </c>
      <c r="BB274" s="5" t="b">
        <f t="shared" si="1831"/>
        <v>1</v>
      </c>
      <c r="BC274" s="144">
        <f t="shared" si="1831"/>
        <v>0</v>
      </c>
      <c r="BD274" s="19" t="b">
        <f t="shared" ca="1" si="1832"/>
        <v>1</v>
      </c>
      <c r="BE274" s="9"/>
      <c r="BF274" s="5" t="str">
        <f t="shared" ca="1" si="1833"/>
        <v>-</v>
      </c>
      <c r="BG274" s="19" t="str">
        <f t="shared" ca="1" si="1834"/>
        <v>-</v>
      </c>
      <c r="BH274" s="19" t="str">
        <f t="shared" ca="1" si="1834"/>
        <v>-</v>
      </c>
      <c r="BI274" s="19" t="str">
        <f t="shared" ca="1" si="1834"/>
        <v>-</v>
      </c>
      <c r="BJ274" s="5" t="str">
        <f t="shared" ca="1" si="1835"/>
        <v>-</v>
      </c>
      <c r="BK274" s="19" t="str">
        <f t="shared" ca="1" si="1836"/>
        <v>-</v>
      </c>
      <c r="BL274" s="5" t="str">
        <f t="shared" ca="1" si="1837"/>
        <v>-</v>
      </c>
      <c r="BM274" s="19" t="str">
        <f t="shared" ca="1" si="1838"/>
        <v>-</v>
      </c>
      <c r="BN274" s="19" t="str">
        <f t="shared" ca="1" si="1838"/>
        <v>-</v>
      </c>
      <c r="BO274" s="19" t="str">
        <f t="shared" ca="1" si="1838"/>
        <v>-</v>
      </c>
      <c r="BP274" s="5" t="str">
        <f t="shared" ca="1" si="1839"/>
        <v>-</v>
      </c>
      <c r="BQ274" s="9"/>
      <c r="BR274" s="5" t="b">
        <f t="shared" si="1840"/>
        <v>0</v>
      </c>
      <c r="BS274" s="5" t="str">
        <f t="shared" ca="1" si="1841"/>
        <v>-</v>
      </c>
      <c r="BT274" s="5" t="str">
        <f t="shared" ca="1" si="1842"/>
        <v>-</v>
      </c>
      <c r="BU274" s="5" t="str">
        <f t="shared" ca="1" si="1842"/>
        <v>-</v>
      </c>
      <c r="BV274" s="5" t="str">
        <f t="shared" ca="1" si="1842"/>
        <v>-</v>
      </c>
      <c r="BW274" s="5" t="str">
        <f t="shared" ca="1" si="1842"/>
        <v>-</v>
      </c>
      <c r="BX274" s="5" t="str">
        <f t="shared" ca="1" si="1842"/>
        <v>-</v>
      </c>
      <c r="BY274" s="5" t="str">
        <f t="shared" ca="1" si="1842"/>
        <v>-</v>
      </c>
      <c r="BZ274" s="5" t="str">
        <f t="shared" ca="1" si="1842"/>
        <v>-</v>
      </c>
      <c r="CA274" s="5" t="str">
        <f t="shared" ca="1" si="1842"/>
        <v>-</v>
      </c>
      <c r="CB274" s="9"/>
      <c r="CC274" s="12" t="b">
        <v>1</v>
      </c>
      <c r="CD274" s="12" t="b">
        <v>1</v>
      </c>
      <c r="CE274" s="12" t="b">
        <v>1</v>
      </c>
      <c r="CF274" s="12">
        <f t="shared" si="1890"/>
        <v>2334105</v>
      </c>
      <c r="CG274" s="144" t="b">
        <f>NOT(CE274)</f>
        <v>0</v>
      </c>
      <c r="CH274" s="12" t="s">
        <v>34</v>
      </c>
      <c r="CI274" s="19" t="str">
        <f t="shared" ca="1" si="1844"/>
        <v>-</v>
      </c>
      <c r="CJ274" s="19" t="str">
        <f t="shared" ca="1" si="1844"/>
        <v>-</v>
      </c>
      <c r="CK274" s="19" t="str">
        <f t="shared" ca="1" si="1844"/>
        <v>-</v>
      </c>
      <c r="CL274" s="19">
        <f t="shared" ca="1" si="1844"/>
        <v>1</v>
      </c>
      <c r="CM274" s="19">
        <f t="shared" ca="1" si="1844"/>
        <v>1</v>
      </c>
      <c r="CN274" s="9"/>
      <c r="CO274" s="444">
        <v>652</v>
      </c>
      <c r="CP274" s="444">
        <v>686</v>
      </c>
      <c r="CQ274" s="444">
        <v>721</v>
      </c>
      <c r="CR274" s="152">
        <v>378</v>
      </c>
      <c r="CS274" s="152">
        <v>413</v>
      </c>
      <c r="CT274" s="152">
        <v>448</v>
      </c>
      <c r="CU274" s="19" t="str">
        <f t="shared" ca="1" si="1937"/>
        <v>-</v>
      </c>
      <c r="CV274" s="19" t="str">
        <f t="shared" ca="1" si="1937"/>
        <v>-</v>
      </c>
      <c r="CW274" s="19" t="str">
        <f t="shared" ca="1" si="1937"/>
        <v>-</v>
      </c>
      <c r="CX274" s="19" t="str">
        <f t="shared" ca="1" si="1937"/>
        <v>-</v>
      </c>
      <c r="CY274" s="19" t="str">
        <f t="shared" ca="1" si="1937"/>
        <v>-</v>
      </c>
      <c r="CZ274" s="19" t="b">
        <f ca="1">OFFSET(CZ$5,$B274,0)</f>
        <v>1</v>
      </c>
      <c r="DA274" s="19">
        <f t="shared" ca="1" si="1937"/>
        <v>0</v>
      </c>
      <c r="DB274" s="19">
        <f t="shared" ca="1" si="1937"/>
        <v>0</v>
      </c>
      <c r="DC274" s="19">
        <f t="shared" ca="1" si="1937"/>
        <v>0</v>
      </c>
      <c r="DD274" s="19">
        <f t="shared" ca="1" si="1937"/>
        <v>0</v>
      </c>
      <c r="DE274" s="19">
        <f t="shared" ca="1" si="1937"/>
        <v>0</v>
      </c>
      <c r="DF274" s="19">
        <f t="shared" ca="1" si="1937"/>
        <v>0</v>
      </c>
      <c r="DG274" s="19">
        <f t="shared" ca="1" si="1937"/>
        <v>0</v>
      </c>
      <c r="DH274" s="19">
        <f t="shared" ca="1" si="1937"/>
        <v>0</v>
      </c>
      <c r="DI274" s="19">
        <f t="shared" ca="1" si="1937"/>
        <v>0</v>
      </c>
      <c r="DJ274" s="19">
        <f t="shared" ca="1" si="1937"/>
        <v>0</v>
      </c>
      <c r="DK274" s="19">
        <f t="shared" ca="1" si="1963"/>
        <v>0</v>
      </c>
      <c r="DL274" s="19">
        <f t="shared" ca="1" si="1963"/>
        <v>0</v>
      </c>
      <c r="DM274" s="19">
        <f t="shared" ca="1" si="1963"/>
        <v>1</v>
      </c>
      <c r="DN274" s="19">
        <f t="shared" ca="1" si="1963"/>
        <v>1</v>
      </c>
      <c r="DO274" s="19">
        <f t="shared" ca="1" si="1963"/>
        <v>0</v>
      </c>
      <c r="DP274" s="19" t="str">
        <f t="shared" ca="1" si="1963"/>
        <v>-</v>
      </c>
      <c r="DQ274" s="19" t="str">
        <f t="shared" ca="1" si="1963"/>
        <v>-</v>
      </c>
      <c r="DR274" s="19" t="str">
        <f t="shared" ca="1" si="1963"/>
        <v>-</v>
      </c>
      <c r="DS274" s="19" t="str">
        <f t="shared" ca="1" si="1963"/>
        <v>-</v>
      </c>
      <c r="DT274" s="19" t="str">
        <f t="shared" ca="1" si="1963"/>
        <v>-</v>
      </c>
      <c r="DU274" s="19">
        <f t="shared" ca="1" si="1963"/>
        <v>0</v>
      </c>
      <c r="DV274" s="19" t="str">
        <f t="shared" ca="1" si="1963"/>
        <v>-</v>
      </c>
      <c r="DW274" s="19" t="str">
        <f t="shared" ca="1" si="1963"/>
        <v>-</v>
      </c>
      <c r="DX274" s="19" t="str">
        <f t="shared" ca="1" si="1963"/>
        <v>-</v>
      </c>
      <c r="DY274" s="19" t="str">
        <f t="shared" ca="1" si="1963"/>
        <v>-</v>
      </c>
      <c r="DZ274" s="19" t="str">
        <f t="shared" ca="1" si="1963"/>
        <v>-</v>
      </c>
      <c r="EA274" s="19" t="str">
        <f t="shared" ca="1" si="1963"/>
        <v>-</v>
      </c>
      <c r="EB274" s="19" t="str">
        <f t="shared" ca="1" si="1963"/>
        <v>-</v>
      </c>
      <c r="EC274" s="19" t="str">
        <f t="shared" ca="1" si="1963"/>
        <v>-</v>
      </c>
      <c r="ED274" s="19">
        <f t="shared" ca="1" si="1963"/>
        <v>0</v>
      </c>
      <c r="EE274" s="444">
        <f t="shared" si="1849"/>
        <v>0</v>
      </c>
      <c r="EF274" s="444">
        <f t="shared" si="1849"/>
        <v>0</v>
      </c>
      <c r="EG274" s="124">
        <f t="shared" si="1938"/>
        <v>0</v>
      </c>
      <c r="EH274" s="124">
        <f t="shared" si="1938"/>
        <v>0</v>
      </c>
      <c r="EI274" s="124">
        <f t="shared" si="1938"/>
        <v>0</v>
      </c>
      <c r="EJ274" s="124">
        <f t="shared" si="1938"/>
        <v>0</v>
      </c>
      <c r="EK274" s="124">
        <f t="shared" si="1938"/>
        <v>0</v>
      </c>
      <c r="EL274" s="124">
        <f t="shared" si="1938"/>
        <v>0</v>
      </c>
      <c r="EM274" s="124">
        <f t="shared" si="1938"/>
        <v>0</v>
      </c>
      <c r="EN274" s="124">
        <f t="shared" si="1938"/>
        <v>0</v>
      </c>
      <c r="EO274" s="124">
        <f t="shared" si="1938"/>
        <v>0</v>
      </c>
      <c r="EP274" s="124">
        <f t="shared" si="1938"/>
        <v>0</v>
      </c>
      <c r="EQ274" s="124">
        <f t="shared" si="1938"/>
        <v>0</v>
      </c>
      <c r="ER274" s="124">
        <f t="shared" si="1938"/>
        <v>0</v>
      </c>
      <c r="ES274" s="124">
        <f t="shared" si="1938"/>
        <v>0</v>
      </c>
      <c r="ET274" s="124">
        <f t="shared" si="1938"/>
        <v>0</v>
      </c>
      <c r="EU274" s="124">
        <f t="shared" si="1938"/>
        <v>0</v>
      </c>
      <c r="EV274" s="124">
        <f t="shared" si="1938"/>
        <v>0</v>
      </c>
      <c r="EW274" s="124">
        <f t="shared" si="1851"/>
        <v>0</v>
      </c>
      <c r="EX274" s="124">
        <f t="shared" si="1851"/>
        <v>0</v>
      </c>
      <c r="EY274" s="554">
        <f t="shared" si="1939"/>
        <v>0</v>
      </c>
      <c r="EZ274" s="554">
        <f t="shared" si="1939"/>
        <v>0</v>
      </c>
      <c r="FA274" s="554">
        <f t="shared" si="1939"/>
        <v>0</v>
      </c>
      <c r="FB274" s="125">
        <f t="shared" si="1939"/>
        <v>0</v>
      </c>
      <c r="FC274" s="125">
        <f t="shared" si="1939"/>
        <v>0</v>
      </c>
      <c r="FD274" s="125">
        <f t="shared" si="1939"/>
        <v>0</v>
      </c>
      <c r="FE274" s="125">
        <f t="shared" si="1939"/>
        <v>0</v>
      </c>
      <c r="FF274" s="125">
        <f t="shared" si="1939"/>
        <v>0</v>
      </c>
      <c r="FG274" s="125">
        <f t="shared" si="1939"/>
        <v>0</v>
      </c>
      <c r="FH274" s="125">
        <f t="shared" si="1939"/>
        <v>0</v>
      </c>
      <c r="FI274" s="125">
        <f t="shared" si="1939"/>
        <v>0</v>
      </c>
      <c r="FJ274" s="125">
        <f t="shared" si="1939"/>
        <v>0</v>
      </c>
      <c r="FK274" s="125">
        <f t="shared" si="1939"/>
        <v>0</v>
      </c>
      <c r="FL274" s="125">
        <f t="shared" si="1939"/>
        <v>0</v>
      </c>
      <c r="FM274" s="125">
        <f t="shared" si="1939"/>
        <v>0</v>
      </c>
      <c r="FN274" s="125">
        <f t="shared" si="1939"/>
        <v>0</v>
      </c>
      <c r="FO274" s="124">
        <f t="shared" si="1940"/>
        <v>0</v>
      </c>
      <c r="FP274" s="124">
        <f t="shared" si="1940"/>
        <v>0</v>
      </c>
      <c r="FQ274" s="124">
        <f t="shared" si="1940"/>
        <v>0</v>
      </c>
      <c r="FR274" s="124">
        <f t="shared" si="1940"/>
        <v>0</v>
      </c>
      <c r="FS274" s="124">
        <f t="shared" si="1940"/>
        <v>0</v>
      </c>
      <c r="FT274" s="124">
        <f t="shared" si="1940"/>
        <v>0</v>
      </c>
      <c r="FU274" s="124">
        <f t="shared" si="1940"/>
        <v>0</v>
      </c>
      <c r="FV274" s="124">
        <f t="shared" si="1940"/>
        <v>0</v>
      </c>
      <c r="FW274" s="124">
        <f t="shared" si="1940"/>
        <v>0</v>
      </c>
      <c r="FX274" s="124">
        <f t="shared" si="1940"/>
        <v>0</v>
      </c>
      <c r="FY274" s="124">
        <f t="shared" si="1940"/>
        <v>0</v>
      </c>
      <c r="FZ274" s="124">
        <f t="shared" si="1940"/>
        <v>0</v>
      </c>
      <c r="GA274" s="124">
        <f t="shared" si="1940"/>
        <v>0</v>
      </c>
      <c r="GB274" s="124">
        <f t="shared" si="1940"/>
        <v>0</v>
      </c>
      <c r="GC274" s="124">
        <f t="shared" si="1940"/>
        <v>0</v>
      </c>
      <c r="GD274" s="124">
        <f t="shared" si="1940"/>
        <v>0</v>
      </c>
      <c r="GE274" s="124">
        <f t="shared" si="1854"/>
        <v>0</v>
      </c>
      <c r="GF274" s="124">
        <f t="shared" si="1854"/>
        <v>0</v>
      </c>
      <c r="GG274" s="554">
        <f t="shared" si="1855"/>
        <v>0</v>
      </c>
      <c r="GH274" s="554">
        <f t="shared" si="1855"/>
        <v>0</v>
      </c>
      <c r="GI274" s="554">
        <f t="shared" si="1855"/>
        <v>0</v>
      </c>
      <c r="GJ274" s="125">
        <f t="shared" si="1941"/>
        <v>0</v>
      </c>
      <c r="GK274" s="125">
        <f t="shared" si="1941"/>
        <v>0</v>
      </c>
      <c r="GL274" s="125">
        <f t="shared" si="1941"/>
        <v>0</v>
      </c>
      <c r="GM274" s="125">
        <f t="shared" si="1941"/>
        <v>0</v>
      </c>
      <c r="GN274" s="125">
        <f t="shared" si="1941"/>
        <v>0</v>
      </c>
      <c r="GO274" s="125">
        <f t="shared" si="1941"/>
        <v>0</v>
      </c>
      <c r="GP274" s="125">
        <f t="shared" si="1941"/>
        <v>0</v>
      </c>
      <c r="GQ274" s="125">
        <f t="shared" si="1941"/>
        <v>0</v>
      </c>
      <c r="GR274" s="125">
        <f t="shared" si="1941"/>
        <v>0</v>
      </c>
      <c r="GS274" s="125">
        <f t="shared" si="1941"/>
        <v>0</v>
      </c>
      <c r="GT274" s="125">
        <f t="shared" si="1941"/>
        <v>0</v>
      </c>
      <c r="GU274" s="125">
        <f t="shared" si="1941"/>
        <v>0</v>
      </c>
      <c r="GV274" s="125">
        <f t="shared" si="1941"/>
        <v>0</v>
      </c>
      <c r="GW274" s="124">
        <f t="shared" si="1942"/>
        <v>0</v>
      </c>
      <c r="GX274" s="124">
        <f t="shared" si="1942"/>
        <v>0</v>
      </c>
      <c r="GY274" s="124">
        <f t="shared" si="1942"/>
        <v>0</v>
      </c>
      <c r="GZ274" s="124">
        <f t="shared" si="1942"/>
        <v>0</v>
      </c>
      <c r="HA274" s="124">
        <f t="shared" si="1942"/>
        <v>0</v>
      </c>
      <c r="HB274" s="124">
        <f t="shared" si="1942"/>
        <v>0</v>
      </c>
      <c r="HC274" s="124">
        <f t="shared" si="1942"/>
        <v>0</v>
      </c>
      <c r="HD274" s="124">
        <f t="shared" si="1942"/>
        <v>0</v>
      </c>
      <c r="HE274" s="124">
        <f t="shared" si="1942"/>
        <v>0</v>
      </c>
      <c r="HF274" s="124">
        <f t="shared" si="1942"/>
        <v>0</v>
      </c>
      <c r="HG274" s="124">
        <f t="shared" si="1942"/>
        <v>0</v>
      </c>
      <c r="HH274" s="124">
        <f t="shared" si="1942"/>
        <v>0</v>
      </c>
      <c r="HI274" s="124">
        <f t="shared" si="1942"/>
        <v>0</v>
      </c>
      <c r="HJ274" s="124">
        <f t="shared" si="1942"/>
        <v>0</v>
      </c>
      <c r="HK274" s="124">
        <f t="shared" si="1942"/>
        <v>0</v>
      </c>
      <c r="HL274" s="124">
        <f t="shared" si="1942"/>
        <v>0</v>
      </c>
      <c r="HM274" s="124">
        <f t="shared" si="1858"/>
        <v>0</v>
      </c>
      <c r="HN274" s="124">
        <f t="shared" si="1858"/>
        <v>0</v>
      </c>
      <c r="HO274" s="554">
        <f t="shared" si="1859"/>
        <v>0</v>
      </c>
      <c r="HP274" s="554">
        <f t="shared" si="1859"/>
        <v>0</v>
      </c>
      <c r="HQ274" s="554">
        <f t="shared" si="1859"/>
        <v>0</v>
      </c>
      <c r="HR274" s="125">
        <f t="shared" si="1943"/>
        <v>0</v>
      </c>
      <c r="HS274" s="125">
        <f t="shared" si="1943"/>
        <v>0</v>
      </c>
      <c r="HT274" s="125">
        <f t="shared" si="1943"/>
        <v>0</v>
      </c>
      <c r="HU274" s="125">
        <f t="shared" si="1943"/>
        <v>0</v>
      </c>
      <c r="HV274" s="125">
        <f t="shared" si="1943"/>
        <v>0</v>
      </c>
      <c r="HW274" s="125">
        <f t="shared" si="1943"/>
        <v>0</v>
      </c>
      <c r="HX274" s="125">
        <f t="shared" si="1943"/>
        <v>0</v>
      </c>
      <c r="HY274" s="125">
        <f t="shared" si="1943"/>
        <v>0</v>
      </c>
      <c r="HZ274" s="125">
        <f t="shared" si="1943"/>
        <v>0</v>
      </c>
      <c r="IA274" s="125">
        <f t="shared" si="1943"/>
        <v>0</v>
      </c>
      <c r="IB274" s="125">
        <f t="shared" si="1943"/>
        <v>0</v>
      </c>
      <c r="IC274" s="125">
        <f t="shared" si="1943"/>
        <v>0</v>
      </c>
      <c r="ID274" s="125">
        <f t="shared" si="1943"/>
        <v>0</v>
      </c>
      <c r="IE274" s="5">
        <f t="shared" si="1861"/>
        <v>67</v>
      </c>
      <c r="IF274" s="9"/>
      <c r="IG274" s="5">
        <f t="shared" si="1862"/>
        <v>1</v>
      </c>
      <c r="IH274" s="5" t="b">
        <f t="shared" si="1862"/>
        <v>1</v>
      </c>
      <c r="II274" s="19">
        <f t="shared" ca="1" si="1863"/>
        <v>0</v>
      </c>
      <c r="IJ274" s="5">
        <f t="shared" si="1862"/>
        <v>55</v>
      </c>
      <c r="IK274" s="5" cm="1">
        <f t="array" ref="IK274">INDEX(i.pi_yatf,$X274+1,IK$7)</f>
        <v>1</v>
      </c>
      <c r="IL274" s="19">
        <f t="shared" ca="1" si="1956"/>
        <v>0</v>
      </c>
      <c r="IM274" s="19">
        <f t="shared" ca="1" si="1956"/>
        <v>0</v>
      </c>
      <c r="IN274" s="19">
        <f t="shared" ca="1" si="1956"/>
        <v>0</v>
      </c>
      <c r="IO274" s="19">
        <f t="shared" ca="1" si="1956"/>
        <v>0</v>
      </c>
      <c r="IP274" s="19">
        <f t="shared" ca="1" si="1956"/>
        <v>0</v>
      </c>
      <c r="IQ274" s="19">
        <f t="shared" ca="1" si="1956"/>
        <v>0</v>
      </c>
      <c r="IR274" s="19">
        <f t="shared" ca="1" si="1956"/>
        <v>0</v>
      </c>
      <c r="IS274" s="19">
        <f t="shared" ca="1" si="1956"/>
        <v>0</v>
      </c>
      <c r="IT274" s="19">
        <f t="shared" ca="1" si="1956"/>
        <v>0</v>
      </c>
      <c r="IU274" s="19">
        <f t="shared" ca="1" si="1956"/>
        <v>0</v>
      </c>
      <c r="IV274" s="19">
        <f t="shared" ca="1" si="1956"/>
        <v>0</v>
      </c>
      <c r="IW274" s="19">
        <f t="shared" ca="1" si="1956"/>
        <v>0</v>
      </c>
      <c r="IX274" s="19">
        <f t="shared" ca="1" si="1956"/>
        <v>0</v>
      </c>
      <c r="IY274" s="19">
        <f t="shared" ca="1" si="1956"/>
        <v>0</v>
      </c>
      <c r="IZ274" s="19">
        <f t="shared" ca="1" si="1956"/>
        <v>0</v>
      </c>
      <c r="JA274" s="19">
        <f t="shared" ca="1" si="1956"/>
        <v>0</v>
      </c>
      <c r="JB274" s="19">
        <f t="shared" ca="1" si="1956"/>
        <v>0</v>
      </c>
      <c r="JC274" s="19">
        <f t="shared" ca="1" si="1956"/>
        <v>0</v>
      </c>
      <c r="JD274" s="19">
        <f t="shared" ca="1" si="1956"/>
        <v>0</v>
      </c>
      <c r="JE274" s="19">
        <f t="shared" ca="1" si="1956"/>
        <v>0</v>
      </c>
      <c r="JF274" s="19">
        <f t="shared" ca="1" si="1956"/>
        <v>0</v>
      </c>
      <c r="JG274" s="5">
        <f t="shared" si="1865"/>
        <v>1.2500000000000001E-2</v>
      </c>
      <c r="JH274" s="567">
        <f t="shared" si="1865"/>
        <v>0</v>
      </c>
      <c r="JI274" s="5">
        <f t="shared" si="1865"/>
        <v>6.25E-2</v>
      </c>
      <c r="JJ274" s="5">
        <f t="shared" si="1865"/>
        <v>6.25E-2</v>
      </c>
      <c r="JK274" s="5">
        <f t="shared" si="1865"/>
        <v>6.25E-2</v>
      </c>
      <c r="JL274" s="19">
        <f t="shared" ca="1" si="1956"/>
        <v>1</v>
      </c>
      <c r="JM274" s="19">
        <f t="shared" ca="1" si="1956"/>
        <v>0</v>
      </c>
      <c r="JN274" s="19">
        <f t="shared" ca="1" si="1956"/>
        <v>1</v>
      </c>
      <c r="JO274" s="9"/>
      <c r="JP274" s="5" t="b">
        <f t="shared" ca="1" si="1866"/>
        <v>0</v>
      </c>
      <c r="JQ274" s="477" t="b">
        <v>1</v>
      </c>
      <c r="JR274" s="477">
        <v>12</v>
      </c>
      <c r="JS274" s="5" t="b">
        <f t="shared" si="1867"/>
        <v>0</v>
      </c>
      <c r="JT274" s="5" t="b">
        <f t="shared" si="1867"/>
        <v>0</v>
      </c>
      <c r="JU274" s="5" t="b">
        <f t="shared" si="1867"/>
        <v>1</v>
      </c>
      <c r="JV274" s="144">
        <f t="shared" si="1868"/>
        <v>1</v>
      </c>
      <c r="JW274" s="144">
        <f t="shared" si="1868"/>
        <v>1</v>
      </c>
      <c r="JX274" s="5" t="b">
        <f t="shared" si="1869"/>
        <v>0</v>
      </c>
      <c r="JY274" s="5" t="b">
        <f t="shared" si="1869"/>
        <v>1</v>
      </c>
      <c r="JZ274" s="5" t="b">
        <f t="shared" si="1869"/>
        <v>1</v>
      </c>
      <c r="KA274" s="5" t="b">
        <f t="shared" si="1869"/>
        <v>0</v>
      </c>
      <c r="KB274" s="5">
        <f t="shared" si="1870"/>
        <v>1</v>
      </c>
      <c r="KC274" s="5">
        <f t="shared" si="1870"/>
        <v>0</v>
      </c>
      <c r="KD274" s="5" t="b">
        <f t="shared" si="1871"/>
        <v>0</v>
      </c>
      <c r="KE274" s="5" t="str" cm="1">
        <f t="array" aca="1" ref="KE274" ca="1">IF(OR(KF274:KM274&lt;&gt;"-"),TRUE,"-")</f>
        <v>-</v>
      </c>
      <c r="KF274" s="19" t="str">
        <f t="shared" ca="1" si="1872"/>
        <v>-</v>
      </c>
      <c r="KG274" s="19" t="str">
        <f t="shared" ca="1" si="1872"/>
        <v>-</v>
      </c>
      <c r="KH274" s="19" t="str">
        <f t="shared" ca="1" si="1872"/>
        <v>-</v>
      </c>
      <c r="KI274" s="19" t="str">
        <f t="shared" ca="1" si="1872"/>
        <v>-</v>
      </c>
      <c r="KJ274" s="19" t="str">
        <f t="shared" ca="1" si="1872"/>
        <v>-</v>
      </c>
      <c r="KK274" s="19" t="str">
        <f t="shared" ca="1" si="1872"/>
        <v>-</v>
      </c>
      <c r="KL274" s="19" t="str">
        <f t="shared" ca="1" si="1872"/>
        <v>-</v>
      </c>
      <c r="KM274" s="19" t="str">
        <f t="shared" ca="1" si="1872"/>
        <v>-</v>
      </c>
      <c r="KN274" s="5" t="b">
        <f t="array" aca="1" ref="KN274" ca="1">IF(OR(KO274:KU274&lt;&gt;"-"),TRUE,"-")</f>
        <v>1</v>
      </c>
      <c r="KO274" s="19">
        <f t="shared" ca="1" si="1949"/>
        <v>0</v>
      </c>
      <c r="KP274" s="19" t="str">
        <f t="shared" ca="1" si="1949"/>
        <v>-</v>
      </c>
      <c r="KQ274" s="19">
        <f t="shared" ca="1" si="1949"/>
        <v>999999</v>
      </c>
      <c r="KR274" s="19">
        <f t="shared" ca="1" si="1949"/>
        <v>999999</v>
      </c>
      <c r="KS274" s="19">
        <f t="shared" ca="1" si="1949"/>
        <v>999999</v>
      </c>
      <c r="KT274" s="19">
        <f t="shared" ca="1" si="1949"/>
        <v>999999</v>
      </c>
      <c r="KU274" s="19">
        <f t="shared" ca="1" si="1949"/>
        <v>999999</v>
      </c>
      <c r="KV274" s="19" t="str">
        <f t="shared" ca="1" si="1949"/>
        <v>-</v>
      </c>
      <c r="KW274" s="19" t="str">
        <f ca="1">OFFSET(KW$5,$B274,0)</f>
        <v>-</v>
      </c>
      <c r="KX274" s="19" t="str">
        <f ca="1">OFFSET(KX$5,$B274,0)</f>
        <v>-</v>
      </c>
      <c r="KY274" s="19" t="b">
        <f t="shared" ca="1" si="1874"/>
        <v>1</v>
      </c>
      <c r="KZ274" s="19">
        <f t="shared" ca="1" si="1874"/>
        <v>0</v>
      </c>
      <c r="LA274" s="5" t="str">
        <f t="shared" si="1875"/>
        <v>-</v>
      </c>
      <c r="LB274" s="5" t="str">
        <f t="shared" si="1875"/>
        <v>-</v>
      </c>
      <c r="LC274" s="5" t="str">
        <f t="shared" si="1875"/>
        <v>-</v>
      </c>
      <c r="LD274" s="5" t="str">
        <f t="shared" si="1875"/>
        <v>-</v>
      </c>
      <c r="LE274" s="19" t="str">
        <f t="shared" ca="1" si="1876"/>
        <v>-</v>
      </c>
      <c r="LF274" s="19" t="str">
        <f t="shared" ca="1" si="1876"/>
        <v>-</v>
      </c>
      <c r="LG274" s="19" t="str">
        <f t="shared" ca="1" si="1876"/>
        <v>-</v>
      </c>
      <c r="LH274" s="19" t="str">
        <f t="shared" ca="1" si="1876"/>
        <v>-</v>
      </c>
      <c r="LI274" s="19" t="str">
        <f t="shared" ca="1" si="1876"/>
        <v>-</v>
      </c>
      <c r="LJ274" s="19" t="str">
        <f t="shared" ca="1" si="1876"/>
        <v>-</v>
      </c>
      <c r="LK274" s="19" t="str">
        <f t="shared" ca="1" si="1876"/>
        <v>-</v>
      </c>
      <c r="LL274" s="5" t="str">
        <f t="shared" si="1877"/>
        <v>-</v>
      </c>
      <c r="LM274" s="5">
        <f t="shared" si="1877"/>
        <v>500</v>
      </c>
      <c r="LN274" s="5">
        <f t="shared" si="1877"/>
        <v>500</v>
      </c>
      <c r="LO274" s="5" t="str">
        <f t="shared" si="1877"/>
        <v>-</v>
      </c>
      <c r="LP274" s="5" t="str" cm="1">
        <f t="array" ref="LP274">INDEX(i.meatgrid,$Q274,LP$7)</f>
        <v>-</v>
      </c>
      <c r="LQ274" s="5" t="str" cm="1">
        <f t="array" ref="LQ274">INDEX(i.meatgrid,$Q274,LQ$7)</f>
        <v>-</v>
      </c>
      <c r="LR274" s="5" t="str">
        <f t="shared" si="1877"/>
        <v>-</v>
      </c>
      <c r="LS274" s="5">
        <f t="shared" si="1878"/>
        <v>1</v>
      </c>
      <c r="LT274" s="9"/>
      <c r="LU274" s="19">
        <f t="shared" ca="1" si="1876"/>
        <v>70</v>
      </c>
      <c r="LV274" s="19">
        <f t="shared" ca="1" si="1879"/>
        <v>50</v>
      </c>
      <c r="LW274" s="19">
        <f t="shared" ca="1" si="1879"/>
        <v>80</v>
      </c>
      <c r="LX274" s="19">
        <f t="shared" ca="1" si="1879"/>
        <v>50</v>
      </c>
      <c r="LY274" s="5" t="b" cm="1">
        <f t="array" ref="LY274">INDEX(i.meatgrid,$Q274,LY$7)</f>
        <v>0</v>
      </c>
      <c r="LZ274" s="5" t="b" cm="1">
        <f t="array" ref="LZ274">INDEX(i.meatgrid,$Q274,LZ$7)</f>
        <v>0</v>
      </c>
      <c r="MA274" s="5" cm="1">
        <f t="array" ref="MA274">INDEX(i.meatgrid,$Q274,MA$7)</f>
        <v>40</v>
      </c>
      <c r="MB274" s="5" t="str" cm="1">
        <f t="array" ref="MB274">INDEX(i.meatgrid,$Q274,MB$7)</f>
        <v>-</v>
      </c>
      <c r="MC274" s="5">
        <f t="shared" si="1880"/>
        <v>1</v>
      </c>
      <c r="MD274" s="5">
        <f t="shared" si="1881"/>
        <v>1</v>
      </c>
      <c r="ME274" s="5" cm="1">
        <f t="array" ref="ME274">INDEX(i.meatgrid,$Q274,ME$7)</f>
        <v>1</v>
      </c>
      <c r="MF274" s="5" cm="1">
        <f t="array" ref="MF274">INDEX(i.meatgrid,$Q274,MF$7)</f>
        <v>0</v>
      </c>
      <c r="MG274" s="5" cm="1">
        <f t="array" ref="MG274">INDEX(i.meatgrid,$Q274,MG$7)</f>
        <v>0</v>
      </c>
      <c r="MH274" s="5" cm="1">
        <f t="array" ref="MH274">INDEX(i.meatgrid,$Q274,MH$7)</f>
        <v>0</v>
      </c>
      <c r="MI274" s="5" cm="1">
        <f t="array" ref="MI274">INDEX(i.meatgrid,$Q274,MI$7)</f>
        <v>0</v>
      </c>
      <c r="MJ274" s="5" cm="1">
        <f t="array" ref="MJ274">INDEX(i.meatgrid,$Q274,MJ$7)</f>
        <v>1</v>
      </c>
      <c r="MK274" s="5" cm="1">
        <f t="array" ref="MK274">INDEX(i.meatgrid,$Q274,MK$7)</f>
        <v>1</v>
      </c>
      <c r="ML274" s="5" cm="1">
        <f t="array" ref="ML274">INDEX(i.meatgrid,$Q274,ML$7)</f>
        <v>1</v>
      </c>
      <c r="MM274" s="5">
        <f t="shared" si="1882"/>
        <v>1</v>
      </c>
      <c r="MN274" s="9"/>
      <c r="MO274" s="19" t="b">
        <f t="shared" ca="1" si="1944"/>
        <v>0</v>
      </c>
      <c r="MP274" s="19" t="b">
        <f t="shared" ca="1" si="1944"/>
        <v>0</v>
      </c>
      <c r="MQ274" s="19">
        <f t="shared" ca="1" si="1944"/>
        <v>1</v>
      </c>
      <c r="MR274" s="19">
        <f t="shared" ca="1" si="1944"/>
        <v>0.75</v>
      </c>
      <c r="MS274" s="19">
        <f t="shared" ca="1" si="1944"/>
        <v>0.75</v>
      </c>
      <c r="MT274" s="19">
        <f t="shared" ca="1" si="1944"/>
        <v>0.8</v>
      </c>
      <c r="MU274" s="19">
        <f t="shared" ca="1" si="1944"/>
        <v>0.82499999999999996</v>
      </c>
      <c r="MV274" s="19">
        <f t="shared" ca="1" si="1944"/>
        <v>0.875</v>
      </c>
      <c r="MW274" s="19">
        <f t="shared" ca="1" si="1944"/>
        <v>0.9</v>
      </c>
      <c r="MX274" s="19">
        <f t="shared" ca="1" si="1944"/>
        <v>1</v>
      </c>
      <c r="MY274" s="19">
        <f t="shared" ca="1" si="1944"/>
        <v>0.875</v>
      </c>
      <c r="MZ274" s="19" t="b">
        <f t="shared" ca="1" si="1944"/>
        <v>1</v>
      </c>
      <c r="NA274" s="19">
        <f t="shared" ca="1" si="1944"/>
        <v>74.989999999999995</v>
      </c>
      <c r="NB274" s="19" t="str">
        <f t="shared" ca="1" si="1944"/>
        <v>-</v>
      </c>
      <c r="NC274" s="19" t="str">
        <f t="shared" ca="1" si="1944"/>
        <v>-</v>
      </c>
      <c r="ND274" s="19" t="str">
        <f t="shared" ca="1" si="1944"/>
        <v>-</v>
      </c>
      <c r="NE274" s="19" t="str">
        <f t="shared" ca="1" si="1959"/>
        <v>-</v>
      </c>
      <c r="NF274" s="19" t="str">
        <f t="shared" ca="1" si="1959"/>
        <v>-</v>
      </c>
      <c r="NG274" s="19" t="str">
        <f t="shared" ca="1" si="1959"/>
        <v>-</v>
      </c>
      <c r="NH274" s="19" t="str">
        <f t="shared" ca="1" si="1959"/>
        <v>-</v>
      </c>
      <c r="NI274" s="19">
        <f t="shared" ca="1" si="1959"/>
        <v>36.99</v>
      </c>
      <c r="NJ274" s="19">
        <f t="shared" ca="1" si="1959"/>
        <v>36.99</v>
      </c>
      <c r="NK274" s="19" t="str">
        <f t="shared" ca="1" si="1959"/>
        <v>-</v>
      </c>
      <c r="NL274" s="19" t="str">
        <f t="shared" ca="1" si="1959"/>
        <v>-</v>
      </c>
      <c r="NM274" s="19" t="str">
        <f t="shared" ca="1" si="1959"/>
        <v>-</v>
      </c>
      <c r="NN274" s="19" t="str">
        <f t="shared" ca="1" si="1959"/>
        <v>-</v>
      </c>
      <c r="NO274" s="19" t="str">
        <f t="shared" ca="1" si="1959"/>
        <v>-</v>
      </c>
      <c r="NP274" s="19">
        <f t="shared" ca="1" si="1959"/>
        <v>49.99</v>
      </c>
      <c r="NQ274" s="19">
        <f t="shared" ca="1" si="1959"/>
        <v>49.99</v>
      </c>
      <c r="NR274" s="19">
        <f t="shared" ca="1" si="1959"/>
        <v>49.99</v>
      </c>
      <c r="NS274" s="19">
        <f t="shared" ca="1" si="1959"/>
        <v>49.99</v>
      </c>
      <c r="NT274" s="19">
        <f t="shared" ca="1" si="1959"/>
        <v>49.99</v>
      </c>
      <c r="NU274" s="19">
        <f t="shared" ca="1" si="1896"/>
        <v>49.99</v>
      </c>
      <c r="NV274" s="19">
        <f t="shared" ca="1" si="1896"/>
        <v>49.99</v>
      </c>
      <c r="NW274" s="19">
        <f t="shared" ca="1" si="1896"/>
        <v>49.99</v>
      </c>
      <c r="NX274" s="19">
        <f t="shared" ca="1" si="1958"/>
        <v>412.99</v>
      </c>
      <c r="NY274" s="19">
        <f t="shared" ca="1" si="1958"/>
        <v>412.99</v>
      </c>
      <c r="NZ274" s="19" t="str">
        <f t="shared" ca="1" si="1958"/>
        <v>-</v>
      </c>
      <c r="OA274" s="19" t="str">
        <f t="shared" ca="1" si="1958"/>
        <v>-</v>
      </c>
      <c r="OB274" s="19" t="str">
        <f t="shared" ca="1" si="1958"/>
        <v>-</v>
      </c>
      <c r="OC274" s="19" t="str">
        <f t="shared" ca="1" si="1958"/>
        <v>-</v>
      </c>
      <c r="OD274" s="19" t="str">
        <f t="shared" ca="1" si="1958"/>
        <v>-</v>
      </c>
      <c r="OE274" s="19">
        <f t="shared" ca="1" si="1958"/>
        <v>6.8900000000000006</v>
      </c>
      <c r="OF274" s="19">
        <f t="shared" ca="1" si="1958"/>
        <v>6.8900000000000006</v>
      </c>
      <c r="OG274" s="19">
        <f t="shared" ca="1" si="1958"/>
        <v>6.8900000000000006</v>
      </c>
      <c r="OH274" s="19">
        <f t="shared" ca="1" si="1958"/>
        <v>6.8900000000000006</v>
      </c>
      <c r="OI274" s="19">
        <f t="shared" ca="1" si="1958"/>
        <v>6.8900000000000006</v>
      </c>
      <c r="OJ274" s="19">
        <f t="shared" ca="1" si="1958"/>
        <v>6.8900000000000006</v>
      </c>
      <c r="OK274" s="19">
        <f t="shared" ca="1" si="1958"/>
        <v>6.8900000000000006</v>
      </c>
      <c r="OL274" s="19">
        <f t="shared" ca="1" si="1958"/>
        <v>6.8900000000000006</v>
      </c>
      <c r="OM274" s="19">
        <f t="shared" ca="1" si="1958"/>
        <v>346.99</v>
      </c>
      <c r="ON274" s="19">
        <f t="shared" ca="1" si="1898"/>
        <v>346.99</v>
      </c>
      <c r="OO274" s="19" t="str">
        <f t="shared" ca="1" si="1898"/>
        <v>-</v>
      </c>
      <c r="OP274" s="19" t="str">
        <f t="shared" ca="1" si="1898"/>
        <v>-</v>
      </c>
      <c r="OQ274" s="19" t="str">
        <f t="shared" ca="1" si="1898"/>
        <v>-</v>
      </c>
      <c r="OR274" s="19" t="str">
        <f t="shared" ca="1" si="1898"/>
        <v>-</v>
      </c>
      <c r="OS274" s="19" t="str">
        <f t="shared" ca="1" si="1898"/>
        <v>-</v>
      </c>
      <c r="OT274" s="19">
        <f t="shared" ca="1" si="1898"/>
        <v>0</v>
      </c>
      <c r="OU274" s="24">
        <v>0</v>
      </c>
    </row>
    <row r="275" spans="1:411" outlineLevel="1">
      <c r="A275" s="21">
        <f t="shared" si="158"/>
        <v>270</v>
      </c>
      <c r="B275" s="21">
        <f t="shared" si="1950"/>
        <v>19</v>
      </c>
      <c r="C275">
        <v>112</v>
      </c>
      <c r="D275" s="144" t="str">
        <f t="shared" ca="1" si="1828"/>
        <v>GSM</v>
      </c>
      <c r="E275" t="b">
        <v>1</v>
      </c>
      <c r="F275" t="b">
        <v>0</v>
      </c>
      <c r="G275" t="b">
        <f t="shared" si="1964"/>
        <v>1</v>
      </c>
      <c r="H275" s="237">
        <f t="shared" ca="1" si="1951"/>
        <v>2</v>
      </c>
      <c r="I275" s="237">
        <f t="shared" ca="1" si="1951"/>
        <v>1</v>
      </c>
      <c r="J275" s="237" t="str">
        <f t="shared" ca="1" si="1951"/>
        <v/>
      </c>
      <c r="K275" s="237">
        <f t="shared" ca="1" si="1951"/>
        <v>2</v>
      </c>
      <c r="L275" s="237">
        <f t="shared" ca="1" si="1951"/>
        <v>2</v>
      </c>
      <c r="M275" s="237">
        <f t="shared" ca="1" si="1951"/>
        <v>3</v>
      </c>
      <c r="N275" s="237">
        <f t="shared" ca="1" si="1951"/>
        <v>3</v>
      </c>
      <c r="O275" s="237">
        <f t="shared" ca="1" si="1951"/>
        <v>1</v>
      </c>
      <c r="P275" s="237">
        <f t="shared" ca="1" si="1951"/>
        <v>1</v>
      </c>
      <c r="Q275" s="237">
        <f t="shared" ca="1" si="1951"/>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829"/>
        <v>1</v>
      </c>
      <c r="AH275" s="5">
        <f t="shared" ca="1" si="1829"/>
        <v>1</v>
      </c>
      <c r="AI275" s="5">
        <f t="shared" ca="1" si="1830"/>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00034 DSP_grid_lw GSM Day204 MWM&amp;BBTPrime WP100p MP100p GP100p (F33N11)</v>
      </c>
      <c r="AM275" s="9" t="str">
        <f ca="1">IF(COUNTIF(AL$5:AL275,AL275)=1,"-","Dup")</f>
        <v>-</v>
      </c>
      <c r="AN275" s="9"/>
      <c r="AO275" s="12" t="b">
        <v>0</v>
      </c>
      <c r="AP275" s="12" t="b">
        <v>0</v>
      </c>
      <c r="AQ275" s="12" t="b">
        <v>1</v>
      </c>
      <c r="AR275" s="12" t="b">
        <v>1</v>
      </c>
      <c r="AS275" s="12" t="b">
        <v>0</v>
      </c>
      <c r="AT275" s="12" t="b">
        <v>1</v>
      </c>
      <c r="AU275" s="12" t="b">
        <v>1</v>
      </c>
      <c r="AV275" s="12" t="b">
        <v>1</v>
      </c>
      <c r="AW275" s="9"/>
      <c r="AX275" s="5" t="b">
        <f t="shared" ca="1" si="1831"/>
        <v>0</v>
      </c>
      <c r="AY275" s="5" t="str">
        <f t="shared" ca="1" si="1831"/>
        <v>-</v>
      </c>
      <c r="AZ275" s="5" t="b">
        <f t="shared" ca="1" si="1831"/>
        <v>0</v>
      </c>
      <c r="BA275" s="5" t="b">
        <f t="shared" ca="1" si="1831"/>
        <v>1</v>
      </c>
      <c r="BB275" s="5" t="b">
        <f t="shared" ca="1" si="1831"/>
        <v>1</v>
      </c>
      <c r="BC275" s="144">
        <f t="shared" ca="1" si="1831"/>
        <v>0</v>
      </c>
      <c r="BD275" s="19" t="b">
        <f t="shared" ca="1" si="1832"/>
        <v>1</v>
      </c>
      <c r="BE275" s="9"/>
      <c r="BF275" s="5" t="str">
        <f t="shared" ca="1" si="1833"/>
        <v>-</v>
      </c>
      <c r="BG275" s="19" t="str">
        <f t="shared" ca="1" si="1834"/>
        <v>-</v>
      </c>
      <c r="BH275" s="19" t="str">
        <f t="shared" ca="1" si="1834"/>
        <v>-</v>
      </c>
      <c r="BI275" s="19" t="str">
        <f t="shared" ca="1" si="1834"/>
        <v>-</v>
      </c>
      <c r="BJ275" s="5" t="str">
        <f t="shared" ca="1" si="1835"/>
        <v>-</v>
      </c>
      <c r="BK275" s="19" t="str">
        <f t="shared" ca="1" si="1836"/>
        <v>-</v>
      </c>
      <c r="BL275" s="5" t="str">
        <f t="shared" ca="1" si="1837"/>
        <v>-</v>
      </c>
      <c r="BM275" s="19" t="str">
        <f t="shared" ca="1" si="1838"/>
        <v>-</v>
      </c>
      <c r="BN275" s="19" t="str">
        <f t="shared" ca="1" si="1838"/>
        <v>-</v>
      </c>
      <c r="BO275" s="19" t="str">
        <f t="shared" ca="1" si="1838"/>
        <v>-</v>
      </c>
      <c r="BP275" s="5" t="str">
        <f t="shared" ca="1" si="1839"/>
        <v>-</v>
      </c>
      <c r="BQ275" s="9"/>
      <c r="BR275" s="5" t="b">
        <f t="shared" ca="1" si="1840"/>
        <v>0</v>
      </c>
      <c r="BS275" s="5" t="str">
        <f t="shared" ca="1" si="1841"/>
        <v>-</v>
      </c>
      <c r="BT275" s="5" t="str">
        <f t="shared" ca="1" si="1842"/>
        <v>-</v>
      </c>
      <c r="BU275" s="5" t="str">
        <f t="shared" ca="1" si="1842"/>
        <v>-</v>
      </c>
      <c r="BV275" s="5" t="str">
        <f t="shared" ca="1" si="1842"/>
        <v>-</v>
      </c>
      <c r="BW275" s="5" t="str">
        <f t="shared" ca="1" si="1842"/>
        <v>-</v>
      </c>
      <c r="BX275" s="5" t="str">
        <f t="shared" ca="1" si="1842"/>
        <v>-</v>
      </c>
      <c r="BY275" s="5" t="str">
        <f t="shared" ca="1" si="1842"/>
        <v>-</v>
      </c>
      <c r="BZ275" s="5" t="str">
        <f t="shared" ca="1" si="1842"/>
        <v>-</v>
      </c>
      <c r="CA275" s="5" t="str">
        <f t="shared" ca="1" si="1842"/>
        <v>-</v>
      </c>
      <c r="CB275" s="9"/>
      <c r="CC275" s="237" t="b">
        <f t="shared" ca="1" si="1952"/>
        <v>1</v>
      </c>
      <c r="CD275" s="237" t="b">
        <f t="shared" ca="1" si="1952"/>
        <v>1</v>
      </c>
      <c r="CE275" s="237" t="b">
        <f t="shared" ca="1" si="1952"/>
        <v>1</v>
      </c>
      <c r="CF275" s="12">
        <f t="shared" ca="1" si="1890"/>
        <v>2334105</v>
      </c>
      <c r="CG275" s="144" t="b">
        <f t="shared" ref="CG275:CG277" ca="1" si="1965">NOT(CE275)</f>
        <v>0</v>
      </c>
      <c r="CH275" s="12" t="s">
        <v>34</v>
      </c>
      <c r="CI275" s="19" t="str">
        <f t="shared" ca="1" si="1844"/>
        <v>-</v>
      </c>
      <c r="CJ275" s="19" t="str">
        <f t="shared" ca="1" si="1844"/>
        <v>-</v>
      </c>
      <c r="CK275" s="19" t="str">
        <f t="shared" ca="1" si="1844"/>
        <v>-</v>
      </c>
      <c r="CL275" s="19">
        <f t="shared" ca="1" si="1844"/>
        <v>1</v>
      </c>
      <c r="CM275" s="19">
        <f t="shared" ca="1" si="1844"/>
        <v>1</v>
      </c>
      <c r="CN275" s="9"/>
      <c r="CO275" s="444">
        <v>652</v>
      </c>
      <c r="CP275" s="444">
        <v>686</v>
      </c>
      <c r="CQ275" s="444">
        <v>721</v>
      </c>
      <c r="CR275" s="152">
        <v>378</v>
      </c>
      <c r="CS275" s="152">
        <v>413</v>
      </c>
      <c r="CT275" s="152">
        <v>448</v>
      </c>
      <c r="CU275" s="19" t="str">
        <f t="shared" ca="1" si="1937"/>
        <v>-</v>
      </c>
      <c r="CV275" s="19" t="str">
        <f t="shared" ca="1" si="1937"/>
        <v>-</v>
      </c>
      <c r="CW275" s="19" t="str">
        <f t="shared" ca="1" si="1937"/>
        <v>-</v>
      </c>
      <c r="CX275" s="19" t="str">
        <f t="shared" ca="1" si="1937"/>
        <v>-</v>
      </c>
      <c r="CY275" s="19" t="str">
        <f t="shared" ca="1" si="1937"/>
        <v>-</v>
      </c>
      <c r="CZ275" s="19" t="b">
        <f t="shared" ca="1" si="1937"/>
        <v>1</v>
      </c>
      <c r="DA275" s="19">
        <f t="shared" ca="1" si="1937"/>
        <v>0</v>
      </c>
      <c r="DB275" s="19">
        <f t="shared" ca="1" si="1937"/>
        <v>0</v>
      </c>
      <c r="DC275" s="19">
        <f t="shared" ca="1" si="1937"/>
        <v>0</v>
      </c>
      <c r="DD275" s="19">
        <f t="shared" ca="1" si="1937"/>
        <v>0</v>
      </c>
      <c r="DE275" s="19">
        <f t="shared" ca="1" si="1937"/>
        <v>0</v>
      </c>
      <c r="DF275" s="19">
        <f t="shared" ca="1" si="1937"/>
        <v>0</v>
      </c>
      <c r="DG275" s="19">
        <f t="shared" ca="1" si="1937"/>
        <v>0</v>
      </c>
      <c r="DH275" s="19">
        <f t="shared" ca="1" si="1937"/>
        <v>0</v>
      </c>
      <c r="DI275" s="19">
        <f t="shared" ca="1" si="1937"/>
        <v>0</v>
      </c>
      <c r="DJ275" s="19">
        <f t="shared" ca="1" si="1937"/>
        <v>0</v>
      </c>
      <c r="DK275" s="19">
        <f t="shared" ca="1" si="1963"/>
        <v>0</v>
      </c>
      <c r="DL275" s="19">
        <f t="shared" ca="1" si="1963"/>
        <v>0</v>
      </c>
      <c r="DM275" s="19">
        <f t="shared" ca="1" si="1963"/>
        <v>1</v>
      </c>
      <c r="DN275" s="19">
        <f t="shared" ca="1" si="1963"/>
        <v>1</v>
      </c>
      <c r="DO275" s="19">
        <f t="shared" ca="1" si="1963"/>
        <v>0</v>
      </c>
      <c r="DP275" s="19" t="str">
        <f t="shared" ca="1" si="1963"/>
        <v>-</v>
      </c>
      <c r="DQ275" s="19" t="str">
        <f t="shared" ca="1" si="1963"/>
        <v>-</v>
      </c>
      <c r="DR275" s="19" t="str">
        <f t="shared" ca="1" si="1963"/>
        <v>-</v>
      </c>
      <c r="DS275" s="19" t="str">
        <f t="shared" ca="1" si="1963"/>
        <v>-</v>
      </c>
      <c r="DT275" s="19" t="str">
        <f t="shared" ca="1" si="1963"/>
        <v>-</v>
      </c>
      <c r="DU275" s="19">
        <f t="shared" ca="1" si="1963"/>
        <v>0</v>
      </c>
      <c r="DV275" s="19" t="str">
        <f t="shared" ca="1" si="1963"/>
        <v>-</v>
      </c>
      <c r="DW275" s="19" t="str">
        <f t="shared" ca="1" si="1963"/>
        <v>-</v>
      </c>
      <c r="DX275" s="19" t="str">
        <f t="shared" ca="1" si="1963"/>
        <v>-</v>
      </c>
      <c r="DY275" s="19" t="str">
        <f t="shared" ca="1" si="1963"/>
        <v>-</v>
      </c>
      <c r="DZ275" s="19" t="str">
        <f t="shared" ca="1" si="1963"/>
        <v>-</v>
      </c>
      <c r="EA275" s="19" t="str">
        <f t="shared" ca="1" si="1963"/>
        <v>-</v>
      </c>
      <c r="EB275" s="19" t="str">
        <f t="shared" ca="1" si="1963"/>
        <v>-</v>
      </c>
      <c r="EC275" s="19" t="str">
        <f t="shared" ca="1" si="1963"/>
        <v>-</v>
      </c>
      <c r="ED275" s="19">
        <f t="shared" ca="1" si="1963"/>
        <v>0</v>
      </c>
      <c r="EE275" s="444">
        <f t="shared" ca="1" si="1849"/>
        <v>0</v>
      </c>
      <c r="EF275" s="444">
        <f t="shared" ca="1" si="1849"/>
        <v>0</v>
      </c>
      <c r="EG275" s="124">
        <f t="shared" ca="1" si="1938"/>
        <v>0</v>
      </c>
      <c r="EH275" s="124">
        <f t="shared" ca="1" si="1938"/>
        <v>0</v>
      </c>
      <c r="EI275" s="124">
        <f t="shared" ca="1" si="1938"/>
        <v>0</v>
      </c>
      <c r="EJ275" s="124">
        <f t="shared" ca="1" si="1938"/>
        <v>0</v>
      </c>
      <c r="EK275" s="124">
        <f t="shared" ca="1" si="1938"/>
        <v>0</v>
      </c>
      <c r="EL275" s="124">
        <f t="shared" ca="1" si="1938"/>
        <v>0</v>
      </c>
      <c r="EM275" s="124">
        <f t="shared" ca="1" si="1938"/>
        <v>0</v>
      </c>
      <c r="EN275" s="124">
        <f t="shared" ca="1" si="1938"/>
        <v>0</v>
      </c>
      <c r="EO275" s="124">
        <f t="shared" ca="1" si="1938"/>
        <v>0</v>
      </c>
      <c r="EP275" s="124">
        <f t="shared" ca="1" si="1938"/>
        <v>0</v>
      </c>
      <c r="EQ275" s="124">
        <f t="shared" ca="1" si="1938"/>
        <v>0</v>
      </c>
      <c r="ER275" s="124">
        <f t="shared" ca="1" si="1938"/>
        <v>0</v>
      </c>
      <c r="ES275" s="124">
        <f t="shared" ca="1" si="1938"/>
        <v>0</v>
      </c>
      <c r="ET275" s="124">
        <f t="shared" ca="1" si="1938"/>
        <v>0</v>
      </c>
      <c r="EU275" s="124">
        <f t="shared" ca="1" si="1938"/>
        <v>0</v>
      </c>
      <c r="EV275" s="124">
        <f t="shared" ca="1" si="1938"/>
        <v>0</v>
      </c>
      <c r="EW275" s="124">
        <f t="shared" ca="1" si="1851"/>
        <v>0</v>
      </c>
      <c r="EX275" s="124">
        <f t="shared" ca="1" si="1851"/>
        <v>0</v>
      </c>
      <c r="EY275" s="554">
        <f t="shared" ca="1" si="1939"/>
        <v>0</v>
      </c>
      <c r="EZ275" s="554">
        <f t="shared" ca="1" si="1939"/>
        <v>0</v>
      </c>
      <c r="FA275" s="554">
        <f t="shared" ca="1" si="1939"/>
        <v>0</v>
      </c>
      <c r="FB275" s="125">
        <f t="shared" ca="1" si="1939"/>
        <v>0</v>
      </c>
      <c r="FC275" s="125">
        <f t="shared" ca="1" si="1939"/>
        <v>0</v>
      </c>
      <c r="FD275" s="125">
        <f t="shared" ca="1" si="1939"/>
        <v>0</v>
      </c>
      <c r="FE275" s="125">
        <f t="shared" ca="1" si="1939"/>
        <v>0</v>
      </c>
      <c r="FF275" s="125">
        <f t="shared" ca="1" si="1939"/>
        <v>0</v>
      </c>
      <c r="FG275" s="125">
        <f t="shared" ca="1" si="1939"/>
        <v>0</v>
      </c>
      <c r="FH275" s="125">
        <f t="shared" ca="1" si="1939"/>
        <v>0</v>
      </c>
      <c r="FI275" s="125">
        <f t="shared" ca="1" si="1939"/>
        <v>0</v>
      </c>
      <c r="FJ275" s="125">
        <f t="shared" ca="1" si="1939"/>
        <v>0</v>
      </c>
      <c r="FK275" s="125">
        <f t="shared" ca="1" si="1939"/>
        <v>0</v>
      </c>
      <c r="FL275" s="125">
        <f t="shared" ca="1" si="1939"/>
        <v>0</v>
      </c>
      <c r="FM275" s="125">
        <f t="shared" ca="1" si="1939"/>
        <v>0</v>
      </c>
      <c r="FN275" s="125">
        <f t="shared" ca="1" si="1939"/>
        <v>0</v>
      </c>
      <c r="FO275" s="124">
        <f t="shared" ca="1" si="1940"/>
        <v>0</v>
      </c>
      <c r="FP275" s="124">
        <f t="shared" ca="1" si="1940"/>
        <v>0</v>
      </c>
      <c r="FQ275" s="124">
        <f t="shared" ca="1" si="1940"/>
        <v>0</v>
      </c>
      <c r="FR275" s="124">
        <f t="shared" ca="1" si="1940"/>
        <v>0</v>
      </c>
      <c r="FS275" s="124">
        <f t="shared" ca="1" si="1940"/>
        <v>0</v>
      </c>
      <c r="FT275" s="124">
        <f t="shared" ca="1" si="1940"/>
        <v>0</v>
      </c>
      <c r="FU275" s="124">
        <f t="shared" ca="1" si="1940"/>
        <v>0</v>
      </c>
      <c r="FV275" s="124">
        <f t="shared" ca="1" si="1940"/>
        <v>0</v>
      </c>
      <c r="FW275" s="124">
        <f t="shared" ca="1" si="1940"/>
        <v>0</v>
      </c>
      <c r="FX275" s="124">
        <f t="shared" ca="1" si="1940"/>
        <v>0</v>
      </c>
      <c r="FY275" s="124">
        <f t="shared" ca="1" si="1940"/>
        <v>0</v>
      </c>
      <c r="FZ275" s="124">
        <f t="shared" ca="1" si="1940"/>
        <v>0</v>
      </c>
      <c r="GA275" s="124">
        <f t="shared" ca="1" si="1940"/>
        <v>0</v>
      </c>
      <c r="GB275" s="124">
        <f t="shared" ca="1" si="1940"/>
        <v>0</v>
      </c>
      <c r="GC275" s="124">
        <f t="shared" ca="1" si="1940"/>
        <v>0</v>
      </c>
      <c r="GD275" s="124">
        <f t="shared" ca="1" si="1940"/>
        <v>0</v>
      </c>
      <c r="GE275" s="124">
        <f t="shared" ca="1" si="1854"/>
        <v>0</v>
      </c>
      <c r="GF275" s="124">
        <f t="shared" ca="1" si="1854"/>
        <v>0</v>
      </c>
      <c r="GG275" s="554">
        <f t="shared" ca="1" si="1855"/>
        <v>0</v>
      </c>
      <c r="GH275" s="554">
        <f t="shared" ca="1" si="1855"/>
        <v>0</v>
      </c>
      <c r="GI275" s="554">
        <f t="shared" ca="1" si="1855"/>
        <v>0</v>
      </c>
      <c r="GJ275" s="125">
        <f t="shared" ca="1" si="1941"/>
        <v>0</v>
      </c>
      <c r="GK275" s="125">
        <f t="shared" ca="1" si="1941"/>
        <v>0</v>
      </c>
      <c r="GL275" s="125">
        <f t="shared" ca="1" si="1941"/>
        <v>0</v>
      </c>
      <c r="GM275" s="125">
        <f t="shared" ca="1" si="1941"/>
        <v>0</v>
      </c>
      <c r="GN275" s="125">
        <f t="shared" ca="1" si="1941"/>
        <v>0</v>
      </c>
      <c r="GO275" s="125">
        <f t="shared" ca="1" si="1941"/>
        <v>0</v>
      </c>
      <c r="GP275" s="125">
        <f t="shared" ca="1" si="1941"/>
        <v>0</v>
      </c>
      <c r="GQ275" s="125">
        <f t="shared" ca="1" si="1941"/>
        <v>0</v>
      </c>
      <c r="GR275" s="125">
        <f t="shared" ca="1" si="1941"/>
        <v>0</v>
      </c>
      <c r="GS275" s="125">
        <f t="shared" ca="1" si="1941"/>
        <v>0</v>
      </c>
      <c r="GT275" s="125">
        <f t="shared" ca="1" si="1941"/>
        <v>0</v>
      </c>
      <c r="GU275" s="125">
        <f t="shared" ca="1" si="1941"/>
        <v>0</v>
      </c>
      <c r="GV275" s="125">
        <f t="shared" ca="1" si="1941"/>
        <v>0</v>
      </c>
      <c r="GW275" s="124">
        <f t="shared" ca="1" si="1942"/>
        <v>0</v>
      </c>
      <c r="GX275" s="124">
        <f t="shared" ca="1" si="1942"/>
        <v>0</v>
      </c>
      <c r="GY275" s="124">
        <f t="shared" ca="1" si="1942"/>
        <v>0</v>
      </c>
      <c r="GZ275" s="124">
        <f t="shared" ca="1" si="1942"/>
        <v>0</v>
      </c>
      <c r="HA275" s="124">
        <f t="shared" ca="1" si="1942"/>
        <v>0</v>
      </c>
      <c r="HB275" s="124">
        <f t="shared" ca="1" si="1942"/>
        <v>0</v>
      </c>
      <c r="HC275" s="124">
        <f t="shared" ca="1" si="1942"/>
        <v>0</v>
      </c>
      <c r="HD275" s="124">
        <f t="shared" ca="1" si="1942"/>
        <v>0</v>
      </c>
      <c r="HE275" s="124">
        <f t="shared" ca="1" si="1942"/>
        <v>0</v>
      </c>
      <c r="HF275" s="124">
        <f t="shared" ca="1" si="1942"/>
        <v>0</v>
      </c>
      <c r="HG275" s="124">
        <f t="shared" ca="1" si="1942"/>
        <v>0</v>
      </c>
      <c r="HH275" s="124">
        <f t="shared" ca="1" si="1942"/>
        <v>0</v>
      </c>
      <c r="HI275" s="124">
        <f t="shared" ca="1" si="1942"/>
        <v>0</v>
      </c>
      <c r="HJ275" s="124">
        <f t="shared" ca="1" si="1942"/>
        <v>0</v>
      </c>
      <c r="HK275" s="124">
        <f t="shared" ca="1" si="1942"/>
        <v>0</v>
      </c>
      <c r="HL275" s="124">
        <f t="shared" ca="1" si="1942"/>
        <v>0</v>
      </c>
      <c r="HM275" s="124">
        <f t="shared" ca="1" si="1858"/>
        <v>0</v>
      </c>
      <c r="HN275" s="124">
        <f t="shared" ca="1" si="1858"/>
        <v>0</v>
      </c>
      <c r="HO275" s="554">
        <f t="shared" ca="1" si="1859"/>
        <v>0</v>
      </c>
      <c r="HP275" s="554">
        <f t="shared" ca="1" si="1859"/>
        <v>0</v>
      </c>
      <c r="HQ275" s="554">
        <f t="shared" ca="1" si="1859"/>
        <v>0</v>
      </c>
      <c r="HR275" s="125">
        <f t="shared" ca="1" si="1943"/>
        <v>0</v>
      </c>
      <c r="HS275" s="125">
        <f t="shared" ca="1" si="1943"/>
        <v>0</v>
      </c>
      <c r="HT275" s="125">
        <f t="shared" ca="1" si="1943"/>
        <v>0</v>
      </c>
      <c r="HU275" s="125">
        <f t="shared" ca="1" si="1943"/>
        <v>0</v>
      </c>
      <c r="HV275" s="125">
        <f t="shared" ca="1" si="1943"/>
        <v>0</v>
      </c>
      <c r="HW275" s="125">
        <f t="shared" ca="1" si="1943"/>
        <v>0</v>
      </c>
      <c r="HX275" s="125">
        <f t="shared" ca="1" si="1943"/>
        <v>0</v>
      </c>
      <c r="HY275" s="125">
        <f t="shared" ca="1" si="1943"/>
        <v>0</v>
      </c>
      <c r="HZ275" s="125">
        <f t="shared" ca="1" si="1943"/>
        <v>0</v>
      </c>
      <c r="IA275" s="125">
        <f t="shared" ca="1" si="1943"/>
        <v>0</v>
      </c>
      <c r="IB275" s="125">
        <f t="shared" ca="1" si="1943"/>
        <v>0</v>
      </c>
      <c r="IC275" s="125">
        <f t="shared" ca="1" si="1943"/>
        <v>0</v>
      </c>
      <c r="ID275" s="125">
        <f t="shared" ca="1" si="1943"/>
        <v>0</v>
      </c>
      <c r="IE275" s="5">
        <f t="shared" ca="1" si="1861"/>
        <v>67</v>
      </c>
      <c r="IF275" s="9"/>
      <c r="IG275" s="5">
        <f t="shared" ca="1" si="1862"/>
        <v>1</v>
      </c>
      <c r="IH275" s="5" t="b">
        <f t="shared" ca="1" si="1862"/>
        <v>1</v>
      </c>
      <c r="II275" s="19">
        <f t="shared" ca="1" si="1863"/>
        <v>0</v>
      </c>
      <c r="IJ275" s="5">
        <f t="shared" ca="1" si="1862"/>
        <v>55</v>
      </c>
      <c r="IK275" s="5" cm="1">
        <f t="array" ref="IK275">INDEX(i.pi_yatf,$X275+1,IK$7)</f>
        <v>1</v>
      </c>
      <c r="IL275" s="19">
        <f t="shared" ca="1" si="1956"/>
        <v>0</v>
      </c>
      <c r="IM275" s="19">
        <f t="shared" ca="1" si="1956"/>
        <v>0</v>
      </c>
      <c r="IN275" s="19">
        <f t="shared" ca="1" si="1956"/>
        <v>0</v>
      </c>
      <c r="IO275" s="19">
        <f t="shared" ca="1" si="1956"/>
        <v>0</v>
      </c>
      <c r="IP275" s="19">
        <f t="shared" ca="1" si="1956"/>
        <v>0</v>
      </c>
      <c r="IQ275" s="19">
        <f t="shared" ca="1" si="1956"/>
        <v>0</v>
      </c>
      <c r="IR275" s="19">
        <f t="shared" ca="1" si="1956"/>
        <v>0</v>
      </c>
      <c r="IS275" s="19">
        <f t="shared" ca="1" si="1956"/>
        <v>0</v>
      </c>
      <c r="IT275" s="19">
        <f t="shared" ca="1" si="1956"/>
        <v>0</v>
      </c>
      <c r="IU275" s="19">
        <f t="shared" ca="1" si="1956"/>
        <v>0</v>
      </c>
      <c r="IV275" s="19">
        <f t="shared" ca="1" si="1956"/>
        <v>0</v>
      </c>
      <c r="IW275" s="19">
        <f t="shared" ca="1" si="1956"/>
        <v>0</v>
      </c>
      <c r="IX275" s="19">
        <f t="shared" ca="1" si="1956"/>
        <v>0</v>
      </c>
      <c r="IY275" s="19">
        <f t="shared" ca="1" si="1956"/>
        <v>0</v>
      </c>
      <c r="IZ275" s="19">
        <f t="shared" ca="1" si="1956"/>
        <v>0</v>
      </c>
      <c r="JA275" s="19">
        <f t="shared" ca="1" si="1956"/>
        <v>0</v>
      </c>
      <c r="JB275" s="19">
        <f t="shared" ca="1" si="1956"/>
        <v>0</v>
      </c>
      <c r="JC275" s="19">
        <f t="shared" ca="1" si="1956"/>
        <v>0</v>
      </c>
      <c r="JD275" s="19">
        <f t="shared" ca="1" si="1956"/>
        <v>0</v>
      </c>
      <c r="JE275" s="19">
        <f t="shared" ca="1" si="1956"/>
        <v>0</v>
      </c>
      <c r="JF275" s="19">
        <f t="shared" ca="1" si="1956"/>
        <v>0</v>
      </c>
      <c r="JG275" s="5">
        <f t="shared" ca="1" si="1865"/>
        <v>1.2500000000000001E-2</v>
      </c>
      <c r="JH275" s="567">
        <f t="shared" ca="1" si="1865"/>
        <v>0</v>
      </c>
      <c r="JI275" s="5">
        <f t="shared" ca="1" si="1865"/>
        <v>6.25E-2</v>
      </c>
      <c r="JJ275" s="5">
        <f t="shared" ca="1" si="1865"/>
        <v>6.25E-2</v>
      </c>
      <c r="JK275" s="5">
        <f t="shared" ca="1" si="1865"/>
        <v>6.25E-2</v>
      </c>
      <c r="JL275" s="19">
        <f t="shared" ca="1" si="1956"/>
        <v>1</v>
      </c>
      <c r="JM275" s="19">
        <f t="shared" ca="1" si="1956"/>
        <v>0</v>
      </c>
      <c r="JN275" s="19">
        <f t="shared" ca="1" si="1956"/>
        <v>1</v>
      </c>
      <c r="JO275" s="9"/>
      <c r="JP275" s="5" t="b">
        <f t="shared" ca="1" si="1866"/>
        <v>0</v>
      </c>
      <c r="JQ275" s="477" t="b">
        <v>0</v>
      </c>
      <c r="JR275" s="477">
        <v>12</v>
      </c>
      <c r="JS275" s="5" t="b">
        <f t="shared" ca="1" si="1867"/>
        <v>0</v>
      </c>
      <c r="JT275" s="5" t="b">
        <f t="shared" ca="1" si="1867"/>
        <v>0</v>
      </c>
      <c r="JU275" s="5" t="b">
        <f t="shared" ca="1" si="1867"/>
        <v>1</v>
      </c>
      <c r="JV275" s="144">
        <f t="shared" ca="1" si="1868"/>
        <v>1</v>
      </c>
      <c r="JW275" s="144">
        <f t="shared" ca="1" si="1868"/>
        <v>1</v>
      </c>
      <c r="JX275" s="5" t="b">
        <f t="shared" ca="1" si="1869"/>
        <v>0</v>
      </c>
      <c r="JY275" s="5" t="b">
        <f t="shared" ca="1" si="1869"/>
        <v>1</v>
      </c>
      <c r="JZ275" s="5" t="b">
        <f t="shared" ca="1" si="1869"/>
        <v>1</v>
      </c>
      <c r="KA275" s="5" t="b">
        <f t="shared" ca="1" si="1869"/>
        <v>0</v>
      </c>
      <c r="KB275" s="5">
        <f t="shared" ca="1" si="1870"/>
        <v>1</v>
      </c>
      <c r="KC275" s="5">
        <f t="shared" ca="1" si="1870"/>
        <v>0</v>
      </c>
      <c r="KD275" s="5" t="b">
        <f t="shared" ca="1" si="1871"/>
        <v>0</v>
      </c>
      <c r="KE275" s="5" t="str" cm="1">
        <f t="array" aca="1" ref="KE275" ca="1">IF(OR(KF275:KM275&lt;&gt;"-"),TRUE,"-")</f>
        <v>-</v>
      </c>
      <c r="KF275" s="19" t="str">
        <f t="shared" ca="1" si="1872"/>
        <v>-</v>
      </c>
      <c r="KG275" s="19" t="str">
        <f t="shared" ca="1" si="1872"/>
        <v>-</v>
      </c>
      <c r="KH275" s="19" t="str">
        <f t="shared" ca="1" si="1872"/>
        <v>-</v>
      </c>
      <c r="KI275" s="19" t="str">
        <f t="shared" ca="1" si="1872"/>
        <v>-</v>
      </c>
      <c r="KJ275" s="19" t="str">
        <f t="shared" ca="1" si="1872"/>
        <v>-</v>
      </c>
      <c r="KK275" s="19" t="str">
        <f t="shared" ca="1" si="1872"/>
        <v>-</v>
      </c>
      <c r="KL275" s="19" t="str">
        <f t="shared" ca="1" si="1872"/>
        <v>-</v>
      </c>
      <c r="KM275" s="19" t="str">
        <f t="shared" ca="1" si="1872"/>
        <v>-</v>
      </c>
      <c r="KN275" s="5" t="b">
        <f t="array" aca="1" ref="KN275" ca="1">IF(OR(KO275:KU275&lt;&gt;"-"),TRUE,"-")</f>
        <v>1</v>
      </c>
      <c r="KO275" s="19">
        <f t="shared" ca="1" si="1949"/>
        <v>0</v>
      </c>
      <c r="KP275" s="19" t="str">
        <f t="shared" ca="1" si="1949"/>
        <v>-</v>
      </c>
      <c r="KQ275" s="19">
        <f t="shared" ca="1" si="1949"/>
        <v>999999</v>
      </c>
      <c r="KR275" s="19">
        <f t="shared" ca="1" si="1949"/>
        <v>999999</v>
      </c>
      <c r="KS275" s="19">
        <f t="shared" ca="1" si="1949"/>
        <v>999999</v>
      </c>
      <c r="KT275" s="19">
        <f t="shared" ca="1" si="1949"/>
        <v>999999</v>
      </c>
      <c r="KU275" s="19">
        <f t="shared" ca="1" si="1949"/>
        <v>999999</v>
      </c>
      <c r="KV275" s="19" t="str">
        <f t="shared" ca="1" si="1949"/>
        <v>-</v>
      </c>
      <c r="KW275" s="19" t="str">
        <f t="shared" ca="1" si="1949"/>
        <v>-</v>
      </c>
      <c r="KX275" s="19" t="str">
        <f t="shared" ca="1" si="1949"/>
        <v>-</v>
      </c>
      <c r="KY275" s="19" t="b">
        <f t="shared" ca="1" si="1874"/>
        <v>1</v>
      </c>
      <c r="KZ275" s="19">
        <f t="shared" ca="1" si="1874"/>
        <v>0</v>
      </c>
      <c r="LA275" s="5" t="str">
        <f t="shared" ca="1" si="1875"/>
        <v>-</v>
      </c>
      <c r="LB275" s="5" t="str">
        <f t="shared" ca="1" si="1875"/>
        <v>-</v>
      </c>
      <c r="LC275" s="5" t="str">
        <f t="shared" ca="1" si="1875"/>
        <v>-</v>
      </c>
      <c r="LD275" s="5" t="str">
        <f t="shared" ca="1" si="1875"/>
        <v>-</v>
      </c>
      <c r="LE275" s="19" t="str">
        <f t="shared" ca="1" si="1876"/>
        <v>-</v>
      </c>
      <c r="LF275" s="19" t="str">
        <f t="shared" ca="1" si="1876"/>
        <v>-</v>
      </c>
      <c r="LG275" s="19" t="str">
        <f t="shared" ca="1" si="1876"/>
        <v>-</v>
      </c>
      <c r="LH275" s="19" t="str">
        <f t="shared" ca="1" si="1876"/>
        <v>-</v>
      </c>
      <c r="LI275" s="19" t="str">
        <f t="shared" ca="1" si="1876"/>
        <v>-</v>
      </c>
      <c r="LJ275" s="19" t="str">
        <f t="shared" ca="1" si="1876"/>
        <v>-</v>
      </c>
      <c r="LK275" s="19" t="str">
        <f t="shared" ca="1" si="1876"/>
        <v>-</v>
      </c>
      <c r="LL275" s="5" t="str">
        <f t="shared" ca="1" si="1877"/>
        <v>-</v>
      </c>
      <c r="LM275" s="5">
        <f t="shared" ca="1" si="1877"/>
        <v>500</v>
      </c>
      <c r="LN275" s="5">
        <f t="shared" ca="1" si="1877"/>
        <v>500</v>
      </c>
      <c r="LO275" s="5" t="str">
        <f t="shared" ca="1" si="1877"/>
        <v>-</v>
      </c>
      <c r="LP275" s="5" t="str" cm="1">
        <f t="array" aca="1" ref="LP275" ca="1">INDEX(i.meatgrid,$Q275,LP$7)</f>
        <v>-</v>
      </c>
      <c r="LQ275" s="5" t="str" cm="1">
        <f t="array" aca="1" ref="LQ275" ca="1">INDEX(i.meatgrid,$Q275,LQ$7)</f>
        <v>-</v>
      </c>
      <c r="LR275" s="5" t="str">
        <f t="shared" ca="1" si="1877"/>
        <v>-</v>
      </c>
      <c r="LS275" s="5">
        <f t="shared" ca="1" si="1878"/>
        <v>1</v>
      </c>
      <c r="LT275" s="9"/>
      <c r="LU275" s="19">
        <f t="shared" ca="1" si="1876"/>
        <v>70</v>
      </c>
      <c r="LV275" s="19">
        <f t="shared" ca="1" si="1879"/>
        <v>50</v>
      </c>
      <c r="LW275" s="19">
        <f t="shared" ca="1" si="1879"/>
        <v>80</v>
      </c>
      <c r="LX275" s="19">
        <f t="shared" ca="1" si="1879"/>
        <v>50</v>
      </c>
      <c r="LY275" s="5" t="b" cm="1">
        <f t="array" aca="1" ref="LY275" ca="1">INDEX(i.meatgrid,$Q275,LY$7)</f>
        <v>0</v>
      </c>
      <c r="LZ275" s="5" t="b" cm="1">
        <f t="array" aca="1" ref="LZ275" ca="1">INDEX(i.meatgrid,$Q275,LZ$7)</f>
        <v>0</v>
      </c>
      <c r="MA275" s="5" cm="1">
        <f t="array" aca="1" ref="MA275" ca="1">INDEX(i.meatgrid,$Q275,MA$7)</f>
        <v>40</v>
      </c>
      <c r="MB275" s="5" t="str" cm="1">
        <f t="array" aca="1" ref="MB275" ca="1">INDEX(i.meatgrid,$Q275,MB$7)</f>
        <v>-</v>
      </c>
      <c r="MC275" s="5">
        <f t="shared" si="1880"/>
        <v>1</v>
      </c>
      <c r="MD275" s="5">
        <f t="shared" si="1881"/>
        <v>1</v>
      </c>
      <c r="ME275" s="5" cm="1">
        <f t="array" aca="1" ref="ME275" ca="1">INDEX(i.meatgrid,$Q275,ME$7)</f>
        <v>1</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0</v>
      </c>
      <c r="MJ275" s="5" cm="1">
        <f t="array" aca="1" ref="MJ275" ca="1">INDEX(i.meatgrid,$Q275,MJ$7)</f>
        <v>1</v>
      </c>
      <c r="MK275" s="5" cm="1">
        <f t="array" aca="1" ref="MK275" ca="1">INDEX(i.meatgrid,$Q275,MK$7)</f>
        <v>1</v>
      </c>
      <c r="ML275" s="5" cm="1">
        <f t="array" aca="1" ref="ML275" ca="1">INDEX(i.meatgrid,$Q275,ML$7)</f>
        <v>1</v>
      </c>
      <c r="MM275" s="5">
        <f t="shared" si="1882"/>
        <v>1</v>
      </c>
      <c r="MN275" s="9"/>
      <c r="MO275" s="19" t="b">
        <f t="shared" ca="1" si="1944"/>
        <v>0</v>
      </c>
      <c r="MP275" s="19" t="b">
        <f t="shared" ca="1" si="1944"/>
        <v>0</v>
      </c>
      <c r="MQ275" s="19">
        <f t="shared" ca="1" si="1944"/>
        <v>1</v>
      </c>
      <c r="MR275" s="19">
        <f t="shared" ca="1" si="1944"/>
        <v>0.75</v>
      </c>
      <c r="MS275" s="19">
        <f t="shared" ca="1" si="1944"/>
        <v>0.75</v>
      </c>
      <c r="MT275" s="19">
        <f t="shared" ca="1" si="1944"/>
        <v>0.8</v>
      </c>
      <c r="MU275" s="19">
        <f t="shared" ca="1" si="1944"/>
        <v>0.82499999999999996</v>
      </c>
      <c r="MV275" s="19">
        <f t="shared" ca="1" si="1944"/>
        <v>0.875</v>
      </c>
      <c r="MW275" s="19">
        <f t="shared" ca="1" si="1944"/>
        <v>0.9</v>
      </c>
      <c r="MX275" s="19">
        <f t="shared" ca="1" si="1944"/>
        <v>1</v>
      </c>
      <c r="MY275" s="19">
        <f t="shared" ca="1" si="1944"/>
        <v>0.875</v>
      </c>
      <c r="MZ275" s="19" t="b">
        <f t="shared" ca="1" si="1944"/>
        <v>1</v>
      </c>
      <c r="NA275" s="19">
        <f t="shared" ca="1" si="1944"/>
        <v>74.989999999999995</v>
      </c>
      <c r="NB275" s="19" t="str">
        <f t="shared" ca="1" si="1944"/>
        <v>-</v>
      </c>
      <c r="NC275" s="19" t="str">
        <f t="shared" ca="1" si="1944"/>
        <v>-</v>
      </c>
      <c r="ND275" s="19" t="str">
        <f t="shared" ca="1" si="1944"/>
        <v>-</v>
      </c>
      <c r="NE275" s="19" t="str">
        <f t="shared" ca="1" si="1959"/>
        <v>-</v>
      </c>
      <c r="NF275" s="19" t="str">
        <f t="shared" ca="1" si="1959"/>
        <v>-</v>
      </c>
      <c r="NG275" s="19" t="str">
        <f t="shared" ca="1" si="1959"/>
        <v>-</v>
      </c>
      <c r="NH275" s="19" t="str">
        <f t="shared" ca="1" si="1959"/>
        <v>-</v>
      </c>
      <c r="NI275" s="19">
        <f t="shared" ca="1" si="1959"/>
        <v>36.99</v>
      </c>
      <c r="NJ275" s="19">
        <f t="shared" ca="1" si="1959"/>
        <v>36.99</v>
      </c>
      <c r="NK275" s="19" t="str">
        <f t="shared" ca="1" si="1959"/>
        <v>-</v>
      </c>
      <c r="NL275" s="19" t="str">
        <f t="shared" ca="1" si="1959"/>
        <v>-</v>
      </c>
      <c r="NM275" s="19" t="str">
        <f t="shared" ca="1" si="1959"/>
        <v>-</v>
      </c>
      <c r="NN275" s="19" t="str">
        <f t="shared" ca="1" si="1959"/>
        <v>-</v>
      </c>
      <c r="NO275" s="19" t="str">
        <f t="shared" ca="1" si="1959"/>
        <v>-</v>
      </c>
      <c r="NP275" s="19">
        <f t="shared" ca="1" si="1959"/>
        <v>49.99</v>
      </c>
      <c r="NQ275" s="19">
        <f t="shared" ca="1" si="1959"/>
        <v>49.99</v>
      </c>
      <c r="NR275" s="19">
        <f t="shared" ca="1" si="1959"/>
        <v>49.99</v>
      </c>
      <c r="NS275" s="19">
        <f t="shared" ca="1" si="1959"/>
        <v>49.99</v>
      </c>
      <c r="NT275" s="19">
        <f t="shared" ca="1" si="1959"/>
        <v>49.99</v>
      </c>
      <c r="NU275" s="19">
        <f t="shared" ca="1" si="1896"/>
        <v>49.99</v>
      </c>
      <c r="NV275" s="19">
        <f t="shared" ca="1" si="1896"/>
        <v>49.99</v>
      </c>
      <c r="NW275" s="19">
        <f t="shared" ca="1" si="1896"/>
        <v>49.99</v>
      </c>
      <c r="NX275" s="19">
        <f t="shared" ca="1" si="1958"/>
        <v>412.99</v>
      </c>
      <c r="NY275" s="19">
        <f t="shared" ca="1" si="1958"/>
        <v>412.99</v>
      </c>
      <c r="NZ275" s="19" t="str">
        <f t="shared" ca="1" si="1958"/>
        <v>-</v>
      </c>
      <c r="OA275" s="19" t="str">
        <f t="shared" ca="1" si="1958"/>
        <v>-</v>
      </c>
      <c r="OB275" s="19" t="str">
        <f t="shared" ca="1" si="1958"/>
        <v>-</v>
      </c>
      <c r="OC275" s="19" t="str">
        <f t="shared" ca="1" si="1958"/>
        <v>-</v>
      </c>
      <c r="OD275" s="19" t="str">
        <f t="shared" ca="1" si="1958"/>
        <v>-</v>
      </c>
      <c r="OE275" s="19">
        <f t="shared" ca="1" si="1958"/>
        <v>6.8900000000000006</v>
      </c>
      <c r="OF275" s="19">
        <f t="shared" ca="1" si="1958"/>
        <v>6.8900000000000006</v>
      </c>
      <c r="OG275" s="19">
        <f t="shared" ca="1" si="1958"/>
        <v>6.8900000000000006</v>
      </c>
      <c r="OH275" s="19">
        <f t="shared" ca="1" si="1958"/>
        <v>6.8900000000000006</v>
      </c>
      <c r="OI275" s="19">
        <f t="shared" ca="1" si="1958"/>
        <v>6.8900000000000006</v>
      </c>
      <c r="OJ275" s="19">
        <f t="shared" ca="1" si="1958"/>
        <v>6.8900000000000006</v>
      </c>
      <c r="OK275" s="19">
        <f t="shared" ca="1" si="1958"/>
        <v>6.8900000000000006</v>
      </c>
      <c r="OL275" s="19">
        <f t="shared" ca="1" si="1958"/>
        <v>6.8900000000000006</v>
      </c>
      <c r="OM275" s="19">
        <f t="shared" ca="1" si="1958"/>
        <v>346.99</v>
      </c>
      <c r="ON275" s="19">
        <f t="shared" ca="1" si="1898"/>
        <v>346.99</v>
      </c>
      <c r="OO275" s="19" t="str">
        <f t="shared" ca="1" si="1898"/>
        <v>-</v>
      </c>
      <c r="OP275" s="19" t="str">
        <f t="shared" ca="1" si="1898"/>
        <v>-</v>
      </c>
      <c r="OQ275" s="19" t="str">
        <f t="shared" ca="1" si="1898"/>
        <v>-</v>
      </c>
      <c r="OR275" s="19" t="str">
        <f t="shared" ca="1" si="1898"/>
        <v>-</v>
      </c>
      <c r="OS275" s="19" t="str">
        <f t="shared" ca="1" si="1898"/>
        <v>-</v>
      </c>
      <c r="OT275" s="19">
        <f t="shared" ca="1" si="1898"/>
        <v>0</v>
      </c>
      <c r="OU275" s="24">
        <v>0</v>
      </c>
    </row>
    <row r="276" spans="1:411" outlineLevel="1">
      <c r="A276" s="21">
        <f t="shared" si="158"/>
        <v>271</v>
      </c>
      <c r="B276" s="21">
        <f t="shared" si="1950"/>
        <v>19</v>
      </c>
      <c r="C276">
        <v>112</v>
      </c>
      <c r="D276" s="144" t="str">
        <f t="shared" ca="1" si="1828"/>
        <v>GSM</v>
      </c>
      <c r="E276" t="b">
        <v>0</v>
      </c>
      <c r="F276" t="b">
        <v>0</v>
      </c>
      <c r="G276" t="b">
        <f t="shared" si="1964"/>
        <v>0</v>
      </c>
      <c r="H276" s="237">
        <f t="shared" ca="1" si="1951"/>
        <v>2</v>
      </c>
      <c r="I276" s="237">
        <f t="shared" ca="1" si="1951"/>
        <v>1</v>
      </c>
      <c r="J276" s="237" t="str">
        <f t="shared" ca="1" si="1951"/>
        <v/>
      </c>
      <c r="K276" s="237">
        <f t="shared" ca="1" si="1951"/>
        <v>2</v>
      </c>
      <c r="L276" s="237">
        <f t="shared" ca="1" si="1951"/>
        <v>2</v>
      </c>
      <c r="M276" s="237">
        <f t="shared" ca="1" si="1951"/>
        <v>3</v>
      </c>
      <c r="N276" s="237">
        <f t="shared" ca="1" si="1951"/>
        <v>3</v>
      </c>
      <c r="O276" s="237">
        <f t="shared" ca="1" si="1951"/>
        <v>1</v>
      </c>
      <c r="P276" s="237">
        <f t="shared" ca="1" si="1951"/>
        <v>1</v>
      </c>
      <c r="Q276" s="237">
        <f t="shared" ca="1" si="1951"/>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829"/>
        <v>1</v>
      </c>
      <c r="AH276" s="5">
        <f t="shared" ca="1" si="1829"/>
        <v>1</v>
      </c>
      <c r="AI276" s="5">
        <f t="shared" ca="1" si="1830"/>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00035 DSP_grid_lw GSM Day204 MWM&amp;BBTPrime SR12 WP100p MP075p GP100p (F33N11)</v>
      </c>
      <c r="AM276" s="9" t="str">
        <f ca="1">IF(COUNTIF(AL$5:AL276,AL276)=1,"-","Dup")</f>
        <v>-</v>
      </c>
      <c r="AN276" s="9"/>
      <c r="AO276" s="12" t="b">
        <v>0</v>
      </c>
      <c r="AP276" s="12" t="b">
        <v>0</v>
      </c>
      <c r="AQ276" s="12" t="b">
        <v>1</v>
      </c>
      <c r="AR276" s="12" t="b">
        <v>1</v>
      </c>
      <c r="AS276" s="12" t="b">
        <v>0</v>
      </c>
      <c r="AT276" s="12" t="b">
        <v>1</v>
      </c>
      <c r="AU276" s="12" t="b">
        <v>1</v>
      </c>
      <c r="AV276" s="12" t="b">
        <v>1</v>
      </c>
      <c r="AW276" s="9"/>
      <c r="AX276" s="5" t="b">
        <f t="shared" ca="1" si="1831"/>
        <v>0</v>
      </c>
      <c r="AY276" s="5" t="str">
        <f t="shared" ca="1" si="1831"/>
        <v>-</v>
      </c>
      <c r="AZ276" s="5" t="b">
        <f t="shared" ca="1" si="1831"/>
        <v>0</v>
      </c>
      <c r="BA276" s="5" t="b">
        <f t="shared" ca="1" si="1831"/>
        <v>1</v>
      </c>
      <c r="BB276" s="5" t="b">
        <f t="shared" ca="1" si="1831"/>
        <v>1</v>
      </c>
      <c r="BC276" s="144">
        <f t="shared" ca="1" si="1831"/>
        <v>0</v>
      </c>
      <c r="BD276" s="19" t="b">
        <f t="shared" ca="1" si="1832"/>
        <v>1</v>
      </c>
      <c r="BE276" s="9"/>
      <c r="BF276" s="5" t="str">
        <f t="shared" ca="1" si="1833"/>
        <v>-</v>
      </c>
      <c r="BG276" s="19" t="str">
        <f t="shared" ca="1" si="1834"/>
        <v>-</v>
      </c>
      <c r="BH276" s="19" t="str">
        <f t="shared" ca="1" si="1834"/>
        <v>-</v>
      </c>
      <c r="BI276" s="19" t="str">
        <f t="shared" ca="1" si="1834"/>
        <v>-</v>
      </c>
      <c r="BJ276" s="5" t="str">
        <f t="shared" ca="1" si="1835"/>
        <v>-</v>
      </c>
      <c r="BK276" s="19" t="str">
        <f t="shared" ca="1" si="1836"/>
        <v>-</v>
      </c>
      <c r="BL276" s="5" t="str">
        <f t="shared" ca="1" si="1837"/>
        <v>-</v>
      </c>
      <c r="BM276" s="19" t="str">
        <f t="shared" ca="1" si="1838"/>
        <v>-</v>
      </c>
      <c r="BN276" s="19" t="str">
        <f t="shared" ca="1" si="1838"/>
        <v>-</v>
      </c>
      <c r="BO276" s="19" t="str">
        <f t="shared" ca="1" si="1838"/>
        <v>-</v>
      </c>
      <c r="BP276" s="5" t="str">
        <f t="shared" ca="1" si="1839"/>
        <v>-</v>
      </c>
      <c r="BQ276" s="9"/>
      <c r="BR276" s="5" t="b">
        <f t="shared" ca="1" si="1840"/>
        <v>0</v>
      </c>
      <c r="BS276" s="5" t="str">
        <f t="shared" ca="1" si="1841"/>
        <v>-</v>
      </c>
      <c r="BT276" s="5" t="str">
        <f t="shared" ca="1" si="1842"/>
        <v>-</v>
      </c>
      <c r="BU276" s="5" t="str">
        <f t="shared" ca="1" si="1842"/>
        <v>-</v>
      </c>
      <c r="BV276" s="5" t="str">
        <f t="shared" ca="1" si="1842"/>
        <v>-</v>
      </c>
      <c r="BW276" s="5" t="str">
        <f t="shared" ca="1" si="1842"/>
        <v>-</v>
      </c>
      <c r="BX276" s="5" t="str">
        <f t="shared" ca="1" si="1842"/>
        <v>-</v>
      </c>
      <c r="BY276" s="5" t="str">
        <f t="shared" ca="1" si="1842"/>
        <v>-</v>
      </c>
      <c r="BZ276" s="5" t="str">
        <f t="shared" ca="1" si="1842"/>
        <v>-</v>
      </c>
      <c r="CA276" s="5" t="str">
        <f t="shared" ca="1" si="1842"/>
        <v>-</v>
      </c>
      <c r="CB276" s="9"/>
      <c r="CC276" s="237" t="b">
        <f t="shared" ca="1" si="1952"/>
        <v>1</v>
      </c>
      <c r="CD276" s="237" t="b">
        <f t="shared" ca="1" si="1952"/>
        <v>1</v>
      </c>
      <c r="CE276" s="237" t="b">
        <f t="shared" ca="1" si="1952"/>
        <v>1</v>
      </c>
      <c r="CF276" s="12">
        <f t="shared" ca="1" si="1890"/>
        <v>2334105</v>
      </c>
      <c r="CG276" s="144" t="b">
        <f t="shared" ca="1" si="1965"/>
        <v>0</v>
      </c>
      <c r="CH276" s="12" t="s">
        <v>34</v>
      </c>
      <c r="CI276" s="19" t="str">
        <f t="shared" ca="1" si="1844"/>
        <v>-</v>
      </c>
      <c r="CJ276" s="19" t="str">
        <f t="shared" ca="1" si="1844"/>
        <v>-</v>
      </c>
      <c r="CK276" s="19" t="str">
        <f t="shared" ca="1" si="1844"/>
        <v>-</v>
      </c>
      <c r="CL276" s="19">
        <f t="shared" ca="1" si="1844"/>
        <v>1</v>
      </c>
      <c r="CM276" s="19">
        <f t="shared" ca="1" si="1844"/>
        <v>1</v>
      </c>
      <c r="CN276" s="9"/>
      <c r="CO276" s="444">
        <v>652</v>
      </c>
      <c r="CP276" s="444">
        <v>686</v>
      </c>
      <c r="CQ276" s="444">
        <v>721</v>
      </c>
      <c r="CR276" s="152">
        <v>378</v>
      </c>
      <c r="CS276" s="152">
        <v>413</v>
      </c>
      <c r="CT276" s="152">
        <v>448</v>
      </c>
      <c r="CU276" s="19" t="str">
        <f t="shared" ca="1" si="1937"/>
        <v>-</v>
      </c>
      <c r="CV276" s="19" t="str">
        <f t="shared" ca="1" si="1937"/>
        <v>-</v>
      </c>
      <c r="CW276" s="19" t="str">
        <f t="shared" ca="1" si="1937"/>
        <v>-</v>
      </c>
      <c r="CX276" s="19" t="str">
        <f t="shared" ca="1" si="1937"/>
        <v>-</v>
      </c>
      <c r="CY276" s="19" t="str">
        <f t="shared" ca="1" si="1937"/>
        <v>-</v>
      </c>
      <c r="CZ276" s="19" t="b">
        <f t="shared" ca="1" si="1937"/>
        <v>1</v>
      </c>
      <c r="DA276" s="19">
        <f t="shared" ca="1" si="1937"/>
        <v>0</v>
      </c>
      <c r="DB276" s="19">
        <f t="shared" ca="1" si="1937"/>
        <v>0</v>
      </c>
      <c r="DC276" s="19">
        <f t="shared" ca="1" si="1937"/>
        <v>0</v>
      </c>
      <c r="DD276" s="19">
        <f t="shared" ca="1" si="1937"/>
        <v>0</v>
      </c>
      <c r="DE276" s="19">
        <f t="shared" ca="1" si="1937"/>
        <v>0</v>
      </c>
      <c r="DF276" s="19">
        <f t="shared" ca="1" si="1937"/>
        <v>0</v>
      </c>
      <c r="DG276" s="19">
        <f t="shared" ca="1" si="1937"/>
        <v>0</v>
      </c>
      <c r="DH276" s="19">
        <f t="shared" ca="1" si="1937"/>
        <v>0</v>
      </c>
      <c r="DI276" s="19">
        <f t="shared" ca="1" si="1937"/>
        <v>0</v>
      </c>
      <c r="DJ276" s="19">
        <f t="shared" ca="1" si="1937"/>
        <v>0</v>
      </c>
      <c r="DK276" s="19">
        <f t="shared" ca="1" si="1963"/>
        <v>0</v>
      </c>
      <c r="DL276" s="19">
        <f t="shared" ca="1" si="1963"/>
        <v>0</v>
      </c>
      <c r="DM276" s="19">
        <f t="shared" ca="1" si="1963"/>
        <v>1</v>
      </c>
      <c r="DN276" s="19">
        <f t="shared" ca="1" si="1963"/>
        <v>1</v>
      </c>
      <c r="DO276" s="19">
        <f t="shared" ca="1" si="1963"/>
        <v>0</v>
      </c>
      <c r="DP276" s="19" t="str">
        <f t="shared" ca="1" si="1963"/>
        <v>-</v>
      </c>
      <c r="DQ276" s="19" t="str">
        <f t="shared" ca="1" si="1963"/>
        <v>-</v>
      </c>
      <c r="DR276" s="19" t="str">
        <f t="shared" ca="1" si="1963"/>
        <v>-</v>
      </c>
      <c r="DS276" s="19" t="str">
        <f t="shared" ca="1" si="1963"/>
        <v>-</v>
      </c>
      <c r="DT276" s="19" t="str">
        <f t="shared" ca="1" si="1963"/>
        <v>-</v>
      </c>
      <c r="DU276" s="19">
        <f t="shared" ca="1" si="1963"/>
        <v>0</v>
      </c>
      <c r="DV276" s="19" t="str">
        <f t="shared" ca="1" si="1963"/>
        <v>-</v>
      </c>
      <c r="DW276" s="19" t="str">
        <f t="shared" ca="1" si="1963"/>
        <v>-</v>
      </c>
      <c r="DX276" s="19" t="str">
        <f t="shared" ca="1" si="1963"/>
        <v>-</v>
      </c>
      <c r="DY276" s="19" t="str">
        <f t="shared" ca="1" si="1963"/>
        <v>-</v>
      </c>
      <c r="DZ276" s="19" t="str">
        <f t="shared" ca="1" si="1963"/>
        <v>-</v>
      </c>
      <c r="EA276" s="19" t="str">
        <f t="shared" ca="1" si="1963"/>
        <v>-</v>
      </c>
      <c r="EB276" s="19" t="str">
        <f t="shared" ca="1" si="1963"/>
        <v>-</v>
      </c>
      <c r="EC276" s="19" t="str">
        <f t="shared" ca="1" si="1963"/>
        <v>-</v>
      </c>
      <c r="ED276" s="19">
        <f t="shared" ca="1" si="1963"/>
        <v>0</v>
      </c>
      <c r="EE276" s="444">
        <f t="shared" ca="1" si="1849"/>
        <v>0</v>
      </c>
      <c r="EF276" s="444">
        <f t="shared" ca="1" si="1849"/>
        <v>0</v>
      </c>
      <c r="EG276" s="124">
        <f t="shared" ca="1" si="1938"/>
        <v>0</v>
      </c>
      <c r="EH276" s="124">
        <f t="shared" ca="1" si="1938"/>
        <v>0</v>
      </c>
      <c r="EI276" s="124">
        <f t="shared" ca="1" si="1938"/>
        <v>0</v>
      </c>
      <c r="EJ276" s="124">
        <f t="shared" ca="1" si="1938"/>
        <v>0</v>
      </c>
      <c r="EK276" s="124">
        <f t="shared" ca="1" si="1938"/>
        <v>0</v>
      </c>
      <c r="EL276" s="124">
        <f t="shared" ca="1" si="1938"/>
        <v>0</v>
      </c>
      <c r="EM276" s="124">
        <f t="shared" ca="1" si="1938"/>
        <v>0</v>
      </c>
      <c r="EN276" s="124">
        <f t="shared" ca="1" si="1938"/>
        <v>0</v>
      </c>
      <c r="EO276" s="124">
        <f t="shared" ca="1" si="1938"/>
        <v>0</v>
      </c>
      <c r="EP276" s="124">
        <f t="shared" ca="1" si="1938"/>
        <v>0</v>
      </c>
      <c r="EQ276" s="124">
        <f t="shared" ca="1" si="1938"/>
        <v>0</v>
      </c>
      <c r="ER276" s="124">
        <f t="shared" ca="1" si="1938"/>
        <v>0</v>
      </c>
      <c r="ES276" s="124">
        <f t="shared" ca="1" si="1938"/>
        <v>0</v>
      </c>
      <c r="ET276" s="124">
        <f t="shared" ca="1" si="1938"/>
        <v>0</v>
      </c>
      <c r="EU276" s="124">
        <f t="shared" ca="1" si="1938"/>
        <v>0</v>
      </c>
      <c r="EV276" s="124">
        <f t="shared" ca="1" si="1938"/>
        <v>0</v>
      </c>
      <c r="EW276" s="124">
        <f t="shared" ca="1" si="1851"/>
        <v>0</v>
      </c>
      <c r="EX276" s="124">
        <f t="shared" ca="1" si="1851"/>
        <v>0</v>
      </c>
      <c r="EY276" s="554">
        <f t="shared" ca="1" si="1939"/>
        <v>0</v>
      </c>
      <c r="EZ276" s="554">
        <f t="shared" ca="1" si="1939"/>
        <v>0</v>
      </c>
      <c r="FA276" s="554">
        <f t="shared" ca="1" si="1939"/>
        <v>0</v>
      </c>
      <c r="FB276" s="125">
        <f t="shared" ca="1" si="1939"/>
        <v>0</v>
      </c>
      <c r="FC276" s="125">
        <f t="shared" ca="1" si="1939"/>
        <v>0</v>
      </c>
      <c r="FD276" s="125">
        <f t="shared" ca="1" si="1939"/>
        <v>0</v>
      </c>
      <c r="FE276" s="125">
        <f t="shared" ca="1" si="1939"/>
        <v>0</v>
      </c>
      <c r="FF276" s="125">
        <f t="shared" ca="1" si="1939"/>
        <v>0</v>
      </c>
      <c r="FG276" s="125">
        <f t="shared" ca="1" si="1939"/>
        <v>0</v>
      </c>
      <c r="FH276" s="125">
        <f t="shared" ca="1" si="1939"/>
        <v>0</v>
      </c>
      <c r="FI276" s="125">
        <f t="shared" ca="1" si="1939"/>
        <v>0</v>
      </c>
      <c r="FJ276" s="125">
        <f t="shared" ca="1" si="1939"/>
        <v>0</v>
      </c>
      <c r="FK276" s="125">
        <f t="shared" ca="1" si="1939"/>
        <v>0</v>
      </c>
      <c r="FL276" s="125">
        <f t="shared" ca="1" si="1939"/>
        <v>0</v>
      </c>
      <c r="FM276" s="125">
        <f t="shared" ca="1" si="1939"/>
        <v>0</v>
      </c>
      <c r="FN276" s="125">
        <f t="shared" ca="1" si="1939"/>
        <v>0</v>
      </c>
      <c r="FO276" s="124">
        <f t="shared" ca="1" si="1940"/>
        <v>0</v>
      </c>
      <c r="FP276" s="124">
        <f t="shared" ca="1" si="1940"/>
        <v>0</v>
      </c>
      <c r="FQ276" s="124">
        <f t="shared" ca="1" si="1940"/>
        <v>0</v>
      </c>
      <c r="FR276" s="124">
        <f t="shared" ca="1" si="1940"/>
        <v>0</v>
      </c>
      <c r="FS276" s="124">
        <f t="shared" ca="1" si="1940"/>
        <v>0</v>
      </c>
      <c r="FT276" s="124">
        <f t="shared" ca="1" si="1940"/>
        <v>0</v>
      </c>
      <c r="FU276" s="124">
        <f t="shared" ca="1" si="1940"/>
        <v>0</v>
      </c>
      <c r="FV276" s="124">
        <f t="shared" ca="1" si="1940"/>
        <v>0</v>
      </c>
      <c r="FW276" s="124">
        <f t="shared" ca="1" si="1940"/>
        <v>0</v>
      </c>
      <c r="FX276" s="124">
        <f t="shared" ca="1" si="1940"/>
        <v>0</v>
      </c>
      <c r="FY276" s="124">
        <f t="shared" ca="1" si="1940"/>
        <v>0</v>
      </c>
      <c r="FZ276" s="124">
        <f t="shared" ca="1" si="1940"/>
        <v>0</v>
      </c>
      <c r="GA276" s="124">
        <f t="shared" ca="1" si="1940"/>
        <v>0</v>
      </c>
      <c r="GB276" s="124">
        <f t="shared" ca="1" si="1940"/>
        <v>0</v>
      </c>
      <c r="GC276" s="124">
        <f t="shared" ca="1" si="1940"/>
        <v>0</v>
      </c>
      <c r="GD276" s="124">
        <f t="shared" ca="1" si="1940"/>
        <v>0</v>
      </c>
      <c r="GE276" s="124">
        <f t="shared" ca="1" si="1854"/>
        <v>0</v>
      </c>
      <c r="GF276" s="124">
        <f t="shared" ca="1" si="1854"/>
        <v>0</v>
      </c>
      <c r="GG276" s="554">
        <f t="shared" ca="1" si="1855"/>
        <v>0</v>
      </c>
      <c r="GH276" s="554">
        <f t="shared" ca="1" si="1855"/>
        <v>0</v>
      </c>
      <c r="GI276" s="554">
        <f t="shared" ca="1" si="1855"/>
        <v>0</v>
      </c>
      <c r="GJ276" s="125">
        <f t="shared" ca="1" si="1941"/>
        <v>0</v>
      </c>
      <c r="GK276" s="125">
        <f t="shared" ca="1" si="1941"/>
        <v>0</v>
      </c>
      <c r="GL276" s="125">
        <f t="shared" ca="1" si="1941"/>
        <v>0</v>
      </c>
      <c r="GM276" s="125">
        <f t="shared" ca="1" si="1941"/>
        <v>0</v>
      </c>
      <c r="GN276" s="125">
        <f t="shared" ca="1" si="1941"/>
        <v>0</v>
      </c>
      <c r="GO276" s="125">
        <f t="shared" ca="1" si="1941"/>
        <v>0</v>
      </c>
      <c r="GP276" s="125">
        <f t="shared" ca="1" si="1941"/>
        <v>0</v>
      </c>
      <c r="GQ276" s="125">
        <f t="shared" ca="1" si="1941"/>
        <v>0</v>
      </c>
      <c r="GR276" s="125">
        <f t="shared" ca="1" si="1941"/>
        <v>0</v>
      </c>
      <c r="GS276" s="125">
        <f t="shared" ca="1" si="1941"/>
        <v>0</v>
      </c>
      <c r="GT276" s="125">
        <f t="shared" ca="1" si="1941"/>
        <v>0</v>
      </c>
      <c r="GU276" s="125">
        <f t="shared" ca="1" si="1941"/>
        <v>0</v>
      </c>
      <c r="GV276" s="125">
        <f t="shared" ca="1" si="1941"/>
        <v>0</v>
      </c>
      <c r="GW276" s="124">
        <f t="shared" ca="1" si="1942"/>
        <v>0</v>
      </c>
      <c r="GX276" s="124">
        <f t="shared" ca="1" si="1942"/>
        <v>0</v>
      </c>
      <c r="GY276" s="124">
        <f t="shared" ca="1" si="1942"/>
        <v>0</v>
      </c>
      <c r="GZ276" s="124">
        <f t="shared" ca="1" si="1942"/>
        <v>0</v>
      </c>
      <c r="HA276" s="124">
        <f t="shared" ca="1" si="1942"/>
        <v>0</v>
      </c>
      <c r="HB276" s="124">
        <f t="shared" ca="1" si="1942"/>
        <v>0</v>
      </c>
      <c r="HC276" s="124">
        <f t="shared" ca="1" si="1942"/>
        <v>0</v>
      </c>
      <c r="HD276" s="124">
        <f t="shared" ca="1" si="1942"/>
        <v>0</v>
      </c>
      <c r="HE276" s="124">
        <f t="shared" ca="1" si="1942"/>
        <v>0</v>
      </c>
      <c r="HF276" s="124">
        <f t="shared" ca="1" si="1942"/>
        <v>0</v>
      </c>
      <c r="HG276" s="124">
        <f t="shared" ca="1" si="1942"/>
        <v>0</v>
      </c>
      <c r="HH276" s="124">
        <f t="shared" ca="1" si="1942"/>
        <v>0</v>
      </c>
      <c r="HI276" s="124">
        <f t="shared" ca="1" si="1942"/>
        <v>0</v>
      </c>
      <c r="HJ276" s="124">
        <f t="shared" ca="1" si="1942"/>
        <v>0</v>
      </c>
      <c r="HK276" s="124">
        <f t="shared" ca="1" si="1942"/>
        <v>0</v>
      </c>
      <c r="HL276" s="124">
        <f t="shared" ca="1" si="1942"/>
        <v>0</v>
      </c>
      <c r="HM276" s="124">
        <f t="shared" ca="1" si="1858"/>
        <v>0</v>
      </c>
      <c r="HN276" s="124">
        <f t="shared" ca="1" si="1858"/>
        <v>0</v>
      </c>
      <c r="HO276" s="554">
        <f t="shared" ca="1" si="1859"/>
        <v>0</v>
      </c>
      <c r="HP276" s="554">
        <f t="shared" ca="1" si="1859"/>
        <v>0</v>
      </c>
      <c r="HQ276" s="554">
        <f t="shared" ca="1" si="1859"/>
        <v>0</v>
      </c>
      <c r="HR276" s="125">
        <f t="shared" ca="1" si="1943"/>
        <v>0</v>
      </c>
      <c r="HS276" s="125">
        <f t="shared" ca="1" si="1943"/>
        <v>0</v>
      </c>
      <c r="HT276" s="125">
        <f t="shared" ca="1" si="1943"/>
        <v>0</v>
      </c>
      <c r="HU276" s="125">
        <f t="shared" ca="1" si="1943"/>
        <v>0</v>
      </c>
      <c r="HV276" s="125">
        <f t="shared" ca="1" si="1943"/>
        <v>0</v>
      </c>
      <c r="HW276" s="125">
        <f t="shared" ca="1" si="1943"/>
        <v>0</v>
      </c>
      <c r="HX276" s="125">
        <f t="shared" ca="1" si="1943"/>
        <v>0</v>
      </c>
      <c r="HY276" s="125">
        <f t="shared" ca="1" si="1943"/>
        <v>0</v>
      </c>
      <c r="HZ276" s="125">
        <f t="shared" ca="1" si="1943"/>
        <v>0</v>
      </c>
      <c r="IA276" s="125">
        <f t="shared" ca="1" si="1943"/>
        <v>0</v>
      </c>
      <c r="IB276" s="125">
        <f t="shared" ca="1" si="1943"/>
        <v>0</v>
      </c>
      <c r="IC276" s="125">
        <f t="shared" ca="1" si="1943"/>
        <v>0</v>
      </c>
      <c r="ID276" s="125">
        <f t="shared" ca="1" si="1943"/>
        <v>0</v>
      </c>
      <c r="IE276" s="5">
        <f t="shared" ca="1" si="1861"/>
        <v>67</v>
      </c>
      <c r="IF276" s="9"/>
      <c r="IG276" s="5">
        <f t="shared" ca="1" si="1862"/>
        <v>1</v>
      </c>
      <c r="IH276" s="5" t="b">
        <f t="shared" ca="1" si="1862"/>
        <v>1</v>
      </c>
      <c r="II276" s="19">
        <f t="shared" ca="1" si="1863"/>
        <v>0</v>
      </c>
      <c r="IJ276" s="5">
        <f t="shared" ca="1" si="1862"/>
        <v>55</v>
      </c>
      <c r="IK276" s="5" cm="1">
        <f t="array" ref="IK276">INDEX(i.pi_yatf,$X276+1,IK$7)</f>
        <v>1</v>
      </c>
      <c r="IL276" s="19">
        <f t="shared" ca="1" si="1956"/>
        <v>0</v>
      </c>
      <c r="IM276" s="19">
        <f t="shared" ca="1" si="1956"/>
        <v>0</v>
      </c>
      <c r="IN276" s="19">
        <f t="shared" ca="1" si="1956"/>
        <v>0</v>
      </c>
      <c r="IO276" s="19">
        <f t="shared" ca="1" si="1956"/>
        <v>0</v>
      </c>
      <c r="IP276" s="19">
        <f t="shared" ca="1" si="1956"/>
        <v>0</v>
      </c>
      <c r="IQ276" s="19">
        <f t="shared" ca="1" si="1956"/>
        <v>0</v>
      </c>
      <c r="IR276" s="19">
        <f t="shared" ca="1" si="1956"/>
        <v>0</v>
      </c>
      <c r="IS276" s="19">
        <f t="shared" ca="1" si="1956"/>
        <v>0</v>
      </c>
      <c r="IT276" s="19">
        <f t="shared" ca="1" si="1956"/>
        <v>0</v>
      </c>
      <c r="IU276" s="19">
        <f t="shared" ca="1" si="1956"/>
        <v>0</v>
      </c>
      <c r="IV276" s="19">
        <f t="shared" ca="1" si="1956"/>
        <v>0</v>
      </c>
      <c r="IW276" s="19">
        <f t="shared" ca="1" si="1956"/>
        <v>0</v>
      </c>
      <c r="IX276" s="19">
        <f t="shared" ca="1" si="1956"/>
        <v>0</v>
      </c>
      <c r="IY276" s="19">
        <f t="shared" ca="1" si="1956"/>
        <v>0</v>
      </c>
      <c r="IZ276" s="19">
        <f t="shared" ca="1" si="1956"/>
        <v>0</v>
      </c>
      <c r="JA276" s="19">
        <f t="shared" ca="1" si="1956"/>
        <v>0</v>
      </c>
      <c r="JB276" s="19">
        <f t="shared" ca="1" si="1956"/>
        <v>0</v>
      </c>
      <c r="JC276" s="19">
        <f t="shared" ca="1" si="1956"/>
        <v>0</v>
      </c>
      <c r="JD276" s="19">
        <f t="shared" ca="1" si="1956"/>
        <v>0</v>
      </c>
      <c r="JE276" s="19">
        <f t="shared" ca="1" si="1956"/>
        <v>0</v>
      </c>
      <c r="JF276" s="19">
        <f t="shared" ca="1" si="1956"/>
        <v>0</v>
      </c>
      <c r="JG276" s="5">
        <f t="shared" ca="1" si="1865"/>
        <v>1.2500000000000001E-2</v>
      </c>
      <c r="JH276" s="567">
        <f t="shared" ca="1" si="1865"/>
        <v>0</v>
      </c>
      <c r="JI276" s="5">
        <f t="shared" ca="1" si="1865"/>
        <v>6.25E-2</v>
      </c>
      <c r="JJ276" s="5">
        <f t="shared" ca="1" si="1865"/>
        <v>6.25E-2</v>
      </c>
      <c r="JK276" s="5">
        <f t="shared" ca="1" si="1865"/>
        <v>6.25E-2</v>
      </c>
      <c r="JL276" s="19">
        <f t="shared" ca="1" si="1956"/>
        <v>1</v>
      </c>
      <c r="JM276" s="19">
        <f t="shared" ca="1" si="1956"/>
        <v>0</v>
      </c>
      <c r="JN276" s="19">
        <f t="shared" ca="1" si="1956"/>
        <v>1</v>
      </c>
      <c r="JO276" s="9"/>
      <c r="JP276" s="5" t="b">
        <f t="shared" ca="1" si="1866"/>
        <v>0</v>
      </c>
      <c r="JQ276" s="477" t="b">
        <v>1</v>
      </c>
      <c r="JR276" s="477">
        <v>12</v>
      </c>
      <c r="JS276" s="5" t="b">
        <f t="shared" ca="1" si="1867"/>
        <v>0</v>
      </c>
      <c r="JT276" s="5" t="b">
        <f t="shared" ca="1" si="1867"/>
        <v>0</v>
      </c>
      <c r="JU276" s="5" t="b">
        <f t="shared" ca="1" si="1867"/>
        <v>1</v>
      </c>
      <c r="JV276" s="144">
        <f t="shared" ca="1" si="1868"/>
        <v>1</v>
      </c>
      <c r="JW276" s="144">
        <f t="shared" ca="1" si="1868"/>
        <v>1</v>
      </c>
      <c r="JX276" s="5" t="b">
        <f t="shared" ca="1" si="1869"/>
        <v>0</v>
      </c>
      <c r="JY276" s="5" t="b">
        <f t="shared" ca="1" si="1869"/>
        <v>1</v>
      </c>
      <c r="JZ276" s="5" t="b">
        <f t="shared" ca="1" si="1869"/>
        <v>1</v>
      </c>
      <c r="KA276" s="5" t="b">
        <f t="shared" ca="1" si="1869"/>
        <v>0</v>
      </c>
      <c r="KB276" s="5">
        <f t="shared" ca="1" si="1870"/>
        <v>1</v>
      </c>
      <c r="KC276" s="5">
        <f t="shared" ca="1" si="1870"/>
        <v>0</v>
      </c>
      <c r="KD276" s="5" t="b">
        <f t="shared" ca="1" si="1871"/>
        <v>0</v>
      </c>
      <c r="KE276" s="5" t="str" cm="1">
        <f t="array" aca="1" ref="KE276" ca="1">IF(OR(KF276:KM276&lt;&gt;"-"),TRUE,"-")</f>
        <v>-</v>
      </c>
      <c r="KF276" s="19" t="str">
        <f t="shared" ca="1" si="1872"/>
        <v>-</v>
      </c>
      <c r="KG276" s="19" t="str">
        <f t="shared" ca="1" si="1872"/>
        <v>-</v>
      </c>
      <c r="KH276" s="19" t="str">
        <f t="shared" ca="1" si="1872"/>
        <v>-</v>
      </c>
      <c r="KI276" s="19" t="str">
        <f t="shared" ca="1" si="1872"/>
        <v>-</v>
      </c>
      <c r="KJ276" s="19" t="str">
        <f t="shared" ca="1" si="1872"/>
        <v>-</v>
      </c>
      <c r="KK276" s="19" t="str">
        <f t="shared" ca="1" si="1872"/>
        <v>-</v>
      </c>
      <c r="KL276" s="19" t="str">
        <f t="shared" ca="1" si="1872"/>
        <v>-</v>
      </c>
      <c r="KM276" s="19" t="str">
        <f t="shared" ca="1" si="1872"/>
        <v>-</v>
      </c>
      <c r="KN276" s="5" t="b">
        <f t="array" aca="1" ref="KN276" ca="1">IF(OR(KO276:KU276&lt;&gt;"-"),TRUE,"-")</f>
        <v>1</v>
      </c>
      <c r="KO276" s="19">
        <f t="shared" ca="1" si="1949"/>
        <v>0</v>
      </c>
      <c r="KP276" s="19" t="str">
        <f t="shared" ca="1" si="1949"/>
        <v>-</v>
      </c>
      <c r="KQ276" s="19">
        <f t="shared" ca="1" si="1949"/>
        <v>999999</v>
      </c>
      <c r="KR276" s="19">
        <f t="shared" ca="1" si="1949"/>
        <v>999999</v>
      </c>
      <c r="KS276" s="19">
        <f t="shared" ca="1" si="1949"/>
        <v>999999</v>
      </c>
      <c r="KT276" s="19">
        <f t="shared" ca="1" si="1949"/>
        <v>999999</v>
      </c>
      <c r="KU276" s="19">
        <f t="shared" ca="1" si="1949"/>
        <v>999999</v>
      </c>
      <c r="KV276" s="19" t="str">
        <f t="shared" ca="1" si="1949"/>
        <v>-</v>
      </c>
      <c r="KW276" s="19" t="str">
        <f t="shared" ca="1" si="1949"/>
        <v>-</v>
      </c>
      <c r="KX276" s="19" t="str">
        <f t="shared" ca="1" si="1949"/>
        <v>-</v>
      </c>
      <c r="KY276" s="19" t="b">
        <f t="shared" ca="1" si="1874"/>
        <v>1</v>
      </c>
      <c r="KZ276" s="19">
        <f t="shared" ca="1" si="1874"/>
        <v>0</v>
      </c>
      <c r="LA276" s="5" t="str">
        <f t="shared" ca="1" si="1875"/>
        <v>-</v>
      </c>
      <c r="LB276" s="5" t="str">
        <f t="shared" ca="1" si="1875"/>
        <v>-</v>
      </c>
      <c r="LC276" s="5" t="str">
        <f t="shared" ca="1" si="1875"/>
        <v>-</v>
      </c>
      <c r="LD276" s="5" t="str">
        <f t="shared" ca="1" si="1875"/>
        <v>-</v>
      </c>
      <c r="LE276" s="19" t="str">
        <f t="shared" ca="1" si="1876"/>
        <v>-</v>
      </c>
      <c r="LF276" s="19" t="str">
        <f t="shared" ca="1" si="1876"/>
        <v>-</v>
      </c>
      <c r="LG276" s="19" t="str">
        <f t="shared" ca="1" si="1876"/>
        <v>-</v>
      </c>
      <c r="LH276" s="19" t="str">
        <f t="shared" ca="1" si="1876"/>
        <v>-</v>
      </c>
      <c r="LI276" s="19" t="str">
        <f t="shared" ca="1" si="1876"/>
        <v>-</v>
      </c>
      <c r="LJ276" s="19" t="str">
        <f t="shared" ca="1" si="1876"/>
        <v>-</v>
      </c>
      <c r="LK276" s="19" t="str">
        <f t="shared" ca="1" si="1876"/>
        <v>-</v>
      </c>
      <c r="LL276" s="5" t="str">
        <f t="shared" ca="1" si="1877"/>
        <v>-</v>
      </c>
      <c r="LM276" s="5">
        <f t="shared" ca="1" si="1877"/>
        <v>500</v>
      </c>
      <c r="LN276" s="5">
        <f t="shared" ca="1" si="1877"/>
        <v>500</v>
      </c>
      <c r="LO276" s="5" t="str">
        <f t="shared" ca="1" si="1877"/>
        <v>-</v>
      </c>
      <c r="LP276" s="5" t="str" cm="1">
        <f t="array" aca="1" ref="LP276" ca="1">INDEX(i.meatgrid,$Q276,LP$7)</f>
        <v>-</v>
      </c>
      <c r="LQ276" s="5" t="str" cm="1">
        <f t="array" aca="1" ref="LQ276" ca="1">INDEX(i.meatgrid,$Q276,LQ$7)</f>
        <v>-</v>
      </c>
      <c r="LR276" s="5" t="str">
        <f t="shared" ca="1" si="1877"/>
        <v>-</v>
      </c>
      <c r="LS276" s="5">
        <f t="shared" ca="1" si="1878"/>
        <v>1</v>
      </c>
      <c r="LT276" s="9"/>
      <c r="LU276" s="19">
        <f t="shared" ca="1" si="1876"/>
        <v>70</v>
      </c>
      <c r="LV276" s="19">
        <f t="shared" ca="1" si="1879"/>
        <v>50</v>
      </c>
      <c r="LW276" s="19">
        <f t="shared" ca="1" si="1879"/>
        <v>80</v>
      </c>
      <c r="LX276" s="19">
        <f t="shared" ca="1" si="1879"/>
        <v>50</v>
      </c>
      <c r="LY276" s="5" t="b" cm="1">
        <f t="array" aca="1" ref="LY276" ca="1">INDEX(i.meatgrid,$Q276,LY$7)</f>
        <v>0</v>
      </c>
      <c r="LZ276" s="5" t="b" cm="1">
        <f t="array" aca="1" ref="LZ276" ca="1">INDEX(i.meatgrid,$Q276,LZ$7)</f>
        <v>0</v>
      </c>
      <c r="MA276" s="5" cm="1">
        <f t="array" aca="1" ref="MA276" ca="1">INDEX(i.meatgrid,$Q276,MA$7)</f>
        <v>40</v>
      </c>
      <c r="MB276" s="5" t="str" cm="1">
        <f t="array" aca="1" ref="MB276" ca="1">INDEX(i.meatgrid,$Q276,MB$7)</f>
        <v>-</v>
      </c>
      <c r="MC276" s="5">
        <f t="shared" si="1880"/>
        <v>1</v>
      </c>
      <c r="MD276" s="5">
        <f t="shared" si="1881"/>
        <v>0.75</v>
      </c>
      <c r="ME276" s="5" cm="1">
        <f t="array" aca="1" ref="ME276" ca="1">INDEX(i.meatgrid,$Q276,ME$7)</f>
        <v>1</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0</v>
      </c>
      <c r="MJ276" s="5" cm="1">
        <f t="array" aca="1" ref="MJ276" ca="1">INDEX(i.meatgrid,$Q276,MJ$7)</f>
        <v>1</v>
      </c>
      <c r="MK276" s="5" cm="1">
        <f t="array" aca="1" ref="MK276" ca="1">INDEX(i.meatgrid,$Q276,MK$7)</f>
        <v>1</v>
      </c>
      <c r="ML276" s="5" cm="1">
        <f t="array" aca="1" ref="ML276" ca="1">INDEX(i.meatgrid,$Q276,ML$7)</f>
        <v>1</v>
      </c>
      <c r="MM276" s="5">
        <f t="shared" si="1882"/>
        <v>1</v>
      </c>
      <c r="MN276" s="9"/>
      <c r="MO276" s="19" t="b">
        <f t="shared" ca="1" si="1944"/>
        <v>0</v>
      </c>
      <c r="MP276" s="19" t="b">
        <f t="shared" ca="1" si="1944"/>
        <v>0</v>
      </c>
      <c r="MQ276" s="19">
        <f t="shared" ca="1" si="1944"/>
        <v>1</v>
      </c>
      <c r="MR276" s="19">
        <f t="shared" ca="1" si="1944"/>
        <v>0.75</v>
      </c>
      <c r="MS276" s="19">
        <f t="shared" ca="1" si="1944"/>
        <v>0.75</v>
      </c>
      <c r="MT276" s="19">
        <f t="shared" ca="1" si="1944"/>
        <v>0.8</v>
      </c>
      <c r="MU276" s="19">
        <f t="shared" ca="1" si="1944"/>
        <v>0.82499999999999996</v>
      </c>
      <c r="MV276" s="19">
        <f t="shared" ca="1" si="1944"/>
        <v>0.875</v>
      </c>
      <c r="MW276" s="19">
        <f t="shared" ca="1" si="1944"/>
        <v>0.9</v>
      </c>
      <c r="MX276" s="19">
        <f t="shared" ca="1" si="1944"/>
        <v>1</v>
      </c>
      <c r="MY276" s="19">
        <f t="shared" ca="1" si="1944"/>
        <v>0.875</v>
      </c>
      <c r="MZ276" s="19" t="b">
        <f t="shared" ca="1" si="1944"/>
        <v>1</v>
      </c>
      <c r="NA276" s="19">
        <f t="shared" ca="1" si="1944"/>
        <v>74.989999999999995</v>
      </c>
      <c r="NB276" s="19" t="str">
        <f t="shared" ca="1" si="1944"/>
        <v>-</v>
      </c>
      <c r="NC276" s="19" t="str">
        <f t="shared" ca="1" si="1944"/>
        <v>-</v>
      </c>
      <c r="ND276" s="19" t="str">
        <f t="shared" ca="1" si="1944"/>
        <v>-</v>
      </c>
      <c r="NE276" s="19" t="str">
        <f t="shared" ca="1" si="1959"/>
        <v>-</v>
      </c>
      <c r="NF276" s="19" t="str">
        <f t="shared" ca="1" si="1959"/>
        <v>-</v>
      </c>
      <c r="NG276" s="19" t="str">
        <f t="shared" ca="1" si="1959"/>
        <v>-</v>
      </c>
      <c r="NH276" s="19" t="str">
        <f t="shared" ca="1" si="1959"/>
        <v>-</v>
      </c>
      <c r="NI276" s="19">
        <f t="shared" ca="1" si="1959"/>
        <v>36.99</v>
      </c>
      <c r="NJ276" s="19">
        <f t="shared" ca="1" si="1959"/>
        <v>36.99</v>
      </c>
      <c r="NK276" s="19" t="str">
        <f t="shared" ca="1" si="1959"/>
        <v>-</v>
      </c>
      <c r="NL276" s="19" t="str">
        <f t="shared" ca="1" si="1959"/>
        <v>-</v>
      </c>
      <c r="NM276" s="19" t="str">
        <f t="shared" ca="1" si="1959"/>
        <v>-</v>
      </c>
      <c r="NN276" s="19" t="str">
        <f t="shared" ca="1" si="1959"/>
        <v>-</v>
      </c>
      <c r="NO276" s="19" t="str">
        <f t="shared" ca="1" si="1959"/>
        <v>-</v>
      </c>
      <c r="NP276" s="19">
        <f t="shared" ca="1" si="1959"/>
        <v>49.99</v>
      </c>
      <c r="NQ276" s="19">
        <f t="shared" ca="1" si="1959"/>
        <v>49.99</v>
      </c>
      <c r="NR276" s="19">
        <f t="shared" ca="1" si="1959"/>
        <v>49.99</v>
      </c>
      <c r="NS276" s="19">
        <f t="shared" ca="1" si="1959"/>
        <v>49.99</v>
      </c>
      <c r="NT276" s="19">
        <f t="shared" ca="1" si="1959"/>
        <v>49.99</v>
      </c>
      <c r="NU276" s="19">
        <f t="shared" ca="1" si="1896"/>
        <v>49.99</v>
      </c>
      <c r="NV276" s="19">
        <f t="shared" ca="1" si="1896"/>
        <v>49.99</v>
      </c>
      <c r="NW276" s="19">
        <f t="shared" ca="1" si="1896"/>
        <v>49.99</v>
      </c>
      <c r="NX276" s="19">
        <f t="shared" ca="1" si="1958"/>
        <v>412.99</v>
      </c>
      <c r="NY276" s="19">
        <f t="shared" ca="1" si="1958"/>
        <v>412.99</v>
      </c>
      <c r="NZ276" s="19" t="str">
        <f t="shared" ca="1" si="1958"/>
        <v>-</v>
      </c>
      <c r="OA276" s="19" t="str">
        <f t="shared" ca="1" si="1958"/>
        <v>-</v>
      </c>
      <c r="OB276" s="19" t="str">
        <f t="shared" ca="1" si="1958"/>
        <v>-</v>
      </c>
      <c r="OC276" s="19" t="str">
        <f t="shared" ca="1" si="1958"/>
        <v>-</v>
      </c>
      <c r="OD276" s="19" t="str">
        <f t="shared" ca="1" si="1958"/>
        <v>-</v>
      </c>
      <c r="OE276" s="19">
        <f t="shared" ca="1" si="1958"/>
        <v>6.8900000000000006</v>
      </c>
      <c r="OF276" s="19">
        <f t="shared" ca="1" si="1958"/>
        <v>6.8900000000000006</v>
      </c>
      <c r="OG276" s="19">
        <f t="shared" ca="1" si="1958"/>
        <v>6.8900000000000006</v>
      </c>
      <c r="OH276" s="19">
        <f t="shared" ca="1" si="1958"/>
        <v>6.8900000000000006</v>
      </c>
      <c r="OI276" s="19">
        <f t="shared" ca="1" si="1958"/>
        <v>6.8900000000000006</v>
      </c>
      <c r="OJ276" s="19">
        <f t="shared" ca="1" si="1958"/>
        <v>6.8900000000000006</v>
      </c>
      <c r="OK276" s="19">
        <f t="shared" ca="1" si="1958"/>
        <v>6.8900000000000006</v>
      </c>
      <c r="OL276" s="19">
        <f t="shared" ca="1" si="1958"/>
        <v>6.8900000000000006</v>
      </c>
      <c r="OM276" s="19">
        <f t="shared" ca="1" si="1958"/>
        <v>346.99</v>
      </c>
      <c r="ON276" s="19">
        <f t="shared" ca="1" si="1898"/>
        <v>346.99</v>
      </c>
      <c r="OO276" s="19" t="str">
        <f t="shared" ca="1" si="1898"/>
        <v>-</v>
      </c>
      <c r="OP276" s="19" t="str">
        <f t="shared" ca="1" si="1898"/>
        <v>-</v>
      </c>
      <c r="OQ276" s="19" t="str">
        <f t="shared" ca="1" si="1898"/>
        <v>-</v>
      </c>
      <c r="OR276" s="19" t="str">
        <f t="shared" ca="1" si="1898"/>
        <v>-</v>
      </c>
      <c r="OS276" s="19" t="str">
        <f t="shared" ca="1" si="1898"/>
        <v>-</v>
      </c>
      <c r="OT276" s="19">
        <f t="shared" ca="1" si="1898"/>
        <v>0</v>
      </c>
      <c r="OU276" s="24">
        <v>0</v>
      </c>
    </row>
    <row r="277" spans="1:411" outlineLevel="1">
      <c r="A277" s="21">
        <f t="shared" si="158"/>
        <v>272</v>
      </c>
      <c r="B277" s="21">
        <f t="shared" si="1950"/>
        <v>19</v>
      </c>
      <c r="C277">
        <v>112</v>
      </c>
      <c r="D277" s="144" t="str">
        <f t="shared" ca="1" si="1828"/>
        <v>GSM</v>
      </c>
      <c r="E277" t="b">
        <v>0</v>
      </c>
      <c r="F277" t="b">
        <v>0</v>
      </c>
      <c r="G277" t="b">
        <f t="shared" si="1964"/>
        <v>0</v>
      </c>
      <c r="H277" s="237">
        <f t="shared" ca="1" si="1951"/>
        <v>2</v>
      </c>
      <c r="I277" s="237">
        <f t="shared" ca="1" si="1951"/>
        <v>1</v>
      </c>
      <c r="J277" s="237" t="str">
        <f t="shared" ca="1" si="1951"/>
        <v/>
      </c>
      <c r="K277" s="237">
        <f t="shared" ca="1" si="1951"/>
        <v>2</v>
      </c>
      <c r="L277" s="237">
        <f t="shared" ca="1" si="1951"/>
        <v>2</v>
      </c>
      <c r="M277" s="237">
        <f t="shared" ca="1" si="1951"/>
        <v>3</v>
      </c>
      <c r="N277" s="237">
        <f t="shared" ca="1" si="1951"/>
        <v>3</v>
      </c>
      <c r="O277" s="237">
        <f t="shared" ca="1" si="1951"/>
        <v>1</v>
      </c>
      <c r="P277" s="237">
        <f t="shared" ca="1" si="1951"/>
        <v>1</v>
      </c>
      <c r="Q277" s="237">
        <f t="shared" ca="1" si="1951"/>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829"/>
        <v>1</v>
      </c>
      <c r="AH277" s="5">
        <f t="shared" ca="1" si="1829"/>
        <v>1</v>
      </c>
      <c r="AI277" s="5">
        <f t="shared" ca="1" si="1830"/>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00036 DSP_grid_lw GSM Day204 MWM&amp;BBTPrime WP100p MP075p GP100p (F33N11)</v>
      </c>
      <c r="AM277" s="9" t="str">
        <f ca="1">IF(COUNTIF(AL$5:AL277,AL277)=1,"-","Dup")</f>
        <v>-</v>
      </c>
      <c r="AN277" s="9"/>
      <c r="AO277" s="12" t="b">
        <v>0</v>
      </c>
      <c r="AP277" s="12" t="b">
        <v>0</v>
      </c>
      <c r="AQ277" s="12" t="b">
        <v>1</v>
      </c>
      <c r="AR277" s="12" t="b">
        <v>1</v>
      </c>
      <c r="AS277" s="12" t="b">
        <v>0</v>
      </c>
      <c r="AT277" s="12" t="b">
        <v>1</v>
      </c>
      <c r="AU277" s="12" t="b">
        <v>1</v>
      </c>
      <c r="AV277" s="12" t="b">
        <v>1</v>
      </c>
      <c r="AW277" s="9"/>
      <c r="AX277" s="5" t="b">
        <f t="shared" ca="1" si="1831"/>
        <v>0</v>
      </c>
      <c r="AY277" s="5" t="str">
        <f t="shared" ca="1" si="1831"/>
        <v>-</v>
      </c>
      <c r="AZ277" s="5" t="b">
        <f t="shared" ca="1" si="1831"/>
        <v>0</v>
      </c>
      <c r="BA277" s="5" t="b">
        <f t="shared" ca="1" si="1831"/>
        <v>1</v>
      </c>
      <c r="BB277" s="5" t="b">
        <f t="shared" ca="1" si="1831"/>
        <v>1</v>
      </c>
      <c r="BC277" s="144">
        <f t="shared" ca="1" si="1831"/>
        <v>0</v>
      </c>
      <c r="BD277" s="19" t="b">
        <f t="shared" ca="1" si="1832"/>
        <v>1</v>
      </c>
      <c r="BE277" s="9"/>
      <c r="BF277" s="5" t="str">
        <f t="shared" ca="1" si="1833"/>
        <v>-</v>
      </c>
      <c r="BG277" s="19" t="str">
        <f t="shared" ca="1" si="1834"/>
        <v>-</v>
      </c>
      <c r="BH277" s="19" t="str">
        <f t="shared" ca="1" si="1834"/>
        <v>-</v>
      </c>
      <c r="BI277" s="19" t="str">
        <f t="shared" ca="1" si="1834"/>
        <v>-</v>
      </c>
      <c r="BJ277" s="5" t="str">
        <f t="shared" ca="1" si="1835"/>
        <v>-</v>
      </c>
      <c r="BK277" s="19" t="str">
        <f t="shared" ca="1" si="1836"/>
        <v>-</v>
      </c>
      <c r="BL277" s="5" t="str">
        <f t="shared" ca="1" si="1837"/>
        <v>-</v>
      </c>
      <c r="BM277" s="19" t="str">
        <f t="shared" ca="1" si="1838"/>
        <v>-</v>
      </c>
      <c r="BN277" s="19" t="str">
        <f t="shared" ca="1" si="1838"/>
        <v>-</v>
      </c>
      <c r="BO277" s="19" t="str">
        <f t="shared" ca="1" si="1838"/>
        <v>-</v>
      </c>
      <c r="BP277" s="5" t="str">
        <f t="shared" ca="1" si="1839"/>
        <v>-</v>
      </c>
      <c r="BQ277" s="9"/>
      <c r="BR277" s="5" t="b">
        <f t="shared" ca="1" si="1840"/>
        <v>0</v>
      </c>
      <c r="BS277" s="5" t="str">
        <f t="shared" ca="1" si="1841"/>
        <v>-</v>
      </c>
      <c r="BT277" s="5" t="str">
        <f t="shared" ca="1" si="1842"/>
        <v>-</v>
      </c>
      <c r="BU277" s="5" t="str">
        <f t="shared" ca="1" si="1842"/>
        <v>-</v>
      </c>
      <c r="BV277" s="5" t="str">
        <f t="shared" ca="1" si="1842"/>
        <v>-</v>
      </c>
      <c r="BW277" s="5" t="str">
        <f t="shared" ca="1" si="1842"/>
        <v>-</v>
      </c>
      <c r="BX277" s="5" t="str">
        <f t="shared" ca="1" si="1842"/>
        <v>-</v>
      </c>
      <c r="BY277" s="5" t="str">
        <f t="shared" ca="1" si="1842"/>
        <v>-</v>
      </c>
      <c r="BZ277" s="5" t="str">
        <f t="shared" ca="1" si="1842"/>
        <v>-</v>
      </c>
      <c r="CA277" s="5" t="str">
        <f t="shared" ref="CA277" ca="1" si="1966">IF($J277="",CA$14,ABS($J277)=CA$7)</f>
        <v>-</v>
      </c>
      <c r="CB277" s="9"/>
      <c r="CC277" s="237" t="b">
        <f t="shared" ca="1" si="1952"/>
        <v>1</v>
      </c>
      <c r="CD277" s="237" t="b">
        <f t="shared" ca="1" si="1952"/>
        <v>1</v>
      </c>
      <c r="CE277" s="237" t="b">
        <f t="shared" ca="1" si="1952"/>
        <v>1</v>
      </c>
      <c r="CF277" s="12">
        <f t="shared" ca="1" si="1890"/>
        <v>2334105</v>
      </c>
      <c r="CG277" s="144" t="b">
        <f t="shared" ca="1" si="1965"/>
        <v>0</v>
      </c>
      <c r="CH277" s="12" t="s">
        <v>34</v>
      </c>
      <c r="CI277" s="19" t="str">
        <f t="shared" ca="1" si="1844"/>
        <v>-</v>
      </c>
      <c r="CJ277" s="19" t="str">
        <f t="shared" ca="1" si="1844"/>
        <v>-</v>
      </c>
      <c r="CK277" s="19" t="str">
        <f t="shared" ca="1" si="1844"/>
        <v>-</v>
      </c>
      <c r="CL277" s="19">
        <f t="shared" ca="1" si="1844"/>
        <v>1</v>
      </c>
      <c r="CM277" s="19">
        <f t="shared" ca="1" si="1844"/>
        <v>1</v>
      </c>
      <c r="CN277" s="9"/>
      <c r="CO277" s="444">
        <v>652</v>
      </c>
      <c r="CP277" s="444">
        <v>686</v>
      </c>
      <c r="CQ277" s="444">
        <v>721</v>
      </c>
      <c r="CR277" s="152">
        <v>378</v>
      </c>
      <c r="CS277" s="152">
        <v>413</v>
      </c>
      <c r="CT277" s="152">
        <v>448</v>
      </c>
      <c r="CU277" s="19" t="str">
        <f t="shared" ca="1" si="1937"/>
        <v>-</v>
      </c>
      <c r="CV277" s="19" t="str">
        <f t="shared" ca="1" si="1937"/>
        <v>-</v>
      </c>
      <c r="CW277" s="19" t="str">
        <f t="shared" ca="1" si="1937"/>
        <v>-</v>
      </c>
      <c r="CX277" s="19" t="str">
        <f t="shared" ca="1" si="1937"/>
        <v>-</v>
      </c>
      <c r="CY277" s="19" t="str">
        <f t="shared" ca="1" si="1937"/>
        <v>-</v>
      </c>
      <c r="CZ277" s="19" t="b">
        <f t="shared" ca="1" si="1937"/>
        <v>1</v>
      </c>
      <c r="DA277" s="19">
        <f t="shared" ca="1" si="1937"/>
        <v>0</v>
      </c>
      <c r="DB277" s="19">
        <f t="shared" ca="1" si="1937"/>
        <v>0</v>
      </c>
      <c r="DC277" s="19">
        <f t="shared" ca="1" si="1937"/>
        <v>0</v>
      </c>
      <c r="DD277" s="19">
        <f t="shared" ca="1" si="1937"/>
        <v>0</v>
      </c>
      <c r="DE277" s="19">
        <f t="shared" ca="1" si="1937"/>
        <v>0</v>
      </c>
      <c r="DF277" s="19">
        <f t="shared" ca="1" si="1937"/>
        <v>0</v>
      </c>
      <c r="DG277" s="19">
        <f t="shared" ca="1" si="1937"/>
        <v>0</v>
      </c>
      <c r="DH277" s="19">
        <f t="shared" ca="1" si="1937"/>
        <v>0</v>
      </c>
      <c r="DI277" s="19">
        <f t="shared" ca="1" si="1937"/>
        <v>0</v>
      </c>
      <c r="DJ277" s="19">
        <f t="shared" ca="1" si="1937"/>
        <v>0</v>
      </c>
      <c r="DK277" s="19">
        <f t="shared" ca="1" si="1963"/>
        <v>0</v>
      </c>
      <c r="DL277" s="19">
        <f t="shared" ca="1" si="1963"/>
        <v>0</v>
      </c>
      <c r="DM277" s="19">
        <f t="shared" ca="1" si="1963"/>
        <v>1</v>
      </c>
      <c r="DN277" s="19">
        <f t="shared" ca="1" si="1963"/>
        <v>1</v>
      </c>
      <c r="DO277" s="19">
        <f t="shared" ca="1" si="1963"/>
        <v>0</v>
      </c>
      <c r="DP277" s="19" t="str">
        <f t="shared" ca="1" si="1963"/>
        <v>-</v>
      </c>
      <c r="DQ277" s="19" t="str">
        <f t="shared" ca="1" si="1963"/>
        <v>-</v>
      </c>
      <c r="DR277" s="19" t="str">
        <f t="shared" ca="1" si="1963"/>
        <v>-</v>
      </c>
      <c r="DS277" s="19" t="str">
        <f t="shared" ca="1" si="1963"/>
        <v>-</v>
      </c>
      <c r="DT277" s="19" t="str">
        <f t="shared" ca="1" si="1963"/>
        <v>-</v>
      </c>
      <c r="DU277" s="19">
        <f t="shared" ca="1" si="1963"/>
        <v>0</v>
      </c>
      <c r="DV277" s="19" t="str">
        <f t="shared" ca="1" si="1963"/>
        <v>-</v>
      </c>
      <c r="DW277" s="19" t="str">
        <f t="shared" ca="1" si="1963"/>
        <v>-</v>
      </c>
      <c r="DX277" s="19" t="str">
        <f t="shared" ca="1" si="1963"/>
        <v>-</v>
      </c>
      <c r="DY277" s="19" t="str">
        <f t="shared" ca="1" si="1963"/>
        <v>-</v>
      </c>
      <c r="DZ277" s="19" t="str">
        <f t="shared" ca="1" si="1963"/>
        <v>-</v>
      </c>
      <c r="EA277" s="19" t="str">
        <f t="shared" ca="1" si="1963"/>
        <v>-</v>
      </c>
      <c r="EB277" s="19" t="str">
        <f t="shared" ca="1" si="1963"/>
        <v>-</v>
      </c>
      <c r="EC277" s="19" t="str">
        <f t="shared" ca="1" si="1963"/>
        <v>-</v>
      </c>
      <c r="ED277" s="19">
        <f t="shared" ca="1" si="1963"/>
        <v>0</v>
      </c>
      <c r="EE277" s="444">
        <f t="shared" ca="1" si="1849"/>
        <v>0</v>
      </c>
      <c r="EF277" s="444">
        <f t="shared" ca="1" si="1849"/>
        <v>0</v>
      </c>
      <c r="EG277" s="124">
        <f t="shared" ca="1" si="1938"/>
        <v>0</v>
      </c>
      <c r="EH277" s="124">
        <f t="shared" ca="1" si="1938"/>
        <v>0</v>
      </c>
      <c r="EI277" s="124">
        <f t="shared" ca="1" si="1938"/>
        <v>0</v>
      </c>
      <c r="EJ277" s="124">
        <f t="shared" ca="1" si="1938"/>
        <v>0</v>
      </c>
      <c r="EK277" s="124">
        <f t="shared" ca="1" si="1938"/>
        <v>0</v>
      </c>
      <c r="EL277" s="124">
        <f t="shared" ca="1" si="1938"/>
        <v>0</v>
      </c>
      <c r="EM277" s="124">
        <f t="shared" ca="1" si="1938"/>
        <v>0</v>
      </c>
      <c r="EN277" s="124">
        <f t="shared" ca="1" si="1938"/>
        <v>0</v>
      </c>
      <c r="EO277" s="124">
        <f t="shared" ca="1" si="1938"/>
        <v>0</v>
      </c>
      <c r="EP277" s="124">
        <f t="shared" ca="1" si="1938"/>
        <v>0</v>
      </c>
      <c r="EQ277" s="124">
        <f t="shared" ca="1" si="1938"/>
        <v>0</v>
      </c>
      <c r="ER277" s="124">
        <f t="shared" ca="1" si="1938"/>
        <v>0</v>
      </c>
      <c r="ES277" s="124">
        <f t="shared" ca="1" si="1938"/>
        <v>0</v>
      </c>
      <c r="ET277" s="124">
        <f t="shared" ca="1" si="1938"/>
        <v>0</v>
      </c>
      <c r="EU277" s="124">
        <f t="shared" ca="1" si="1938"/>
        <v>0</v>
      </c>
      <c r="EV277" s="124">
        <f t="shared" ref="EV277" ca="1" si="1967">IF(AND($K277=EV$9,$N277=EV$11,$AB277=EV$8,$AI277=EV$12,$Y277&lt;&gt;0),INDEX(i.FS_Strategy,$Y277,$AB277),0)</f>
        <v>0</v>
      </c>
      <c r="EW277" s="124">
        <f t="shared" ca="1" si="1851"/>
        <v>0</v>
      </c>
      <c r="EX277" s="124">
        <f t="shared" ca="1" si="1851"/>
        <v>0</v>
      </c>
      <c r="EY277" s="554">
        <f t="shared" ca="1" si="1939"/>
        <v>0</v>
      </c>
      <c r="EZ277" s="554">
        <f t="shared" ca="1" si="1939"/>
        <v>0</v>
      </c>
      <c r="FA277" s="554">
        <f t="shared" ca="1" si="1939"/>
        <v>0</v>
      </c>
      <c r="FB277" s="125">
        <f t="shared" ca="1" si="1939"/>
        <v>0</v>
      </c>
      <c r="FC277" s="125">
        <f t="shared" ca="1" si="1939"/>
        <v>0</v>
      </c>
      <c r="FD277" s="125">
        <f t="shared" ca="1" si="1939"/>
        <v>0</v>
      </c>
      <c r="FE277" s="125">
        <f t="shared" ca="1" si="1939"/>
        <v>0</v>
      </c>
      <c r="FF277" s="125">
        <f t="shared" ca="1" si="1939"/>
        <v>0</v>
      </c>
      <c r="FG277" s="125">
        <f t="shared" ca="1" si="1939"/>
        <v>0</v>
      </c>
      <c r="FH277" s="125">
        <f t="shared" ca="1" si="1939"/>
        <v>0</v>
      </c>
      <c r="FI277" s="125">
        <f t="shared" ca="1" si="1939"/>
        <v>0</v>
      </c>
      <c r="FJ277" s="125">
        <f t="shared" ca="1" si="1939"/>
        <v>0</v>
      </c>
      <c r="FK277" s="125">
        <f t="shared" ca="1" si="1939"/>
        <v>0</v>
      </c>
      <c r="FL277" s="125">
        <f t="shared" ca="1" si="1939"/>
        <v>0</v>
      </c>
      <c r="FM277" s="125">
        <f t="shared" ca="1" si="1939"/>
        <v>0</v>
      </c>
      <c r="FN277" s="125">
        <f t="shared" ref="FN277" ca="1" si="1968">IF(AND($K277=FN$9,$N277=FN$11,$AB277=FN$8,$AI277=FN$12,$Z277&lt;&gt;0),INDEX(i.FS_Strategy,$Z277,$AB277),0)</f>
        <v>0</v>
      </c>
      <c r="FO277" s="124">
        <f t="shared" ca="1" si="1940"/>
        <v>0</v>
      </c>
      <c r="FP277" s="124">
        <f t="shared" ca="1" si="1940"/>
        <v>0</v>
      </c>
      <c r="FQ277" s="124">
        <f t="shared" ca="1" si="1940"/>
        <v>0</v>
      </c>
      <c r="FR277" s="124">
        <f t="shared" ca="1" si="1940"/>
        <v>0</v>
      </c>
      <c r="FS277" s="124">
        <f t="shared" ca="1" si="1940"/>
        <v>0</v>
      </c>
      <c r="FT277" s="124">
        <f t="shared" ca="1" si="1940"/>
        <v>0</v>
      </c>
      <c r="FU277" s="124">
        <f t="shared" ca="1" si="1940"/>
        <v>0</v>
      </c>
      <c r="FV277" s="124">
        <f t="shared" ca="1" si="1940"/>
        <v>0</v>
      </c>
      <c r="FW277" s="124">
        <f t="shared" ca="1" si="1940"/>
        <v>0</v>
      </c>
      <c r="FX277" s="124">
        <f t="shared" ca="1" si="1940"/>
        <v>0</v>
      </c>
      <c r="FY277" s="124">
        <f t="shared" ca="1" si="1940"/>
        <v>0</v>
      </c>
      <c r="FZ277" s="124">
        <f t="shared" ca="1" si="1940"/>
        <v>0</v>
      </c>
      <c r="GA277" s="124">
        <f t="shared" ca="1" si="1940"/>
        <v>0</v>
      </c>
      <c r="GB277" s="124">
        <f t="shared" ca="1" si="1940"/>
        <v>0</v>
      </c>
      <c r="GC277" s="124">
        <f t="shared" ca="1" si="1940"/>
        <v>0</v>
      </c>
      <c r="GD277" s="124">
        <f t="shared" ref="GD277" ca="1" si="1969">IF(AND($K277=GD$9,$N277=GD$11,$AB277=GD$8,$AI277=GD$12),INDEX(i.FS_Strategy,$AC277+1,$AB277),0)</f>
        <v>0</v>
      </c>
      <c r="GE277" s="124">
        <f t="shared" ca="1" si="1854"/>
        <v>0</v>
      </c>
      <c r="GF277" s="124">
        <f t="shared" ca="1" si="1854"/>
        <v>0</v>
      </c>
      <c r="GG277" s="554">
        <f t="shared" ca="1" si="1855"/>
        <v>0</v>
      </c>
      <c r="GH277" s="554">
        <f t="shared" ca="1" si="1855"/>
        <v>0</v>
      </c>
      <c r="GI277" s="554">
        <f t="shared" ca="1" si="1855"/>
        <v>0</v>
      </c>
      <c r="GJ277" s="125">
        <f t="shared" ca="1" si="1941"/>
        <v>0</v>
      </c>
      <c r="GK277" s="125">
        <f t="shared" ca="1" si="1941"/>
        <v>0</v>
      </c>
      <c r="GL277" s="125">
        <f t="shared" ca="1" si="1941"/>
        <v>0</v>
      </c>
      <c r="GM277" s="125">
        <f t="shared" ca="1" si="1941"/>
        <v>0</v>
      </c>
      <c r="GN277" s="125">
        <f t="shared" ca="1" si="1941"/>
        <v>0</v>
      </c>
      <c r="GO277" s="125">
        <f t="shared" ca="1" si="1941"/>
        <v>0</v>
      </c>
      <c r="GP277" s="125">
        <f t="shared" ca="1" si="1941"/>
        <v>0</v>
      </c>
      <c r="GQ277" s="125">
        <f t="shared" ca="1" si="1941"/>
        <v>0</v>
      </c>
      <c r="GR277" s="125">
        <f t="shared" ca="1" si="1941"/>
        <v>0</v>
      </c>
      <c r="GS277" s="125">
        <f t="shared" ca="1" si="1941"/>
        <v>0</v>
      </c>
      <c r="GT277" s="125">
        <f t="shared" ca="1" si="1941"/>
        <v>0</v>
      </c>
      <c r="GU277" s="125">
        <f t="shared" ca="1" si="1941"/>
        <v>0</v>
      </c>
      <c r="GV277" s="125">
        <f t="shared" ca="1" si="1941"/>
        <v>0</v>
      </c>
      <c r="GW277" s="124">
        <f t="shared" ca="1" si="1942"/>
        <v>0</v>
      </c>
      <c r="GX277" s="124">
        <f t="shared" ca="1" si="1942"/>
        <v>0</v>
      </c>
      <c r="GY277" s="124">
        <f t="shared" ca="1" si="1942"/>
        <v>0</v>
      </c>
      <c r="GZ277" s="124">
        <f t="shared" ca="1" si="1942"/>
        <v>0</v>
      </c>
      <c r="HA277" s="124">
        <f t="shared" ca="1" si="1942"/>
        <v>0</v>
      </c>
      <c r="HB277" s="124">
        <f t="shared" ca="1" si="1942"/>
        <v>0</v>
      </c>
      <c r="HC277" s="124">
        <f t="shared" ca="1" si="1942"/>
        <v>0</v>
      </c>
      <c r="HD277" s="124">
        <f t="shared" ca="1" si="1942"/>
        <v>0</v>
      </c>
      <c r="HE277" s="124">
        <f t="shared" ca="1" si="1942"/>
        <v>0</v>
      </c>
      <c r="HF277" s="124">
        <f t="shared" ca="1" si="1942"/>
        <v>0</v>
      </c>
      <c r="HG277" s="124">
        <f t="shared" ca="1" si="1942"/>
        <v>0</v>
      </c>
      <c r="HH277" s="124">
        <f t="shared" ca="1" si="1942"/>
        <v>0</v>
      </c>
      <c r="HI277" s="124">
        <f t="shared" ca="1" si="1942"/>
        <v>0</v>
      </c>
      <c r="HJ277" s="124">
        <f t="shared" ca="1" si="1942"/>
        <v>0</v>
      </c>
      <c r="HK277" s="124">
        <f t="shared" ca="1" si="1942"/>
        <v>0</v>
      </c>
      <c r="HL277" s="124">
        <f t="shared" ref="HL277" ca="1" si="1970">IF(AND($K277=HL$9,$N277=HL$11,$AB277=HL$8,$AI277=HL$12),INDEX(i.FS_Strategy,$AC277+1,$AB277),0)</f>
        <v>0</v>
      </c>
      <c r="HM277" s="124">
        <f t="shared" ca="1" si="1858"/>
        <v>0</v>
      </c>
      <c r="HN277" s="124">
        <f t="shared" ca="1" si="1858"/>
        <v>0</v>
      </c>
      <c r="HO277" s="554">
        <f t="shared" ca="1" si="1859"/>
        <v>0</v>
      </c>
      <c r="HP277" s="554">
        <f t="shared" ca="1" si="1859"/>
        <v>0</v>
      </c>
      <c r="HQ277" s="554">
        <f t="shared" ca="1" si="1859"/>
        <v>0</v>
      </c>
      <c r="HR277" s="125">
        <f t="shared" ca="1" si="1943"/>
        <v>0</v>
      </c>
      <c r="HS277" s="125">
        <f t="shared" ca="1" si="1943"/>
        <v>0</v>
      </c>
      <c r="HT277" s="125">
        <f t="shared" ca="1" si="1943"/>
        <v>0</v>
      </c>
      <c r="HU277" s="125">
        <f t="shared" ca="1" si="1943"/>
        <v>0</v>
      </c>
      <c r="HV277" s="125">
        <f t="shared" ca="1" si="1943"/>
        <v>0</v>
      </c>
      <c r="HW277" s="125">
        <f t="shared" ca="1" si="1943"/>
        <v>0</v>
      </c>
      <c r="HX277" s="125">
        <f t="shared" ca="1" si="1943"/>
        <v>0</v>
      </c>
      <c r="HY277" s="125">
        <f t="shared" ca="1" si="1943"/>
        <v>0</v>
      </c>
      <c r="HZ277" s="125">
        <f t="shared" ca="1" si="1943"/>
        <v>0</v>
      </c>
      <c r="IA277" s="125">
        <f t="shared" ca="1" si="1943"/>
        <v>0</v>
      </c>
      <c r="IB277" s="125">
        <f t="shared" ca="1" si="1943"/>
        <v>0</v>
      </c>
      <c r="IC277" s="125">
        <f t="shared" ca="1" si="1943"/>
        <v>0</v>
      </c>
      <c r="ID277" s="125">
        <f t="shared" ca="1" si="1943"/>
        <v>0</v>
      </c>
      <c r="IE277" s="5">
        <f t="shared" ca="1" si="1861"/>
        <v>67</v>
      </c>
      <c r="IF277" s="9"/>
      <c r="IG277" s="5">
        <f t="shared" ca="1" si="1862"/>
        <v>1</v>
      </c>
      <c r="IH277" s="5" t="b">
        <f t="shared" ca="1" si="1862"/>
        <v>1</v>
      </c>
      <c r="II277" s="19">
        <f t="shared" ca="1" si="1863"/>
        <v>0</v>
      </c>
      <c r="IJ277" s="5">
        <f t="shared" ca="1" si="1862"/>
        <v>55</v>
      </c>
      <c r="IK277" s="5" cm="1">
        <f t="array" ref="IK277">INDEX(i.pi_yatf,$X277+1,IK$7)</f>
        <v>1</v>
      </c>
      <c r="IL277" s="19">
        <f t="shared" ca="1" si="1956"/>
        <v>0</v>
      </c>
      <c r="IM277" s="19">
        <f t="shared" ca="1" si="1956"/>
        <v>0</v>
      </c>
      <c r="IN277" s="19">
        <f t="shared" ca="1" si="1956"/>
        <v>0</v>
      </c>
      <c r="IO277" s="19">
        <f t="shared" ca="1" si="1956"/>
        <v>0</v>
      </c>
      <c r="IP277" s="19">
        <f t="shared" ca="1" si="1956"/>
        <v>0</v>
      </c>
      <c r="IQ277" s="19">
        <f t="shared" ca="1" si="1956"/>
        <v>0</v>
      </c>
      <c r="IR277" s="19">
        <f t="shared" ca="1" si="1956"/>
        <v>0</v>
      </c>
      <c r="IS277" s="19">
        <f t="shared" ca="1" si="1956"/>
        <v>0</v>
      </c>
      <c r="IT277" s="19">
        <f t="shared" ca="1" si="1956"/>
        <v>0</v>
      </c>
      <c r="IU277" s="19">
        <f t="shared" ca="1" si="1956"/>
        <v>0</v>
      </c>
      <c r="IV277" s="19">
        <f t="shared" ca="1" si="1956"/>
        <v>0</v>
      </c>
      <c r="IW277" s="19">
        <f t="shared" ca="1" si="1956"/>
        <v>0</v>
      </c>
      <c r="IX277" s="19">
        <f t="shared" ca="1" si="1956"/>
        <v>0</v>
      </c>
      <c r="IY277" s="19">
        <f t="shared" ca="1" si="1956"/>
        <v>0</v>
      </c>
      <c r="IZ277" s="19">
        <f t="shared" ca="1" si="1956"/>
        <v>0</v>
      </c>
      <c r="JA277" s="19">
        <f t="shared" ca="1" si="1956"/>
        <v>0</v>
      </c>
      <c r="JB277" s="19">
        <f t="shared" ca="1" si="1956"/>
        <v>0</v>
      </c>
      <c r="JC277" s="19">
        <f t="shared" ca="1" si="1956"/>
        <v>0</v>
      </c>
      <c r="JD277" s="19">
        <f t="shared" ca="1" si="1956"/>
        <v>0</v>
      </c>
      <c r="JE277" s="19">
        <f t="shared" ca="1" si="1956"/>
        <v>0</v>
      </c>
      <c r="JF277" s="19">
        <f t="shared" ca="1" si="1956"/>
        <v>0</v>
      </c>
      <c r="JG277" s="5">
        <f t="shared" ca="1" si="1865"/>
        <v>1.2500000000000001E-2</v>
      </c>
      <c r="JH277" s="567">
        <f t="shared" ca="1" si="1865"/>
        <v>0</v>
      </c>
      <c r="JI277" s="5">
        <f t="shared" ca="1" si="1865"/>
        <v>6.25E-2</v>
      </c>
      <c r="JJ277" s="5">
        <f t="shared" ca="1" si="1865"/>
        <v>6.25E-2</v>
      </c>
      <c r="JK277" s="5">
        <f t="shared" ca="1" si="1865"/>
        <v>6.25E-2</v>
      </c>
      <c r="JL277" s="19">
        <f t="shared" ca="1" si="1956"/>
        <v>1</v>
      </c>
      <c r="JM277" s="19">
        <f t="shared" ca="1" si="1956"/>
        <v>0</v>
      </c>
      <c r="JN277" s="19">
        <f t="shared" ca="1" si="1956"/>
        <v>1</v>
      </c>
      <c r="JO277" s="9"/>
      <c r="JP277" s="5" t="b">
        <f t="shared" ca="1" si="1866"/>
        <v>0</v>
      </c>
      <c r="JQ277" s="477" t="b">
        <v>0</v>
      </c>
      <c r="JR277" s="477">
        <v>12</v>
      </c>
      <c r="JS277" s="5" t="b">
        <f t="shared" ca="1" si="1867"/>
        <v>0</v>
      </c>
      <c r="JT277" s="5" t="b">
        <f t="shared" ca="1" si="1867"/>
        <v>0</v>
      </c>
      <c r="JU277" s="5" t="b">
        <f t="shared" ca="1" si="1867"/>
        <v>1</v>
      </c>
      <c r="JV277" s="144">
        <f t="shared" ca="1" si="1868"/>
        <v>1</v>
      </c>
      <c r="JW277" s="144">
        <f t="shared" ca="1" si="1868"/>
        <v>1</v>
      </c>
      <c r="JX277" s="5" t="b">
        <f t="shared" ca="1" si="1869"/>
        <v>0</v>
      </c>
      <c r="JY277" s="5" t="b">
        <f t="shared" ca="1" si="1869"/>
        <v>1</v>
      </c>
      <c r="JZ277" s="5" t="b">
        <f t="shared" ca="1" si="1869"/>
        <v>1</v>
      </c>
      <c r="KA277" s="5" t="b">
        <f t="shared" ca="1" si="1869"/>
        <v>0</v>
      </c>
      <c r="KB277" s="5">
        <f t="shared" ca="1" si="1870"/>
        <v>1</v>
      </c>
      <c r="KC277" s="5">
        <f t="shared" ca="1" si="1870"/>
        <v>0</v>
      </c>
      <c r="KD277" s="5" t="b">
        <f t="shared" ca="1" si="1871"/>
        <v>0</v>
      </c>
      <c r="KE277" s="5" t="str" cm="1">
        <f t="array" aca="1" ref="KE277" ca="1">IF(OR(KF277:KM277&lt;&gt;"-"),TRUE,"-")</f>
        <v>-</v>
      </c>
      <c r="KF277" s="19" t="str">
        <f t="shared" ca="1" si="1872"/>
        <v>-</v>
      </c>
      <c r="KG277" s="19" t="str">
        <f t="shared" ca="1" si="1872"/>
        <v>-</v>
      </c>
      <c r="KH277" s="19" t="str">
        <f t="shared" ca="1" si="1872"/>
        <v>-</v>
      </c>
      <c r="KI277" s="19" t="str">
        <f t="shared" ca="1" si="1872"/>
        <v>-</v>
      </c>
      <c r="KJ277" s="19" t="str">
        <f t="shared" ca="1" si="1872"/>
        <v>-</v>
      </c>
      <c r="KK277" s="19" t="str">
        <f t="shared" ca="1" si="1872"/>
        <v>-</v>
      </c>
      <c r="KL277" s="19" t="str">
        <f t="shared" ca="1" si="1872"/>
        <v>-</v>
      </c>
      <c r="KM277" s="19" t="str">
        <f t="shared" ref="KM277" ca="1" si="1971">OFFSET(KM$5,$B277,0)</f>
        <v>-</v>
      </c>
      <c r="KN277" s="5" t="b">
        <f t="array" aca="1" ref="KN277" ca="1">IF(OR(KO277:KU277&lt;&gt;"-"),TRUE,"-")</f>
        <v>1</v>
      </c>
      <c r="KO277" s="19">
        <f t="shared" ca="1" si="1949"/>
        <v>0</v>
      </c>
      <c r="KP277" s="19" t="str">
        <f t="shared" ca="1" si="1949"/>
        <v>-</v>
      </c>
      <c r="KQ277" s="19">
        <f t="shared" ca="1" si="1949"/>
        <v>999999</v>
      </c>
      <c r="KR277" s="19">
        <f t="shared" ca="1" si="1949"/>
        <v>999999</v>
      </c>
      <c r="KS277" s="19">
        <f t="shared" ca="1" si="1949"/>
        <v>999999</v>
      </c>
      <c r="KT277" s="19">
        <f t="shared" ca="1" si="1949"/>
        <v>999999</v>
      </c>
      <c r="KU277" s="19">
        <f t="shared" ca="1" si="1949"/>
        <v>999999</v>
      </c>
      <c r="KV277" s="19" t="str">
        <f t="shared" ca="1" si="1949"/>
        <v>-</v>
      </c>
      <c r="KW277" s="19" t="str">
        <f t="shared" ca="1" si="1949"/>
        <v>-</v>
      </c>
      <c r="KX277" s="19" t="str">
        <f t="shared" ca="1" si="1949"/>
        <v>-</v>
      </c>
      <c r="KY277" s="19" t="b">
        <f t="shared" ca="1" si="1874"/>
        <v>1</v>
      </c>
      <c r="KZ277" s="19">
        <f t="shared" ca="1" si="1874"/>
        <v>0</v>
      </c>
      <c r="LA277" s="5" t="str">
        <f t="shared" ca="1" si="1875"/>
        <v>-</v>
      </c>
      <c r="LB277" s="5" t="str">
        <f t="shared" ca="1" si="1875"/>
        <v>-</v>
      </c>
      <c r="LC277" s="5" t="str">
        <f t="shared" ca="1" si="1875"/>
        <v>-</v>
      </c>
      <c r="LD277" s="5" t="str">
        <f t="shared" ca="1" si="1875"/>
        <v>-</v>
      </c>
      <c r="LE277" s="19" t="str">
        <f t="shared" ca="1" si="1876"/>
        <v>-</v>
      </c>
      <c r="LF277" s="19" t="str">
        <f t="shared" ca="1" si="1876"/>
        <v>-</v>
      </c>
      <c r="LG277" s="19" t="str">
        <f t="shared" ca="1" si="1876"/>
        <v>-</v>
      </c>
      <c r="LH277" s="19" t="str">
        <f t="shared" ca="1" si="1876"/>
        <v>-</v>
      </c>
      <c r="LI277" s="19" t="str">
        <f t="shared" ca="1" si="1876"/>
        <v>-</v>
      </c>
      <c r="LJ277" s="19" t="str">
        <f t="shared" ca="1" si="1876"/>
        <v>-</v>
      </c>
      <c r="LK277" s="19" t="str">
        <f t="shared" ca="1" si="1876"/>
        <v>-</v>
      </c>
      <c r="LL277" s="5" t="str">
        <f t="shared" ca="1" si="1877"/>
        <v>-</v>
      </c>
      <c r="LM277" s="5">
        <f t="shared" ca="1" si="1877"/>
        <v>500</v>
      </c>
      <c r="LN277" s="5">
        <f t="shared" ca="1" si="1877"/>
        <v>500</v>
      </c>
      <c r="LO277" s="5" t="str">
        <f t="shared" ca="1" si="1877"/>
        <v>-</v>
      </c>
      <c r="LP277" s="5" t="str" cm="1">
        <f t="array" aca="1" ref="LP277" ca="1">INDEX(i.meatgrid,$Q277,LP$7)</f>
        <v>-</v>
      </c>
      <c r="LQ277" s="5" t="str" cm="1">
        <f t="array" aca="1" ref="LQ277" ca="1">INDEX(i.meatgrid,$Q277,LQ$7)</f>
        <v>-</v>
      </c>
      <c r="LR277" s="5" t="str">
        <f t="shared" ca="1" si="1877"/>
        <v>-</v>
      </c>
      <c r="LS277" s="5">
        <f t="shared" ca="1" si="1878"/>
        <v>1</v>
      </c>
      <c r="LT277" s="9"/>
      <c r="LU277" s="19">
        <f t="shared" ref="LU277" ca="1" si="1972">OFFSET(LU$5,$B277,0)</f>
        <v>70</v>
      </c>
      <c r="LV277" s="19">
        <f t="shared" ca="1" si="1879"/>
        <v>50</v>
      </c>
      <c r="LW277" s="19">
        <f t="shared" ca="1" si="1879"/>
        <v>80</v>
      </c>
      <c r="LX277" s="19">
        <f t="shared" ca="1" si="1879"/>
        <v>50</v>
      </c>
      <c r="LY277" s="5" t="b" cm="1">
        <f t="array" aca="1" ref="LY277" ca="1">INDEX(i.meatgrid,$Q277,LY$7)</f>
        <v>0</v>
      </c>
      <c r="LZ277" s="5" t="b" cm="1">
        <f t="array" aca="1" ref="LZ277" ca="1">INDEX(i.meatgrid,$Q277,LZ$7)</f>
        <v>0</v>
      </c>
      <c r="MA277" s="5" cm="1">
        <f t="array" aca="1" ref="MA277" ca="1">INDEX(i.meatgrid,$Q277,MA$7)</f>
        <v>40</v>
      </c>
      <c r="MB277" s="5" t="str" cm="1">
        <f t="array" aca="1" ref="MB277" ca="1">INDEX(i.meatgrid,$Q277,MB$7)</f>
        <v>-</v>
      </c>
      <c r="MC277" s="5">
        <f t="shared" si="1880"/>
        <v>1</v>
      </c>
      <c r="MD277" s="5">
        <f t="shared" si="1881"/>
        <v>0.75</v>
      </c>
      <c r="ME277" s="5" cm="1">
        <f t="array" aca="1" ref="ME277" ca="1">INDEX(i.meatgrid,$Q277,ME$7)</f>
        <v>1</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0</v>
      </c>
      <c r="MJ277" s="5" cm="1">
        <f t="array" aca="1" ref="MJ277" ca="1">INDEX(i.meatgrid,$Q277,MJ$7)</f>
        <v>1</v>
      </c>
      <c r="MK277" s="5" cm="1">
        <f t="array" aca="1" ref="MK277" ca="1">INDEX(i.meatgrid,$Q277,MK$7)</f>
        <v>1</v>
      </c>
      <c r="ML277" s="5" cm="1">
        <f t="array" aca="1" ref="ML277" ca="1">INDEX(i.meatgrid,$Q277,ML$7)</f>
        <v>1</v>
      </c>
      <c r="MM277" s="5">
        <f t="shared" si="1882"/>
        <v>1</v>
      </c>
      <c r="MN277" s="9"/>
      <c r="MO277" s="19" t="b">
        <f t="shared" ca="1" si="1944"/>
        <v>0</v>
      </c>
      <c r="MP277" s="19" t="b">
        <f t="shared" ca="1" si="1944"/>
        <v>0</v>
      </c>
      <c r="MQ277" s="19">
        <f t="shared" ca="1" si="1944"/>
        <v>1</v>
      </c>
      <c r="MR277" s="19">
        <f t="shared" ca="1" si="1944"/>
        <v>0.75</v>
      </c>
      <c r="MS277" s="19">
        <f t="shared" ca="1" si="1944"/>
        <v>0.75</v>
      </c>
      <c r="MT277" s="19">
        <f t="shared" ca="1" si="1944"/>
        <v>0.8</v>
      </c>
      <c r="MU277" s="19">
        <f t="shared" ca="1" si="1944"/>
        <v>0.82499999999999996</v>
      </c>
      <c r="MV277" s="19">
        <f t="shared" ca="1" si="1944"/>
        <v>0.875</v>
      </c>
      <c r="MW277" s="19">
        <f t="shared" ca="1" si="1944"/>
        <v>0.9</v>
      </c>
      <c r="MX277" s="19">
        <f t="shared" ca="1" si="1944"/>
        <v>1</v>
      </c>
      <c r="MY277" s="19">
        <f t="shared" ca="1" si="1944"/>
        <v>0.875</v>
      </c>
      <c r="MZ277" s="19" t="b">
        <f t="shared" ca="1" si="1944"/>
        <v>1</v>
      </c>
      <c r="NA277" s="19">
        <f t="shared" ca="1" si="1944"/>
        <v>74.989999999999995</v>
      </c>
      <c r="NB277" s="19" t="str">
        <f t="shared" ca="1" si="1944"/>
        <v>-</v>
      </c>
      <c r="NC277" s="19" t="str">
        <f t="shared" ca="1" si="1944"/>
        <v>-</v>
      </c>
      <c r="ND277" s="19" t="str">
        <f t="shared" ref="ND277" ca="1" si="1973">OFFSET(ND$5,$B277,0)</f>
        <v>-</v>
      </c>
      <c r="NE277" s="19" t="str">
        <f t="shared" ca="1" si="1959"/>
        <v>-</v>
      </c>
      <c r="NF277" s="19" t="str">
        <f t="shared" ca="1" si="1959"/>
        <v>-</v>
      </c>
      <c r="NG277" s="19" t="str">
        <f t="shared" ca="1" si="1959"/>
        <v>-</v>
      </c>
      <c r="NH277" s="19" t="str">
        <f t="shared" ca="1" si="1959"/>
        <v>-</v>
      </c>
      <c r="NI277" s="19">
        <f t="shared" ca="1" si="1959"/>
        <v>36.99</v>
      </c>
      <c r="NJ277" s="19">
        <f t="shared" ca="1" si="1959"/>
        <v>36.99</v>
      </c>
      <c r="NK277" s="19" t="str">
        <f t="shared" ca="1" si="1959"/>
        <v>-</v>
      </c>
      <c r="NL277" s="19" t="str">
        <f t="shared" ca="1" si="1959"/>
        <v>-</v>
      </c>
      <c r="NM277" s="19" t="str">
        <f t="shared" ca="1" si="1959"/>
        <v>-</v>
      </c>
      <c r="NN277" s="19" t="str">
        <f t="shared" ca="1" si="1959"/>
        <v>-</v>
      </c>
      <c r="NO277" s="19" t="str">
        <f t="shared" ca="1" si="1959"/>
        <v>-</v>
      </c>
      <c r="NP277" s="19">
        <f t="shared" ca="1" si="1959"/>
        <v>49.99</v>
      </c>
      <c r="NQ277" s="19">
        <f t="shared" ca="1" si="1959"/>
        <v>49.99</v>
      </c>
      <c r="NR277" s="19">
        <f t="shared" ca="1" si="1959"/>
        <v>49.99</v>
      </c>
      <c r="NS277" s="19">
        <f t="shared" ca="1" si="1959"/>
        <v>49.99</v>
      </c>
      <c r="NT277" s="19">
        <f t="shared" ca="1" si="1959"/>
        <v>49.99</v>
      </c>
      <c r="NU277" s="19">
        <f t="shared" ca="1" si="1896"/>
        <v>49.99</v>
      </c>
      <c r="NV277" s="19">
        <f t="shared" ca="1" si="1896"/>
        <v>49.99</v>
      </c>
      <c r="NW277" s="19">
        <f t="shared" ca="1" si="1896"/>
        <v>49.99</v>
      </c>
      <c r="NX277" s="19">
        <f t="shared" ca="1" si="1958"/>
        <v>412.99</v>
      </c>
      <c r="NY277" s="19">
        <f t="shared" ca="1" si="1958"/>
        <v>412.99</v>
      </c>
      <c r="NZ277" s="19" t="str">
        <f t="shared" ca="1" si="1958"/>
        <v>-</v>
      </c>
      <c r="OA277" s="19" t="str">
        <f t="shared" ca="1" si="1958"/>
        <v>-</v>
      </c>
      <c r="OB277" s="19" t="str">
        <f t="shared" ca="1" si="1958"/>
        <v>-</v>
      </c>
      <c r="OC277" s="19" t="str">
        <f t="shared" ca="1" si="1958"/>
        <v>-</v>
      </c>
      <c r="OD277" s="19" t="str">
        <f t="shared" ca="1" si="1958"/>
        <v>-</v>
      </c>
      <c r="OE277" s="19">
        <f t="shared" ca="1" si="1958"/>
        <v>6.8900000000000006</v>
      </c>
      <c r="OF277" s="19">
        <f t="shared" ca="1" si="1958"/>
        <v>6.8900000000000006</v>
      </c>
      <c r="OG277" s="19">
        <f t="shared" ca="1" si="1958"/>
        <v>6.8900000000000006</v>
      </c>
      <c r="OH277" s="19">
        <f t="shared" ca="1" si="1958"/>
        <v>6.8900000000000006</v>
      </c>
      <c r="OI277" s="19">
        <f t="shared" ca="1" si="1958"/>
        <v>6.8900000000000006</v>
      </c>
      <c r="OJ277" s="19">
        <f t="shared" ca="1" si="1958"/>
        <v>6.8900000000000006</v>
      </c>
      <c r="OK277" s="19">
        <f t="shared" ca="1" si="1958"/>
        <v>6.8900000000000006</v>
      </c>
      <c r="OL277" s="19">
        <f t="shared" ca="1" si="1958"/>
        <v>6.8900000000000006</v>
      </c>
      <c r="OM277" s="19">
        <f t="shared" ca="1" si="1958"/>
        <v>346.99</v>
      </c>
      <c r="ON277" s="19">
        <f t="shared" ca="1" si="1898"/>
        <v>346.99</v>
      </c>
      <c r="OO277" s="19" t="str">
        <f t="shared" ca="1" si="1898"/>
        <v>-</v>
      </c>
      <c r="OP277" s="19" t="str">
        <f t="shared" ca="1" si="1898"/>
        <v>-</v>
      </c>
      <c r="OQ277" s="19" t="str">
        <f t="shared" ca="1" si="1898"/>
        <v>-</v>
      </c>
      <c r="OR277" s="19" t="str">
        <f t="shared" ca="1" si="1898"/>
        <v>-</v>
      </c>
      <c r="OS277" s="19" t="str">
        <f t="shared" ca="1" si="1898"/>
        <v>-</v>
      </c>
      <c r="OT277" s="19">
        <f t="shared" ca="1" si="1898"/>
        <v>0</v>
      </c>
      <c r="OU277" s="24">
        <v>0</v>
      </c>
    </row>
    <row r="278" spans="1:411"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0.844</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9"/>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9"/>
      <c r="LU278" s="14"/>
      <c r="LV278" s="14"/>
      <c r="LW278" s="14"/>
      <c r="LX278" s="14"/>
      <c r="LY278" s="14"/>
      <c r="LZ278" s="14"/>
      <c r="MA278" s="14"/>
      <c r="MB278" s="14"/>
      <c r="MC278" s="14"/>
      <c r="MD278" s="14"/>
      <c r="ME278" s="14"/>
      <c r="MF278" s="14"/>
      <c r="MG278" s="14"/>
      <c r="MH278" s="14"/>
      <c r="MI278" s="14"/>
      <c r="MJ278" s="14"/>
      <c r="MK278" s="14"/>
      <c r="ML278" s="14"/>
      <c r="MM278" s="14"/>
      <c r="MN278" s="9"/>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24">
        <v>0</v>
      </c>
    </row>
    <row r="279" spans="1:411" collapsed="1">
      <c r="A279" s="21">
        <f>ROW(A279)-5</f>
        <v>274</v>
      </c>
      <c r="B279" s="21"/>
      <c r="D279" s="515"/>
      <c r="E279" t="b">
        <v>0</v>
      </c>
      <c r="G279" s="32" t="s">
        <v>1019</v>
      </c>
      <c r="M279">
        <v>1</v>
      </c>
      <c r="N279">
        <v>1</v>
      </c>
      <c r="O279">
        <v>2</v>
      </c>
      <c r="P279">
        <v>1</v>
      </c>
      <c r="Q279">
        <v>1</v>
      </c>
      <c r="R279">
        <v>1</v>
      </c>
      <c r="S279">
        <v>1</v>
      </c>
      <c r="T279">
        <v>1</v>
      </c>
      <c r="U279" s="218"/>
      <c r="V279" s="218"/>
      <c r="W279">
        <v>0</v>
      </c>
      <c r="X279" s="218"/>
      <c r="Y279" s="218">
        <v>0</v>
      </c>
      <c r="Z279" s="218">
        <v>0</v>
      </c>
      <c r="AA279" s="218">
        <v>0</v>
      </c>
      <c r="AB279" s="218">
        <v>0</v>
      </c>
      <c r="AC279" s="218">
        <v>0</v>
      </c>
      <c r="AD279" s="218">
        <v>0</v>
      </c>
      <c r="AE279" s="218">
        <v>0</v>
      </c>
      <c r="AL279" s="233" t="s">
        <v>1870</v>
      </c>
      <c r="AM279" s="9" t="str">
        <f ca="1">IF(COUNTIF(AL$5:AL279,AL279)=1,"-","Dup")</f>
        <v>-</v>
      </c>
      <c r="AN279" s="9"/>
      <c r="AO279" s="515"/>
      <c r="AP279" s="515"/>
      <c r="AQ279" s="515"/>
      <c r="AR279" s="515"/>
      <c r="AS279" s="515"/>
      <c r="AT279" s="515"/>
      <c r="AU279" s="563"/>
      <c r="AV279" s="563"/>
      <c r="AW279" s="9"/>
      <c r="AX279" s="515"/>
      <c r="AY279" s="515"/>
      <c r="AZ279" s="515"/>
      <c r="BA279" s="515"/>
      <c r="BB279" s="515"/>
      <c r="BC279" s="515"/>
      <c r="BD279" s="515"/>
      <c r="BE279" s="9"/>
      <c r="BF279" s="515"/>
      <c r="BG279" s="515"/>
      <c r="BH279" s="515"/>
      <c r="BI279" s="515"/>
      <c r="BJ279" s="515"/>
      <c r="BK279" s="515"/>
      <c r="BL279" s="515"/>
      <c r="BM279" s="515"/>
      <c r="BN279" s="515"/>
      <c r="BO279" s="515"/>
      <c r="BP279" s="515"/>
      <c r="BQ279" s="9"/>
      <c r="BR279" s="515"/>
      <c r="BS279" s="515"/>
      <c r="BT279" s="515"/>
      <c r="BU279" s="515"/>
      <c r="BV279" s="515"/>
      <c r="BW279" s="515"/>
      <c r="BX279" s="515"/>
      <c r="BY279" s="515"/>
      <c r="BZ279" s="515"/>
      <c r="CA279" s="515"/>
      <c r="CB279" s="9"/>
      <c r="CC279" s="515"/>
      <c r="CD279" s="515"/>
      <c r="CE279" s="515"/>
      <c r="CF279" s="515"/>
      <c r="CG279" s="515"/>
      <c r="CH279" s="515"/>
      <c r="CI279" s="515"/>
      <c r="CJ279" s="515"/>
      <c r="CK279" s="515"/>
      <c r="CL279" s="515"/>
      <c r="CM279" s="515"/>
      <c r="CN279" s="9"/>
      <c r="CO279" s="515"/>
      <c r="CP279" s="515"/>
      <c r="CQ279" s="515"/>
      <c r="CR279" s="515"/>
      <c r="CS279" s="515"/>
      <c r="CT279" s="515"/>
      <c r="CU279" s="515"/>
      <c r="CV279" s="515"/>
      <c r="CW279" s="515"/>
      <c r="CX279" s="515"/>
      <c r="CY279" s="515"/>
      <c r="CZ279" s="515"/>
      <c r="DA279" s="515"/>
      <c r="DB279" s="515"/>
      <c r="DC279" s="515"/>
      <c r="DD279" s="515"/>
      <c r="DE279" s="515"/>
      <c r="DF279" s="515"/>
      <c r="DG279" s="515"/>
      <c r="DH279" s="515"/>
      <c r="DI279" s="515"/>
      <c r="DJ279" s="515"/>
      <c r="DK279" s="515"/>
      <c r="DL279" s="515"/>
      <c r="DM279" s="515"/>
      <c r="DN279" s="515"/>
      <c r="DO279" s="515"/>
      <c r="DP279" s="515"/>
      <c r="DQ279" s="515"/>
      <c r="DR279" s="515"/>
      <c r="DS279" s="515"/>
      <c r="DT279" s="515"/>
      <c r="DU279" s="515"/>
      <c r="DV279" s="515"/>
      <c r="DW279" s="515"/>
      <c r="DX279" s="515"/>
      <c r="DY279" s="515"/>
      <c r="DZ279" s="515"/>
      <c r="EA279" s="515"/>
      <c r="EB279" s="515"/>
      <c r="EC279" s="515"/>
      <c r="ED279" s="516"/>
      <c r="EE279" s="515"/>
      <c r="EF279" s="515"/>
      <c r="EG279" s="515"/>
      <c r="EH279" s="515"/>
      <c r="EI279" s="515"/>
      <c r="EJ279" s="515"/>
      <c r="EK279" s="515"/>
      <c r="EL279" s="515"/>
      <c r="EM279" s="515"/>
      <c r="EN279" s="515"/>
      <c r="EO279" s="515"/>
      <c r="EP279" s="515"/>
      <c r="EQ279" s="515"/>
      <c r="ER279" s="515"/>
      <c r="ES279" s="515"/>
      <c r="ET279" s="515"/>
      <c r="EU279" s="515"/>
      <c r="EV279" s="515"/>
      <c r="EW279" s="515"/>
      <c r="EX279" s="515"/>
      <c r="EY279" s="515"/>
      <c r="EZ279" s="515"/>
      <c r="FA279" s="515"/>
      <c r="FB279" s="515"/>
      <c r="FC279" s="515"/>
      <c r="FD279" s="515"/>
      <c r="FE279" s="515"/>
      <c r="FF279" s="515"/>
      <c r="FG279" s="515"/>
      <c r="FH279" s="515"/>
      <c r="FI279" s="515"/>
      <c r="FJ279" s="515"/>
      <c r="FK279" s="515"/>
      <c r="FL279" s="515"/>
      <c r="FM279" s="515"/>
      <c r="FN279" s="515"/>
      <c r="FO279" s="515"/>
      <c r="FP279" s="515"/>
      <c r="FQ279" s="515"/>
      <c r="FR279" s="515"/>
      <c r="FS279" s="515"/>
      <c r="FT279" s="515"/>
      <c r="FU279" s="515"/>
      <c r="FV279" s="515"/>
      <c r="FW279" s="515"/>
      <c r="FX279" s="515"/>
      <c r="FY279" s="515"/>
      <c r="FZ279" s="515"/>
      <c r="GA279" s="515"/>
      <c r="GB279" s="515"/>
      <c r="GC279" s="515"/>
      <c r="GD279" s="515"/>
      <c r="GE279" s="515"/>
      <c r="GF279" s="515"/>
      <c r="GG279" s="515"/>
      <c r="GH279" s="515"/>
      <c r="GI279" s="515"/>
      <c r="GJ279" s="515"/>
      <c r="GK279" s="515"/>
      <c r="GL279" s="515"/>
      <c r="GM279" s="515"/>
      <c r="GN279" s="515"/>
      <c r="GO279" s="515"/>
      <c r="GP279" s="515"/>
      <c r="GQ279" s="515"/>
      <c r="GR279" s="515"/>
      <c r="GS279" s="515"/>
      <c r="GT279" s="515"/>
      <c r="GU279" s="515"/>
      <c r="GV279" s="515"/>
      <c r="GW279" s="515"/>
      <c r="GX279" s="515"/>
      <c r="GY279" s="515"/>
      <c r="GZ279" s="515"/>
      <c r="HA279" s="515"/>
      <c r="HB279" s="515"/>
      <c r="HC279" s="515"/>
      <c r="HD279" s="515"/>
      <c r="HE279" s="515"/>
      <c r="HF279" s="515"/>
      <c r="HG279" s="515"/>
      <c r="HH279" s="515"/>
      <c r="HI279" s="515"/>
      <c r="HJ279" s="515"/>
      <c r="HK279" s="515"/>
      <c r="HL279" s="515"/>
      <c r="HM279" s="515"/>
      <c r="HN279" s="515"/>
      <c r="HO279" s="515"/>
      <c r="HP279" s="515"/>
      <c r="HQ279" s="515"/>
      <c r="HR279" s="515"/>
      <c r="HS279" s="515"/>
      <c r="HT279" s="515"/>
      <c r="HU279" s="515"/>
      <c r="HV279" s="515"/>
      <c r="HW279" s="515"/>
      <c r="HX279" s="515"/>
      <c r="HY279" s="515"/>
      <c r="HZ279" s="515"/>
      <c r="IA279" s="515"/>
      <c r="IB279" s="515"/>
      <c r="IC279" s="515"/>
      <c r="ID279" s="515"/>
      <c r="IE279" s="515"/>
      <c r="IF279" s="9"/>
      <c r="IG279" s="515"/>
      <c r="IH279" s="515"/>
      <c r="II279" s="515"/>
      <c r="IJ279" s="515"/>
      <c r="IK279" s="515"/>
      <c r="IL279" s="515"/>
      <c r="IM279" s="515"/>
      <c r="IN279" s="515"/>
      <c r="IO279" s="515"/>
      <c r="IP279" s="515"/>
      <c r="IQ279" s="515"/>
      <c r="IR279" s="515"/>
      <c r="IS279" s="515"/>
      <c r="IT279" s="515"/>
      <c r="IU279" s="515"/>
      <c r="IV279" s="515"/>
      <c r="IW279" s="515"/>
      <c r="IX279" s="515"/>
      <c r="IY279" s="515"/>
      <c r="IZ279" s="515"/>
      <c r="JA279" s="515"/>
      <c r="JB279" s="515"/>
      <c r="JC279" s="515"/>
      <c r="JD279" s="515"/>
      <c r="JE279" s="515"/>
      <c r="JF279" s="515"/>
      <c r="JG279" s="515"/>
      <c r="JH279" s="515"/>
      <c r="JI279" s="515"/>
      <c r="JJ279" s="515"/>
      <c r="JK279" s="515"/>
      <c r="JL279" s="515"/>
      <c r="JM279" s="515"/>
      <c r="JN279" s="515"/>
      <c r="JO279" s="9"/>
      <c r="JP279" s="515"/>
      <c r="JQ279" s="515"/>
      <c r="JR279" s="515"/>
      <c r="JS279" s="515"/>
      <c r="JT279" s="515"/>
      <c r="JU279" s="515"/>
      <c r="JV279" s="515"/>
      <c r="JW279" s="515"/>
      <c r="JX279" s="515"/>
      <c r="JY279" s="515"/>
      <c r="JZ279" s="515"/>
      <c r="KA279" s="515"/>
      <c r="KB279" s="515"/>
      <c r="KC279" s="515"/>
      <c r="KD279" s="515"/>
      <c r="KE279" s="515"/>
      <c r="KF279" s="515"/>
      <c r="KG279" s="515"/>
      <c r="KH279" s="515"/>
      <c r="KI279" s="515"/>
      <c r="KJ279" s="515"/>
      <c r="KK279" s="515"/>
      <c r="KL279" s="515"/>
      <c r="KM279" s="515"/>
      <c r="KN279" s="515"/>
      <c r="KO279" s="515"/>
      <c r="KP279" s="515"/>
      <c r="KQ279" s="515"/>
      <c r="KR279" s="515"/>
      <c r="KS279" s="515"/>
      <c r="KT279" s="515"/>
      <c r="KU279" s="515"/>
      <c r="KV279" s="515"/>
      <c r="KW279" s="515"/>
      <c r="KX279" s="515"/>
      <c r="KY279" s="515"/>
      <c r="KZ279" s="515"/>
      <c r="LA279" s="515"/>
      <c r="LB279" s="515"/>
      <c r="LC279" s="515"/>
      <c r="LD279" s="515"/>
      <c r="LE279" s="515"/>
      <c r="LF279" s="515"/>
      <c r="LG279" s="515"/>
      <c r="LH279" s="515"/>
      <c r="LI279" s="515"/>
      <c r="LJ279" s="515"/>
      <c r="LK279" s="515"/>
      <c r="LL279" s="515"/>
      <c r="LM279" s="515"/>
      <c r="LN279" s="515"/>
      <c r="LO279" s="515"/>
      <c r="LP279" s="515"/>
      <c r="LQ279" s="515"/>
      <c r="LR279" s="515"/>
      <c r="LS279" s="515"/>
      <c r="LT279" s="9"/>
      <c r="LU279" s="515"/>
      <c r="LV279" s="515"/>
      <c r="LW279" s="515"/>
      <c r="LX279" s="515"/>
      <c r="LY279" s="515"/>
      <c r="LZ279" s="515"/>
      <c r="MA279" s="515"/>
      <c r="MB279" s="515"/>
      <c r="MC279" s="515"/>
      <c r="MD279" s="515"/>
      <c r="ME279" s="515"/>
      <c r="MF279" s="515"/>
      <c r="MG279" s="515"/>
      <c r="MH279" s="515"/>
      <c r="MI279" s="515"/>
      <c r="MJ279" s="515"/>
      <c r="MK279" s="515"/>
      <c r="ML279" s="515"/>
      <c r="MM279" s="515"/>
      <c r="MN279" s="9"/>
      <c r="MO279" s="515"/>
      <c r="MP279" s="515"/>
      <c r="MQ279" s="515"/>
      <c r="MR279" s="515"/>
      <c r="MS279" s="515"/>
      <c r="MT279" s="515"/>
      <c r="MU279" s="515"/>
      <c r="MV279" s="515"/>
      <c r="MW279" s="515"/>
      <c r="MX279" s="515"/>
      <c r="MY279" s="515"/>
      <c r="MZ279" s="515"/>
      <c r="NA279" s="515"/>
      <c r="NB279" s="515"/>
      <c r="NC279" s="515"/>
      <c r="ND279" s="515"/>
      <c r="NE279" s="515"/>
      <c r="NF279" s="515"/>
      <c r="NG279" s="515"/>
      <c r="NH279" s="515"/>
      <c r="NI279" s="515"/>
      <c r="NJ279" s="515"/>
      <c r="NK279" s="515"/>
      <c r="NL279" s="515"/>
      <c r="NM279" s="515"/>
      <c r="NN279" s="515"/>
      <c r="NO279" s="515"/>
      <c r="NP279" s="515"/>
      <c r="NQ279" s="515"/>
      <c r="NR279" s="515"/>
      <c r="NS279" s="515"/>
      <c r="NT279" s="515"/>
      <c r="NU279" s="515"/>
      <c r="NV279" s="515"/>
      <c r="NW279" s="515"/>
      <c r="NX279" s="515"/>
      <c r="NY279" s="515"/>
      <c r="NZ279" s="515"/>
      <c r="OA279" s="515"/>
      <c r="OB279" s="515"/>
      <c r="OC279" s="515"/>
      <c r="OD279" s="515"/>
      <c r="OE279" s="515"/>
      <c r="OF279" s="515"/>
      <c r="OG279" s="515"/>
      <c r="OH279" s="515"/>
      <c r="OI279" s="515"/>
      <c r="OJ279" s="515"/>
      <c r="OK279" s="515"/>
      <c r="OL279" s="515"/>
      <c r="OM279" s="515"/>
      <c r="ON279" s="515"/>
      <c r="OO279" s="515"/>
      <c r="OP279" s="515"/>
      <c r="OQ279" s="515"/>
      <c r="OR279" s="515"/>
      <c r="OS279" s="515"/>
      <c r="OT279" s="515"/>
      <c r="OU279" s="24">
        <v>0</v>
      </c>
    </row>
    <row r="280" spans="1:411" hidden="1" outlineLevel="1">
      <c r="A280" s="21">
        <f>ROW(A280)-5</f>
        <v>275</v>
      </c>
      <c r="B280" s="21"/>
      <c r="D280" s="14"/>
      <c r="E280" t="b">
        <v>0</v>
      </c>
      <c r="G280" s="32" t="s">
        <v>1020</v>
      </c>
      <c r="M280">
        <v>4</v>
      </c>
      <c r="N280">
        <v>3</v>
      </c>
      <c r="O280">
        <v>2</v>
      </c>
      <c r="P280">
        <v>3</v>
      </c>
      <c r="Q280">
        <v>4</v>
      </c>
      <c r="R280">
        <v>3</v>
      </c>
      <c r="S280">
        <v>4</v>
      </c>
      <c r="T280">
        <v>4</v>
      </c>
      <c r="U280" s="218"/>
      <c r="V280" s="218"/>
      <c r="W280">
        <v>0</v>
      </c>
      <c r="X280" s="218"/>
      <c r="Y280" s="218">
        <v>0</v>
      </c>
      <c r="Z280" s="218">
        <v>0</v>
      </c>
      <c r="AA280" s="218">
        <v>0</v>
      </c>
      <c r="AB280" s="218">
        <v>3</v>
      </c>
      <c r="AC280" s="218">
        <v>5</v>
      </c>
      <c r="AD280" s="218">
        <v>5</v>
      </c>
      <c r="AE280" s="218">
        <v>5</v>
      </c>
      <c r="AL280" s="559" t="s">
        <v>1857</v>
      </c>
      <c r="AM280" s="9" t="str">
        <f ca="1">IF(COUNTIF(AL$5:AL280,AL280)=1,"-","Dup")</f>
        <v>-</v>
      </c>
      <c r="AN280" s="9"/>
      <c r="AO280" s="14"/>
      <c r="AP280" s="14"/>
      <c r="AQ280" s="14"/>
      <c r="AR280" s="14"/>
      <c r="AS280" s="14"/>
      <c r="AT280" s="14"/>
      <c r="AU280" s="563"/>
      <c r="AV280" s="563"/>
      <c r="AW280" s="9"/>
      <c r="AX280" s="14"/>
      <c r="AY280" s="14"/>
      <c r="AZ280" s="14"/>
      <c r="BA280" s="14"/>
      <c r="BB280" s="14"/>
      <c r="BC280" s="14"/>
      <c r="BD280" s="14"/>
      <c r="BE280" s="9"/>
      <c r="BF280" s="14"/>
      <c r="BG280" s="14"/>
      <c r="BH280" s="14"/>
      <c r="BI280" s="14"/>
      <c r="BJ280" s="14"/>
      <c r="BK280" s="14"/>
      <c r="BL280" s="14"/>
      <c r="BM280" s="14"/>
      <c r="BN280" s="14"/>
      <c r="BO280" s="14"/>
      <c r="BP280" s="14"/>
      <c r="BQ280" s="9"/>
      <c r="BR280" s="14"/>
      <c r="BS280" s="14"/>
      <c r="BT280" s="14"/>
      <c r="BU280" s="14"/>
      <c r="BV280" s="14"/>
      <c r="BW280" s="14"/>
      <c r="BX280" s="14"/>
      <c r="BY280" s="14"/>
      <c r="BZ280" s="14"/>
      <c r="CA280" s="14"/>
      <c r="CB280" s="9"/>
      <c r="CC280" s="14"/>
      <c r="CD280" s="14"/>
      <c r="CE280" s="14"/>
      <c r="CF280" s="14"/>
      <c r="CG280" s="14"/>
      <c r="CH280" s="153"/>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322"/>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9"/>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9"/>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9"/>
      <c r="LU280" s="14"/>
      <c r="LV280" s="14"/>
      <c r="LW280" s="14"/>
      <c r="LX280" s="14"/>
      <c r="LY280" s="14"/>
      <c r="LZ280" s="14"/>
      <c r="MA280" s="14"/>
      <c r="MB280" s="14"/>
      <c r="MC280" s="14"/>
      <c r="MD280" s="14"/>
      <c r="ME280" s="14"/>
      <c r="MF280" s="14"/>
      <c r="MG280" s="14"/>
      <c r="MH280" s="14"/>
      <c r="MI280" s="14"/>
      <c r="MJ280" s="14"/>
      <c r="MK280" s="14"/>
      <c r="ML280" s="14"/>
      <c r="MM280" s="14"/>
      <c r="MN280" s="9"/>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24">
        <v>0</v>
      </c>
    </row>
    <row r="281" spans="1:411" hidden="1" outlineLevel="1">
      <c r="A281" s="21">
        <f t="shared" si="158"/>
        <v>276</v>
      </c>
      <c r="B281" s="21">
        <f t="shared" ref="B281" si="1974">$A$24</f>
        <v>19</v>
      </c>
      <c r="C281">
        <v>113</v>
      </c>
      <c r="D281" s="144" t="str">
        <f t="shared" ref="D281:D285" si="1975">INDEX(i.Region_Desc,$K281,1)</f>
        <v>GSM</v>
      </c>
      <c r="E281" t="b">
        <v>1</v>
      </c>
      <c r="F281" t="b">
        <v>0</v>
      </c>
      <c r="G281" t="b">
        <f t="shared" ref="G281:G284" si="1976">E281</f>
        <v>1</v>
      </c>
      <c r="H281" s="29">
        <v>2</v>
      </c>
      <c r="I281" s="29">
        <v>1</v>
      </c>
      <c r="J281" s="29" t="str">
        <f>""</f>
        <v/>
      </c>
      <c r="K281" s="29">
        <f>d.Region</f>
        <v>2</v>
      </c>
      <c r="L281" s="29">
        <v>2</v>
      </c>
      <c r="M281" s="29">
        <v>2</v>
      </c>
      <c r="N281" s="29">
        <v>3</v>
      </c>
      <c r="O281" s="29">
        <v>1</v>
      </c>
      <c r="P281" s="29">
        <v>1</v>
      </c>
      <c r="Q281" s="29">
        <v>5</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ref="AG281:AH285" si="1977">INDEX(i.FlkStrctr,$M281,AG$7)</f>
        <v>2</v>
      </c>
      <c r="AH281" s="5">
        <f t="shared" si="1977"/>
        <v>0</v>
      </c>
      <c r="AI281" s="5">
        <f t="shared" ref="AI281:AI285" si="1978">INDEX(i.StdELMan,($K281-1)*12+($M281-1)*3+$N281,AI$7)</f>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00001 DSP_75_sr GSM Day204 MWM    Air SR9.6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ref="AX281:BC285" si="1979">INDEX(i.model_structure,$H281,AX$7)</f>
        <v>0</v>
      </c>
      <c r="AY281" s="5" t="str">
        <f t="shared" si="1979"/>
        <v>-</v>
      </c>
      <c r="AZ281" s="5" t="b">
        <f t="shared" si="1979"/>
        <v>0</v>
      </c>
      <c r="BA281" s="5" t="b">
        <f t="shared" si="1979"/>
        <v>1</v>
      </c>
      <c r="BB281" s="5" t="b">
        <f t="shared" si="1979"/>
        <v>1</v>
      </c>
      <c r="BC281" s="144">
        <f t="shared" si="1979"/>
        <v>0</v>
      </c>
      <c r="BD281" s="19" t="b">
        <f t="shared" ref="BD281:BD285" ca="1" si="1980">OFFSET(BD$5,$B281,0)</f>
        <v>1</v>
      </c>
      <c r="BE281" s="9"/>
      <c r="BF281" s="5" t="str">
        <f t="shared" ref="BF281:BF285" ca="1" si="1981">IF($M281&lt;&gt;4,OFFSET(BF$5,$B281,0),1)</f>
        <v>-</v>
      </c>
      <c r="BG281" s="19" t="str">
        <f t="shared" ref="BG281:BI285" ca="1" si="1982">OFFSET(BG$5,$B281,0)</f>
        <v>-</v>
      </c>
      <c r="BH281" s="19" t="str">
        <f t="shared" ca="1" si="1982"/>
        <v>-</v>
      </c>
      <c r="BI281" s="19" t="str">
        <f t="shared" ca="1" si="1982"/>
        <v>-</v>
      </c>
      <c r="BJ281" s="5" t="str">
        <f t="shared" ref="BJ281:BJ285" ca="1" si="1983">IF($M281&lt;&gt;4,OFFSET(BJ$5,$B281,0),1)</f>
        <v>-</v>
      </c>
      <c r="BK281" s="19" t="str">
        <f t="shared" ref="BK281:BK285" ca="1" si="1984">OFFSET(BK$5,$B281,0)</f>
        <v>-</v>
      </c>
      <c r="BL281" s="5" t="str">
        <f t="shared" ref="BL281:BL285" ca="1" si="1985">IF($M281&lt;&gt;4,OFFSET(BL$5,$B281,0),1)</f>
        <v>-</v>
      </c>
      <c r="BM281" s="19" t="str">
        <f t="shared" ref="BM281:BO285" ca="1" si="1986">OFFSET(BM$5,$B281,0)</f>
        <v>-</v>
      </c>
      <c r="BN281" s="19" t="str">
        <f t="shared" ca="1" si="1986"/>
        <v>-</v>
      </c>
      <c r="BO281" s="19" t="str">
        <f t="shared" ca="1" si="1986"/>
        <v>-</v>
      </c>
      <c r="BP281" s="5" t="str">
        <f t="shared" ref="BP281:BP285" ca="1" si="1987">IF($M281&lt;&gt;4,OFFSET(BP$5,$B281,0),1)</f>
        <v>-</v>
      </c>
      <c r="BQ281" s="9"/>
      <c r="BR281" s="5" t="b">
        <f t="shared" ref="BR281:BR285" si="1988">$J281&lt;0</f>
        <v>0</v>
      </c>
      <c r="BS281" s="5" t="str">
        <f t="shared" ref="BS281:BS285" ca="1" si="1989">IF($J281="",BS$14,ABS($J281))</f>
        <v>-</v>
      </c>
      <c r="BT281" s="5" t="str">
        <f t="shared" ref="BT281:CA285" ca="1" si="1990">IF($J281="",BT$14,ABS($J281)=BT$7)</f>
        <v>-</v>
      </c>
      <c r="BU281" s="5" t="str">
        <f t="shared" ca="1" si="1990"/>
        <v>-</v>
      </c>
      <c r="BV281" s="5" t="str">
        <f t="shared" ca="1" si="1990"/>
        <v>-</v>
      </c>
      <c r="BW281" s="5" t="str">
        <f t="shared" ca="1" si="1990"/>
        <v>-</v>
      </c>
      <c r="BX281" s="5" t="str">
        <f t="shared" ca="1" si="1990"/>
        <v>-</v>
      </c>
      <c r="BY281" s="5" t="str">
        <f t="shared" ca="1" si="1990"/>
        <v>-</v>
      </c>
      <c r="BZ281" s="5" t="str">
        <f t="shared" ca="1" si="1990"/>
        <v>-</v>
      </c>
      <c r="CA281" s="5" t="str">
        <f t="shared" ca="1" si="1990"/>
        <v>-</v>
      </c>
      <c r="CB281" s="9"/>
      <c r="CC281" s="12" t="b">
        <v>1</v>
      </c>
      <c r="CD281" s="12" t="b">
        <v>1</v>
      </c>
      <c r="CE281" s="12" t="b">
        <v>1</v>
      </c>
      <c r="CF281" s="12">
        <f>VALUE($Q281&amp;"1"&amp;"05")</f>
        <v>5105</v>
      </c>
      <c r="CG281" s="144" t="b">
        <f t="shared" ref="CG281" si="1991">NOT(CE281)</f>
        <v>0</v>
      </c>
      <c r="CH281" s="12" t="s">
        <v>34</v>
      </c>
      <c r="CI281" s="19" t="str">
        <f t="shared" ref="CI281:CM285" ca="1" si="1992">OFFSET(CI$5,$B281,0)</f>
        <v>-</v>
      </c>
      <c r="CJ281" s="19" t="str">
        <f t="shared" ca="1" si="1992"/>
        <v>-</v>
      </c>
      <c r="CK281" s="19" t="str">
        <f t="shared" ca="1" si="1992"/>
        <v>-</v>
      </c>
      <c r="CL281" s="19">
        <f t="shared" ca="1" si="1992"/>
        <v>1</v>
      </c>
      <c r="CM281" s="19">
        <f t="shared" ca="1" si="1992"/>
        <v>1</v>
      </c>
      <c r="CN281" s="9"/>
      <c r="CO281" s="444">
        <f t="shared" ref="CO281:CQ285" si="1993">INDEX(i.UserPeriod0,$AI281,CO$7)</f>
        <v>652</v>
      </c>
      <c r="CP281" s="444">
        <f t="shared" si="1993"/>
        <v>686</v>
      </c>
      <c r="CQ281" s="444">
        <f t="shared" si="1993"/>
        <v>721</v>
      </c>
      <c r="CR281" s="152">
        <f t="shared" ref="CR281:CT285" si="1994">7*INDEX(i.end_joining,1,CR$7+($AI281-1)*3)</f>
        <v>378</v>
      </c>
      <c r="CS281" s="152">
        <f t="shared" si="1994"/>
        <v>413</v>
      </c>
      <c r="CT281" s="152">
        <f t="shared" si="1994"/>
        <v>448</v>
      </c>
      <c r="CU281" s="19" t="str">
        <f t="shared" ref="CU281:DJ282" ca="1" si="1995">OFFSET(CU$5,$B281,0)</f>
        <v>-</v>
      </c>
      <c r="CV281" s="19" t="str">
        <f t="shared" ca="1" si="1995"/>
        <v>-</v>
      </c>
      <c r="CW281" s="19" t="str">
        <f t="shared" ca="1" si="1995"/>
        <v>-</v>
      </c>
      <c r="CX281" s="19" t="str">
        <f t="shared" ca="1" si="1995"/>
        <v>-</v>
      </c>
      <c r="CY281" s="19" t="str">
        <f t="shared" ca="1" si="1995"/>
        <v>-</v>
      </c>
      <c r="CZ281" s="19" t="b">
        <f t="shared" ca="1" si="1995"/>
        <v>1</v>
      </c>
      <c r="DA281" s="19">
        <f t="shared" ca="1" si="1995"/>
        <v>0</v>
      </c>
      <c r="DB281" s="19">
        <f t="shared" ca="1" si="1995"/>
        <v>0</v>
      </c>
      <c r="DC281" s="19">
        <f t="shared" ca="1" si="1995"/>
        <v>0</v>
      </c>
      <c r="DD281" s="19">
        <f t="shared" ca="1" si="1995"/>
        <v>0</v>
      </c>
      <c r="DE281" s="19">
        <f t="shared" ca="1" si="1995"/>
        <v>0</v>
      </c>
      <c r="DF281" s="19">
        <f t="shared" ca="1" si="1995"/>
        <v>0</v>
      </c>
      <c r="DG281" s="19">
        <f t="shared" ca="1" si="1995"/>
        <v>0</v>
      </c>
      <c r="DH281" s="19">
        <f t="shared" ca="1" si="1995"/>
        <v>0</v>
      </c>
      <c r="DI281" s="19">
        <f t="shared" ca="1" si="1995"/>
        <v>0</v>
      </c>
      <c r="DJ281" s="19">
        <f t="shared" ca="1" si="1995"/>
        <v>0</v>
      </c>
      <c r="DK281" s="19">
        <f t="shared" ref="DK281:ED281" ca="1" si="1996">OFFSET(DK$5,$B281,0)</f>
        <v>0</v>
      </c>
      <c r="DL281" s="19">
        <f t="shared" ca="1" si="1996"/>
        <v>0</v>
      </c>
      <c r="DM281" s="19">
        <f t="shared" ref="DK281:ED285" ca="1" si="1997">OFFSET(DM$5,$B281,0)</f>
        <v>1</v>
      </c>
      <c r="DN281" s="477">
        <v>1</v>
      </c>
      <c r="DO281" s="19">
        <f t="shared" ca="1" si="1996"/>
        <v>0</v>
      </c>
      <c r="DP281" s="19" t="str">
        <f t="shared" ca="1" si="1996"/>
        <v>-</v>
      </c>
      <c r="DQ281" s="19" t="str">
        <f t="shared" ca="1" si="1996"/>
        <v>-</v>
      </c>
      <c r="DR281" s="19" t="str">
        <f t="shared" ca="1" si="1996"/>
        <v>-</v>
      </c>
      <c r="DS281" s="19" t="str">
        <f t="shared" ca="1" si="1996"/>
        <v>-</v>
      </c>
      <c r="DT281" s="19" t="str">
        <f t="shared" ca="1" si="1996"/>
        <v>-</v>
      </c>
      <c r="DU281" s="19">
        <f t="shared" ca="1" si="1996"/>
        <v>0</v>
      </c>
      <c r="DV281" s="477">
        <v>1</v>
      </c>
      <c r="DW281" s="477">
        <v>1</v>
      </c>
      <c r="DX281" s="19" t="str">
        <f t="shared" ca="1" si="1996"/>
        <v>-</v>
      </c>
      <c r="DY281" s="19" t="str">
        <f t="shared" ca="1" si="1996"/>
        <v>-</v>
      </c>
      <c r="DZ281" s="19" t="str">
        <f t="shared" ca="1" si="1996"/>
        <v>-</v>
      </c>
      <c r="EA281" s="19" t="str">
        <f t="shared" ca="1" si="1996"/>
        <v>-</v>
      </c>
      <c r="EB281" s="19" t="str">
        <f t="shared" ca="1" si="1996"/>
        <v>-</v>
      </c>
      <c r="EC281" s="19" t="str">
        <f t="shared" ca="1" si="1996"/>
        <v>-</v>
      </c>
      <c r="ED281" s="19">
        <f t="shared" ca="1" si="1996"/>
        <v>0</v>
      </c>
      <c r="EE281" s="444">
        <f t="shared" ref="EE281:EF285" si="1998">IF(AND($N281=EE$11,$Y281&lt;&gt;0,$AI281=EE$12),INDEX(i.LTWFeedLevels,$Y281,MOD(EE$7-1,7)+1),0)</f>
        <v>0</v>
      </c>
      <c r="EF281" s="444">
        <f t="shared" si="1998"/>
        <v>0</v>
      </c>
      <c r="EG281" s="124">
        <f t="shared" ref="EG281:EV282" si="1999">IF(AND($K281=EG$9,$N281=EG$11,$AB281=EG$8,$AI281=EG$12,$Y281&lt;&gt;0),INDEX(i.FS_Strategy,$Y281,$AB281),0)</f>
        <v>0</v>
      </c>
      <c r="EH281" s="124">
        <f t="shared" si="1999"/>
        <v>0</v>
      </c>
      <c r="EI281" s="124">
        <f t="shared" si="1999"/>
        <v>0</v>
      </c>
      <c r="EJ281" s="124">
        <f t="shared" si="1999"/>
        <v>0</v>
      </c>
      <c r="EK281" s="124">
        <f t="shared" si="1999"/>
        <v>0</v>
      </c>
      <c r="EL281" s="124">
        <f t="shared" si="1999"/>
        <v>0</v>
      </c>
      <c r="EM281" s="124">
        <f t="shared" si="1999"/>
        <v>0</v>
      </c>
      <c r="EN281" s="124">
        <f t="shared" si="1999"/>
        <v>0</v>
      </c>
      <c r="EO281" s="124">
        <f t="shared" si="1999"/>
        <v>0</v>
      </c>
      <c r="EP281" s="124">
        <f t="shared" si="1999"/>
        <v>0</v>
      </c>
      <c r="EQ281" s="124">
        <f t="shared" si="1999"/>
        <v>0</v>
      </c>
      <c r="ER281" s="124">
        <f t="shared" si="1999"/>
        <v>0</v>
      </c>
      <c r="ES281" s="124">
        <f t="shared" si="1999"/>
        <v>0</v>
      </c>
      <c r="ET281" s="124">
        <f t="shared" si="1999"/>
        <v>0</v>
      </c>
      <c r="EU281" s="124">
        <f t="shared" si="1999"/>
        <v>0</v>
      </c>
      <c r="EV281" s="124">
        <f t="shared" si="1999"/>
        <v>0</v>
      </c>
      <c r="EW281" s="124">
        <f t="shared" ref="EW281:EX285" si="2000">IF(AND($K281=EW$9,$N281=EW$11,$AB281=EW$8,$AI281=EW$12,$Y281&lt;&gt;0),INDEX(i.FS_Strategy,$Y281,$AB281),0)</f>
        <v>0</v>
      </c>
      <c r="EX281" s="124">
        <f t="shared" si="2000"/>
        <v>0</v>
      </c>
      <c r="EY281" s="554">
        <f t="shared" ref="EY281:FN282" si="2001">IF(AND($K281=EY$9,$N281=EY$11,$AB281=EY$8,$AI281=EY$12,$Z281&lt;&gt;0),INDEX(i.FS_Strategy,$Z281,$AB281),0)</f>
        <v>0</v>
      </c>
      <c r="EZ281" s="554">
        <f t="shared" si="2001"/>
        <v>0</v>
      </c>
      <c r="FA281" s="554">
        <f t="shared" si="2001"/>
        <v>0</v>
      </c>
      <c r="FB281" s="125">
        <f t="shared" si="2001"/>
        <v>0</v>
      </c>
      <c r="FC281" s="125">
        <f t="shared" si="2001"/>
        <v>0</v>
      </c>
      <c r="FD281" s="125">
        <f t="shared" si="2001"/>
        <v>0</v>
      </c>
      <c r="FE281" s="125">
        <f t="shared" si="2001"/>
        <v>0</v>
      </c>
      <c r="FF281" s="125">
        <f t="shared" si="2001"/>
        <v>0</v>
      </c>
      <c r="FG281" s="125">
        <f t="shared" si="2001"/>
        <v>0</v>
      </c>
      <c r="FH281" s="125">
        <f t="shared" si="2001"/>
        <v>0</v>
      </c>
      <c r="FI281" s="125">
        <f t="shared" si="2001"/>
        <v>0</v>
      </c>
      <c r="FJ281" s="125">
        <f t="shared" si="2001"/>
        <v>0</v>
      </c>
      <c r="FK281" s="125">
        <f t="shared" si="2001"/>
        <v>0</v>
      </c>
      <c r="FL281" s="125">
        <f t="shared" si="2001"/>
        <v>0</v>
      </c>
      <c r="FM281" s="125">
        <f t="shared" si="2001"/>
        <v>0</v>
      </c>
      <c r="FN281" s="125">
        <f t="shared" si="2001"/>
        <v>0</v>
      </c>
      <c r="FO281" s="124">
        <f t="shared" ref="FO281:GD282" si="2002">IF(AND($K281=FO$9,$N281=FO$11,$AB281=FO$8,$AI281=FO$12),INDEX(i.FS_Strategy,$AC281+1,$AB281),0)</f>
        <v>0</v>
      </c>
      <c r="FP281" s="124">
        <f t="shared" si="2002"/>
        <v>0</v>
      </c>
      <c r="FQ281" s="124">
        <f t="shared" si="2002"/>
        <v>0</v>
      </c>
      <c r="FR281" s="124">
        <f t="shared" si="2002"/>
        <v>0</v>
      </c>
      <c r="FS281" s="124">
        <f t="shared" si="2002"/>
        <v>0</v>
      </c>
      <c r="FT281" s="124">
        <f t="shared" si="2002"/>
        <v>0</v>
      </c>
      <c r="FU281" s="124">
        <f t="shared" si="2002"/>
        <v>0</v>
      </c>
      <c r="FV281" s="124">
        <f t="shared" si="2002"/>
        <v>0</v>
      </c>
      <c r="FW281" s="124">
        <f t="shared" si="2002"/>
        <v>0</v>
      </c>
      <c r="FX281" s="124">
        <f t="shared" si="2002"/>
        <v>0</v>
      </c>
      <c r="FY281" s="124">
        <f t="shared" si="2002"/>
        <v>0</v>
      </c>
      <c r="FZ281" s="124">
        <f t="shared" si="2002"/>
        <v>0</v>
      </c>
      <c r="GA281" s="124">
        <f t="shared" si="2002"/>
        <v>0</v>
      </c>
      <c r="GB281" s="124">
        <f t="shared" si="2002"/>
        <v>0</v>
      </c>
      <c r="GC281" s="124">
        <f t="shared" si="2002"/>
        <v>0</v>
      </c>
      <c r="GD281" s="124">
        <f t="shared" si="2002"/>
        <v>0</v>
      </c>
      <c r="GE281" s="124">
        <f t="shared" ref="GE281:GF285" si="2003">IF(AND($K281=GE$9,$N281=GE$11,$AB281=GE$8,$AI281=GE$12),INDEX(i.FS_Strategy,$AC281+1,$AB281),0)</f>
        <v>0</v>
      </c>
      <c r="GF281" s="124">
        <f t="shared" si="2003"/>
        <v>0</v>
      </c>
      <c r="GG281" s="554">
        <f t="shared" ref="GG281:GI285" si="2004">IF(AND($K281=GG$9,$N281=GG$11,$AB281=GG$8),INDEX(i.FS_Strategy,$AD281+1,$AB281),0)</f>
        <v>0</v>
      </c>
      <c r="GH281" s="554">
        <f t="shared" si="2004"/>
        <v>0</v>
      </c>
      <c r="GI281" s="554">
        <f t="shared" si="2004"/>
        <v>0</v>
      </c>
      <c r="GJ281" s="125">
        <f t="shared" ref="GJ281:GV282" si="2005">IF(AND($K281=GJ$9,$N281=GJ$11,$AB281=GJ$8),INDEX(i.FS_Strategy,$AE281+1,$AB281),0)</f>
        <v>0</v>
      </c>
      <c r="GK281" s="125">
        <f t="shared" si="2005"/>
        <v>0</v>
      </c>
      <c r="GL281" s="125">
        <f t="shared" si="2005"/>
        <v>0</v>
      </c>
      <c r="GM281" s="125">
        <f t="shared" si="2005"/>
        <v>0</v>
      </c>
      <c r="GN281" s="125">
        <f t="shared" si="2005"/>
        <v>0</v>
      </c>
      <c r="GO281" s="125">
        <f t="shared" si="2005"/>
        <v>0</v>
      </c>
      <c r="GP281" s="125">
        <f t="shared" si="2005"/>
        <v>0</v>
      </c>
      <c r="GQ281" s="125">
        <f t="shared" si="2005"/>
        <v>0</v>
      </c>
      <c r="GR281" s="125">
        <f t="shared" si="2005"/>
        <v>0</v>
      </c>
      <c r="GS281" s="125">
        <f t="shared" si="2005"/>
        <v>0</v>
      </c>
      <c r="GT281" s="125">
        <f t="shared" si="2005"/>
        <v>0</v>
      </c>
      <c r="GU281" s="125">
        <f t="shared" si="2005"/>
        <v>0</v>
      </c>
      <c r="GV281" s="125">
        <f t="shared" si="2005"/>
        <v>0</v>
      </c>
      <c r="GW281" s="124">
        <f t="shared" ref="GW281:HL282" si="2006">IF(AND($K281=GW$9,$N281=GW$11,$AB281=GW$8,$AI281=GW$12),INDEX(i.FS_Strategy,$AC281+1,$AB281),0)</f>
        <v>0</v>
      </c>
      <c r="GX281" s="124">
        <f t="shared" si="2006"/>
        <v>0</v>
      </c>
      <c r="GY281" s="124">
        <f t="shared" si="2006"/>
        <v>0</v>
      </c>
      <c r="GZ281" s="124">
        <f t="shared" si="2006"/>
        <v>0</v>
      </c>
      <c r="HA281" s="124">
        <f t="shared" si="2006"/>
        <v>0</v>
      </c>
      <c r="HB281" s="124">
        <f t="shared" si="2006"/>
        <v>0</v>
      </c>
      <c r="HC281" s="124">
        <f t="shared" si="2006"/>
        <v>0</v>
      </c>
      <c r="HD281" s="124">
        <f t="shared" si="2006"/>
        <v>0</v>
      </c>
      <c r="HE281" s="124">
        <f t="shared" si="2006"/>
        <v>0</v>
      </c>
      <c r="HF281" s="124">
        <f t="shared" si="2006"/>
        <v>0</v>
      </c>
      <c r="HG281" s="124">
        <f t="shared" si="2006"/>
        <v>0</v>
      </c>
      <c r="HH281" s="124">
        <f t="shared" si="2006"/>
        <v>0</v>
      </c>
      <c r="HI281" s="124">
        <f t="shared" si="2006"/>
        <v>0</v>
      </c>
      <c r="HJ281" s="124">
        <f t="shared" si="2006"/>
        <v>0</v>
      </c>
      <c r="HK281" s="124">
        <f t="shared" si="2006"/>
        <v>0</v>
      </c>
      <c r="HL281" s="124">
        <f t="shared" si="2006"/>
        <v>0</v>
      </c>
      <c r="HM281" s="124">
        <f t="shared" ref="HM281:HN285" si="2007">IF(AND($K281=HM$9,$N281=HM$11,$AB281=HM$8,$AI281=HM$12),INDEX(i.FS_Strategy,$AC281+1,$AB281),0)</f>
        <v>0</v>
      </c>
      <c r="HN281" s="124">
        <f t="shared" si="2007"/>
        <v>0</v>
      </c>
      <c r="HO281" s="554">
        <f t="shared" ref="HO281:HQ285" si="2008">IF(AND($K281=HO$9,$N281=HO$11,$AB281=HO$8),INDEX(i.FS_Strategy,$AD281+1,$AB281),0)</f>
        <v>0</v>
      </c>
      <c r="HP281" s="554">
        <f t="shared" si="2008"/>
        <v>0</v>
      </c>
      <c r="HQ281" s="554">
        <f t="shared" si="2008"/>
        <v>0</v>
      </c>
      <c r="HR281" s="125">
        <f t="shared" ref="HR281:ID282" si="2009">IF(AND($K281=HR$9,$N281=HR$11,$AB281=HR$8),INDEX(i.FS_Strategy,$AE281+1,$AB281),0)</f>
        <v>0</v>
      </c>
      <c r="HS281" s="125">
        <f t="shared" si="2009"/>
        <v>0</v>
      </c>
      <c r="HT281" s="125">
        <f t="shared" si="2009"/>
        <v>0</v>
      </c>
      <c r="HU281" s="125">
        <f t="shared" si="2009"/>
        <v>0</v>
      </c>
      <c r="HV281" s="125">
        <f t="shared" si="2009"/>
        <v>0</v>
      </c>
      <c r="HW281" s="125">
        <f t="shared" si="2009"/>
        <v>0</v>
      </c>
      <c r="HX281" s="125">
        <f t="shared" si="2009"/>
        <v>0</v>
      </c>
      <c r="HY281" s="125">
        <f t="shared" si="2009"/>
        <v>0</v>
      </c>
      <c r="HZ281" s="125">
        <f t="shared" si="2009"/>
        <v>0</v>
      </c>
      <c r="IA281" s="125">
        <f t="shared" si="2009"/>
        <v>0</v>
      </c>
      <c r="IB281" s="125">
        <f t="shared" si="2009"/>
        <v>0</v>
      </c>
      <c r="IC281" s="125">
        <f t="shared" si="2009"/>
        <v>0</v>
      </c>
      <c r="ID281" s="125">
        <f t="shared" si="2009"/>
        <v>0</v>
      </c>
      <c r="IE281" s="5">
        <f t="shared" ref="IE281:IE285" si="2010">INDEX(i.TOL,$N281,IE$7)</f>
        <v>67</v>
      </c>
      <c r="IF281" s="9"/>
      <c r="IG281" s="5">
        <f t="shared" ref="IG281:IJ285" si="2011">INDEX(i.FlkStrctr,$M281,IG$7)</f>
        <v>1</v>
      </c>
      <c r="IH281" s="5" t="b">
        <f t="shared" si="2011"/>
        <v>0</v>
      </c>
      <c r="II281" s="19">
        <f t="shared" ref="II281:II285" ca="1" si="2012">OFFSET(II$5,$B281,0)</f>
        <v>0</v>
      </c>
      <c r="IJ281" s="5">
        <f t="shared" si="2011"/>
        <v>55</v>
      </c>
      <c r="IK281" s="5" cm="1">
        <f t="array" ref="IK281">INDEX(i.pi_yatf,$X281+1,IK$7)</f>
        <v>1</v>
      </c>
      <c r="IL281" s="19">
        <f t="shared" ref="IL281:JN281" ca="1" si="2013">OFFSET(IL$5,$B281,0)</f>
        <v>0</v>
      </c>
      <c r="IM281" s="19">
        <f t="shared" ca="1" si="2013"/>
        <v>0</v>
      </c>
      <c r="IN281" s="19">
        <f t="shared" ca="1" si="2013"/>
        <v>0</v>
      </c>
      <c r="IO281" s="19">
        <f t="shared" ca="1" si="2013"/>
        <v>0</v>
      </c>
      <c r="IP281" s="19">
        <f t="shared" ca="1" si="2013"/>
        <v>0</v>
      </c>
      <c r="IQ281" s="19">
        <f t="shared" ca="1" si="2013"/>
        <v>0</v>
      </c>
      <c r="IR281" s="19">
        <f t="shared" ca="1" si="2013"/>
        <v>0</v>
      </c>
      <c r="IS281" s="19">
        <f t="shared" ca="1" si="2013"/>
        <v>0</v>
      </c>
      <c r="IT281" s="19">
        <f t="shared" ca="1" si="2013"/>
        <v>0</v>
      </c>
      <c r="IU281" s="19">
        <f t="shared" ca="1" si="2013"/>
        <v>0</v>
      </c>
      <c r="IV281" s="19">
        <f t="shared" ca="1" si="2013"/>
        <v>0</v>
      </c>
      <c r="IW281" s="19">
        <f t="shared" ca="1" si="2013"/>
        <v>0</v>
      </c>
      <c r="IX281" s="19">
        <f t="shared" ca="1" si="2013"/>
        <v>0</v>
      </c>
      <c r="IY281" s="19">
        <f t="shared" ca="1" si="2013"/>
        <v>0</v>
      </c>
      <c r="IZ281" s="19">
        <f t="shared" ca="1" si="2013"/>
        <v>0</v>
      </c>
      <c r="JA281" s="19">
        <f t="shared" ca="1" si="2013"/>
        <v>0</v>
      </c>
      <c r="JB281" s="19">
        <f t="shared" ca="1" si="2013"/>
        <v>0</v>
      </c>
      <c r="JC281" s="19">
        <f t="shared" ca="1" si="2013"/>
        <v>0</v>
      </c>
      <c r="JD281" s="19">
        <f t="shared" ca="1" si="2013"/>
        <v>0</v>
      </c>
      <c r="JE281" s="19">
        <f t="shared" ca="1" si="2013"/>
        <v>0</v>
      </c>
      <c r="JF281" s="19">
        <f t="shared" ca="1" si="2013"/>
        <v>0</v>
      </c>
      <c r="JG281" s="5">
        <f t="shared" ref="JG281:JK285" si="2014">INDEX(i_dryman,($AF281-1)*4+INDEX(i.StdELMan,($K281-1)*12+($M281-1)*3+$N281,JG$8),JG$7)</f>
        <v>1.2500000000000001E-2</v>
      </c>
      <c r="JH281" s="567">
        <f t="shared" si="2014"/>
        <v>0</v>
      </c>
      <c r="JI281" s="5">
        <f t="shared" si="2014"/>
        <v>6.25E-2</v>
      </c>
      <c r="JJ281" s="5">
        <f t="shared" si="2014"/>
        <v>6.25E-2</v>
      </c>
      <c r="JK281" s="5">
        <f t="shared" si="2014"/>
        <v>6.25E-2</v>
      </c>
      <c r="JL281" s="19">
        <f t="shared" ca="1" si="2013"/>
        <v>1</v>
      </c>
      <c r="JM281" s="19">
        <f t="shared" ca="1" si="2013"/>
        <v>0</v>
      </c>
      <c r="JN281" s="19">
        <f t="shared" ca="1" si="2013"/>
        <v>1</v>
      </c>
      <c r="JO281" s="9"/>
      <c r="JP281" s="5" t="b">
        <f t="shared" ref="JP281:JP285" ca="1" si="2015">IF($L281&lt;&gt;0,INDEX(i.cropgraze_inc,$L281,JP$7),OFFSET(JP$5,$B281,0))</f>
        <v>0</v>
      </c>
      <c r="JQ281" s="477" t="b">
        <v>1</v>
      </c>
      <c r="JR281" s="477">
        <v>9.6</v>
      </c>
      <c r="JS281" s="5" t="b">
        <f t="shared" ref="JS281:JU285" si="2016">($N281=JS$11)</f>
        <v>0</v>
      </c>
      <c r="JT281" s="5" t="b">
        <f t="shared" si="2016"/>
        <v>0</v>
      </c>
      <c r="JU281" s="5" t="b">
        <f t="shared" si="2016"/>
        <v>1</v>
      </c>
      <c r="JV281" s="144">
        <f t="shared" ref="JV281:JW285" si="2017">$O281</f>
        <v>1</v>
      </c>
      <c r="JW281" s="144">
        <f t="shared" si="2017"/>
        <v>1</v>
      </c>
      <c r="JX281" s="5" t="b">
        <f t="shared" ref="JX281:KA285" si="2018">INDEX(i_dryman,($AF281-1)*4+INDEX(i.StdELMan,($K281-1)*12+($M281-1)*3+$N281,JX$8),JX$7)</f>
        <v>0</v>
      </c>
      <c r="JY281" s="5" t="b">
        <f t="shared" si="2018"/>
        <v>1</v>
      </c>
      <c r="JZ281" s="5" t="b">
        <f t="shared" si="2018"/>
        <v>1</v>
      </c>
      <c r="KA281" s="5" t="b">
        <f t="shared" si="2018"/>
        <v>0</v>
      </c>
      <c r="KB281" s="5">
        <f t="shared" ref="KB281:KC285" si="2019">INDEX(i_dryman,($AF281-1)*4+INDEX(i.StdELMan,($K281-1)*12+($M281-1)*3+$N281,KB$8),KB$7+$M281-1)</f>
        <v>1</v>
      </c>
      <c r="KC281" s="5">
        <f t="shared" si="2019"/>
        <v>0</v>
      </c>
      <c r="KD281" s="5" t="b">
        <f t="shared" ref="KD281:KD285" si="2020">AND(INDEX(i_dryman,($AF281-1)*4+INDEX(i.StdELMan,($K281-1)*12+($M281-1)*3+$N281,KD$8),KD$7),($JW281&gt;0))</f>
        <v>0</v>
      </c>
      <c r="KE281" s="5" t="str" cm="1">
        <f t="array" aca="1" ref="KE281" ca="1">IF(OR(KF281:KM281&lt;&gt;"-"),TRUE,"-")</f>
        <v>-</v>
      </c>
      <c r="KF281" s="19" t="str">
        <f t="shared" ref="KF281:KM285" ca="1" si="2021">OFFSET(KF$5,$B281,0)</f>
        <v>-</v>
      </c>
      <c r="KG281" s="19" t="str">
        <f t="shared" ca="1" si="2021"/>
        <v>-</v>
      </c>
      <c r="KH281" s="19" t="str">
        <f t="shared" ca="1" si="2021"/>
        <v>-</v>
      </c>
      <c r="KI281" s="19" t="str">
        <f t="shared" ca="1" si="2021"/>
        <v>-</v>
      </c>
      <c r="KJ281" s="19" t="str">
        <f t="shared" ca="1" si="2021"/>
        <v>-</v>
      </c>
      <c r="KK281" s="19" t="str">
        <f t="shared" ca="1" si="2021"/>
        <v>-</v>
      </c>
      <c r="KL281" s="19" t="str">
        <f t="shared" ca="1" si="2021"/>
        <v>-</v>
      </c>
      <c r="KM281" s="19" t="str">
        <f t="shared" ca="1" si="2021"/>
        <v>-</v>
      </c>
      <c r="KN281" s="5" t="b">
        <f t="array" aca="1" ref="KN281" ca="1">IF(OR(KO281:KU281&lt;&gt;"-"),TRUE,"-")</f>
        <v>1</v>
      </c>
      <c r="KO281" s="19">
        <f t="shared" ref="KO281:KX283" ca="1" si="2022">OFFSET(KO$5,$B281,0)</f>
        <v>0</v>
      </c>
      <c r="KP281" s="19" t="str">
        <f t="shared" ca="1" si="2022"/>
        <v>-</v>
      </c>
      <c r="KQ281" s="19">
        <f t="shared" ca="1" si="2022"/>
        <v>999999</v>
      </c>
      <c r="KR281" s="19">
        <f t="shared" ca="1" si="2022"/>
        <v>999999</v>
      </c>
      <c r="KS281" s="19">
        <f t="shared" ca="1" si="2022"/>
        <v>999999</v>
      </c>
      <c r="KT281" s="19">
        <f t="shared" ca="1" si="2022"/>
        <v>999999</v>
      </c>
      <c r="KU281" s="19">
        <f t="shared" ca="1" si="2022"/>
        <v>999999</v>
      </c>
      <c r="KV281" s="19" t="str">
        <f t="shared" ca="1" si="2022"/>
        <v>-</v>
      </c>
      <c r="KW281" s="19" t="str">
        <f t="shared" ca="1" si="2022"/>
        <v>-</v>
      </c>
      <c r="KX281" s="19" t="str">
        <f t="shared" ca="1" si="2022"/>
        <v>-</v>
      </c>
      <c r="KY281" s="19" t="b">
        <f t="shared" ref="KY281:KZ285" ca="1" si="2023">OFFSET(KY$5,$B281,0)</f>
        <v>1</v>
      </c>
      <c r="KZ281" s="19">
        <f t="shared" ca="1" si="2023"/>
        <v>0</v>
      </c>
      <c r="LA281" s="5" t="str">
        <f t="shared" ref="LA281:LD285" si="2024">INDEX(i.FlkStrctr,$M281,LA$7)</f>
        <v>-</v>
      </c>
      <c r="LB281" s="5" t="str">
        <f t="shared" si="2024"/>
        <v>-</v>
      </c>
      <c r="LC281" s="5" t="str">
        <f t="shared" si="2024"/>
        <v>-</v>
      </c>
      <c r="LD281" s="5" t="str">
        <f t="shared" si="2024"/>
        <v>-</v>
      </c>
      <c r="LE281" s="19" t="str">
        <f t="shared" ref="LE281:LU285" ca="1" si="2025">OFFSET(LE$5,$B281,0)</f>
        <v>-</v>
      </c>
      <c r="LF281" s="19" t="str">
        <f t="shared" ca="1" si="2025"/>
        <v>-</v>
      </c>
      <c r="LG281" s="19" t="str">
        <f t="shared" ca="1" si="2025"/>
        <v>-</v>
      </c>
      <c r="LH281" s="19" t="str">
        <f t="shared" ca="1" si="2025"/>
        <v>-</v>
      </c>
      <c r="LI281" s="19" t="str">
        <f t="shared" ca="1" si="2025"/>
        <v>-</v>
      </c>
      <c r="LJ281" s="19" t="str">
        <f t="shared" ca="1" si="2025"/>
        <v>-</v>
      </c>
      <c r="LK281" s="19" t="str">
        <f t="shared" ca="1" si="2025"/>
        <v>-</v>
      </c>
      <c r="LL281" s="5" t="str">
        <f t="shared" ref="LL281:LR285" si="2026">INDEX(i.FlkStrctr,$M281,LL$7)</f>
        <v>-</v>
      </c>
      <c r="LM281" s="5">
        <f t="shared" si="2026"/>
        <v>500</v>
      </c>
      <c r="LN281" s="5">
        <f t="shared" si="2026"/>
        <v>500</v>
      </c>
      <c r="LO281" s="5" t="str">
        <f t="shared" si="2026"/>
        <v>-</v>
      </c>
      <c r="LP281" s="5" t="str" cm="1">
        <f t="array" ref="LP281">INDEX(i.meatgrid,$Q281,LP$7)</f>
        <v>-</v>
      </c>
      <c r="LQ281" s="5" t="str" cm="1">
        <f t="array" ref="LQ281">INDEX(i.meatgrid,$Q281,LQ$7)</f>
        <v>-</v>
      </c>
      <c r="LR281" s="5" t="str">
        <f t="shared" si="2026"/>
        <v>-</v>
      </c>
      <c r="LS281" s="5">
        <f t="shared" ref="LS281:LS285" si="2027">INDEX(i.conservation,$W281+1,$N281)</f>
        <v>1</v>
      </c>
      <c r="LT281" s="9"/>
      <c r="LU281" s="19">
        <f t="shared" ca="1" si="2025"/>
        <v>70</v>
      </c>
      <c r="LV281" s="19">
        <f t="shared" ref="LV281:LX285" ca="1" si="2028">OFFSET(LV$5,$B281,0)</f>
        <v>50</v>
      </c>
      <c r="LW281" s="19">
        <f t="shared" ca="1" si="2028"/>
        <v>80</v>
      </c>
      <c r="LX281" s="19">
        <f t="shared" ca="1" si="2028"/>
        <v>50</v>
      </c>
      <c r="LY281" s="5" t="b" cm="1">
        <f t="array" ref="LY281">INDEX(i.meatgrid,$Q281,LY$7)</f>
        <v>0</v>
      </c>
      <c r="LZ281" s="5" t="b" cm="1">
        <f t="array" ref="LZ281">INDEX(i.meatgrid,$Q281,LZ$7)</f>
        <v>0</v>
      </c>
      <c r="MA281" s="5" t="str" cm="1">
        <f t="array" ref="MA281">INDEX(i.meatgrid,$Q281,MA$7)</f>
        <v>-</v>
      </c>
      <c r="MB281" s="5" cm="1">
        <f t="array" ref="MB281">INDEX(i.meatgrid,$Q281,MB$7)</f>
        <v>40</v>
      </c>
      <c r="MC281" s="5">
        <f t="shared" ref="MC281:MC285" si="2029">INDEX(i.WoolPrices,$R281,MC$7)</f>
        <v>1</v>
      </c>
      <c r="MD281" s="5">
        <f t="shared" ref="MD281:MD285" si="2030">INDEX(i.MeatPrices,$S281,MD$7)</f>
        <v>1</v>
      </c>
      <c r="ME281" s="5" cm="1">
        <f t="array" ref="ME281">INDEX(i.meatgrid,$Q281,ME$7)</f>
        <v>1</v>
      </c>
      <c r="MF281" s="5" cm="1">
        <f t="array" ref="MF281">INDEX(i.meatgrid,$Q281,MF$7)</f>
        <v>0</v>
      </c>
      <c r="MG281" s="5" cm="1">
        <f t="array" ref="MG281">INDEX(i.meatgrid,$Q281,MG$7)</f>
        <v>0</v>
      </c>
      <c r="MH281" s="5" cm="1">
        <f t="array" ref="MH281">INDEX(i.meatgrid,$Q281,MH$7)</f>
        <v>0</v>
      </c>
      <c r="MI281" s="5" cm="1">
        <f t="array" ref="MI281">INDEX(i.meatgrid,$Q281,MI$7)</f>
        <v>0</v>
      </c>
      <c r="MJ281" s="5" cm="1">
        <f t="array" ref="MJ281">INDEX(i.meatgrid,$Q281,MJ$7)</f>
        <v>1</v>
      </c>
      <c r="MK281" s="5" cm="1">
        <f t="array" ref="MK281">INDEX(i.meatgrid,$Q281,MK$7)</f>
        <v>1</v>
      </c>
      <c r="ML281" s="5" cm="1">
        <f t="array" ref="ML281">INDEX(i.meatgrid,$Q281,ML$7)</f>
        <v>1</v>
      </c>
      <c r="MM281" s="5">
        <f t="shared" ref="MM281:MM285" si="2031">INDEX(i.GrainPrices,$T281,MM$7)</f>
        <v>1</v>
      </c>
      <c r="MN281" s="9"/>
      <c r="MO281" s="19" t="b">
        <f t="shared" ref="MO281:ND282" ca="1" si="2032">OFFSET(MO$5,$B281,0)</f>
        <v>0</v>
      </c>
      <c r="MP281" s="19" t="b">
        <f t="shared" ca="1" si="2032"/>
        <v>0</v>
      </c>
      <c r="MQ281" s="19">
        <f t="shared" ca="1" si="2032"/>
        <v>1</v>
      </c>
      <c r="MR281" s="19">
        <f t="shared" ca="1" si="2032"/>
        <v>0.75</v>
      </c>
      <c r="MS281" s="19">
        <f t="shared" ca="1" si="2032"/>
        <v>0.75</v>
      </c>
      <c r="MT281" s="19">
        <f t="shared" ca="1" si="2032"/>
        <v>0.8</v>
      </c>
      <c r="MU281" s="19">
        <f t="shared" ca="1" si="2032"/>
        <v>0.82499999999999996</v>
      </c>
      <c r="MV281" s="19">
        <f t="shared" ca="1" si="2032"/>
        <v>0.875</v>
      </c>
      <c r="MW281" s="19">
        <f t="shared" ca="1" si="2032"/>
        <v>0.9</v>
      </c>
      <c r="MX281" s="19">
        <f t="shared" ca="1" si="2032"/>
        <v>1</v>
      </c>
      <c r="MY281" s="19">
        <f t="shared" ca="1" si="2032"/>
        <v>0.875</v>
      </c>
      <c r="MZ281" s="19" t="b">
        <f t="shared" ca="1" si="2032"/>
        <v>1</v>
      </c>
      <c r="NA281" s="19">
        <f t="shared" ca="1" si="2032"/>
        <v>74.989999999999995</v>
      </c>
      <c r="NB281" s="19" t="str">
        <f t="shared" ca="1" si="2032"/>
        <v>-</v>
      </c>
      <c r="NC281" s="19" t="str">
        <f t="shared" ca="1" si="2032"/>
        <v>-</v>
      </c>
      <c r="ND281" s="19" t="str">
        <f t="shared" ca="1" si="2032"/>
        <v>-</v>
      </c>
      <c r="NE281" s="19" t="str">
        <f t="shared" ref="NE281:NT285" ca="1" si="2033">OFFSET(NE$5,$B281,0)</f>
        <v>-</v>
      </c>
      <c r="NF281" s="19" t="str">
        <f t="shared" ca="1" si="2033"/>
        <v>-</v>
      </c>
      <c r="NG281" s="19" t="str">
        <f t="shared" ca="1" si="2033"/>
        <v>-</v>
      </c>
      <c r="NH281" s="19" t="str">
        <f t="shared" ca="1" si="2033"/>
        <v>-</v>
      </c>
      <c r="NI281" s="19">
        <f t="shared" ca="1" si="2033"/>
        <v>36.99</v>
      </c>
      <c r="NJ281" s="19">
        <f t="shared" ca="1" si="2033"/>
        <v>36.99</v>
      </c>
      <c r="NK281" s="19" t="str">
        <f t="shared" ca="1" si="2033"/>
        <v>-</v>
      </c>
      <c r="NL281" s="19" t="str">
        <f t="shared" ca="1" si="2033"/>
        <v>-</v>
      </c>
      <c r="NM281" s="19" t="str">
        <f t="shared" ca="1" si="2033"/>
        <v>-</v>
      </c>
      <c r="NN281" s="19" t="str">
        <f t="shared" ca="1" si="2033"/>
        <v>-</v>
      </c>
      <c r="NO281" s="19" t="str">
        <f t="shared" ca="1" si="2033"/>
        <v>-</v>
      </c>
      <c r="NP281" s="19">
        <f t="shared" ca="1" si="2033"/>
        <v>49.99</v>
      </c>
      <c r="NQ281" s="19">
        <f t="shared" ca="1" si="2033"/>
        <v>49.99</v>
      </c>
      <c r="NR281" s="19">
        <f t="shared" ca="1" si="2033"/>
        <v>49.99</v>
      </c>
      <c r="NS281" s="19">
        <f t="shared" ca="1" si="2033"/>
        <v>49.99</v>
      </c>
      <c r="NT281" s="19">
        <f t="shared" ca="1" si="2033"/>
        <v>49.99</v>
      </c>
      <c r="NU281" s="19">
        <f t="shared" ref="NU281:NW285" ca="1" si="2034">OFFSET(NU$5,$B281,0)</f>
        <v>49.99</v>
      </c>
      <c r="NV281" s="19">
        <f t="shared" ca="1" si="2034"/>
        <v>49.99</v>
      </c>
      <c r="NW281" s="19">
        <f t="shared" ca="1" si="2034"/>
        <v>49.99</v>
      </c>
      <c r="NX281" s="19">
        <f t="shared" ref="NX281:OM285" ca="1" si="2035">OFFSET(NX$5,$B281,0)</f>
        <v>412.99</v>
      </c>
      <c r="NY281" s="19">
        <f t="shared" ca="1" si="2035"/>
        <v>412.99</v>
      </c>
      <c r="NZ281" s="19" t="str">
        <f t="shared" ca="1" si="2035"/>
        <v>-</v>
      </c>
      <c r="OA281" s="19" t="str">
        <f t="shared" ca="1" si="2035"/>
        <v>-</v>
      </c>
      <c r="OB281" s="19" t="str">
        <f t="shared" ca="1" si="2035"/>
        <v>-</v>
      </c>
      <c r="OC281" s="19" t="str">
        <f t="shared" ca="1" si="2035"/>
        <v>-</v>
      </c>
      <c r="OD281" s="19" t="str">
        <f t="shared" ca="1" si="2035"/>
        <v>-</v>
      </c>
      <c r="OE281" s="19">
        <f t="shared" ca="1" si="2035"/>
        <v>6.8900000000000006</v>
      </c>
      <c r="OF281" s="19">
        <f t="shared" ca="1" si="2035"/>
        <v>6.8900000000000006</v>
      </c>
      <c r="OG281" s="19">
        <f t="shared" ca="1" si="2035"/>
        <v>6.8900000000000006</v>
      </c>
      <c r="OH281" s="19">
        <f t="shared" ca="1" si="2035"/>
        <v>6.8900000000000006</v>
      </c>
      <c r="OI281" s="19">
        <f t="shared" ca="1" si="2035"/>
        <v>6.8900000000000006</v>
      </c>
      <c r="OJ281" s="19">
        <f t="shared" ca="1" si="2035"/>
        <v>6.8900000000000006</v>
      </c>
      <c r="OK281" s="19">
        <f t="shared" ca="1" si="2035"/>
        <v>6.8900000000000006</v>
      </c>
      <c r="OL281" s="19">
        <f t="shared" ca="1" si="2035"/>
        <v>6.8900000000000006</v>
      </c>
      <c r="OM281" s="19">
        <f t="shared" ca="1" si="2035"/>
        <v>346.99</v>
      </c>
      <c r="ON281" s="19">
        <f t="shared" ref="ON281:OT285" ca="1" si="2036">OFFSET(ON$5,$B281,0)</f>
        <v>346.99</v>
      </c>
      <c r="OO281" s="19" t="str">
        <f t="shared" ca="1" si="2036"/>
        <v>-</v>
      </c>
      <c r="OP281" s="19" t="str">
        <f t="shared" ca="1" si="2036"/>
        <v>-</v>
      </c>
      <c r="OQ281" s="19" t="str">
        <f t="shared" ca="1" si="2036"/>
        <v>-</v>
      </c>
      <c r="OR281" s="19" t="str">
        <f t="shared" ca="1" si="2036"/>
        <v>-</v>
      </c>
      <c r="OS281" s="19" t="str">
        <f t="shared" ca="1" si="2036"/>
        <v>-</v>
      </c>
      <c r="OT281" s="19">
        <f t="shared" ca="1" si="2036"/>
        <v>0</v>
      </c>
      <c r="OU281" s="24">
        <v>0</v>
      </c>
    </row>
    <row r="282" spans="1:411" hidden="1" outlineLevel="1">
      <c r="A282" s="21">
        <f t="shared" si="158"/>
        <v>277</v>
      </c>
      <c r="B282" s="21">
        <f t="shared" ref="B282" si="2037">$A$24</f>
        <v>19</v>
      </c>
      <c r="C282">
        <v>113</v>
      </c>
      <c r="D282" s="144" t="str">
        <f t="shared" si="1975"/>
        <v>GSM</v>
      </c>
      <c r="E282" t="b">
        <v>1</v>
      </c>
      <c r="F282" t="b">
        <v>0</v>
      </c>
      <c r="G282" t="b">
        <f t="shared" si="1976"/>
        <v>1</v>
      </c>
      <c r="H282" s="29">
        <v>2</v>
      </c>
      <c r="I282" s="29">
        <v>1</v>
      </c>
      <c r="J282" s="29" t="str">
        <f>""</f>
        <v/>
      </c>
      <c r="K282" s="29">
        <f>d.Region</f>
        <v>2</v>
      </c>
      <c r="L282" s="29">
        <v>2</v>
      </c>
      <c r="M282" s="29">
        <v>2</v>
      </c>
      <c r="N282" s="29">
        <v>3</v>
      </c>
      <c r="O282" s="29">
        <v>1</v>
      </c>
      <c r="P282" s="29">
        <v>1</v>
      </c>
      <c r="Q282" s="29">
        <v>4</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77"/>
        <v>2</v>
      </c>
      <c r="AH282" s="5">
        <f t="shared" si="1977"/>
        <v>0</v>
      </c>
      <c r="AI282" s="5">
        <f t="shared" si="1978"/>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00002 DSP_75_sr GSM Day204 MWM    Prime SR10.3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979"/>
        <v>0</v>
      </c>
      <c r="AY282" s="5" t="str">
        <f t="shared" si="1979"/>
        <v>-</v>
      </c>
      <c r="AZ282" s="5" t="b">
        <f t="shared" si="1979"/>
        <v>0</v>
      </c>
      <c r="BA282" s="5" t="b">
        <f t="shared" si="1979"/>
        <v>1</v>
      </c>
      <c r="BB282" s="5" t="b">
        <f t="shared" si="1979"/>
        <v>1</v>
      </c>
      <c r="BC282" s="144">
        <f t="shared" si="1979"/>
        <v>0</v>
      </c>
      <c r="BD282" s="19" t="b">
        <f t="shared" ca="1" si="1980"/>
        <v>1</v>
      </c>
      <c r="BE282" s="9"/>
      <c r="BF282" s="5" t="str">
        <f t="shared" ca="1" si="1981"/>
        <v>-</v>
      </c>
      <c r="BG282" s="19" t="str">
        <f t="shared" ca="1" si="1982"/>
        <v>-</v>
      </c>
      <c r="BH282" s="19" t="str">
        <f t="shared" ca="1" si="1982"/>
        <v>-</v>
      </c>
      <c r="BI282" s="19" t="str">
        <f t="shared" ca="1" si="1982"/>
        <v>-</v>
      </c>
      <c r="BJ282" s="5" t="str">
        <f t="shared" ca="1" si="1983"/>
        <v>-</v>
      </c>
      <c r="BK282" s="19" t="str">
        <f t="shared" ca="1" si="1984"/>
        <v>-</v>
      </c>
      <c r="BL282" s="5" t="str">
        <f t="shared" ca="1" si="1985"/>
        <v>-</v>
      </c>
      <c r="BM282" s="19" t="str">
        <f t="shared" ca="1" si="1986"/>
        <v>-</v>
      </c>
      <c r="BN282" s="19" t="str">
        <f t="shared" ca="1" si="1986"/>
        <v>-</v>
      </c>
      <c r="BO282" s="19" t="str">
        <f t="shared" ca="1" si="1986"/>
        <v>-</v>
      </c>
      <c r="BP282" s="5" t="str">
        <f t="shared" ca="1" si="1987"/>
        <v>-</v>
      </c>
      <c r="BQ282" s="9"/>
      <c r="BR282" s="5" t="b">
        <f t="shared" si="1988"/>
        <v>0</v>
      </c>
      <c r="BS282" s="5" t="str">
        <f t="shared" ca="1" si="1989"/>
        <v>-</v>
      </c>
      <c r="BT282" s="5" t="str">
        <f t="shared" ca="1" si="1990"/>
        <v>-</v>
      </c>
      <c r="BU282" s="5" t="str">
        <f t="shared" ca="1" si="1990"/>
        <v>-</v>
      </c>
      <c r="BV282" s="5" t="str">
        <f t="shared" ca="1" si="1990"/>
        <v>-</v>
      </c>
      <c r="BW282" s="5" t="str">
        <f t="shared" ca="1" si="1990"/>
        <v>-</v>
      </c>
      <c r="BX282" s="5" t="str">
        <f t="shared" ca="1" si="1990"/>
        <v>-</v>
      </c>
      <c r="BY282" s="5" t="str">
        <f t="shared" ca="1" si="1990"/>
        <v>-</v>
      </c>
      <c r="BZ282" s="5" t="str">
        <f t="shared" ca="1" si="1990"/>
        <v>-</v>
      </c>
      <c r="CA282" s="5" t="str">
        <f t="shared" ca="1" si="1990"/>
        <v>-</v>
      </c>
      <c r="CB282" s="9"/>
      <c r="CC282" s="237" t="b">
        <f t="shared" ref="CC282:CE282" ca="1" si="2038">OFFSET(CC282,-1,0)</f>
        <v>1</v>
      </c>
      <c r="CD282" s="237" t="b">
        <f t="shared" ca="1" si="2038"/>
        <v>1</v>
      </c>
      <c r="CE282" s="237" t="b">
        <f t="shared" ca="1" si="2038"/>
        <v>1</v>
      </c>
      <c r="CF282" s="12">
        <f t="shared" ref="CF282:CF285" si="2039">VALUE($Q282&amp;"1"&amp;"05")</f>
        <v>4105</v>
      </c>
      <c r="CG282" s="144" t="b">
        <f t="shared" ref="CG282" ca="1" si="2040">NOT(CE282)</f>
        <v>0</v>
      </c>
      <c r="CH282" s="12" t="s">
        <v>34</v>
      </c>
      <c r="CI282" s="19" t="str">
        <f t="shared" ca="1" si="1992"/>
        <v>-</v>
      </c>
      <c r="CJ282" s="19" t="str">
        <f t="shared" ca="1" si="1992"/>
        <v>-</v>
      </c>
      <c r="CK282" s="19" t="str">
        <f t="shared" ca="1" si="1992"/>
        <v>-</v>
      </c>
      <c r="CL282" s="19">
        <f t="shared" ca="1" si="1992"/>
        <v>1</v>
      </c>
      <c r="CM282" s="19">
        <f t="shared" ca="1" si="1992"/>
        <v>1</v>
      </c>
      <c r="CN282" s="9"/>
      <c r="CO282" s="444">
        <f t="shared" si="1993"/>
        <v>652</v>
      </c>
      <c r="CP282" s="444">
        <f t="shared" si="1993"/>
        <v>686</v>
      </c>
      <c r="CQ282" s="444">
        <f t="shared" si="1993"/>
        <v>721</v>
      </c>
      <c r="CR282" s="152">
        <f t="shared" si="1994"/>
        <v>378</v>
      </c>
      <c r="CS282" s="152">
        <f t="shared" si="1994"/>
        <v>413</v>
      </c>
      <c r="CT282" s="152">
        <f t="shared" si="1994"/>
        <v>448</v>
      </c>
      <c r="CU282" s="19" t="str">
        <f t="shared" ca="1" si="1995"/>
        <v>-</v>
      </c>
      <c r="CV282" s="19" t="str">
        <f t="shared" ca="1" si="1995"/>
        <v>-</v>
      </c>
      <c r="CW282" s="19" t="str">
        <f t="shared" ca="1" si="1995"/>
        <v>-</v>
      </c>
      <c r="CX282" s="19" t="str">
        <f t="shared" ca="1" si="1995"/>
        <v>-</v>
      </c>
      <c r="CY282" s="19" t="str">
        <f t="shared" ca="1" si="1995"/>
        <v>-</v>
      </c>
      <c r="CZ282" s="19" t="b">
        <f t="shared" ca="1" si="1995"/>
        <v>1</v>
      </c>
      <c r="DA282" s="19">
        <f t="shared" ca="1" si="1995"/>
        <v>0</v>
      </c>
      <c r="DB282" s="19">
        <f t="shared" ca="1" si="1995"/>
        <v>0</v>
      </c>
      <c r="DC282" s="19">
        <f t="shared" ca="1" si="1995"/>
        <v>0</v>
      </c>
      <c r="DD282" s="19">
        <f t="shared" ca="1" si="1995"/>
        <v>0</v>
      </c>
      <c r="DE282" s="19">
        <f t="shared" ca="1" si="1995"/>
        <v>0</v>
      </c>
      <c r="DF282" s="19">
        <f t="shared" ca="1" si="1995"/>
        <v>0</v>
      </c>
      <c r="DG282" s="19">
        <f t="shared" ca="1" si="1995"/>
        <v>0</v>
      </c>
      <c r="DH282" s="19">
        <f t="shared" ca="1" si="1995"/>
        <v>0</v>
      </c>
      <c r="DI282" s="19">
        <f t="shared" ca="1" si="1995"/>
        <v>0</v>
      </c>
      <c r="DJ282" s="19">
        <f t="shared" ca="1" si="1995"/>
        <v>0</v>
      </c>
      <c r="DK282" s="19">
        <f t="shared" ca="1" si="1997"/>
        <v>0</v>
      </c>
      <c r="DL282" s="19">
        <f t="shared" ca="1" si="1997"/>
        <v>0</v>
      </c>
      <c r="DM282" s="19">
        <f t="shared" ca="1" si="1997"/>
        <v>1</v>
      </c>
      <c r="DN282" s="477">
        <v>1</v>
      </c>
      <c r="DO282" s="19">
        <f t="shared" ca="1" si="1997"/>
        <v>0</v>
      </c>
      <c r="DP282" s="19" t="str">
        <f t="shared" ca="1" si="1997"/>
        <v>-</v>
      </c>
      <c r="DQ282" s="19" t="str">
        <f t="shared" ca="1" si="1997"/>
        <v>-</v>
      </c>
      <c r="DR282" s="19" t="str">
        <f t="shared" ca="1" si="1997"/>
        <v>-</v>
      </c>
      <c r="DS282" s="19" t="str">
        <f t="shared" ca="1" si="1997"/>
        <v>-</v>
      </c>
      <c r="DT282" s="19" t="str">
        <f t="shared" ca="1" si="1997"/>
        <v>-</v>
      </c>
      <c r="DU282" s="19">
        <f t="shared" ca="1" si="1997"/>
        <v>0</v>
      </c>
      <c r="DV282" s="477">
        <v>1</v>
      </c>
      <c r="DW282" s="477">
        <v>1</v>
      </c>
      <c r="DX282" s="19" t="str">
        <f t="shared" ca="1" si="1997"/>
        <v>-</v>
      </c>
      <c r="DY282" s="19" t="str">
        <f t="shared" ca="1" si="1997"/>
        <v>-</v>
      </c>
      <c r="DZ282" s="19" t="str">
        <f t="shared" ca="1" si="1997"/>
        <v>-</v>
      </c>
      <c r="EA282" s="19" t="str">
        <f t="shared" ca="1" si="1997"/>
        <v>-</v>
      </c>
      <c r="EB282" s="19" t="str">
        <f t="shared" ca="1" si="1997"/>
        <v>-</v>
      </c>
      <c r="EC282" s="19" t="str">
        <f t="shared" ca="1" si="1997"/>
        <v>-</v>
      </c>
      <c r="ED282" s="19">
        <f t="shared" ca="1" si="1997"/>
        <v>0</v>
      </c>
      <c r="EE282" s="444">
        <f t="shared" si="1998"/>
        <v>0</v>
      </c>
      <c r="EF282" s="444">
        <f t="shared" si="1998"/>
        <v>0</v>
      </c>
      <c r="EG282" s="124">
        <f t="shared" si="1999"/>
        <v>0</v>
      </c>
      <c r="EH282" s="124">
        <f t="shared" si="1999"/>
        <v>0</v>
      </c>
      <c r="EI282" s="124">
        <f t="shared" si="1999"/>
        <v>0</v>
      </c>
      <c r="EJ282" s="124">
        <f t="shared" si="1999"/>
        <v>0</v>
      </c>
      <c r="EK282" s="124">
        <f t="shared" si="1999"/>
        <v>0</v>
      </c>
      <c r="EL282" s="124">
        <f t="shared" si="1999"/>
        <v>0</v>
      </c>
      <c r="EM282" s="124">
        <f t="shared" si="1999"/>
        <v>0</v>
      </c>
      <c r="EN282" s="124">
        <f t="shared" si="1999"/>
        <v>0</v>
      </c>
      <c r="EO282" s="124">
        <f t="shared" si="1999"/>
        <v>0</v>
      </c>
      <c r="EP282" s="124">
        <f t="shared" si="1999"/>
        <v>0</v>
      </c>
      <c r="EQ282" s="124">
        <f t="shared" si="1999"/>
        <v>0</v>
      </c>
      <c r="ER282" s="124">
        <f t="shared" si="1999"/>
        <v>0</v>
      </c>
      <c r="ES282" s="124">
        <f t="shared" si="1999"/>
        <v>0</v>
      </c>
      <c r="ET282" s="124">
        <f t="shared" si="1999"/>
        <v>0</v>
      </c>
      <c r="EU282" s="124">
        <f t="shared" si="1999"/>
        <v>0</v>
      </c>
      <c r="EV282" s="124">
        <f t="shared" si="1999"/>
        <v>0</v>
      </c>
      <c r="EW282" s="124">
        <f t="shared" si="2000"/>
        <v>0</v>
      </c>
      <c r="EX282" s="124">
        <f t="shared" si="2000"/>
        <v>0</v>
      </c>
      <c r="EY282" s="554">
        <f t="shared" si="2001"/>
        <v>0</v>
      </c>
      <c r="EZ282" s="554">
        <f t="shared" si="2001"/>
        <v>0</v>
      </c>
      <c r="FA282" s="554">
        <f t="shared" si="2001"/>
        <v>0</v>
      </c>
      <c r="FB282" s="125">
        <f t="shared" si="2001"/>
        <v>0</v>
      </c>
      <c r="FC282" s="125">
        <f t="shared" si="2001"/>
        <v>0</v>
      </c>
      <c r="FD282" s="125">
        <f t="shared" si="2001"/>
        <v>0</v>
      </c>
      <c r="FE282" s="125">
        <f t="shared" si="2001"/>
        <v>0</v>
      </c>
      <c r="FF282" s="125">
        <f t="shared" si="2001"/>
        <v>0</v>
      </c>
      <c r="FG282" s="125">
        <f t="shared" si="2001"/>
        <v>0</v>
      </c>
      <c r="FH282" s="125">
        <f t="shared" si="2001"/>
        <v>0</v>
      </c>
      <c r="FI282" s="125">
        <f t="shared" si="2001"/>
        <v>0</v>
      </c>
      <c r="FJ282" s="125">
        <f t="shared" si="2001"/>
        <v>0</v>
      </c>
      <c r="FK282" s="125">
        <f t="shared" si="2001"/>
        <v>0</v>
      </c>
      <c r="FL282" s="125">
        <f t="shared" si="2001"/>
        <v>0</v>
      </c>
      <c r="FM282" s="125">
        <f t="shared" si="2001"/>
        <v>0</v>
      </c>
      <c r="FN282" s="125">
        <f t="shared" si="2001"/>
        <v>0</v>
      </c>
      <c r="FO282" s="124">
        <f t="shared" si="2002"/>
        <v>0</v>
      </c>
      <c r="FP282" s="124">
        <f t="shared" si="2002"/>
        <v>0</v>
      </c>
      <c r="FQ282" s="124">
        <f t="shared" si="2002"/>
        <v>0</v>
      </c>
      <c r="FR282" s="124">
        <f t="shared" si="2002"/>
        <v>0</v>
      </c>
      <c r="FS282" s="124">
        <f t="shared" si="2002"/>
        <v>0</v>
      </c>
      <c r="FT282" s="124">
        <f t="shared" si="2002"/>
        <v>0</v>
      </c>
      <c r="FU282" s="124">
        <f t="shared" si="2002"/>
        <v>0</v>
      </c>
      <c r="FV282" s="124">
        <f t="shared" si="2002"/>
        <v>0</v>
      </c>
      <c r="FW282" s="124">
        <f t="shared" si="2002"/>
        <v>0</v>
      </c>
      <c r="FX282" s="124">
        <f t="shared" si="2002"/>
        <v>0</v>
      </c>
      <c r="FY282" s="124">
        <f t="shared" si="2002"/>
        <v>0</v>
      </c>
      <c r="FZ282" s="124">
        <f t="shared" si="2002"/>
        <v>0</v>
      </c>
      <c r="GA282" s="124">
        <f t="shared" si="2002"/>
        <v>0</v>
      </c>
      <c r="GB282" s="124">
        <f t="shared" si="2002"/>
        <v>0</v>
      </c>
      <c r="GC282" s="124">
        <f t="shared" si="2002"/>
        <v>0</v>
      </c>
      <c r="GD282" s="124">
        <f t="shared" si="2002"/>
        <v>0</v>
      </c>
      <c r="GE282" s="124">
        <f t="shared" si="2003"/>
        <v>0</v>
      </c>
      <c r="GF282" s="124">
        <f t="shared" si="2003"/>
        <v>0</v>
      </c>
      <c r="GG282" s="554">
        <f t="shared" si="2004"/>
        <v>0</v>
      </c>
      <c r="GH282" s="554">
        <f t="shared" si="2004"/>
        <v>0</v>
      </c>
      <c r="GI282" s="554">
        <f t="shared" si="2004"/>
        <v>0</v>
      </c>
      <c r="GJ282" s="125">
        <f t="shared" si="2005"/>
        <v>0</v>
      </c>
      <c r="GK282" s="125">
        <f t="shared" si="2005"/>
        <v>0</v>
      </c>
      <c r="GL282" s="125">
        <f t="shared" si="2005"/>
        <v>0</v>
      </c>
      <c r="GM282" s="125">
        <f t="shared" si="2005"/>
        <v>0</v>
      </c>
      <c r="GN282" s="125">
        <f t="shared" si="2005"/>
        <v>0</v>
      </c>
      <c r="GO282" s="125">
        <f t="shared" si="2005"/>
        <v>0</v>
      </c>
      <c r="GP282" s="125">
        <f t="shared" si="2005"/>
        <v>0</v>
      </c>
      <c r="GQ282" s="125">
        <f t="shared" si="2005"/>
        <v>0</v>
      </c>
      <c r="GR282" s="125">
        <f t="shared" si="2005"/>
        <v>0</v>
      </c>
      <c r="GS282" s="125">
        <f t="shared" si="2005"/>
        <v>0</v>
      </c>
      <c r="GT282" s="125">
        <f t="shared" si="2005"/>
        <v>0</v>
      </c>
      <c r="GU282" s="125">
        <f t="shared" si="2005"/>
        <v>0</v>
      </c>
      <c r="GV282" s="125">
        <f t="shared" si="2005"/>
        <v>0</v>
      </c>
      <c r="GW282" s="124">
        <f t="shared" si="2006"/>
        <v>0</v>
      </c>
      <c r="GX282" s="124">
        <f t="shared" si="2006"/>
        <v>0</v>
      </c>
      <c r="GY282" s="124">
        <f t="shared" si="2006"/>
        <v>0</v>
      </c>
      <c r="GZ282" s="124">
        <f t="shared" si="2006"/>
        <v>0</v>
      </c>
      <c r="HA282" s="124">
        <f t="shared" si="2006"/>
        <v>0</v>
      </c>
      <c r="HB282" s="124">
        <f t="shared" si="2006"/>
        <v>0</v>
      </c>
      <c r="HC282" s="124">
        <f t="shared" si="2006"/>
        <v>0</v>
      </c>
      <c r="HD282" s="124">
        <f t="shared" si="2006"/>
        <v>0</v>
      </c>
      <c r="HE282" s="124">
        <f t="shared" si="2006"/>
        <v>0</v>
      </c>
      <c r="HF282" s="124">
        <f t="shared" si="2006"/>
        <v>0</v>
      </c>
      <c r="HG282" s="124">
        <f t="shared" si="2006"/>
        <v>0</v>
      </c>
      <c r="HH282" s="124">
        <f t="shared" si="2006"/>
        <v>0</v>
      </c>
      <c r="HI282" s="124">
        <f t="shared" si="2006"/>
        <v>0</v>
      </c>
      <c r="HJ282" s="124">
        <f t="shared" si="2006"/>
        <v>0</v>
      </c>
      <c r="HK282" s="124">
        <f t="shared" si="2006"/>
        <v>0</v>
      </c>
      <c r="HL282" s="124">
        <f t="shared" si="2006"/>
        <v>0</v>
      </c>
      <c r="HM282" s="124">
        <f t="shared" si="2007"/>
        <v>0</v>
      </c>
      <c r="HN282" s="124">
        <f t="shared" si="2007"/>
        <v>0</v>
      </c>
      <c r="HO282" s="554">
        <f t="shared" si="2008"/>
        <v>0</v>
      </c>
      <c r="HP282" s="554">
        <f t="shared" si="2008"/>
        <v>0</v>
      </c>
      <c r="HQ282" s="554">
        <f t="shared" si="2008"/>
        <v>0</v>
      </c>
      <c r="HR282" s="125">
        <f t="shared" si="2009"/>
        <v>0</v>
      </c>
      <c r="HS282" s="125">
        <f t="shared" si="2009"/>
        <v>0</v>
      </c>
      <c r="HT282" s="125">
        <f t="shared" si="2009"/>
        <v>0</v>
      </c>
      <c r="HU282" s="125">
        <f t="shared" si="2009"/>
        <v>0</v>
      </c>
      <c r="HV282" s="125">
        <f t="shared" si="2009"/>
        <v>0</v>
      </c>
      <c r="HW282" s="125">
        <f t="shared" si="2009"/>
        <v>0</v>
      </c>
      <c r="HX282" s="125">
        <f t="shared" si="2009"/>
        <v>0</v>
      </c>
      <c r="HY282" s="125">
        <f t="shared" si="2009"/>
        <v>0</v>
      </c>
      <c r="HZ282" s="125">
        <f t="shared" si="2009"/>
        <v>0</v>
      </c>
      <c r="IA282" s="125">
        <f t="shared" si="2009"/>
        <v>0</v>
      </c>
      <c r="IB282" s="125">
        <f t="shared" si="2009"/>
        <v>0</v>
      </c>
      <c r="IC282" s="125">
        <f t="shared" si="2009"/>
        <v>0</v>
      </c>
      <c r="ID282" s="125">
        <f t="shared" si="2009"/>
        <v>0</v>
      </c>
      <c r="IE282" s="5">
        <f t="shared" si="2010"/>
        <v>67</v>
      </c>
      <c r="IF282" s="9"/>
      <c r="IG282" s="5">
        <f t="shared" si="2011"/>
        <v>1</v>
      </c>
      <c r="IH282" s="5" t="b">
        <f t="shared" si="2011"/>
        <v>0</v>
      </c>
      <c r="II282" s="19">
        <f t="shared" ca="1" si="2012"/>
        <v>0</v>
      </c>
      <c r="IJ282" s="5">
        <f t="shared" si="2011"/>
        <v>55</v>
      </c>
      <c r="IK282" s="5" cm="1">
        <f t="array" ref="IK282">INDEX(i.pi_yatf,$X282+1,IK$7)</f>
        <v>1</v>
      </c>
      <c r="IL282" s="19">
        <f t="shared" ref="IL282:JN285" ca="1" si="2041">OFFSET(IL$5,$B282,0)</f>
        <v>0</v>
      </c>
      <c r="IM282" s="19">
        <f t="shared" ca="1" si="2041"/>
        <v>0</v>
      </c>
      <c r="IN282" s="19">
        <f t="shared" ca="1" si="2041"/>
        <v>0</v>
      </c>
      <c r="IO282" s="19">
        <f t="shared" ca="1" si="2041"/>
        <v>0</v>
      </c>
      <c r="IP282" s="19">
        <f t="shared" ca="1" si="2041"/>
        <v>0</v>
      </c>
      <c r="IQ282" s="19">
        <f t="shared" ca="1" si="2041"/>
        <v>0</v>
      </c>
      <c r="IR282" s="19">
        <f t="shared" ca="1" si="2041"/>
        <v>0</v>
      </c>
      <c r="IS282" s="19">
        <f t="shared" ca="1" si="2041"/>
        <v>0</v>
      </c>
      <c r="IT282" s="19">
        <f t="shared" ca="1" si="2041"/>
        <v>0</v>
      </c>
      <c r="IU282" s="19">
        <f t="shared" ca="1" si="2041"/>
        <v>0</v>
      </c>
      <c r="IV282" s="19">
        <f t="shared" ca="1" si="2041"/>
        <v>0</v>
      </c>
      <c r="IW282" s="19">
        <f t="shared" ca="1" si="2041"/>
        <v>0</v>
      </c>
      <c r="IX282" s="19">
        <f t="shared" ca="1" si="2041"/>
        <v>0</v>
      </c>
      <c r="IY282" s="19">
        <f t="shared" ca="1" si="2041"/>
        <v>0</v>
      </c>
      <c r="IZ282" s="19">
        <f t="shared" ca="1" si="2041"/>
        <v>0</v>
      </c>
      <c r="JA282" s="19">
        <f t="shared" ca="1" si="2041"/>
        <v>0</v>
      </c>
      <c r="JB282" s="19">
        <f t="shared" ca="1" si="2041"/>
        <v>0</v>
      </c>
      <c r="JC282" s="19">
        <f t="shared" ca="1" si="2041"/>
        <v>0</v>
      </c>
      <c r="JD282" s="19">
        <f t="shared" ca="1" si="2041"/>
        <v>0</v>
      </c>
      <c r="JE282" s="19">
        <f t="shared" ca="1" si="2041"/>
        <v>0</v>
      </c>
      <c r="JF282" s="19">
        <f t="shared" ca="1" si="2041"/>
        <v>0</v>
      </c>
      <c r="JG282" s="5">
        <f t="shared" si="2014"/>
        <v>1.2500000000000001E-2</v>
      </c>
      <c r="JH282" s="567">
        <f t="shared" si="2014"/>
        <v>0</v>
      </c>
      <c r="JI282" s="5">
        <f t="shared" si="2014"/>
        <v>6.25E-2</v>
      </c>
      <c r="JJ282" s="5">
        <f t="shared" si="2014"/>
        <v>6.25E-2</v>
      </c>
      <c r="JK282" s="5">
        <f t="shared" si="2014"/>
        <v>6.25E-2</v>
      </c>
      <c r="JL282" s="19">
        <f t="shared" ca="1" si="2041"/>
        <v>1</v>
      </c>
      <c r="JM282" s="19">
        <f t="shared" ca="1" si="2041"/>
        <v>0</v>
      </c>
      <c r="JN282" s="19">
        <f t="shared" ca="1" si="2041"/>
        <v>1</v>
      </c>
      <c r="JO282" s="9"/>
      <c r="JP282" s="5" t="b">
        <f t="shared" ca="1" si="2015"/>
        <v>0</v>
      </c>
      <c r="JQ282" s="477" t="b">
        <v>1</v>
      </c>
      <c r="JR282" s="477">
        <v>10.3</v>
      </c>
      <c r="JS282" s="5" t="b">
        <f t="shared" si="2016"/>
        <v>0</v>
      </c>
      <c r="JT282" s="5" t="b">
        <f t="shared" si="2016"/>
        <v>0</v>
      </c>
      <c r="JU282" s="5" t="b">
        <f t="shared" si="2016"/>
        <v>1</v>
      </c>
      <c r="JV282" s="144">
        <f t="shared" si="2017"/>
        <v>1</v>
      </c>
      <c r="JW282" s="144">
        <f t="shared" si="2017"/>
        <v>1</v>
      </c>
      <c r="JX282" s="5" t="b">
        <f t="shared" si="2018"/>
        <v>0</v>
      </c>
      <c r="JY282" s="5" t="b">
        <f t="shared" si="2018"/>
        <v>1</v>
      </c>
      <c r="JZ282" s="5" t="b">
        <f t="shared" si="2018"/>
        <v>1</v>
      </c>
      <c r="KA282" s="5" t="b">
        <f t="shared" si="2018"/>
        <v>0</v>
      </c>
      <c r="KB282" s="5">
        <f t="shared" si="2019"/>
        <v>1</v>
      </c>
      <c r="KC282" s="5">
        <f t="shared" si="2019"/>
        <v>0</v>
      </c>
      <c r="KD282" s="5" t="b">
        <f t="shared" si="2020"/>
        <v>0</v>
      </c>
      <c r="KE282" s="5" t="str" cm="1">
        <f t="array" aca="1" ref="KE282" ca="1">IF(OR(KF282:KM282&lt;&gt;"-"),TRUE,"-")</f>
        <v>-</v>
      </c>
      <c r="KF282" s="19" t="str">
        <f t="shared" ca="1" si="2021"/>
        <v>-</v>
      </c>
      <c r="KG282" s="19" t="str">
        <f t="shared" ca="1" si="2021"/>
        <v>-</v>
      </c>
      <c r="KH282" s="19" t="str">
        <f t="shared" ca="1" si="2021"/>
        <v>-</v>
      </c>
      <c r="KI282" s="19" t="str">
        <f t="shared" ca="1" si="2021"/>
        <v>-</v>
      </c>
      <c r="KJ282" s="19" t="str">
        <f t="shared" ca="1" si="2021"/>
        <v>-</v>
      </c>
      <c r="KK282" s="19" t="str">
        <f t="shared" ca="1" si="2021"/>
        <v>-</v>
      </c>
      <c r="KL282" s="19" t="str">
        <f t="shared" ca="1" si="2021"/>
        <v>-</v>
      </c>
      <c r="KM282" s="19" t="str">
        <f t="shared" ca="1" si="2021"/>
        <v>-</v>
      </c>
      <c r="KN282" s="5" t="b">
        <f t="array" aca="1" ref="KN282" ca="1">IF(OR(KO282:KU282&lt;&gt;"-"),TRUE,"-")</f>
        <v>1</v>
      </c>
      <c r="KO282" s="19">
        <f t="shared" ca="1" si="2022"/>
        <v>0</v>
      </c>
      <c r="KP282" s="19" t="str">
        <f t="shared" ca="1" si="2022"/>
        <v>-</v>
      </c>
      <c r="KQ282" s="19">
        <f t="shared" ca="1" si="2022"/>
        <v>999999</v>
      </c>
      <c r="KR282" s="19">
        <f t="shared" ca="1" si="2022"/>
        <v>999999</v>
      </c>
      <c r="KS282" s="19">
        <f t="shared" ca="1" si="2022"/>
        <v>999999</v>
      </c>
      <c r="KT282" s="19">
        <f t="shared" ca="1" si="2022"/>
        <v>999999</v>
      </c>
      <c r="KU282" s="19">
        <f t="shared" ca="1" si="2022"/>
        <v>999999</v>
      </c>
      <c r="KV282" s="19" t="str">
        <f t="shared" ca="1" si="2022"/>
        <v>-</v>
      </c>
      <c r="KW282" s="19" t="str">
        <f t="shared" ca="1" si="2022"/>
        <v>-</v>
      </c>
      <c r="KX282" s="19" t="str">
        <f t="shared" ca="1" si="2022"/>
        <v>-</v>
      </c>
      <c r="KY282" s="19" t="b">
        <f t="shared" ca="1" si="2023"/>
        <v>1</v>
      </c>
      <c r="KZ282" s="19">
        <f t="shared" ca="1" si="2023"/>
        <v>0</v>
      </c>
      <c r="LA282" s="5" t="str">
        <f t="shared" si="2024"/>
        <v>-</v>
      </c>
      <c r="LB282" s="5" t="str">
        <f t="shared" si="2024"/>
        <v>-</v>
      </c>
      <c r="LC282" s="5" t="str">
        <f t="shared" si="2024"/>
        <v>-</v>
      </c>
      <c r="LD282" s="5" t="str">
        <f t="shared" si="2024"/>
        <v>-</v>
      </c>
      <c r="LE282" s="19" t="str">
        <f t="shared" ca="1" si="2025"/>
        <v>-</v>
      </c>
      <c r="LF282" s="19" t="str">
        <f t="shared" ca="1" si="2025"/>
        <v>-</v>
      </c>
      <c r="LG282" s="19" t="str">
        <f t="shared" ca="1" si="2025"/>
        <v>-</v>
      </c>
      <c r="LH282" s="19" t="str">
        <f t="shared" ca="1" si="2025"/>
        <v>-</v>
      </c>
      <c r="LI282" s="19" t="str">
        <f t="shared" ca="1" si="2025"/>
        <v>-</v>
      </c>
      <c r="LJ282" s="19" t="str">
        <f t="shared" ca="1" si="2025"/>
        <v>-</v>
      </c>
      <c r="LK282" s="19" t="str">
        <f t="shared" ca="1" si="2025"/>
        <v>-</v>
      </c>
      <c r="LL282" s="5" t="str">
        <f t="shared" si="2026"/>
        <v>-</v>
      </c>
      <c r="LM282" s="5">
        <f t="shared" si="2026"/>
        <v>500</v>
      </c>
      <c r="LN282" s="5">
        <f t="shared" si="2026"/>
        <v>500</v>
      </c>
      <c r="LO282" s="5" t="str">
        <f t="shared" si="2026"/>
        <v>-</v>
      </c>
      <c r="LP282" s="5" t="str" cm="1">
        <f t="array" ref="LP282">INDEX(i.meatgrid,$Q282,LP$7)</f>
        <v>-</v>
      </c>
      <c r="LQ282" s="5" t="str" cm="1">
        <f t="array" ref="LQ282">INDEX(i.meatgrid,$Q282,LQ$7)</f>
        <v>-</v>
      </c>
      <c r="LR282" s="5" t="str">
        <f t="shared" si="2026"/>
        <v>-</v>
      </c>
      <c r="LS282" s="5">
        <f t="shared" si="2027"/>
        <v>1</v>
      </c>
      <c r="LT282" s="9"/>
      <c r="LU282" s="19">
        <f t="shared" ca="1" si="2025"/>
        <v>70</v>
      </c>
      <c r="LV282" s="19">
        <f t="shared" ca="1" si="2028"/>
        <v>50</v>
      </c>
      <c r="LW282" s="19">
        <f t="shared" ca="1" si="2028"/>
        <v>80</v>
      </c>
      <c r="LX282" s="19">
        <f t="shared" ca="1" si="2028"/>
        <v>50</v>
      </c>
      <c r="LY282" s="5" t="b" cm="1">
        <f t="array" ref="LY282">INDEX(i.meatgrid,$Q282,LY$7)</f>
        <v>0</v>
      </c>
      <c r="LZ282" s="5" t="b" cm="1">
        <f t="array" ref="LZ282">INDEX(i.meatgrid,$Q282,LZ$7)</f>
        <v>0</v>
      </c>
      <c r="MA282" s="5" cm="1">
        <f t="array" ref="MA282">INDEX(i.meatgrid,$Q282,MA$7)</f>
        <v>40</v>
      </c>
      <c r="MB282" s="5" t="str" cm="1">
        <f t="array" ref="MB282">INDEX(i.meatgrid,$Q282,MB$7)</f>
        <v>-</v>
      </c>
      <c r="MC282" s="5">
        <f t="shared" si="2029"/>
        <v>1</v>
      </c>
      <c r="MD282" s="5">
        <f t="shared" si="2030"/>
        <v>1</v>
      </c>
      <c r="ME282" s="5" cm="1">
        <f t="array" ref="ME282">INDEX(i.meatgrid,$Q282,ME$7)</f>
        <v>1</v>
      </c>
      <c r="MF282" s="5" cm="1">
        <f t="array" ref="MF282">INDEX(i.meatgrid,$Q282,MF$7)</f>
        <v>0</v>
      </c>
      <c r="MG282" s="5" cm="1">
        <f t="array" ref="MG282">INDEX(i.meatgrid,$Q282,MG$7)</f>
        <v>0</v>
      </c>
      <c r="MH282" s="5" cm="1">
        <f t="array" ref="MH282">INDEX(i.meatgrid,$Q282,MH$7)</f>
        <v>0</v>
      </c>
      <c r="MI282" s="5" cm="1">
        <f t="array" ref="MI282">INDEX(i.meatgrid,$Q282,MI$7)</f>
        <v>0</v>
      </c>
      <c r="MJ282" s="5" cm="1">
        <f t="array" ref="MJ282">INDEX(i.meatgrid,$Q282,MJ$7)</f>
        <v>1</v>
      </c>
      <c r="MK282" s="5" cm="1">
        <f t="array" ref="MK282">INDEX(i.meatgrid,$Q282,MK$7)</f>
        <v>1</v>
      </c>
      <c r="ML282" s="5" cm="1">
        <f t="array" ref="ML282">INDEX(i.meatgrid,$Q282,ML$7)</f>
        <v>1</v>
      </c>
      <c r="MM282" s="5">
        <f t="shared" si="2031"/>
        <v>1</v>
      </c>
      <c r="MN282" s="9"/>
      <c r="MO282" s="19" t="b">
        <f t="shared" ca="1" si="2032"/>
        <v>0</v>
      </c>
      <c r="MP282" s="19" t="b">
        <f t="shared" ca="1" si="2032"/>
        <v>0</v>
      </c>
      <c r="MQ282" s="19">
        <f t="shared" ca="1" si="2032"/>
        <v>1</v>
      </c>
      <c r="MR282" s="19">
        <f t="shared" ca="1" si="2032"/>
        <v>0.75</v>
      </c>
      <c r="MS282" s="19">
        <f t="shared" ca="1" si="2032"/>
        <v>0.75</v>
      </c>
      <c r="MT282" s="19">
        <f t="shared" ca="1" si="2032"/>
        <v>0.8</v>
      </c>
      <c r="MU282" s="19">
        <f t="shared" ca="1" si="2032"/>
        <v>0.82499999999999996</v>
      </c>
      <c r="MV282" s="19">
        <f t="shared" ca="1" si="2032"/>
        <v>0.875</v>
      </c>
      <c r="MW282" s="19">
        <f t="shared" ca="1" si="2032"/>
        <v>0.9</v>
      </c>
      <c r="MX282" s="19">
        <f t="shared" ca="1" si="2032"/>
        <v>1</v>
      </c>
      <c r="MY282" s="19">
        <f t="shared" ca="1" si="2032"/>
        <v>0.875</v>
      </c>
      <c r="MZ282" s="19" t="b">
        <f t="shared" ca="1" si="2032"/>
        <v>1</v>
      </c>
      <c r="NA282" s="19">
        <f t="shared" ca="1" si="2032"/>
        <v>74.989999999999995</v>
      </c>
      <c r="NB282" s="19" t="str">
        <f t="shared" ca="1" si="2032"/>
        <v>-</v>
      </c>
      <c r="NC282" s="19" t="str">
        <f t="shared" ca="1" si="2032"/>
        <v>-</v>
      </c>
      <c r="ND282" s="19" t="str">
        <f t="shared" ca="1" si="2032"/>
        <v>-</v>
      </c>
      <c r="NE282" s="19" t="str">
        <f t="shared" ca="1" si="2033"/>
        <v>-</v>
      </c>
      <c r="NF282" s="19" t="str">
        <f t="shared" ca="1" si="2033"/>
        <v>-</v>
      </c>
      <c r="NG282" s="19" t="str">
        <f t="shared" ca="1" si="2033"/>
        <v>-</v>
      </c>
      <c r="NH282" s="19" t="str">
        <f t="shared" ca="1" si="2033"/>
        <v>-</v>
      </c>
      <c r="NI282" s="19">
        <f t="shared" ca="1" si="2033"/>
        <v>36.99</v>
      </c>
      <c r="NJ282" s="19">
        <f t="shared" ca="1" si="2033"/>
        <v>36.99</v>
      </c>
      <c r="NK282" s="19" t="str">
        <f t="shared" ca="1" si="2033"/>
        <v>-</v>
      </c>
      <c r="NL282" s="19" t="str">
        <f t="shared" ca="1" si="2033"/>
        <v>-</v>
      </c>
      <c r="NM282" s="19" t="str">
        <f t="shared" ca="1" si="2033"/>
        <v>-</v>
      </c>
      <c r="NN282" s="19" t="str">
        <f t="shared" ca="1" si="2033"/>
        <v>-</v>
      </c>
      <c r="NO282" s="19" t="str">
        <f t="shared" ca="1" si="2033"/>
        <v>-</v>
      </c>
      <c r="NP282" s="19">
        <f t="shared" ca="1" si="2033"/>
        <v>49.99</v>
      </c>
      <c r="NQ282" s="19">
        <f t="shared" ca="1" si="2033"/>
        <v>49.99</v>
      </c>
      <c r="NR282" s="19">
        <f t="shared" ca="1" si="2033"/>
        <v>49.99</v>
      </c>
      <c r="NS282" s="19">
        <f t="shared" ca="1" si="2033"/>
        <v>49.99</v>
      </c>
      <c r="NT282" s="19">
        <f t="shared" ca="1" si="2033"/>
        <v>49.99</v>
      </c>
      <c r="NU282" s="19">
        <f t="shared" ca="1" si="2034"/>
        <v>49.99</v>
      </c>
      <c r="NV282" s="19">
        <f t="shared" ca="1" si="2034"/>
        <v>49.99</v>
      </c>
      <c r="NW282" s="19">
        <f t="shared" ca="1" si="2034"/>
        <v>49.99</v>
      </c>
      <c r="NX282" s="19">
        <f t="shared" ca="1" si="2035"/>
        <v>412.99</v>
      </c>
      <c r="NY282" s="19">
        <f t="shared" ca="1" si="2035"/>
        <v>412.99</v>
      </c>
      <c r="NZ282" s="19" t="str">
        <f t="shared" ca="1" si="2035"/>
        <v>-</v>
      </c>
      <c r="OA282" s="19" t="str">
        <f t="shared" ca="1" si="2035"/>
        <v>-</v>
      </c>
      <c r="OB282" s="19" t="str">
        <f t="shared" ca="1" si="2035"/>
        <v>-</v>
      </c>
      <c r="OC282" s="19" t="str">
        <f t="shared" ca="1" si="2035"/>
        <v>-</v>
      </c>
      <c r="OD282" s="19" t="str">
        <f t="shared" ca="1" si="2035"/>
        <v>-</v>
      </c>
      <c r="OE282" s="19">
        <f t="shared" ca="1" si="2035"/>
        <v>6.8900000000000006</v>
      </c>
      <c r="OF282" s="19">
        <f t="shared" ca="1" si="2035"/>
        <v>6.8900000000000006</v>
      </c>
      <c r="OG282" s="19">
        <f t="shared" ca="1" si="2035"/>
        <v>6.8900000000000006</v>
      </c>
      <c r="OH282" s="19">
        <f t="shared" ca="1" si="2035"/>
        <v>6.8900000000000006</v>
      </c>
      <c r="OI282" s="19">
        <f t="shared" ca="1" si="2035"/>
        <v>6.8900000000000006</v>
      </c>
      <c r="OJ282" s="19">
        <f t="shared" ca="1" si="2035"/>
        <v>6.8900000000000006</v>
      </c>
      <c r="OK282" s="19">
        <f t="shared" ca="1" si="2035"/>
        <v>6.8900000000000006</v>
      </c>
      <c r="OL282" s="19">
        <f t="shared" ca="1" si="2035"/>
        <v>6.8900000000000006</v>
      </c>
      <c r="OM282" s="19">
        <f t="shared" ca="1" si="2035"/>
        <v>346.99</v>
      </c>
      <c r="ON282" s="19">
        <f t="shared" ca="1" si="2036"/>
        <v>346.99</v>
      </c>
      <c r="OO282" s="19" t="str">
        <f t="shared" ca="1" si="2036"/>
        <v>-</v>
      </c>
      <c r="OP282" s="19" t="str">
        <f t="shared" ca="1" si="2036"/>
        <v>-</v>
      </c>
      <c r="OQ282" s="19" t="str">
        <f t="shared" ca="1" si="2036"/>
        <v>-</v>
      </c>
      <c r="OR282" s="19" t="str">
        <f t="shared" ca="1" si="2036"/>
        <v>-</v>
      </c>
      <c r="OS282" s="19" t="str">
        <f t="shared" ca="1" si="2036"/>
        <v>-</v>
      </c>
      <c r="OT282" s="19">
        <f t="shared" ca="1" si="2036"/>
        <v>0</v>
      </c>
      <c r="OU282" s="24">
        <v>0</v>
      </c>
    </row>
    <row r="283" spans="1:411" hidden="1" outlineLevel="1">
      <c r="A283" s="21">
        <f t="shared" si="158"/>
        <v>278</v>
      </c>
      <c r="B283" s="21">
        <f t="shared" ref="B283" si="2042">$A$24</f>
        <v>19</v>
      </c>
      <c r="C283">
        <v>113</v>
      </c>
      <c r="D283" s="144" t="str">
        <f t="shared" si="1975"/>
        <v>GSM</v>
      </c>
      <c r="E283" t="b">
        <v>1</v>
      </c>
      <c r="F283" t="b">
        <v>0</v>
      </c>
      <c r="G283" t="b">
        <f t="shared" si="1976"/>
        <v>1</v>
      </c>
      <c r="H283" s="29">
        <v>2</v>
      </c>
      <c r="I283" s="29">
        <v>1</v>
      </c>
      <c r="J283" s="29" t="str">
        <f>""</f>
        <v/>
      </c>
      <c r="K283" s="29">
        <f>d.Region</f>
        <v>2</v>
      </c>
      <c r="L283" s="29">
        <v>2</v>
      </c>
      <c r="M283" s="29">
        <v>2</v>
      </c>
      <c r="N283" s="29">
        <v>3</v>
      </c>
      <c r="O283" s="29">
        <v>1</v>
      </c>
      <c r="P283" s="29">
        <v>1</v>
      </c>
      <c r="Q283" s="29">
        <v>2</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77"/>
        <v>2</v>
      </c>
      <c r="AH283" s="5">
        <f t="shared" si="1977"/>
        <v>0</v>
      </c>
      <c r="AI283" s="5">
        <f t="shared" si="1978"/>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00003 DSP_75_sr GSM Day204 MWM    Only export SR10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979"/>
        <v>0</v>
      </c>
      <c r="AY283" s="5" t="str">
        <f t="shared" si="1979"/>
        <v>-</v>
      </c>
      <c r="AZ283" s="5" t="b">
        <f t="shared" si="1979"/>
        <v>0</v>
      </c>
      <c r="BA283" s="5" t="b">
        <f t="shared" si="1979"/>
        <v>1</v>
      </c>
      <c r="BB283" s="5" t="b">
        <f t="shared" si="1979"/>
        <v>1</v>
      </c>
      <c r="BC283" s="144">
        <f t="shared" si="1979"/>
        <v>0</v>
      </c>
      <c r="BD283" s="19" t="b">
        <f t="shared" ca="1" si="1980"/>
        <v>1</v>
      </c>
      <c r="BE283" s="9"/>
      <c r="BF283" s="5" t="str">
        <f t="shared" ca="1" si="1981"/>
        <v>-</v>
      </c>
      <c r="BG283" s="19" t="str">
        <f t="shared" ca="1" si="1982"/>
        <v>-</v>
      </c>
      <c r="BH283" s="19" t="str">
        <f t="shared" ca="1" si="1982"/>
        <v>-</v>
      </c>
      <c r="BI283" s="19" t="str">
        <f t="shared" ca="1" si="1982"/>
        <v>-</v>
      </c>
      <c r="BJ283" s="5" t="str">
        <f t="shared" ca="1" si="1983"/>
        <v>-</v>
      </c>
      <c r="BK283" s="19" t="str">
        <f t="shared" ca="1" si="1984"/>
        <v>-</v>
      </c>
      <c r="BL283" s="5" t="str">
        <f t="shared" ca="1" si="1985"/>
        <v>-</v>
      </c>
      <c r="BM283" s="19" t="str">
        <f t="shared" ca="1" si="1986"/>
        <v>-</v>
      </c>
      <c r="BN283" s="19" t="str">
        <f t="shared" ca="1" si="1986"/>
        <v>-</v>
      </c>
      <c r="BO283" s="19" t="str">
        <f t="shared" ca="1" si="1986"/>
        <v>-</v>
      </c>
      <c r="BP283" s="5" t="str">
        <f t="shared" ca="1" si="1987"/>
        <v>-</v>
      </c>
      <c r="BQ283" s="9"/>
      <c r="BR283" s="5" t="b">
        <f t="shared" si="1988"/>
        <v>0</v>
      </c>
      <c r="BS283" s="5" t="str">
        <f t="shared" ca="1" si="1989"/>
        <v>-</v>
      </c>
      <c r="BT283" s="5" t="str">
        <f t="shared" ca="1" si="1990"/>
        <v>-</v>
      </c>
      <c r="BU283" s="5" t="str">
        <f t="shared" ca="1" si="1990"/>
        <v>-</v>
      </c>
      <c r="BV283" s="5" t="str">
        <f t="shared" ca="1" si="1990"/>
        <v>-</v>
      </c>
      <c r="BW283" s="5" t="str">
        <f t="shared" ca="1" si="1990"/>
        <v>-</v>
      </c>
      <c r="BX283" s="5" t="str">
        <f t="shared" ca="1" si="1990"/>
        <v>-</v>
      </c>
      <c r="BY283" s="5" t="str">
        <f t="shared" ca="1" si="1990"/>
        <v>-</v>
      </c>
      <c r="BZ283" s="5" t="str">
        <f t="shared" ca="1" si="1990"/>
        <v>-</v>
      </c>
      <c r="CA283" s="5" t="str">
        <f t="shared" ca="1" si="1990"/>
        <v>-</v>
      </c>
      <c r="CB283" s="9"/>
      <c r="CC283" s="237" t="b">
        <f t="shared" ref="CC283:CE283" ca="1" si="2043">OFFSET(CC283,-1,0)</f>
        <v>1</v>
      </c>
      <c r="CD283" s="237" t="b">
        <f t="shared" ca="1" si="2043"/>
        <v>1</v>
      </c>
      <c r="CE283" s="237" t="b">
        <f t="shared" ca="1" si="2043"/>
        <v>1</v>
      </c>
      <c r="CF283" s="12">
        <f t="shared" si="2039"/>
        <v>2105</v>
      </c>
      <c r="CG283" s="144" t="b">
        <f t="shared" ref="CG283" ca="1" si="2044">NOT(CE283)</f>
        <v>0</v>
      </c>
      <c r="CH283" s="12" t="s">
        <v>34</v>
      </c>
      <c r="CI283" s="19" t="str">
        <f t="shared" ca="1" si="1992"/>
        <v>-</v>
      </c>
      <c r="CJ283" s="19" t="str">
        <f t="shared" ca="1" si="1992"/>
        <v>-</v>
      </c>
      <c r="CK283" s="19" t="str">
        <f t="shared" ca="1" si="1992"/>
        <v>-</v>
      </c>
      <c r="CL283" s="19">
        <f t="shared" ca="1" si="1992"/>
        <v>1</v>
      </c>
      <c r="CM283" s="19">
        <f t="shared" ca="1" si="1992"/>
        <v>1</v>
      </c>
      <c r="CN283" s="9"/>
      <c r="CO283" s="444">
        <f t="shared" si="1993"/>
        <v>652</v>
      </c>
      <c r="CP283" s="444">
        <f t="shared" si="1993"/>
        <v>686</v>
      </c>
      <c r="CQ283" s="444">
        <f t="shared" si="1993"/>
        <v>721</v>
      </c>
      <c r="CR283" s="152">
        <f t="shared" si="1994"/>
        <v>378</v>
      </c>
      <c r="CS283" s="152">
        <f t="shared" si="1994"/>
        <v>413</v>
      </c>
      <c r="CT283" s="152">
        <f t="shared" si="1994"/>
        <v>448</v>
      </c>
      <c r="CU283" s="19" t="str">
        <f t="shared" ref="CU283:DJ285" ca="1" si="2045">OFFSET(CU$5,$B283,0)</f>
        <v>-</v>
      </c>
      <c r="CV283" s="19" t="str">
        <f t="shared" ca="1" si="2045"/>
        <v>-</v>
      </c>
      <c r="CW283" s="19" t="str">
        <f t="shared" ca="1" si="2045"/>
        <v>-</v>
      </c>
      <c r="CX283" s="19" t="str">
        <f t="shared" ca="1" si="2045"/>
        <v>-</v>
      </c>
      <c r="CY283" s="19" t="str">
        <f t="shared" ca="1" si="2045"/>
        <v>-</v>
      </c>
      <c r="CZ283" s="19" t="b">
        <f t="shared" ca="1" si="2045"/>
        <v>1</v>
      </c>
      <c r="DA283" s="19">
        <f t="shared" ca="1" si="2045"/>
        <v>0</v>
      </c>
      <c r="DB283" s="19">
        <f t="shared" ca="1" si="2045"/>
        <v>0</v>
      </c>
      <c r="DC283" s="19">
        <f t="shared" ca="1" si="2045"/>
        <v>0</v>
      </c>
      <c r="DD283" s="19">
        <f t="shared" ca="1" si="2045"/>
        <v>0</v>
      </c>
      <c r="DE283" s="19">
        <f t="shared" ca="1" si="2045"/>
        <v>0</v>
      </c>
      <c r="DF283" s="19">
        <f t="shared" ca="1" si="2045"/>
        <v>0</v>
      </c>
      <c r="DG283" s="19">
        <f t="shared" ca="1" si="2045"/>
        <v>0</v>
      </c>
      <c r="DH283" s="19">
        <f t="shared" ca="1" si="2045"/>
        <v>0</v>
      </c>
      <c r="DI283" s="19">
        <f t="shared" ca="1" si="2045"/>
        <v>0</v>
      </c>
      <c r="DJ283" s="19">
        <f t="shared" ca="1" si="2045"/>
        <v>0</v>
      </c>
      <c r="DK283" s="19">
        <f t="shared" ca="1" si="1997"/>
        <v>0</v>
      </c>
      <c r="DL283" s="19">
        <f t="shared" ca="1" si="1997"/>
        <v>0</v>
      </c>
      <c r="DM283" s="19">
        <f t="shared" ca="1" si="1997"/>
        <v>1</v>
      </c>
      <c r="DN283" s="477">
        <v>1</v>
      </c>
      <c r="DO283" s="19">
        <f t="shared" ca="1" si="1997"/>
        <v>0</v>
      </c>
      <c r="DP283" s="19" t="str">
        <f t="shared" ca="1" si="1997"/>
        <v>-</v>
      </c>
      <c r="DQ283" s="19" t="str">
        <f t="shared" ca="1" si="1997"/>
        <v>-</v>
      </c>
      <c r="DR283" s="19" t="str">
        <f t="shared" ca="1" si="1997"/>
        <v>-</v>
      </c>
      <c r="DS283" s="19" t="str">
        <f t="shared" ca="1" si="1997"/>
        <v>-</v>
      </c>
      <c r="DT283" s="19" t="str">
        <f t="shared" ca="1" si="1997"/>
        <v>-</v>
      </c>
      <c r="DU283" s="19">
        <f t="shared" ca="1" si="1997"/>
        <v>0</v>
      </c>
      <c r="DV283" s="477">
        <v>1</v>
      </c>
      <c r="DW283" s="477">
        <v>1</v>
      </c>
      <c r="DX283" s="19" t="str">
        <f t="shared" ca="1" si="1997"/>
        <v>-</v>
      </c>
      <c r="DY283" s="19" t="str">
        <f t="shared" ca="1" si="1997"/>
        <v>-</v>
      </c>
      <c r="DZ283" s="19" t="str">
        <f t="shared" ca="1" si="1997"/>
        <v>-</v>
      </c>
      <c r="EA283" s="19" t="str">
        <f t="shared" ca="1" si="1997"/>
        <v>-</v>
      </c>
      <c r="EB283" s="19" t="str">
        <f t="shared" ca="1" si="1997"/>
        <v>-</v>
      </c>
      <c r="EC283" s="19" t="str">
        <f t="shared" ca="1" si="1997"/>
        <v>-</v>
      </c>
      <c r="ED283" s="19">
        <f t="shared" ca="1" si="1997"/>
        <v>0</v>
      </c>
      <c r="EE283" s="444">
        <f t="shared" si="1998"/>
        <v>0</v>
      </c>
      <c r="EF283" s="444">
        <f t="shared" si="1998"/>
        <v>0</v>
      </c>
      <c r="EG283" s="124">
        <f t="shared" ref="EG283:EV285" si="2046">IF(AND($K283=EG$9,$N283=EG$11,$AB283=EG$8,$AI283=EG$12,$Y283&lt;&gt;0),INDEX(i.FS_Strategy,$Y283,$AB283),0)</f>
        <v>0</v>
      </c>
      <c r="EH283" s="124">
        <f t="shared" si="2046"/>
        <v>0</v>
      </c>
      <c r="EI283" s="124">
        <f t="shared" si="2046"/>
        <v>0</v>
      </c>
      <c r="EJ283" s="124">
        <f t="shared" si="2046"/>
        <v>0</v>
      </c>
      <c r="EK283" s="124">
        <f t="shared" si="2046"/>
        <v>0</v>
      </c>
      <c r="EL283" s="124">
        <f t="shared" si="2046"/>
        <v>0</v>
      </c>
      <c r="EM283" s="124">
        <f t="shared" si="2046"/>
        <v>0</v>
      </c>
      <c r="EN283" s="124">
        <f t="shared" si="2046"/>
        <v>0</v>
      </c>
      <c r="EO283" s="124">
        <f t="shared" si="2046"/>
        <v>0</v>
      </c>
      <c r="EP283" s="124">
        <f t="shared" si="2046"/>
        <v>0</v>
      </c>
      <c r="EQ283" s="124">
        <f t="shared" si="2046"/>
        <v>0</v>
      </c>
      <c r="ER283" s="124">
        <f t="shared" si="2046"/>
        <v>0</v>
      </c>
      <c r="ES283" s="124">
        <f t="shared" si="2046"/>
        <v>0</v>
      </c>
      <c r="ET283" s="124">
        <f t="shared" si="2046"/>
        <v>0</v>
      </c>
      <c r="EU283" s="124">
        <f t="shared" si="2046"/>
        <v>0</v>
      </c>
      <c r="EV283" s="124">
        <f t="shared" si="2046"/>
        <v>0</v>
      </c>
      <c r="EW283" s="124">
        <f t="shared" si="2000"/>
        <v>0</v>
      </c>
      <c r="EX283" s="124">
        <f t="shared" si="2000"/>
        <v>0</v>
      </c>
      <c r="EY283" s="554">
        <f t="shared" ref="EY283:FN285" si="2047">IF(AND($K283=EY$9,$N283=EY$11,$AB283=EY$8,$AI283=EY$12,$Z283&lt;&gt;0),INDEX(i.FS_Strategy,$Z283,$AB283),0)</f>
        <v>0</v>
      </c>
      <c r="EZ283" s="554">
        <f t="shared" si="2047"/>
        <v>0</v>
      </c>
      <c r="FA283" s="554">
        <f t="shared" si="2047"/>
        <v>0</v>
      </c>
      <c r="FB283" s="125">
        <f t="shared" si="2047"/>
        <v>0</v>
      </c>
      <c r="FC283" s="125">
        <f t="shared" si="2047"/>
        <v>0</v>
      </c>
      <c r="FD283" s="125">
        <f t="shared" si="2047"/>
        <v>0</v>
      </c>
      <c r="FE283" s="125">
        <f t="shared" si="2047"/>
        <v>0</v>
      </c>
      <c r="FF283" s="125">
        <f t="shared" si="2047"/>
        <v>0</v>
      </c>
      <c r="FG283" s="125">
        <f t="shared" si="2047"/>
        <v>0</v>
      </c>
      <c r="FH283" s="125">
        <f t="shared" si="2047"/>
        <v>0</v>
      </c>
      <c r="FI283" s="125">
        <f t="shared" si="2047"/>
        <v>0</v>
      </c>
      <c r="FJ283" s="125">
        <f t="shared" si="2047"/>
        <v>0</v>
      </c>
      <c r="FK283" s="125">
        <f t="shared" si="2047"/>
        <v>0</v>
      </c>
      <c r="FL283" s="125">
        <f t="shared" si="2047"/>
        <v>0</v>
      </c>
      <c r="FM283" s="125">
        <f t="shared" si="2047"/>
        <v>0</v>
      </c>
      <c r="FN283" s="125">
        <f t="shared" si="2047"/>
        <v>0</v>
      </c>
      <c r="FO283" s="124">
        <f t="shared" ref="FO283:GD285" si="2048">IF(AND($K283=FO$9,$N283=FO$11,$AB283=FO$8,$AI283=FO$12),INDEX(i.FS_Strategy,$AC283+1,$AB283),0)</f>
        <v>0</v>
      </c>
      <c r="FP283" s="124">
        <f t="shared" si="2048"/>
        <v>0</v>
      </c>
      <c r="FQ283" s="124">
        <f t="shared" si="2048"/>
        <v>0</v>
      </c>
      <c r="FR283" s="124">
        <f t="shared" si="2048"/>
        <v>0</v>
      </c>
      <c r="FS283" s="124">
        <f t="shared" si="2048"/>
        <v>0</v>
      </c>
      <c r="FT283" s="124">
        <f t="shared" si="2048"/>
        <v>0</v>
      </c>
      <c r="FU283" s="124">
        <f t="shared" si="2048"/>
        <v>0</v>
      </c>
      <c r="FV283" s="124">
        <f t="shared" si="2048"/>
        <v>0</v>
      </c>
      <c r="FW283" s="124">
        <f t="shared" si="2048"/>
        <v>0</v>
      </c>
      <c r="FX283" s="124">
        <f t="shared" si="2048"/>
        <v>0</v>
      </c>
      <c r="FY283" s="124">
        <f t="shared" si="2048"/>
        <v>0</v>
      </c>
      <c r="FZ283" s="124">
        <f t="shared" si="2048"/>
        <v>0</v>
      </c>
      <c r="GA283" s="124">
        <f t="shared" si="2048"/>
        <v>0</v>
      </c>
      <c r="GB283" s="124">
        <f t="shared" si="2048"/>
        <v>0</v>
      </c>
      <c r="GC283" s="124">
        <f t="shared" si="2048"/>
        <v>0</v>
      </c>
      <c r="GD283" s="124">
        <f t="shared" si="2048"/>
        <v>0</v>
      </c>
      <c r="GE283" s="124">
        <f t="shared" si="2003"/>
        <v>0</v>
      </c>
      <c r="GF283" s="124">
        <f t="shared" si="2003"/>
        <v>0</v>
      </c>
      <c r="GG283" s="554">
        <f t="shared" si="2004"/>
        <v>0</v>
      </c>
      <c r="GH283" s="554">
        <f t="shared" si="2004"/>
        <v>0</v>
      </c>
      <c r="GI283" s="554">
        <f t="shared" si="2004"/>
        <v>0</v>
      </c>
      <c r="GJ283" s="125">
        <f t="shared" ref="GJ283:GV285" si="2049">IF(AND($K283=GJ$9,$N283=GJ$11,$AB283=GJ$8),INDEX(i.FS_Strategy,$AE283+1,$AB283),0)</f>
        <v>0</v>
      </c>
      <c r="GK283" s="125">
        <f t="shared" si="2049"/>
        <v>0</v>
      </c>
      <c r="GL283" s="125">
        <f t="shared" si="2049"/>
        <v>0</v>
      </c>
      <c r="GM283" s="125">
        <f t="shared" si="2049"/>
        <v>0</v>
      </c>
      <c r="GN283" s="125">
        <f t="shared" si="2049"/>
        <v>0</v>
      </c>
      <c r="GO283" s="125">
        <f t="shared" si="2049"/>
        <v>0</v>
      </c>
      <c r="GP283" s="125">
        <f t="shared" si="2049"/>
        <v>0</v>
      </c>
      <c r="GQ283" s="125">
        <f t="shared" si="2049"/>
        <v>0</v>
      </c>
      <c r="GR283" s="125">
        <f t="shared" si="2049"/>
        <v>0</v>
      </c>
      <c r="GS283" s="125">
        <f t="shared" si="2049"/>
        <v>0</v>
      </c>
      <c r="GT283" s="125">
        <f t="shared" si="2049"/>
        <v>0</v>
      </c>
      <c r="GU283" s="125">
        <f t="shared" si="2049"/>
        <v>0</v>
      </c>
      <c r="GV283" s="125">
        <f t="shared" si="2049"/>
        <v>0</v>
      </c>
      <c r="GW283" s="124">
        <f t="shared" ref="GW283:HL285" si="2050">IF(AND($K283=GW$9,$N283=GW$11,$AB283=GW$8,$AI283=GW$12),INDEX(i.FS_Strategy,$AC283+1,$AB283),0)</f>
        <v>0</v>
      </c>
      <c r="GX283" s="124">
        <f t="shared" si="2050"/>
        <v>0</v>
      </c>
      <c r="GY283" s="124">
        <f t="shared" si="2050"/>
        <v>0</v>
      </c>
      <c r="GZ283" s="124">
        <f t="shared" si="2050"/>
        <v>0</v>
      </c>
      <c r="HA283" s="124">
        <f t="shared" si="2050"/>
        <v>0</v>
      </c>
      <c r="HB283" s="124">
        <f t="shared" si="2050"/>
        <v>0</v>
      </c>
      <c r="HC283" s="124">
        <f t="shared" si="2050"/>
        <v>0</v>
      </c>
      <c r="HD283" s="124">
        <f t="shared" si="2050"/>
        <v>0</v>
      </c>
      <c r="HE283" s="124">
        <f t="shared" si="2050"/>
        <v>0</v>
      </c>
      <c r="HF283" s="124">
        <f t="shared" si="2050"/>
        <v>0</v>
      </c>
      <c r="HG283" s="124">
        <f t="shared" si="2050"/>
        <v>0</v>
      </c>
      <c r="HH283" s="124">
        <f t="shared" si="2050"/>
        <v>0</v>
      </c>
      <c r="HI283" s="124">
        <f t="shared" si="2050"/>
        <v>0</v>
      </c>
      <c r="HJ283" s="124">
        <f t="shared" si="2050"/>
        <v>0</v>
      </c>
      <c r="HK283" s="124">
        <f t="shared" si="2050"/>
        <v>0</v>
      </c>
      <c r="HL283" s="124">
        <f t="shared" si="2050"/>
        <v>0</v>
      </c>
      <c r="HM283" s="124">
        <f t="shared" si="2007"/>
        <v>0</v>
      </c>
      <c r="HN283" s="124">
        <f t="shared" si="2007"/>
        <v>0</v>
      </c>
      <c r="HO283" s="554">
        <f t="shared" si="2008"/>
        <v>0</v>
      </c>
      <c r="HP283" s="554">
        <f t="shared" si="2008"/>
        <v>0</v>
      </c>
      <c r="HQ283" s="554">
        <f t="shared" si="2008"/>
        <v>0</v>
      </c>
      <c r="HR283" s="125">
        <f t="shared" ref="HR283:ID285" si="2051">IF(AND($K283=HR$9,$N283=HR$11,$AB283=HR$8),INDEX(i.FS_Strategy,$AE283+1,$AB283),0)</f>
        <v>0</v>
      </c>
      <c r="HS283" s="125">
        <f t="shared" si="2051"/>
        <v>0</v>
      </c>
      <c r="HT283" s="125">
        <f t="shared" si="2051"/>
        <v>0</v>
      </c>
      <c r="HU283" s="125">
        <f t="shared" si="2051"/>
        <v>0</v>
      </c>
      <c r="HV283" s="125">
        <f t="shared" si="2051"/>
        <v>0</v>
      </c>
      <c r="HW283" s="125">
        <f t="shared" si="2051"/>
        <v>0</v>
      </c>
      <c r="HX283" s="125">
        <f t="shared" si="2051"/>
        <v>0</v>
      </c>
      <c r="HY283" s="125">
        <f t="shared" si="2051"/>
        <v>0</v>
      </c>
      <c r="HZ283" s="125">
        <f t="shared" si="2051"/>
        <v>0</v>
      </c>
      <c r="IA283" s="125">
        <f t="shared" si="2051"/>
        <v>0</v>
      </c>
      <c r="IB283" s="125">
        <f t="shared" si="2051"/>
        <v>0</v>
      </c>
      <c r="IC283" s="125">
        <f t="shared" si="2051"/>
        <v>0</v>
      </c>
      <c r="ID283" s="125">
        <f t="shared" si="2051"/>
        <v>0</v>
      </c>
      <c r="IE283" s="5">
        <f t="shared" si="2010"/>
        <v>67</v>
      </c>
      <c r="IF283" s="9"/>
      <c r="IG283" s="5">
        <f t="shared" si="2011"/>
        <v>1</v>
      </c>
      <c r="IH283" s="5" t="b">
        <f t="shared" si="2011"/>
        <v>0</v>
      </c>
      <c r="II283" s="19">
        <f t="shared" ca="1" si="2012"/>
        <v>0</v>
      </c>
      <c r="IJ283" s="5">
        <f t="shared" si="2011"/>
        <v>55</v>
      </c>
      <c r="IK283" s="5" cm="1">
        <f t="array" ref="IK283">INDEX(i.pi_yatf,$X283+1,IK$7)</f>
        <v>1</v>
      </c>
      <c r="IL283" s="19">
        <f t="shared" ca="1" si="2041"/>
        <v>0</v>
      </c>
      <c r="IM283" s="19">
        <f t="shared" ca="1" si="2041"/>
        <v>0</v>
      </c>
      <c r="IN283" s="19">
        <f t="shared" ca="1" si="2041"/>
        <v>0</v>
      </c>
      <c r="IO283" s="19">
        <f t="shared" ca="1" si="2041"/>
        <v>0</v>
      </c>
      <c r="IP283" s="19">
        <f t="shared" ca="1" si="2041"/>
        <v>0</v>
      </c>
      <c r="IQ283" s="19">
        <f t="shared" ca="1" si="2041"/>
        <v>0</v>
      </c>
      <c r="IR283" s="19">
        <f t="shared" ca="1" si="2041"/>
        <v>0</v>
      </c>
      <c r="IS283" s="19">
        <f t="shared" ca="1" si="2041"/>
        <v>0</v>
      </c>
      <c r="IT283" s="19">
        <f t="shared" ca="1" si="2041"/>
        <v>0</v>
      </c>
      <c r="IU283" s="19">
        <f t="shared" ca="1" si="2041"/>
        <v>0</v>
      </c>
      <c r="IV283" s="19">
        <f t="shared" ca="1" si="2041"/>
        <v>0</v>
      </c>
      <c r="IW283" s="19">
        <f t="shared" ca="1" si="2041"/>
        <v>0</v>
      </c>
      <c r="IX283" s="19">
        <f t="shared" ca="1" si="2041"/>
        <v>0</v>
      </c>
      <c r="IY283" s="19">
        <f t="shared" ca="1" si="2041"/>
        <v>0</v>
      </c>
      <c r="IZ283" s="19">
        <f t="shared" ca="1" si="2041"/>
        <v>0</v>
      </c>
      <c r="JA283" s="19">
        <f t="shared" ca="1" si="2041"/>
        <v>0</v>
      </c>
      <c r="JB283" s="19">
        <f t="shared" ca="1" si="2041"/>
        <v>0</v>
      </c>
      <c r="JC283" s="19">
        <f t="shared" ca="1" si="2041"/>
        <v>0</v>
      </c>
      <c r="JD283" s="19">
        <f t="shared" ca="1" si="2041"/>
        <v>0</v>
      </c>
      <c r="JE283" s="19">
        <f t="shared" ca="1" si="2041"/>
        <v>0</v>
      </c>
      <c r="JF283" s="19">
        <f t="shared" ca="1" si="2041"/>
        <v>0</v>
      </c>
      <c r="JG283" s="5">
        <f t="shared" si="2014"/>
        <v>1.2500000000000001E-2</v>
      </c>
      <c r="JH283" s="567">
        <f t="shared" si="2014"/>
        <v>0</v>
      </c>
      <c r="JI283" s="5">
        <f t="shared" si="2014"/>
        <v>6.25E-2</v>
      </c>
      <c r="JJ283" s="5">
        <f t="shared" si="2014"/>
        <v>6.25E-2</v>
      </c>
      <c r="JK283" s="5">
        <f t="shared" si="2014"/>
        <v>6.25E-2</v>
      </c>
      <c r="JL283" s="19">
        <f t="shared" ca="1" si="2041"/>
        <v>1</v>
      </c>
      <c r="JM283" s="19">
        <f t="shared" ca="1" si="2041"/>
        <v>0</v>
      </c>
      <c r="JN283" s="19">
        <f t="shared" ca="1" si="2041"/>
        <v>1</v>
      </c>
      <c r="JO283" s="9"/>
      <c r="JP283" s="5" t="b">
        <f t="shared" ca="1" si="2015"/>
        <v>0</v>
      </c>
      <c r="JQ283" s="477" t="b">
        <v>1</v>
      </c>
      <c r="JR283" s="477">
        <v>10</v>
      </c>
      <c r="JS283" s="5" t="b">
        <f t="shared" si="2016"/>
        <v>0</v>
      </c>
      <c r="JT283" s="5" t="b">
        <f t="shared" si="2016"/>
        <v>0</v>
      </c>
      <c r="JU283" s="5" t="b">
        <f t="shared" si="2016"/>
        <v>1</v>
      </c>
      <c r="JV283" s="144">
        <f t="shared" si="2017"/>
        <v>1</v>
      </c>
      <c r="JW283" s="144">
        <f t="shared" si="2017"/>
        <v>1</v>
      </c>
      <c r="JX283" s="5" t="b">
        <f t="shared" si="2018"/>
        <v>0</v>
      </c>
      <c r="JY283" s="5" t="b">
        <f t="shared" si="2018"/>
        <v>1</v>
      </c>
      <c r="JZ283" s="5" t="b">
        <f t="shared" si="2018"/>
        <v>1</v>
      </c>
      <c r="KA283" s="5" t="b">
        <f t="shared" si="2018"/>
        <v>0</v>
      </c>
      <c r="KB283" s="5">
        <f t="shared" si="2019"/>
        <v>1</v>
      </c>
      <c r="KC283" s="5">
        <f t="shared" si="2019"/>
        <v>0</v>
      </c>
      <c r="KD283" s="5" t="b">
        <f t="shared" si="2020"/>
        <v>0</v>
      </c>
      <c r="KE283" s="5" t="str" cm="1">
        <f t="array" aca="1" ref="KE283" ca="1">IF(OR(KF283:KM283&lt;&gt;"-"),TRUE,"-")</f>
        <v>-</v>
      </c>
      <c r="KF283" s="19" t="str">
        <f t="shared" ca="1" si="2021"/>
        <v>-</v>
      </c>
      <c r="KG283" s="19" t="str">
        <f t="shared" ca="1" si="2021"/>
        <v>-</v>
      </c>
      <c r="KH283" s="19" t="str">
        <f t="shared" ca="1" si="2021"/>
        <v>-</v>
      </c>
      <c r="KI283" s="19" t="str">
        <f t="shared" ca="1" si="2021"/>
        <v>-</v>
      </c>
      <c r="KJ283" s="19" t="str">
        <f t="shared" ca="1" si="2021"/>
        <v>-</v>
      </c>
      <c r="KK283" s="19" t="str">
        <f t="shared" ca="1" si="2021"/>
        <v>-</v>
      </c>
      <c r="KL283" s="19" t="str">
        <f t="shared" ca="1" si="2021"/>
        <v>-</v>
      </c>
      <c r="KM283" s="19" t="str">
        <f t="shared" ca="1" si="2021"/>
        <v>-</v>
      </c>
      <c r="KN283" s="5" t="b">
        <f t="array" aca="1" ref="KN283" ca="1">IF(OR(KO283:KU283&lt;&gt;"-"),TRUE,"-")</f>
        <v>1</v>
      </c>
      <c r="KO283" s="19">
        <f t="shared" ca="1" si="2022"/>
        <v>0</v>
      </c>
      <c r="KP283" s="19" t="str">
        <f t="shared" ca="1" si="2022"/>
        <v>-</v>
      </c>
      <c r="KQ283" s="19">
        <f t="shared" ca="1" si="2022"/>
        <v>999999</v>
      </c>
      <c r="KR283" s="19">
        <f t="shared" ca="1" si="2022"/>
        <v>999999</v>
      </c>
      <c r="KS283" s="19">
        <f t="shared" ca="1" si="2022"/>
        <v>999999</v>
      </c>
      <c r="KT283" s="19">
        <f t="shared" ca="1" si="2022"/>
        <v>999999</v>
      </c>
      <c r="KU283" s="19">
        <f t="shared" ca="1" si="2022"/>
        <v>999999</v>
      </c>
      <c r="KV283" s="19" t="str">
        <f t="shared" ca="1" si="2022"/>
        <v>-</v>
      </c>
      <c r="KW283" s="19" t="str">
        <f t="shared" ca="1" si="2022"/>
        <v>-</v>
      </c>
      <c r="KX283" s="19" t="str">
        <f t="shared" ca="1" si="2022"/>
        <v>-</v>
      </c>
      <c r="KY283" s="19" t="b">
        <f t="shared" ca="1" si="2023"/>
        <v>1</v>
      </c>
      <c r="KZ283" s="19">
        <f t="shared" ca="1" si="2023"/>
        <v>0</v>
      </c>
      <c r="LA283" s="5" t="str">
        <f t="shared" si="2024"/>
        <v>-</v>
      </c>
      <c r="LB283" s="5" t="str">
        <f t="shared" si="2024"/>
        <v>-</v>
      </c>
      <c r="LC283" s="5" t="str">
        <f t="shared" si="2024"/>
        <v>-</v>
      </c>
      <c r="LD283" s="5" t="str">
        <f t="shared" si="2024"/>
        <v>-</v>
      </c>
      <c r="LE283" s="19" t="str">
        <f t="shared" ca="1" si="2025"/>
        <v>-</v>
      </c>
      <c r="LF283" s="19" t="str">
        <f t="shared" ca="1" si="2025"/>
        <v>-</v>
      </c>
      <c r="LG283" s="19" t="str">
        <f t="shared" ca="1" si="2025"/>
        <v>-</v>
      </c>
      <c r="LH283" s="19" t="str">
        <f t="shared" ca="1" si="2025"/>
        <v>-</v>
      </c>
      <c r="LI283" s="19" t="str">
        <f t="shared" ca="1" si="2025"/>
        <v>-</v>
      </c>
      <c r="LJ283" s="19" t="str">
        <f t="shared" ca="1" si="2025"/>
        <v>-</v>
      </c>
      <c r="LK283" s="19" t="str">
        <f t="shared" ca="1" si="2025"/>
        <v>-</v>
      </c>
      <c r="LL283" s="5" t="str">
        <f t="shared" si="2026"/>
        <v>-</v>
      </c>
      <c r="LM283" s="5">
        <f t="shared" si="2026"/>
        <v>500</v>
      </c>
      <c r="LN283" s="5">
        <f t="shared" si="2026"/>
        <v>500</v>
      </c>
      <c r="LO283" s="5" t="str">
        <f t="shared" si="2026"/>
        <v>-</v>
      </c>
      <c r="LP283" s="5" t="str" cm="1">
        <f t="array" ref="LP283">INDEX(i.meatgrid,$Q283,LP$7)</f>
        <v>-</v>
      </c>
      <c r="LQ283" s="5" t="str" cm="1">
        <f t="array" ref="LQ283">INDEX(i.meatgrid,$Q283,LQ$7)</f>
        <v>-</v>
      </c>
      <c r="LR283" s="5" t="str">
        <f t="shared" si="2026"/>
        <v>-</v>
      </c>
      <c r="LS283" s="5">
        <f t="shared" si="2027"/>
        <v>1</v>
      </c>
      <c r="LT283" s="9"/>
      <c r="LU283" s="19">
        <f t="shared" ca="1" si="2025"/>
        <v>70</v>
      </c>
      <c r="LV283" s="19">
        <f t="shared" ca="1" si="2028"/>
        <v>50</v>
      </c>
      <c r="LW283" s="19">
        <f t="shared" ca="1" si="2028"/>
        <v>80</v>
      </c>
      <c r="LX283" s="19">
        <f t="shared" ca="1" si="2028"/>
        <v>50</v>
      </c>
      <c r="LY283" s="5" t="b" cm="1">
        <f t="array" ref="LY283">INDEX(i.meatgrid,$Q283,LY$7)</f>
        <v>0</v>
      </c>
      <c r="LZ283" s="5" t="b" cm="1">
        <f t="array" ref="LZ283">INDEX(i.meatgrid,$Q283,LZ$7)</f>
        <v>0</v>
      </c>
      <c r="MA283" s="5" t="str" cm="1">
        <f t="array" ref="MA283">INDEX(i.meatgrid,$Q283,MA$7)</f>
        <v>-</v>
      </c>
      <c r="MB283" s="5" t="str" cm="1">
        <f t="array" ref="MB283">INDEX(i.meatgrid,$Q283,MB$7)</f>
        <v>-</v>
      </c>
      <c r="MC283" s="5">
        <f t="shared" si="2029"/>
        <v>1</v>
      </c>
      <c r="MD283" s="5">
        <f t="shared" si="2030"/>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1</v>
      </c>
      <c r="MJ283" s="5" cm="1">
        <f t="array" ref="MJ283">INDEX(i.meatgrid,$Q283,MJ$7)</f>
        <v>1</v>
      </c>
      <c r="MK283" s="5" cm="1">
        <f t="array" ref="MK283">INDEX(i.meatgrid,$Q283,MK$7)</f>
        <v>1</v>
      </c>
      <c r="ML283" s="5" cm="1">
        <f t="array" ref="ML283">INDEX(i.meatgrid,$Q283,ML$7)</f>
        <v>1</v>
      </c>
      <c r="MM283" s="5">
        <f t="shared" si="2031"/>
        <v>1</v>
      </c>
      <c r="MN283" s="9"/>
      <c r="MO283" s="19" t="b">
        <f t="shared" ref="MO283:ND285" ca="1" si="2052">OFFSET(MO$5,$B283,0)</f>
        <v>0</v>
      </c>
      <c r="MP283" s="19" t="b">
        <f t="shared" ca="1" si="2052"/>
        <v>0</v>
      </c>
      <c r="MQ283" s="19">
        <f t="shared" ca="1" si="2052"/>
        <v>1</v>
      </c>
      <c r="MR283" s="19">
        <f t="shared" ca="1" si="2052"/>
        <v>0.75</v>
      </c>
      <c r="MS283" s="19">
        <f t="shared" ca="1" si="2052"/>
        <v>0.75</v>
      </c>
      <c r="MT283" s="19">
        <f t="shared" ca="1" si="2052"/>
        <v>0.8</v>
      </c>
      <c r="MU283" s="19">
        <f t="shared" ca="1" si="2052"/>
        <v>0.82499999999999996</v>
      </c>
      <c r="MV283" s="19">
        <f t="shared" ca="1" si="2052"/>
        <v>0.875</v>
      </c>
      <c r="MW283" s="19">
        <f t="shared" ca="1" si="2052"/>
        <v>0.9</v>
      </c>
      <c r="MX283" s="19">
        <f t="shared" ca="1" si="2052"/>
        <v>1</v>
      </c>
      <c r="MY283" s="19">
        <f t="shared" ca="1" si="2052"/>
        <v>0.875</v>
      </c>
      <c r="MZ283" s="19" t="b">
        <f t="shared" ca="1" si="2052"/>
        <v>1</v>
      </c>
      <c r="NA283" s="19">
        <f t="shared" ca="1" si="2052"/>
        <v>74.989999999999995</v>
      </c>
      <c r="NB283" s="19" t="str">
        <f t="shared" ca="1" si="2052"/>
        <v>-</v>
      </c>
      <c r="NC283" s="19" t="str">
        <f t="shared" ca="1" si="2052"/>
        <v>-</v>
      </c>
      <c r="ND283" s="19" t="str">
        <f t="shared" ca="1" si="2052"/>
        <v>-</v>
      </c>
      <c r="NE283" s="19" t="str">
        <f t="shared" ca="1" si="2033"/>
        <v>-</v>
      </c>
      <c r="NF283" s="19" t="str">
        <f t="shared" ca="1" si="2033"/>
        <v>-</v>
      </c>
      <c r="NG283" s="19" t="str">
        <f t="shared" ca="1" si="2033"/>
        <v>-</v>
      </c>
      <c r="NH283" s="19" t="str">
        <f t="shared" ca="1" si="2033"/>
        <v>-</v>
      </c>
      <c r="NI283" s="19">
        <f t="shared" ca="1" si="2033"/>
        <v>36.99</v>
      </c>
      <c r="NJ283" s="19">
        <f t="shared" ca="1" si="2033"/>
        <v>36.99</v>
      </c>
      <c r="NK283" s="19" t="str">
        <f t="shared" ca="1" si="2033"/>
        <v>-</v>
      </c>
      <c r="NL283" s="19" t="str">
        <f t="shared" ca="1" si="2033"/>
        <v>-</v>
      </c>
      <c r="NM283" s="19" t="str">
        <f t="shared" ca="1" si="2033"/>
        <v>-</v>
      </c>
      <c r="NN283" s="19" t="str">
        <f t="shared" ca="1" si="2033"/>
        <v>-</v>
      </c>
      <c r="NO283" s="19" t="str">
        <f t="shared" ca="1" si="2033"/>
        <v>-</v>
      </c>
      <c r="NP283" s="19">
        <f t="shared" ca="1" si="2033"/>
        <v>49.99</v>
      </c>
      <c r="NQ283" s="19">
        <f t="shared" ca="1" si="2033"/>
        <v>49.99</v>
      </c>
      <c r="NR283" s="19">
        <f t="shared" ca="1" si="2033"/>
        <v>49.99</v>
      </c>
      <c r="NS283" s="19">
        <f t="shared" ca="1" si="2033"/>
        <v>49.99</v>
      </c>
      <c r="NT283" s="19">
        <f t="shared" ca="1" si="2033"/>
        <v>49.99</v>
      </c>
      <c r="NU283" s="19">
        <f t="shared" ca="1" si="2034"/>
        <v>49.99</v>
      </c>
      <c r="NV283" s="19">
        <f t="shared" ca="1" si="2034"/>
        <v>49.99</v>
      </c>
      <c r="NW283" s="19">
        <f t="shared" ca="1" si="2034"/>
        <v>49.99</v>
      </c>
      <c r="NX283" s="19">
        <f t="shared" ca="1" si="2035"/>
        <v>412.99</v>
      </c>
      <c r="NY283" s="19">
        <f t="shared" ca="1" si="2035"/>
        <v>412.99</v>
      </c>
      <c r="NZ283" s="19" t="str">
        <f t="shared" ca="1" si="2035"/>
        <v>-</v>
      </c>
      <c r="OA283" s="19" t="str">
        <f t="shared" ca="1" si="2035"/>
        <v>-</v>
      </c>
      <c r="OB283" s="19" t="str">
        <f t="shared" ca="1" si="2035"/>
        <v>-</v>
      </c>
      <c r="OC283" s="19" t="str">
        <f t="shared" ca="1" si="2035"/>
        <v>-</v>
      </c>
      <c r="OD283" s="19" t="str">
        <f t="shared" ca="1" si="2035"/>
        <v>-</v>
      </c>
      <c r="OE283" s="19">
        <f t="shared" ca="1" si="2035"/>
        <v>6.8900000000000006</v>
      </c>
      <c r="OF283" s="19">
        <f t="shared" ca="1" si="2035"/>
        <v>6.8900000000000006</v>
      </c>
      <c r="OG283" s="19">
        <f t="shared" ca="1" si="2035"/>
        <v>6.8900000000000006</v>
      </c>
      <c r="OH283" s="19">
        <f t="shared" ca="1" si="2035"/>
        <v>6.8900000000000006</v>
      </c>
      <c r="OI283" s="19">
        <f t="shared" ca="1" si="2035"/>
        <v>6.8900000000000006</v>
      </c>
      <c r="OJ283" s="19">
        <f t="shared" ca="1" si="2035"/>
        <v>6.8900000000000006</v>
      </c>
      <c r="OK283" s="19">
        <f t="shared" ca="1" si="2035"/>
        <v>6.8900000000000006</v>
      </c>
      <c r="OL283" s="19">
        <f t="shared" ca="1" si="2035"/>
        <v>6.8900000000000006</v>
      </c>
      <c r="OM283" s="19">
        <f t="shared" ca="1" si="2035"/>
        <v>346.99</v>
      </c>
      <c r="ON283" s="19">
        <f t="shared" ca="1" si="2036"/>
        <v>346.99</v>
      </c>
      <c r="OO283" s="19" t="str">
        <f t="shared" ca="1" si="2036"/>
        <v>-</v>
      </c>
      <c r="OP283" s="19" t="str">
        <f t="shared" ca="1" si="2036"/>
        <v>-</v>
      </c>
      <c r="OQ283" s="19" t="str">
        <f t="shared" ca="1" si="2036"/>
        <v>-</v>
      </c>
      <c r="OR283" s="19" t="str">
        <f t="shared" ca="1" si="2036"/>
        <v>-</v>
      </c>
      <c r="OS283" s="19" t="str">
        <f t="shared" ca="1" si="2036"/>
        <v>-</v>
      </c>
      <c r="OT283" s="19">
        <f t="shared" ca="1" si="2036"/>
        <v>0</v>
      </c>
      <c r="OU283" s="24">
        <v>0</v>
      </c>
    </row>
    <row r="284" spans="1:411" hidden="1" outlineLevel="1">
      <c r="A284" s="21">
        <f t="shared" si="158"/>
        <v>279</v>
      </c>
      <c r="B284" s="21">
        <f t="shared" ref="B284:B285" si="2053">$A$24</f>
        <v>19</v>
      </c>
      <c r="C284">
        <v>113</v>
      </c>
      <c r="D284" s="144" t="str">
        <f t="shared" si="1975"/>
        <v>GSM</v>
      </c>
      <c r="E284" t="b">
        <v>1</v>
      </c>
      <c r="F284" t="b">
        <v>0</v>
      </c>
      <c r="G284" t="b">
        <f t="shared" si="1976"/>
        <v>1</v>
      </c>
      <c r="H284" s="29">
        <v>2</v>
      </c>
      <c r="I284" s="29">
        <v>1</v>
      </c>
      <c r="J284" s="29" t="str">
        <f>""</f>
        <v/>
      </c>
      <c r="K284" s="29">
        <f>d.Region</f>
        <v>2</v>
      </c>
      <c r="L284" s="29">
        <v>2</v>
      </c>
      <c r="M284" s="29">
        <v>2</v>
      </c>
      <c r="N284" s="29">
        <v>3</v>
      </c>
      <c r="O284" s="29">
        <v>1</v>
      </c>
      <c r="P284" s="29">
        <v>1</v>
      </c>
      <c r="Q284" s="29">
        <v>6</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77"/>
        <v>2</v>
      </c>
      <c r="AH284" s="5">
        <f t="shared" si="1977"/>
        <v>0</v>
      </c>
      <c r="AI284" s="5">
        <f t="shared" si="1978"/>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00004 DSP_75_sr GSM Day204 MWM    Mutton SR9.9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979"/>
        <v>0</v>
      </c>
      <c r="AY284" s="5" t="str">
        <f t="shared" si="1979"/>
        <v>-</v>
      </c>
      <c r="AZ284" s="5" t="b">
        <f t="shared" si="1979"/>
        <v>0</v>
      </c>
      <c r="BA284" s="5" t="b">
        <f t="shared" si="1979"/>
        <v>1</v>
      </c>
      <c r="BB284" s="5" t="b">
        <f t="shared" si="1979"/>
        <v>1</v>
      </c>
      <c r="BC284" s="144">
        <f t="shared" si="1979"/>
        <v>0</v>
      </c>
      <c r="BD284" s="19" t="b">
        <f t="shared" ca="1" si="1980"/>
        <v>1</v>
      </c>
      <c r="BE284" s="9"/>
      <c r="BF284" s="5" t="str">
        <f t="shared" ca="1" si="1981"/>
        <v>-</v>
      </c>
      <c r="BG284" s="19" t="str">
        <f t="shared" ca="1" si="1982"/>
        <v>-</v>
      </c>
      <c r="BH284" s="19" t="str">
        <f t="shared" ca="1" si="1982"/>
        <v>-</v>
      </c>
      <c r="BI284" s="19" t="str">
        <f t="shared" ca="1" si="1982"/>
        <v>-</v>
      </c>
      <c r="BJ284" s="5" t="str">
        <f t="shared" ca="1" si="1983"/>
        <v>-</v>
      </c>
      <c r="BK284" s="19" t="str">
        <f t="shared" ca="1" si="1984"/>
        <v>-</v>
      </c>
      <c r="BL284" s="5" t="str">
        <f t="shared" ca="1" si="1985"/>
        <v>-</v>
      </c>
      <c r="BM284" s="19" t="str">
        <f t="shared" ca="1" si="1986"/>
        <v>-</v>
      </c>
      <c r="BN284" s="19" t="str">
        <f t="shared" ca="1" si="1986"/>
        <v>-</v>
      </c>
      <c r="BO284" s="19" t="str">
        <f t="shared" ca="1" si="1986"/>
        <v>-</v>
      </c>
      <c r="BP284" s="5" t="str">
        <f t="shared" ca="1" si="1987"/>
        <v>-</v>
      </c>
      <c r="BQ284" s="9"/>
      <c r="BR284" s="5" t="b">
        <f t="shared" si="1988"/>
        <v>0</v>
      </c>
      <c r="BS284" s="5" t="str">
        <f t="shared" ca="1" si="1989"/>
        <v>-</v>
      </c>
      <c r="BT284" s="5" t="str">
        <f t="shared" ca="1" si="1990"/>
        <v>-</v>
      </c>
      <c r="BU284" s="5" t="str">
        <f t="shared" ca="1" si="1990"/>
        <v>-</v>
      </c>
      <c r="BV284" s="5" t="str">
        <f t="shared" ca="1" si="1990"/>
        <v>-</v>
      </c>
      <c r="BW284" s="5" t="str">
        <f t="shared" ca="1" si="1990"/>
        <v>-</v>
      </c>
      <c r="BX284" s="5" t="str">
        <f t="shared" ca="1" si="1990"/>
        <v>-</v>
      </c>
      <c r="BY284" s="5" t="str">
        <f t="shared" ca="1" si="1990"/>
        <v>-</v>
      </c>
      <c r="BZ284" s="5" t="str">
        <f t="shared" ca="1" si="1990"/>
        <v>-</v>
      </c>
      <c r="CA284" s="5" t="str">
        <f t="shared" ca="1" si="1990"/>
        <v>-</v>
      </c>
      <c r="CB284" s="9"/>
      <c r="CC284" s="237" t="b">
        <f t="shared" ref="CC284:CE285" ca="1" si="2054">OFFSET(CC284,-1,0)</f>
        <v>1</v>
      </c>
      <c r="CD284" s="237" t="b">
        <f t="shared" ca="1" si="2054"/>
        <v>1</v>
      </c>
      <c r="CE284" s="237" t="b">
        <f t="shared" ca="1" si="2054"/>
        <v>1</v>
      </c>
      <c r="CF284" s="12">
        <f t="shared" si="2039"/>
        <v>6105</v>
      </c>
      <c r="CG284" s="144" t="b">
        <f t="shared" ref="CG284" ca="1" si="2055">NOT(CE284)</f>
        <v>0</v>
      </c>
      <c r="CH284" s="12" t="s">
        <v>34</v>
      </c>
      <c r="CI284" s="19" t="str">
        <f t="shared" ca="1" si="1992"/>
        <v>-</v>
      </c>
      <c r="CJ284" s="19" t="str">
        <f t="shared" ca="1" si="1992"/>
        <v>-</v>
      </c>
      <c r="CK284" s="19" t="str">
        <f t="shared" ca="1" si="1992"/>
        <v>-</v>
      </c>
      <c r="CL284" s="19">
        <f t="shared" ca="1" si="1992"/>
        <v>1</v>
      </c>
      <c r="CM284" s="19">
        <f t="shared" ca="1" si="1992"/>
        <v>1</v>
      </c>
      <c r="CN284" s="9"/>
      <c r="CO284" s="444">
        <f t="shared" si="1993"/>
        <v>652</v>
      </c>
      <c r="CP284" s="444">
        <f t="shared" si="1993"/>
        <v>686</v>
      </c>
      <c r="CQ284" s="444">
        <f t="shared" si="1993"/>
        <v>721</v>
      </c>
      <c r="CR284" s="152">
        <f t="shared" si="1994"/>
        <v>378</v>
      </c>
      <c r="CS284" s="152">
        <f t="shared" si="1994"/>
        <v>413</v>
      </c>
      <c r="CT284" s="152">
        <f t="shared" si="1994"/>
        <v>448</v>
      </c>
      <c r="CU284" s="19" t="str">
        <f t="shared" ca="1" si="2045"/>
        <v>-</v>
      </c>
      <c r="CV284" s="19" t="str">
        <f t="shared" ca="1" si="2045"/>
        <v>-</v>
      </c>
      <c r="CW284" s="19" t="str">
        <f t="shared" ca="1" si="2045"/>
        <v>-</v>
      </c>
      <c r="CX284" s="19" t="str">
        <f t="shared" ca="1" si="2045"/>
        <v>-</v>
      </c>
      <c r="CY284" s="19" t="str">
        <f t="shared" ca="1" si="2045"/>
        <v>-</v>
      </c>
      <c r="CZ284" s="19" t="b">
        <f t="shared" ca="1" si="2045"/>
        <v>1</v>
      </c>
      <c r="DA284" s="19">
        <f t="shared" ca="1" si="2045"/>
        <v>0</v>
      </c>
      <c r="DB284" s="19">
        <f t="shared" ca="1" si="2045"/>
        <v>0</v>
      </c>
      <c r="DC284" s="19">
        <f t="shared" ca="1" si="2045"/>
        <v>0</v>
      </c>
      <c r="DD284" s="19">
        <f t="shared" ca="1" si="2045"/>
        <v>0</v>
      </c>
      <c r="DE284" s="19">
        <f t="shared" ca="1" si="2045"/>
        <v>0</v>
      </c>
      <c r="DF284" s="19">
        <f t="shared" ca="1" si="2045"/>
        <v>0</v>
      </c>
      <c r="DG284" s="19">
        <f t="shared" ca="1" si="2045"/>
        <v>0</v>
      </c>
      <c r="DH284" s="19">
        <f t="shared" ca="1" si="2045"/>
        <v>0</v>
      </c>
      <c r="DI284" s="19">
        <f t="shared" ca="1" si="2045"/>
        <v>0</v>
      </c>
      <c r="DJ284" s="19">
        <f t="shared" ca="1" si="2045"/>
        <v>0</v>
      </c>
      <c r="DK284" s="19">
        <f t="shared" ca="1" si="1997"/>
        <v>0</v>
      </c>
      <c r="DL284" s="19">
        <f t="shared" ca="1" si="1997"/>
        <v>0</v>
      </c>
      <c r="DM284" s="19">
        <f t="shared" ca="1" si="1997"/>
        <v>1</v>
      </c>
      <c r="DN284" s="477">
        <v>1</v>
      </c>
      <c r="DO284" s="19">
        <f t="shared" ca="1" si="1997"/>
        <v>0</v>
      </c>
      <c r="DP284" s="19" t="str">
        <f t="shared" ca="1" si="1997"/>
        <v>-</v>
      </c>
      <c r="DQ284" s="19" t="str">
        <f t="shared" ca="1" si="1997"/>
        <v>-</v>
      </c>
      <c r="DR284" s="19" t="str">
        <f t="shared" ca="1" si="1997"/>
        <v>-</v>
      </c>
      <c r="DS284" s="19" t="str">
        <f t="shared" ca="1" si="1997"/>
        <v>-</v>
      </c>
      <c r="DT284" s="19" t="str">
        <f t="shared" ca="1" si="1997"/>
        <v>-</v>
      </c>
      <c r="DU284" s="19">
        <f t="shared" ca="1" si="1997"/>
        <v>0</v>
      </c>
      <c r="DV284" s="477">
        <v>1</v>
      </c>
      <c r="DW284" s="477">
        <v>1</v>
      </c>
      <c r="DX284" s="19" t="str">
        <f t="shared" ca="1" si="1997"/>
        <v>-</v>
      </c>
      <c r="DY284" s="19" t="str">
        <f t="shared" ca="1" si="1997"/>
        <v>-</v>
      </c>
      <c r="DZ284" s="19" t="str">
        <f t="shared" ca="1" si="1997"/>
        <v>-</v>
      </c>
      <c r="EA284" s="19" t="str">
        <f t="shared" ca="1" si="1997"/>
        <v>-</v>
      </c>
      <c r="EB284" s="19" t="str">
        <f t="shared" ca="1" si="1997"/>
        <v>-</v>
      </c>
      <c r="EC284" s="19" t="str">
        <f t="shared" ca="1" si="1997"/>
        <v>-</v>
      </c>
      <c r="ED284" s="19">
        <f t="shared" ca="1" si="1997"/>
        <v>0</v>
      </c>
      <c r="EE284" s="444">
        <f t="shared" si="1998"/>
        <v>0</v>
      </c>
      <c r="EF284" s="444">
        <f t="shared" si="1998"/>
        <v>0</v>
      </c>
      <c r="EG284" s="124">
        <f t="shared" si="2046"/>
        <v>0</v>
      </c>
      <c r="EH284" s="124">
        <f t="shared" si="2046"/>
        <v>0</v>
      </c>
      <c r="EI284" s="124">
        <f t="shared" si="2046"/>
        <v>0</v>
      </c>
      <c r="EJ284" s="124">
        <f t="shared" si="2046"/>
        <v>0</v>
      </c>
      <c r="EK284" s="124">
        <f t="shared" si="2046"/>
        <v>0</v>
      </c>
      <c r="EL284" s="124">
        <f t="shared" si="2046"/>
        <v>0</v>
      </c>
      <c r="EM284" s="124">
        <f t="shared" si="2046"/>
        <v>0</v>
      </c>
      <c r="EN284" s="124">
        <f t="shared" si="2046"/>
        <v>0</v>
      </c>
      <c r="EO284" s="124">
        <f t="shared" si="2046"/>
        <v>0</v>
      </c>
      <c r="EP284" s="124">
        <f t="shared" si="2046"/>
        <v>0</v>
      </c>
      <c r="EQ284" s="124">
        <f t="shared" si="2046"/>
        <v>0</v>
      </c>
      <c r="ER284" s="124">
        <f t="shared" si="2046"/>
        <v>0</v>
      </c>
      <c r="ES284" s="124">
        <f t="shared" si="2046"/>
        <v>0</v>
      </c>
      <c r="ET284" s="124">
        <f t="shared" si="2046"/>
        <v>0</v>
      </c>
      <c r="EU284" s="124">
        <f t="shared" si="2046"/>
        <v>0</v>
      </c>
      <c r="EV284" s="124">
        <f t="shared" si="2046"/>
        <v>0</v>
      </c>
      <c r="EW284" s="124">
        <f t="shared" si="2000"/>
        <v>0</v>
      </c>
      <c r="EX284" s="124">
        <f t="shared" si="2000"/>
        <v>0</v>
      </c>
      <c r="EY284" s="554">
        <f t="shared" si="2047"/>
        <v>0</v>
      </c>
      <c r="EZ284" s="554">
        <f t="shared" si="2047"/>
        <v>0</v>
      </c>
      <c r="FA284" s="554">
        <f t="shared" si="2047"/>
        <v>0</v>
      </c>
      <c r="FB284" s="125">
        <f t="shared" si="2047"/>
        <v>0</v>
      </c>
      <c r="FC284" s="125">
        <f t="shared" si="2047"/>
        <v>0</v>
      </c>
      <c r="FD284" s="125">
        <f t="shared" si="2047"/>
        <v>0</v>
      </c>
      <c r="FE284" s="125">
        <f t="shared" si="2047"/>
        <v>0</v>
      </c>
      <c r="FF284" s="125">
        <f t="shared" si="2047"/>
        <v>0</v>
      </c>
      <c r="FG284" s="125">
        <f t="shared" si="2047"/>
        <v>0</v>
      </c>
      <c r="FH284" s="125">
        <f t="shared" si="2047"/>
        <v>0</v>
      </c>
      <c r="FI284" s="125">
        <f t="shared" si="2047"/>
        <v>0</v>
      </c>
      <c r="FJ284" s="125">
        <f t="shared" si="2047"/>
        <v>0</v>
      </c>
      <c r="FK284" s="125">
        <f t="shared" si="2047"/>
        <v>0</v>
      </c>
      <c r="FL284" s="125">
        <f t="shared" si="2047"/>
        <v>0</v>
      </c>
      <c r="FM284" s="125">
        <f t="shared" si="2047"/>
        <v>0</v>
      </c>
      <c r="FN284" s="125">
        <f t="shared" si="2047"/>
        <v>0</v>
      </c>
      <c r="FO284" s="124">
        <f t="shared" si="2048"/>
        <v>0</v>
      </c>
      <c r="FP284" s="124">
        <f t="shared" si="2048"/>
        <v>0</v>
      </c>
      <c r="FQ284" s="124">
        <f t="shared" si="2048"/>
        <v>0</v>
      </c>
      <c r="FR284" s="124">
        <f t="shared" si="2048"/>
        <v>0</v>
      </c>
      <c r="FS284" s="124">
        <f t="shared" si="2048"/>
        <v>0</v>
      </c>
      <c r="FT284" s="124">
        <f t="shared" si="2048"/>
        <v>0</v>
      </c>
      <c r="FU284" s="124">
        <f t="shared" si="2048"/>
        <v>0</v>
      </c>
      <c r="FV284" s="124">
        <f t="shared" si="2048"/>
        <v>0</v>
      </c>
      <c r="FW284" s="124">
        <f t="shared" si="2048"/>
        <v>0</v>
      </c>
      <c r="FX284" s="124">
        <f t="shared" si="2048"/>
        <v>0</v>
      </c>
      <c r="FY284" s="124">
        <f t="shared" si="2048"/>
        <v>0</v>
      </c>
      <c r="FZ284" s="124">
        <f t="shared" si="2048"/>
        <v>0</v>
      </c>
      <c r="GA284" s="124">
        <f t="shared" si="2048"/>
        <v>0</v>
      </c>
      <c r="GB284" s="124">
        <f t="shared" si="2048"/>
        <v>0</v>
      </c>
      <c r="GC284" s="124">
        <f t="shared" si="2048"/>
        <v>0</v>
      </c>
      <c r="GD284" s="124">
        <f t="shared" si="2048"/>
        <v>0</v>
      </c>
      <c r="GE284" s="124">
        <f t="shared" si="2003"/>
        <v>0</v>
      </c>
      <c r="GF284" s="124">
        <f t="shared" si="2003"/>
        <v>0</v>
      </c>
      <c r="GG284" s="554">
        <f t="shared" si="2004"/>
        <v>0</v>
      </c>
      <c r="GH284" s="554">
        <f t="shared" si="2004"/>
        <v>0</v>
      </c>
      <c r="GI284" s="554">
        <f t="shared" si="2004"/>
        <v>0</v>
      </c>
      <c r="GJ284" s="125">
        <f t="shared" si="2049"/>
        <v>0</v>
      </c>
      <c r="GK284" s="125">
        <f t="shared" si="2049"/>
        <v>0</v>
      </c>
      <c r="GL284" s="125">
        <f t="shared" si="2049"/>
        <v>0</v>
      </c>
      <c r="GM284" s="125">
        <f t="shared" si="2049"/>
        <v>0</v>
      </c>
      <c r="GN284" s="125">
        <f t="shared" si="2049"/>
        <v>0</v>
      </c>
      <c r="GO284" s="125">
        <f t="shared" si="2049"/>
        <v>0</v>
      </c>
      <c r="GP284" s="125">
        <f t="shared" si="2049"/>
        <v>0</v>
      </c>
      <c r="GQ284" s="125">
        <f t="shared" si="2049"/>
        <v>0</v>
      </c>
      <c r="GR284" s="125">
        <f t="shared" si="2049"/>
        <v>0</v>
      </c>
      <c r="GS284" s="125">
        <f t="shared" si="2049"/>
        <v>0</v>
      </c>
      <c r="GT284" s="125">
        <f t="shared" si="2049"/>
        <v>0</v>
      </c>
      <c r="GU284" s="125">
        <f t="shared" si="2049"/>
        <v>0</v>
      </c>
      <c r="GV284" s="125">
        <f t="shared" si="2049"/>
        <v>0</v>
      </c>
      <c r="GW284" s="124">
        <f t="shared" si="2050"/>
        <v>0</v>
      </c>
      <c r="GX284" s="124">
        <f t="shared" si="2050"/>
        <v>0</v>
      </c>
      <c r="GY284" s="124">
        <f t="shared" si="2050"/>
        <v>0</v>
      </c>
      <c r="GZ284" s="124">
        <f t="shared" si="2050"/>
        <v>0</v>
      </c>
      <c r="HA284" s="124">
        <f t="shared" si="2050"/>
        <v>0</v>
      </c>
      <c r="HB284" s="124">
        <f t="shared" si="2050"/>
        <v>0</v>
      </c>
      <c r="HC284" s="124">
        <f t="shared" si="2050"/>
        <v>0</v>
      </c>
      <c r="HD284" s="124">
        <f t="shared" si="2050"/>
        <v>0</v>
      </c>
      <c r="HE284" s="124">
        <f t="shared" si="2050"/>
        <v>0</v>
      </c>
      <c r="HF284" s="124">
        <f t="shared" si="2050"/>
        <v>0</v>
      </c>
      <c r="HG284" s="124">
        <f t="shared" si="2050"/>
        <v>0</v>
      </c>
      <c r="HH284" s="124">
        <f t="shared" si="2050"/>
        <v>0</v>
      </c>
      <c r="HI284" s="124">
        <f t="shared" si="2050"/>
        <v>0</v>
      </c>
      <c r="HJ284" s="124">
        <f t="shared" si="2050"/>
        <v>0</v>
      </c>
      <c r="HK284" s="124">
        <f t="shared" si="2050"/>
        <v>0</v>
      </c>
      <c r="HL284" s="124">
        <f t="shared" si="2050"/>
        <v>0</v>
      </c>
      <c r="HM284" s="124">
        <f t="shared" si="2007"/>
        <v>0</v>
      </c>
      <c r="HN284" s="124">
        <f t="shared" si="2007"/>
        <v>0</v>
      </c>
      <c r="HO284" s="554">
        <f t="shared" si="2008"/>
        <v>0</v>
      </c>
      <c r="HP284" s="554">
        <f t="shared" si="2008"/>
        <v>0</v>
      </c>
      <c r="HQ284" s="554">
        <f t="shared" si="2008"/>
        <v>0</v>
      </c>
      <c r="HR284" s="125">
        <f t="shared" si="2051"/>
        <v>0</v>
      </c>
      <c r="HS284" s="125">
        <f t="shared" si="2051"/>
        <v>0</v>
      </c>
      <c r="HT284" s="125">
        <f t="shared" si="2051"/>
        <v>0</v>
      </c>
      <c r="HU284" s="125">
        <f t="shared" si="2051"/>
        <v>0</v>
      </c>
      <c r="HV284" s="125">
        <f t="shared" si="2051"/>
        <v>0</v>
      </c>
      <c r="HW284" s="125">
        <f t="shared" si="2051"/>
        <v>0</v>
      </c>
      <c r="HX284" s="125">
        <f t="shared" si="2051"/>
        <v>0</v>
      </c>
      <c r="HY284" s="125">
        <f t="shared" si="2051"/>
        <v>0</v>
      </c>
      <c r="HZ284" s="125">
        <f t="shared" si="2051"/>
        <v>0</v>
      </c>
      <c r="IA284" s="125">
        <f t="shared" si="2051"/>
        <v>0</v>
      </c>
      <c r="IB284" s="125">
        <f t="shared" si="2051"/>
        <v>0</v>
      </c>
      <c r="IC284" s="125">
        <f t="shared" si="2051"/>
        <v>0</v>
      </c>
      <c r="ID284" s="125">
        <f t="shared" si="2051"/>
        <v>0</v>
      </c>
      <c r="IE284" s="5">
        <f t="shared" si="2010"/>
        <v>67</v>
      </c>
      <c r="IF284" s="9"/>
      <c r="IG284" s="5">
        <f t="shared" si="2011"/>
        <v>1</v>
      </c>
      <c r="IH284" s="5" t="b">
        <f t="shared" si="2011"/>
        <v>0</v>
      </c>
      <c r="II284" s="19">
        <f t="shared" ca="1" si="2012"/>
        <v>0</v>
      </c>
      <c r="IJ284" s="5">
        <f t="shared" si="2011"/>
        <v>55</v>
      </c>
      <c r="IK284" s="5" cm="1">
        <f t="array" ref="IK284">INDEX(i.pi_yatf,$X284+1,IK$7)</f>
        <v>1</v>
      </c>
      <c r="IL284" s="19">
        <f t="shared" ca="1" si="2041"/>
        <v>0</v>
      </c>
      <c r="IM284" s="19">
        <f t="shared" ca="1" si="2041"/>
        <v>0</v>
      </c>
      <c r="IN284" s="19">
        <f t="shared" ca="1" si="2041"/>
        <v>0</v>
      </c>
      <c r="IO284" s="19">
        <f t="shared" ca="1" si="2041"/>
        <v>0</v>
      </c>
      <c r="IP284" s="19">
        <f t="shared" ca="1" si="2041"/>
        <v>0</v>
      </c>
      <c r="IQ284" s="19">
        <f t="shared" ca="1" si="2041"/>
        <v>0</v>
      </c>
      <c r="IR284" s="19">
        <f t="shared" ca="1" si="2041"/>
        <v>0</v>
      </c>
      <c r="IS284" s="19">
        <f t="shared" ca="1" si="2041"/>
        <v>0</v>
      </c>
      <c r="IT284" s="19">
        <f t="shared" ca="1" si="2041"/>
        <v>0</v>
      </c>
      <c r="IU284" s="19">
        <f t="shared" ca="1" si="2041"/>
        <v>0</v>
      </c>
      <c r="IV284" s="19">
        <f t="shared" ca="1" si="2041"/>
        <v>0</v>
      </c>
      <c r="IW284" s="19">
        <f t="shared" ca="1" si="2041"/>
        <v>0</v>
      </c>
      <c r="IX284" s="19">
        <f t="shared" ca="1" si="2041"/>
        <v>0</v>
      </c>
      <c r="IY284" s="19">
        <f t="shared" ca="1" si="2041"/>
        <v>0</v>
      </c>
      <c r="IZ284" s="19">
        <f t="shared" ca="1" si="2041"/>
        <v>0</v>
      </c>
      <c r="JA284" s="19">
        <f t="shared" ref="JA284:JN285" ca="1" si="2056">OFFSET(JA$5,$B284,0)</f>
        <v>0</v>
      </c>
      <c r="JB284" s="19">
        <f t="shared" ca="1" si="2056"/>
        <v>0</v>
      </c>
      <c r="JC284" s="19">
        <f t="shared" ca="1" si="2056"/>
        <v>0</v>
      </c>
      <c r="JD284" s="19">
        <f t="shared" ca="1" si="2056"/>
        <v>0</v>
      </c>
      <c r="JE284" s="19">
        <f t="shared" ca="1" si="2056"/>
        <v>0</v>
      </c>
      <c r="JF284" s="19">
        <f t="shared" ca="1" si="2056"/>
        <v>0</v>
      </c>
      <c r="JG284" s="5">
        <f t="shared" si="2014"/>
        <v>1.2500000000000001E-2</v>
      </c>
      <c r="JH284" s="567">
        <f t="shared" si="2014"/>
        <v>0</v>
      </c>
      <c r="JI284" s="5">
        <f t="shared" si="2014"/>
        <v>6.25E-2</v>
      </c>
      <c r="JJ284" s="5">
        <f t="shared" si="2014"/>
        <v>6.25E-2</v>
      </c>
      <c r="JK284" s="5">
        <f t="shared" si="2014"/>
        <v>6.25E-2</v>
      </c>
      <c r="JL284" s="19">
        <f t="shared" ca="1" si="2056"/>
        <v>1</v>
      </c>
      <c r="JM284" s="19">
        <f t="shared" ca="1" si="2056"/>
        <v>0</v>
      </c>
      <c r="JN284" s="19">
        <f t="shared" ca="1" si="2056"/>
        <v>1</v>
      </c>
      <c r="JO284" s="9"/>
      <c r="JP284" s="5" t="b">
        <f t="shared" ca="1" si="2015"/>
        <v>0</v>
      </c>
      <c r="JQ284" s="477" t="b">
        <v>1</v>
      </c>
      <c r="JR284" s="477">
        <v>9.9</v>
      </c>
      <c r="JS284" s="5" t="b">
        <f t="shared" si="2016"/>
        <v>0</v>
      </c>
      <c r="JT284" s="5" t="b">
        <f t="shared" si="2016"/>
        <v>0</v>
      </c>
      <c r="JU284" s="5" t="b">
        <f t="shared" si="2016"/>
        <v>1</v>
      </c>
      <c r="JV284" s="144">
        <f t="shared" si="2017"/>
        <v>1</v>
      </c>
      <c r="JW284" s="144">
        <f t="shared" si="2017"/>
        <v>1</v>
      </c>
      <c r="JX284" s="5" t="b">
        <f t="shared" si="2018"/>
        <v>0</v>
      </c>
      <c r="JY284" s="5" t="b">
        <f t="shared" si="2018"/>
        <v>1</v>
      </c>
      <c r="JZ284" s="5" t="b">
        <f t="shared" si="2018"/>
        <v>1</v>
      </c>
      <c r="KA284" s="5" t="b">
        <f t="shared" si="2018"/>
        <v>0</v>
      </c>
      <c r="KB284" s="5">
        <f t="shared" si="2019"/>
        <v>1</v>
      </c>
      <c r="KC284" s="5">
        <f t="shared" si="2019"/>
        <v>0</v>
      </c>
      <c r="KD284" s="5" t="b">
        <f t="shared" si="2020"/>
        <v>0</v>
      </c>
      <c r="KE284" s="5" t="str" cm="1">
        <f t="array" aca="1" ref="KE284" ca="1">IF(OR(KF284:KM284&lt;&gt;"-"),TRUE,"-")</f>
        <v>-</v>
      </c>
      <c r="KF284" s="19" t="str">
        <f t="shared" ca="1" si="2021"/>
        <v>-</v>
      </c>
      <c r="KG284" s="19" t="str">
        <f t="shared" ca="1" si="2021"/>
        <v>-</v>
      </c>
      <c r="KH284" s="19" t="str">
        <f t="shared" ca="1" si="2021"/>
        <v>-</v>
      </c>
      <c r="KI284" s="19" t="str">
        <f t="shared" ca="1" si="2021"/>
        <v>-</v>
      </c>
      <c r="KJ284" s="19" t="str">
        <f t="shared" ca="1" si="2021"/>
        <v>-</v>
      </c>
      <c r="KK284" s="19" t="str">
        <f t="shared" ca="1" si="2021"/>
        <v>-</v>
      </c>
      <c r="KL284" s="19" t="str">
        <f t="shared" ca="1" si="2021"/>
        <v>-</v>
      </c>
      <c r="KM284" s="19" t="str">
        <f t="shared" ca="1" si="2021"/>
        <v>-</v>
      </c>
      <c r="KN284" s="5" t="b">
        <f t="array" aca="1" ref="KN284" ca="1">IF(OR(KO284:KU284&lt;&gt;"-"),TRUE,"-")</f>
        <v>1</v>
      </c>
      <c r="KO284" s="19">
        <f t="shared" ref="KO284:KX285" ca="1" si="2057">OFFSET(KO$5,$B284,0)</f>
        <v>0</v>
      </c>
      <c r="KP284" s="19" t="str">
        <f t="shared" ca="1" si="2057"/>
        <v>-</v>
      </c>
      <c r="KQ284" s="19">
        <f t="shared" ca="1" si="2057"/>
        <v>999999</v>
      </c>
      <c r="KR284" s="19">
        <f t="shared" ca="1" si="2057"/>
        <v>999999</v>
      </c>
      <c r="KS284" s="19">
        <f t="shared" ca="1" si="2057"/>
        <v>999999</v>
      </c>
      <c r="KT284" s="19">
        <f t="shared" ca="1" si="2057"/>
        <v>999999</v>
      </c>
      <c r="KU284" s="19">
        <f t="shared" ca="1" si="2057"/>
        <v>999999</v>
      </c>
      <c r="KV284" s="19" t="str">
        <f t="shared" ca="1" si="2057"/>
        <v>-</v>
      </c>
      <c r="KW284" s="19" t="str">
        <f t="shared" ca="1" si="2057"/>
        <v>-</v>
      </c>
      <c r="KX284" s="19" t="str">
        <f t="shared" ca="1" si="2057"/>
        <v>-</v>
      </c>
      <c r="KY284" s="19" t="b">
        <f t="shared" ca="1" si="2023"/>
        <v>1</v>
      </c>
      <c r="KZ284" s="19">
        <f t="shared" ca="1" si="2023"/>
        <v>0</v>
      </c>
      <c r="LA284" s="5" t="str">
        <f t="shared" si="2024"/>
        <v>-</v>
      </c>
      <c r="LB284" s="5" t="str">
        <f t="shared" si="2024"/>
        <v>-</v>
      </c>
      <c r="LC284" s="5" t="str">
        <f t="shared" si="2024"/>
        <v>-</v>
      </c>
      <c r="LD284" s="5" t="str">
        <f t="shared" si="2024"/>
        <v>-</v>
      </c>
      <c r="LE284" s="19" t="str">
        <f t="shared" ca="1" si="2025"/>
        <v>-</v>
      </c>
      <c r="LF284" s="19" t="str">
        <f t="shared" ca="1" si="2025"/>
        <v>-</v>
      </c>
      <c r="LG284" s="19" t="str">
        <f t="shared" ca="1" si="2025"/>
        <v>-</v>
      </c>
      <c r="LH284" s="19" t="str">
        <f t="shared" ca="1" si="2025"/>
        <v>-</v>
      </c>
      <c r="LI284" s="19" t="str">
        <f t="shared" ca="1" si="2025"/>
        <v>-</v>
      </c>
      <c r="LJ284" s="19" t="str">
        <f t="shared" ca="1" si="2025"/>
        <v>-</v>
      </c>
      <c r="LK284" s="19" t="str">
        <f t="shared" ca="1" si="2025"/>
        <v>-</v>
      </c>
      <c r="LL284" s="5" t="str">
        <f t="shared" si="2026"/>
        <v>-</v>
      </c>
      <c r="LM284" s="5">
        <f t="shared" si="2026"/>
        <v>500</v>
      </c>
      <c r="LN284" s="5">
        <f t="shared" si="2026"/>
        <v>500</v>
      </c>
      <c r="LO284" s="5" t="str">
        <f t="shared" si="2026"/>
        <v>-</v>
      </c>
      <c r="LP284" s="5" t="str" cm="1">
        <f t="array" ref="LP284">INDEX(i.meatgrid,$Q284,LP$7)</f>
        <v>-</v>
      </c>
      <c r="LQ284" s="5" t="str" cm="1">
        <f t="array" ref="LQ284">INDEX(i.meatgrid,$Q284,LQ$7)</f>
        <v>-</v>
      </c>
      <c r="LR284" s="5" t="str">
        <f t="shared" si="2026"/>
        <v>-</v>
      </c>
      <c r="LS284" s="5">
        <f t="shared" si="2027"/>
        <v>1</v>
      </c>
      <c r="LT284" s="9"/>
      <c r="LU284" s="19">
        <f t="shared" ca="1" si="2025"/>
        <v>70</v>
      </c>
      <c r="LV284" s="19">
        <f t="shared" ca="1" si="2028"/>
        <v>50</v>
      </c>
      <c r="LW284" s="19">
        <f t="shared" ca="1" si="2028"/>
        <v>80</v>
      </c>
      <c r="LX284" s="19">
        <f t="shared" ca="1" si="2028"/>
        <v>50</v>
      </c>
      <c r="LY284" s="5" t="b" cm="1">
        <f t="array" ref="LY284">INDEX(i.meatgrid,$Q284,LY$7)</f>
        <v>1</v>
      </c>
      <c r="LZ284" s="5" t="b" cm="1">
        <f t="array" ref="LZ284">INDEX(i.meatgrid,$Q284,LZ$7)</f>
        <v>0</v>
      </c>
      <c r="MA284" s="5" t="str" cm="1">
        <f t="array" ref="MA284">INDEX(i.meatgrid,$Q284,MA$7)</f>
        <v>-</v>
      </c>
      <c r="MB284" s="5" t="str" cm="1">
        <f t="array" ref="MB284">INDEX(i.meatgrid,$Q284,MB$7)</f>
        <v>-</v>
      </c>
      <c r="MC284" s="5">
        <f t="shared" si="2029"/>
        <v>1</v>
      </c>
      <c r="MD284" s="5">
        <f t="shared" si="2030"/>
        <v>1</v>
      </c>
      <c r="ME284" s="5" cm="1">
        <f t="array" ref="ME284">INDEX(i.meatgrid,$Q284,ME$7)</f>
        <v>0</v>
      </c>
      <c r="MF284" s="5" cm="1">
        <f t="array" ref="MF284">INDEX(i.meatgrid,$Q284,MF$7)</f>
        <v>0</v>
      </c>
      <c r="MG284" s="5" cm="1">
        <f t="array" ref="MG284">INDEX(i.meatgrid,$Q284,MG$7)</f>
        <v>0</v>
      </c>
      <c r="MH284" s="5" cm="1">
        <f t="array" ref="MH284">INDEX(i.meatgrid,$Q284,MH$7)</f>
        <v>0</v>
      </c>
      <c r="MI284" s="5" cm="1">
        <f t="array" ref="MI284">INDEX(i.meatgrid,$Q284,MI$7)</f>
        <v>0</v>
      </c>
      <c r="MJ284" s="5" cm="1">
        <f t="array" ref="MJ284">INDEX(i.meatgrid,$Q284,MJ$7)</f>
        <v>1</v>
      </c>
      <c r="MK284" s="5" cm="1">
        <f t="array" ref="MK284">INDEX(i.meatgrid,$Q284,MK$7)</f>
        <v>1</v>
      </c>
      <c r="ML284" s="5" cm="1">
        <f t="array" ref="ML284">INDEX(i.meatgrid,$Q284,ML$7)</f>
        <v>1</v>
      </c>
      <c r="MM284" s="5">
        <f t="shared" si="2031"/>
        <v>1</v>
      </c>
      <c r="MN284" s="9"/>
      <c r="MO284" s="19" t="b">
        <f t="shared" ca="1" si="2052"/>
        <v>0</v>
      </c>
      <c r="MP284" s="19" t="b">
        <f t="shared" ca="1" si="2052"/>
        <v>0</v>
      </c>
      <c r="MQ284" s="19">
        <f t="shared" ca="1" si="2052"/>
        <v>1</v>
      </c>
      <c r="MR284" s="19">
        <f t="shared" ca="1" si="2052"/>
        <v>0.75</v>
      </c>
      <c r="MS284" s="19">
        <f t="shared" ca="1" si="2052"/>
        <v>0.75</v>
      </c>
      <c r="MT284" s="19">
        <f t="shared" ca="1" si="2052"/>
        <v>0.8</v>
      </c>
      <c r="MU284" s="19">
        <f t="shared" ca="1" si="2052"/>
        <v>0.82499999999999996</v>
      </c>
      <c r="MV284" s="19">
        <f t="shared" ca="1" si="2052"/>
        <v>0.875</v>
      </c>
      <c r="MW284" s="19">
        <f t="shared" ca="1" si="2052"/>
        <v>0.9</v>
      </c>
      <c r="MX284" s="19">
        <f t="shared" ca="1" si="2052"/>
        <v>1</v>
      </c>
      <c r="MY284" s="19">
        <f t="shared" ca="1" si="2052"/>
        <v>0.875</v>
      </c>
      <c r="MZ284" s="19" t="b">
        <f t="shared" ca="1" si="2052"/>
        <v>1</v>
      </c>
      <c r="NA284" s="19">
        <f t="shared" ca="1" si="2052"/>
        <v>74.989999999999995</v>
      </c>
      <c r="NB284" s="19" t="str">
        <f t="shared" ca="1" si="2052"/>
        <v>-</v>
      </c>
      <c r="NC284" s="19" t="str">
        <f t="shared" ca="1" si="2052"/>
        <v>-</v>
      </c>
      <c r="ND284" s="19" t="str">
        <f t="shared" ca="1" si="2052"/>
        <v>-</v>
      </c>
      <c r="NE284" s="19" t="str">
        <f t="shared" ca="1" si="2033"/>
        <v>-</v>
      </c>
      <c r="NF284" s="19" t="str">
        <f t="shared" ca="1" si="2033"/>
        <v>-</v>
      </c>
      <c r="NG284" s="19" t="str">
        <f t="shared" ca="1" si="2033"/>
        <v>-</v>
      </c>
      <c r="NH284" s="19" t="str">
        <f t="shared" ca="1" si="2033"/>
        <v>-</v>
      </c>
      <c r="NI284" s="19">
        <f t="shared" ca="1" si="2033"/>
        <v>36.99</v>
      </c>
      <c r="NJ284" s="19">
        <f t="shared" ca="1" si="2033"/>
        <v>36.99</v>
      </c>
      <c r="NK284" s="19" t="str">
        <f t="shared" ca="1" si="2033"/>
        <v>-</v>
      </c>
      <c r="NL284" s="19" t="str">
        <f t="shared" ca="1" si="2033"/>
        <v>-</v>
      </c>
      <c r="NM284" s="19" t="str">
        <f t="shared" ca="1" si="2033"/>
        <v>-</v>
      </c>
      <c r="NN284" s="19" t="str">
        <f t="shared" ca="1" si="2033"/>
        <v>-</v>
      </c>
      <c r="NO284" s="19" t="str">
        <f t="shared" ca="1" si="2033"/>
        <v>-</v>
      </c>
      <c r="NP284" s="19">
        <f t="shared" ca="1" si="2033"/>
        <v>49.99</v>
      </c>
      <c r="NQ284" s="19">
        <f t="shared" ca="1" si="2033"/>
        <v>49.99</v>
      </c>
      <c r="NR284" s="19">
        <f t="shared" ca="1" si="2033"/>
        <v>49.99</v>
      </c>
      <c r="NS284" s="19">
        <f t="shared" ca="1" si="2033"/>
        <v>49.99</v>
      </c>
      <c r="NT284" s="19">
        <f t="shared" ca="1" si="2033"/>
        <v>49.99</v>
      </c>
      <c r="NU284" s="19">
        <f t="shared" ca="1" si="2034"/>
        <v>49.99</v>
      </c>
      <c r="NV284" s="19">
        <f t="shared" ca="1" si="2034"/>
        <v>49.99</v>
      </c>
      <c r="NW284" s="19">
        <f t="shared" ca="1" si="2034"/>
        <v>49.99</v>
      </c>
      <c r="NX284" s="19">
        <f t="shared" ca="1" si="2035"/>
        <v>412.99</v>
      </c>
      <c r="NY284" s="19">
        <f t="shared" ca="1" si="2035"/>
        <v>412.99</v>
      </c>
      <c r="NZ284" s="19" t="str">
        <f t="shared" ca="1" si="2035"/>
        <v>-</v>
      </c>
      <c r="OA284" s="19" t="str">
        <f t="shared" ca="1" si="2035"/>
        <v>-</v>
      </c>
      <c r="OB284" s="19" t="str">
        <f t="shared" ca="1" si="2035"/>
        <v>-</v>
      </c>
      <c r="OC284" s="19" t="str">
        <f t="shared" ca="1" si="2035"/>
        <v>-</v>
      </c>
      <c r="OD284" s="19" t="str">
        <f t="shared" ca="1" si="2035"/>
        <v>-</v>
      </c>
      <c r="OE284" s="19">
        <f t="shared" ca="1" si="2035"/>
        <v>6.8900000000000006</v>
      </c>
      <c r="OF284" s="19">
        <f t="shared" ca="1" si="2035"/>
        <v>6.8900000000000006</v>
      </c>
      <c r="OG284" s="19">
        <f t="shared" ca="1" si="2035"/>
        <v>6.8900000000000006</v>
      </c>
      <c r="OH284" s="19">
        <f t="shared" ca="1" si="2035"/>
        <v>6.8900000000000006</v>
      </c>
      <c r="OI284" s="19">
        <f t="shared" ca="1" si="2035"/>
        <v>6.8900000000000006</v>
      </c>
      <c r="OJ284" s="19">
        <f t="shared" ca="1" si="2035"/>
        <v>6.8900000000000006</v>
      </c>
      <c r="OK284" s="19">
        <f t="shared" ca="1" si="2035"/>
        <v>6.8900000000000006</v>
      </c>
      <c r="OL284" s="19">
        <f t="shared" ca="1" si="2035"/>
        <v>6.8900000000000006</v>
      </c>
      <c r="OM284" s="19">
        <f t="shared" ref="OM284:OM285" ca="1" si="2058">OFFSET(OM$5,$B284,0)</f>
        <v>346.99</v>
      </c>
      <c r="ON284" s="19">
        <f t="shared" ca="1" si="2036"/>
        <v>346.99</v>
      </c>
      <c r="OO284" s="19" t="str">
        <f t="shared" ca="1" si="2036"/>
        <v>-</v>
      </c>
      <c r="OP284" s="19" t="str">
        <f t="shared" ca="1" si="2036"/>
        <v>-</v>
      </c>
      <c r="OQ284" s="19" t="str">
        <f t="shared" ca="1" si="2036"/>
        <v>-</v>
      </c>
      <c r="OR284" s="19" t="str">
        <f t="shared" ca="1" si="2036"/>
        <v>-</v>
      </c>
      <c r="OS284" s="19" t="str">
        <f t="shared" ca="1" si="2036"/>
        <v>-</v>
      </c>
      <c r="OT284" s="19">
        <f t="shared" ca="1" si="2036"/>
        <v>0</v>
      </c>
      <c r="OU284" s="24">
        <v>0</v>
      </c>
    </row>
    <row r="285" spans="1:411" hidden="1" outlineLevel="1">
      <c r="A285" s="21">
        <f t="shared" si="158"/>
        <v>280</v>
      </c>
      <c r="B285" s="21">
        <f t="shared" si="2053"/>
        <v>19</v>
      </c>
      <c r="C285">
        <v>113</v>
      </c>
      <c r="D285" s="144" t="str">
        <f t="shared" si="1975"/>
        <v>GSM</v>
      </c>
      <c r="E285" t="b">
        <v>1</v>
      </c>
      <c r="F285" t="b">
        <v>0</v>
      </c>
      <c r="G285" t="b">
        <f t="shared" ref="G285" si="2059">E285</f>
        <v>1</v>
      </c>
      <c r="H285" s="29">
        <v>2</v>
      </c>
      <c r="I285" s="29">
        <v>1</v>
      </c>
      <c r="J285" s="29" t="str">
        <f>""</f>
        <v/>
      </c>
      <c r="K285" s="29">
        <f>d.Region</f>
        <v>2</v>
      </c>
      <c r="L285" s="29">
        <v>2</v>
      </c>
      <c r="M285" s="29">
        <v>2</v>
      </c>
      <c r="N285" s="29">
        <v>3</v>
      </c>
      <c r="O285" s="29">
        <v>1</v>
      </c>
      <c r="P285" s="29">
        <v>1</v>
      </c>
      <c r="Q285" s="29">
        <v>7</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77"/>
        <v>2</v>
      </c>
      <c r="AH285" s="5">
        <f t="shared" si="1977"/>
        <v>0</v>
      </c>
      <c r="AI285" s="5">
        <f t="shared" si="1978"/>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00005 DSP_75_sr GSM Day204 MWM    Older Mutton SR9.6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979"/>
        <v>0</v>
      </c>
      <c r="AY285" s="5" t="str">
        <f t="shared" si="1979"/>
        <v>-</v>
      </c>
      <c r="AZ285" s="5" t="b">
        <f t="shared" si="1979"/>
        <v>0</v>
      </c>
      <c r="BA285" s="5" t="b">
        <f t="shared" si="1979"/>
        <v>1</v>
      </c>
      <c r="BB285" s="5" t="b">
        <f t="shared" si="1979"/>
        <v>1</v>
      </c>
      <c r="BC285" s="144">
        <f t="shared" si="1979"/>
        <v>0</v>
      </c>
      <c r="BD285" s="19" t="b">
        <f t="shared" ca="1" si="1980"/>
        <v>1</v>
      </c>
      <c r="BE285" s="9"/>
      <c r="BF285" s="5" t="str">
        <f t="shared" ca="1" si="1981"/>
        <v>-</v>
      </c>
      <c r="BG285" s="19" t="str">
        <f t="shared" ca="1" si="1982"/>
        <v>-</v>
      </c>
      <c r="BH285" s="19" t="str">
        <f t="shared" ca="1" si="1982"/>
        <v>-</v>
      </c>
      <c r="BI285" s="19" t="str">
        <f t="shared" ca="1" si="1982"/>
        <v>-</v>
      </c>
      <c r="BJ285" s="5" t="str">
        <f t="shared" ca="1" si="1983"/>
        <v>-</v>
      </c>
      <c r="BK285" s="19" t="str">
        <f t="shared" ca="1" si="1984"/>
        <v>-</v>
      </c>
      <c r="BL285" s="5" t="str">
        <f t="shared" ca="1" si="1985"/>
        <v>-</v>
      </c>
      <c r="BM285" s="19" t="str">
        <f t="shared" ca="1" si="1986"/>
        <v>-</v>
      </c>
      <c r="BN285" s="19" t="str">
        <f t="shared" ca="1" si="1986"/>
        <v>-</v>
      </c>
      <c r="BO285" s="19" t="str">
        <f t="shared" ca="1" si="1986"/>
        <v>-</v>
      </c>
      <c r="BP285" s="5" t="str">
        <f t="shared" ca="1" si="1987"/>
        <v>-</v>
      </c>
      <c r="BQ285" s="9"/>
      <c r="BR285" s="5" t="b">
        <f t="shared" si="1988"/>
        <v>0</v>
      </c>
      <c r="BS285" s="5" t="str">
        <f t="shared" ca="1" si="1989"/>
        <v>-</v>
      </c>
      <c r="BT285" s="5" t="str">
        <f t="shared" ca="1" si="1990"/>
        <v>-</v>
      </c>
      <c r="BU285" s="5" t="str">
        <f t="shared" ca="1" si="1990"/>
        <v>-</v>
      </c>
      <c r="BV285" s="5" t="str">
        <f t="shared" ca="1" si="1990"/>
        <v>-</v>
      </c>
      <c r="BW285" s="5" t="str">
        <f t="shared" ca="1" si="1990"/>
        <v>-</v>
      </c>
      <c r="BX285" s="5" t="str">
        <f t="shared" ca="1" si="1990"/>
        <v>-</v>
      </c>
      <c r="BY285" s="5" t="str">
        <f t="shared" ca="1" si="1990"/>
        <v>-</v>
      </c>
      <c r="BZ285" s="5" t="str">
        <f t="shared" ca="1" si="1990"/>
        <v>-</v>
      </c>
      <c r="CA285" s="5" t="str">
        <f t="shared" ca="1" si="1990"/>
        <v>-</v>
      </c>
      <c r="CB285" s="9"/>
      <c r="CC285" s="237" t="b">
        <f t="shared" ca="1" si="2054"/>
        <v>1</v>
      </c>
      <c r="CD285" s="237" t="b">
        <f t="shared" ca="1" si="2054"/>
        <v>1</v>
      </c>
      <c r="CE285" s="237" t="b">
        <f t="shared" ca="1" si="2054"/>
        <v>1</v>
      </c>
      <c r="CF285" s="12">
        <f t="shared" si="2039"/>
        <v>7105</v>
      </c>
      <c r="CG285" s="144" t="b">
        <f t="shared" ref="CG285" ca="1" si="2060">NOT(CE285)</f>
        <v>0</v>
      </c>
      <c r="CH285" s="12" t="s">
        <v>34</v>
      </c>
      <c r="CI285" s="19" t="str">
        <f t="shared" ca="1" si="1992"/>
        <v>-</v>
      </c>
      <c r="CJ285" s="19" t="str">
        <f t="shared" ca="1" si="1992"/>
        <v>-</v>
      </c>
      <c r="CK285" s="19" t="str">
        <f t="shared" ca="1" si="1992"/>
        <v>-</v>
      </c>
      <c r="CL285" s="19">
        <f t="shared" ca="1" si="1992"/>
        <v>1</v>
      </c>
      <c r="CM285" s="19">
        <f t="shared" ca="1" si="1992"/>
        <v>1</v>
      </c>
      <c r="CN285" s="9"/>
      <c r="CO285" s="444">
        <f t="shared" si="1993"/>
        <v>652</v>
      </c>
      <c r="CP285" s="444">
        <f t="shared" si="1993"/>
        <v>686</v>
      </c>
      <c r="CQ285" s="444">
        <f t="shared" si="1993"/>
        <v>721</v>
      </c>
      <c r="CR285" s="152">
        <f t="shared" si="1994"/>
        <v>378</v>
      </c>
      <c r="CS285" s="152">
        <f t="shared" si="1994"/>
        <v>413</v>
      </c>
      <c r="CT285" s="152">
        <f t="shared" si="1994"/>
        <v>448</v>
      </c>
      <c r="CU285" s="19" t="str">
        <f t="shared" ca="1" si="2045"/>
        <v>-</v>
      </c>
      <c r="CV285" s="19" t="str">
        <f t="shared" ca="1" si="2045"/>
        <v>-</v>
      </c>
      <c r="CW285" s="19" t="str">
        <f t="shared" ca="1" si="2045"/>
        <v>-</v>
      </c>
      <c r="CX285" s="19" t="str">
        <f t="shared" ca="1" si="2045"/>
        <v>-</v>
      </c>
      <c r="CY285" s="19" t="str">
        <f t="shared" ca="1" si="2045"/>
        <v>-</v>
      </c>
      <c r="CZ285" s="19" t="b">
        <f t="shared" ca="1" si="2045"/>
        <v>1</v>
      </c>
      <c r="DA285" s="19">
        <f t="shared" ca="1" si="2045"/>
        <v>0</v>
      </c>
      <c r="DB285" s="19">
        <f t="shared" ca="1" si="2045"/>
        <v>0</v>
      </c>
      <c r="DC285" s="19">
        <f t="shared" ca="1" si="2045"/>
        <v>0</v>
      </c>
      <c r="DD285" s="19">
        <f t="shared" ca="1" si="2045"/>
        <v>0</v>
      </c>
      <c r="DE285" s="19">
        <f t="shared" ca="1" si="2045"/>
        <v>0</v>
      </c>
      <c r="DF285" s="19">
        <f t="shared" ca="1" si="2045"/>
        <v>0</v>
      </c>
      <c r="DG285" s="19">
        <f t="shared" ca="1" si="2045"/>
        <v>0</v>
      </c>
      <c r="DH285" s="19">
        <f t="shared" ca="1" si="2045"/>
        <v>0</v>
      </c>
      <c r="DI285" s="19">
        <f t="shared" ca="1" si="2045"/>
        <v>0</v>
      </c>
      <c r="DJ285" s="19">
        <f t="shared" ca="1" si="2045"/>
        <v>0</v>
      </c>
      <c r="DK285" s="19">
        <f t="shared" ca="1" si="1997"/>
        <v>0</v>
      </c>
      <c r="DL285" s="19">
        <f t="shared" ca="1" si="1997"/>
        <v>0</v>
      </c>
      <c r="DM285" s="19">
        <f t="shared" ca="1" si="1997"/>
        <v>1</v>
      </c>
      <c r="DN285" s="477">
        <v>1</v>
      </c>
      <c r="DO285" s="19">
        <f t="shared" ca="1" si="1997"/>
        <v>0</v>
      </c>
      <c r="DP285" s="19" t="str">
        <f t="shared" ca="1" si="1997"/>
        <v>-</v>
      </c>
      <c r="DQ285" s="19" t="str">
        <f t="shared" ca="1" si="1997"/>
        <v>-</v>
      </c>
      <c r="DR285" s="19" t="str">
        <f t="shared" ca="1" si="1997"/>
        <v>-</v>
      </c>
      <c r="DS285" s="19" t="str">
        <f t="shared" ca="1" si="1997"/>
        <v>-</v>
      </c>
      <c r="DT285" s="19" t="str">
        <f t="shared" ca="1" si="1997"/>
        <v>-</v>
      </c>
      <c r="DU285" s="19">
        <f t="shared" ca="1" si="1997"/>
        <v>0</v>
      </c>
      <c r="DV285" s="477">
        <v>1</v>
      </c>
      <c r="DW285" s="477">
        <v>1</v>
      </c>
      <c r="DX285" s="19" t="str">
        <f t="shared" ca="1" si="1997"/>
        <v>-</v>
      </c>
      <c r="DY285" s="19" t="str">
        <f t="shared" ca="1" si="1997"/>
        <v>-</v>
      </c>
      <c r="DZ285" s="19" t="str">
        <f t="shared" ca="1" si="1997"/>
        <v>-</v>
      </c>
      <c r="EA285" s="19" t="str">
        <f t="shared" ca="1" si="1997"/>
        <v>-</v>
      </c>
      <c r="EB285" s="19" t="str">
        <f t="shared" ca="1" si="1997"/>
        <v>-</v>
      </c>
      <c r="EC285" s="19" t="str">
        <f t="shared" ca="1" si="1997"/>
        <v>-</v>
      </c>
      <c r="ED285" s="19">
        <f t="shared" ca="1" si="1997"/>
        <v>0</v>
      </c>
      <c r="EE285" s="444">
        <f t="shared" si="1998"/>
        <v>0</v>
      </c>
      <c r="EF285" s="444">
        <f t="shared" si="1998"/>
        <v>0</v>
      </c>
      <c r="EG285" s="124">
        <f t="shared" si="2046"/>
        <v>0</v>
      </c>
      <c r="EH285" s="124">
        <f t="shared" si="2046"/>
        <v>0</v>
      </c>
      <c r="EI285" s="124">
        <f t="shared" si="2046"/>
        <v>0</v>
      </c>
      <c r="EJ285" s="124">
        <f t="shared" si="2046"/>
        <v>0</v>
      </c>
      <c r="EK285" s="124">
        <f t="shared" si="2046"/>
        <v>0</v>
      </c>
      <c r="EL285" s="124">
        <f t="shared" si="2046"/>
        <v>0</v>
      </c>
      <c r="EM285" s="124">
        <f t="shared" si="2046"/>
        <v>0</v>
      </c>
      <c r="EN285" s="124">
        <f t="shared" si="2046"/>
        <v>0</v>
      </c>
      <c r="EO285" s="124">
        <f t="shared" si="2046"/>
        <v>0</v>
      </c>
      <c r="EP285" s="124">
        <f t="shared" si="2046"/>
        <v>0</v>
      </c>
      <c r="EQ285" s="124">
        <f t="shared" si="2046"/>
        <v>0</v>
      </c>
      <c r="ER285" s="124">
        <f t="shared" si="2046"/>
        <v>0</v>
      </c>
      <c r="ES285" s="124">
        <f t="shared" si="2046"/>
        <v>0</v>
      </c>
      <c r="ET285" s="124">
        <f t="shared" si="2046"/>
        <v>0</v>
      </c>
      <c r="EU285" s="124">
        <f t="shared" si="2046"/>
        <v>0</v>
      </c>
      <c r="EV285" s="124">
        <f t="shared" si="2046"/>
        <v>0</v>
      </c>
      <c r="EW285" s="124">
        <f t="shared" si="2000"/>
        <v>0</v>
      </c>
      <c r="EX285" s="124">
        <f t="shared" si="2000"/>
        <v>0</v>
      </c>
      <c r="EY285" s="554">
        <f t="shared" si="2047"/>
        <v>0</v>
      </c>
      <c r="EZ285" s="554">
        <f t="shared" si="2047"/>
        <v>0</v>
      </c>
      <c r="FA285" s="554">
        <f t="shared" si="2047"/>
        <v>0</v>
      </c>
      <c r="FB285" s="125">
        <f t="shared" si="2047"/>
        <v>0</v>
      </c>
      <c r="FC285" s="125">
        <f t="shared" si="2047"/>
        <v>0</v>
      </c>
      <c r="FD285" s="125">
        <f t="shared" si="2047"/>
        <v>0</v>
      </c>
      <c r="FE285" s="125">
        <f t="shared" si="2047"/>
        <v>0</v>
      </c>
      <c r="FF285" s="125">
        <f t="shared" si="2047"/>
        <v>0</v>
      </c>
      <c r="FG285" s="125">
        <f t="shared" si="2047"/>
        <v>0</v>
      </c>
      <c r="FH285" s="125">
        <f t="shared" si="2047"/>
        <v>0</v>
      </c>
      <c r="FI285" s="125">
        <f t="shared" si="2047"/>
        <v>0</v>
      </c>
      <c r="FJ285" s="125">
        <f t="shared" si="2047"/>
        <v>0</v>
      </c>
      <c r="FK285" s="125">
        <f t="shared" si="2047"/>
        <v>0</v>
      </c>
      <c r="FL285" s="125">
        <f t="shared" si="2047"/>
        <v>0</v>
      </c>
      <c r="FM285" s="125">
        <f t="shared" si="2047"/>
        <v>0</v>
      </c>
      <c r="FN285" s="125">
        <f t="shared" si="2047"/>
        <v>0</v>
      </c>
      <c r="FO285" s="124">
        <f t="shared" si="2048"/>
        <v>0</v>
      </c>
      <c r="FP285" s="124">
        <f t="shared" si="2048"/>
        <v>0</v>
      </c>
      <c r="FQ285" s="124">
        <f t="shared" si="2048"/>
        <v>0</v>
      </c>
      <c r="FR285" s="124">
        <f t="shared" si="2048"/>
        <v>0</v>
      </c>
      <c r="FS285" s="124">
        <f t="shared" si="2048"/>
        <v>0</v>
      </c>
      <c r="FT285" s="124">
        <f t="shared" si="2048"/>
        <v>0</v>
      </c>
      <c r="FU285" s="124">
        <f t="shared" si="2048"/>
        <v>0</v>
      </c>
      <c r="FV285" s="124">
        <f t="shared" si="2048"/>
        <v>0</v>
      </c>
      <c r="FW285" s="124">
        <f t="shared" si="2048"/>
        <v>0</v>
      </c>
      <c r="FX285" s="124">
        <f t="shared" si="2048"/>
        <v>0</v>
      </c>
      <c r="FY285" s="124">
        <f t="shared" si="2048"/>
        <v>0</v>
      </c>
      <c r="FZ285" s="124">
        <f t="shared" si="2048"/>
        <v>0</v>
      </c>
      <c r="GA285" s="124">
        <f t="shared" si="2048"/>
        <v>0</v>
      </c>
      <c r="GB285" s="124">
        <f t="shared" si="2048"/>
        <v>0</v>
      </c>
      <c r="GC285" s="124">
        <f t="shared" si="2048"/>
        <v>0</v>
      </c>
      <c r="GD285" s="124">
        <f t="shared" si="2048"/>
        <v>0</v>
      </c>
      <c r="GE285" s="124">
        <f t="shared" si="2003"/>
        <v>0</v>
      </c>
      <c r="GF285" s="124">
        <f t="shared" si="2003"/>
        <v>0</v>
      </c>
      <c r="GG285" s="554">
        <f t="shared" si="2004"/>
        <v>0</v>
      </c>
      <c r="GH285" s="554">
        <f t="shared" si="2004"/>
        <v>0</v>
      </c>
      <c r="GI285" s="554">
        <f t="shared" si="2004"/>
        <v>0</v>
      </c>
      <c r="GJ285" s="125">
        <f t="shared" si="2049"/>
        <v>0</v>
      </c>
      <c r="GK285" s="125">
        <f t="shared" si="2049"/>
        <v>0</v>
      </c>
      <c r="GL285" s="125">
        <f t="shared" si="2049"/>
        <v>0</v>
      </c>
      <c r="GM285" s="125">
        <f t="shared" si="2049"/>
        <v>0</v>
      </c>
      <c r="GN285" s="125">
        <f t="shared" si="2049"/>
        <v>0</v>
      </c>
      <c r="GO285" s="125">
        <f t="shared" si="2049"/>
        <v>0</v>
      </c>
      <c r="GP285" s="125">
        <f t="shared" si="2049"/>
        <v>0</v>
      </c>
      <c r="GQ285" s="125">
        <f t="shared" si="2049"/>
        <v>0</v>
      </c>
      <c r="GR285" s="125">
        <f t="shared" si="2049"/>
        <v>0</v>
      </c>
      <c r="GS285" s="125">
        <f t="shared" si="2049"/>
        <v>0</v>
      </c>
      <c r="GT285" s="125">
        <f t="shared" si="2049"/>
        <v>0</v>
      </c>
      <c r="GU285" s="125">
        <f t="shared" si="2049"/>
        <v>0</v>
      </c>
      <c r="GV285" s="125">
        <f t="shared" si="2049"/>
        <v>0</v>
      </c>
      <c r="GW285" s="124">
        <f t="shared" si="2050"/>
        <v>0</v>
      </c>
      <c r="GX285" s="124">
        <f t="shared" si="2050"/>
        <v>0</v>
      </c>
      <c r="GY285" s="124">
        <f t="shared" si="2050"/>
        <v>0</v>
      </c>
      <c r="GZ285" s="124">
        <f t="shared" si="2050"/>
        <v>0</v>
      </c>
      <c r="HA285" s="124">
        <f t="shared" si="2050"/>
        <v>0</v>
      </c>
      <c r="HB285" s="124">
        <f t="shared" si="2050"/>
        <v>0</v>
      </c>
      <c r="HC285" s="124">
        <f t="shared" si="2050"/>
        <v>0</v>
      </c>
      <c r="HD285" s="124">
        <f t="shared" si="2050"/>
        <v>0</v>
      </c>
      <c r="HE285" s="124">
        <f t="shared" si="2050"/>
        <v>0</v>
      </c>
      <c r="HF285" s="124">
        <f t="shared" si="2050"/>
        <v>0</v>
      </c>
      <c r="HG285" s="124">
        <f t="shared" si="2050"/>
        <v>0</v>
      </c>
      <c r="HH285" s="124">
        <f t="shared" si="2050"/>
        <v>0</v>
      </c>
      <c r="HI285" s="124">
        <f t="shared" si="2050"/>
        <v>0</v>
      </c>
      <c r="HJ285" s="124">
        <f t="shared" si="2050"/>
        <v>0</v>
      </c>
      <c r="HK285" s="124">
        <f t="shared" si="2050"/>
        <v>0</v>
      </c>
      <c r="HL285" s="124">
        <f t="shared" si="2050"/>
        <v>0</v>
      </c>
      <c r="HM285" s="124">
        <f t="shared" si="2007"/>
        <v>0</v>
      </c>
      <c r="HN285" s="124">
        <f t="shared" si="2007"/>
        <v>0</v>
      </c>
      <c r="HO285" s="554">
        <f t="shared" si="2008"/>
        <v>0</v>
      </c>
      <c r="HP285" s="554">
        <f t="shared" si="2008"/>
        <v>0</v>
      </c>
      <c r="HQ285" s="554">
        <f t="shared" si="2008"/>
        <v>0</v>
      </c>
      <c r="HR285" s="125">
        <f t="shared" si="2051"/>
        <v>0</v>
      </c>
      <c r="HS285" s="125">
        <f t="shared" si="2051"/>
        <v>0</v>
      </c>
      <c r="HT285" s="125">
        <f t="shared" si="2051"/>
        <v>0</v>
      </c>
      <c r="HU285" s="125">
        <f t="shared" si="2051"/>
        <v>0</v>
      </c>
      <c r="HV285" s="125">
        <f t="shared" si="2051"/>
        <v>0</v>
      </c>
      <c r="HW285" s="125">
        <f t="shared" si="2051"/>
        <v>0</v>
      </c>
      <c r="HX285" s="125">
        <f t="shared" si="2051"/>
        <v>0</v>
      </c>
      <c r="HY285" s="125">
        <f t="shared" si="2051"/>
        <v>0</v>
      </c>
      <c r="HZ285" s="125">
        <f t="shared" si="2051"/>
        <v>0</v>
      </c>
      <c r="IA285" s="125">
        <f t="shared" si="2051"/>
        <v>0</v>
      </c>
      <c r="IB285" s="125">
        <f t="shared" si="2051"/>
        <v>0</v>
      </c>
      <c r="IC285" s="125">
        <f t="shared" si="2051"/>
        <v>0</v>
      </c>
      <c r="ID285" s="125">
        <f t="shared" si="2051"/>
        <v>0</v>
      </c>
      <c r="IE285" s="5">
        <f t="shared" si="2010"/>
        <v>67</v>
      </c>
      <c r="IF285" s="9"/>
      <c r="IG285" s="5">
        <f t="shared" si="2011"/>
        <v>1</v>
      </c>
      <c r="IH285" s="5" t="b">
        <f t="shared" si="2011"/>
        <v>0</v>
      </c>
      <c r="II285" s="19">
        <f t="shared" ca="1" si="2012"/>
        <v>0</v>
      </c>
      <c r="IJ285" s="5">
        <f t="shared" si="2011"/>
        <v>55</v>
      </c>
      <c r="IK285" s="5" cm="1">
        <f t="array" ref="IK285">INDEX(i.pi_yatf,$X285+1,IK$7)</f>
        <v>1</v>
      </c>
      <c r="IL285" s="19">
        <f t="shared" ca="1" si="2041"/>
        <v>0</v>
      </c>
      <c r="IM285" s="19">
        <f t="shared" ca="1" si="2041"/>
        <v>0</v>
      </c>
      <c r="IN285" s="19">
        <f t="shared" ca="1" si="2041"/>
        <v>0</v>
      </c>
      <c r="IO285" s="19">
        <f t="shared" ca="1" si="2041"/>
        <v>0</v>
      </c>
      <c r="IP285" s="19">
        <f t="shared" ca="1" si="2041"/>
        <v>0</v>
      </c>
      <c r="IQ285" s="19">
        <f t="shared" ca="1" si="2041"/>
        <v>0</v>
      </c>
      <c r="IR285" s="19">
        <f t="shared" ca="1" si="2041"/>
        <v>0</v>
      </c>
      <c r="IS285" s="19">
        <f t="shared" ca="1" si="2041"/>
        <v>0</v>
      </c>
      <c r="IT285" s="19">
        <f t="shared" ca="1" si="2041"/>
        <v>0</v>
      </c>
      <c r="IU285" s="19">
        <f t="shared" ca="1" si="2041"/>
        <v>0</v>
      </c>
      <c r="IV285" s="19">
        <f t="shared" ca="1" si="2041"/>
        <v>0</v>
      </c>
      <c r="IW285" s="19">
        <f t="shared" ca="1" si="2041"/>
        <v>0</v>
      </c>
      <c r="IX285" s="19">
        <f t="shared" ca="1" si="2041"/>
        <v>0</v>
      </c>
      <c r="IY285" s="19">
        <f t="shared" ca="1" si="2041"/>
        <v>0</v>
      </c>
      <c r="IZ285" s="19">
        <f t="shared" ca="1" si="2041"/>
        <v>0</v>
      </c>
      <c r="JA285" s="19">
        <f t="shared" ca="1" si="2056"/>
        <v>0</v>
      </c>
      <c r="JB285" s="19">
        <f t="shared" ca="1" si="2056"/>
        <v>0</v>
      </c>
      <c r="JC285" s="19">
        <f t="shared" ca="1" si="2056"/>
        <v>0</v>
      </c>
      <c r="JD285" s="19">
        <f t="shared" ca="1" si="2056"/>
        <v>0</v>
      </c>
      <c r="JE285" s="19">
        <f t="shared" ca="1" si="2056"/>
        <v>0</v>
      </c>
      <c r="JF285" s="19">
        <f t="shared" ca="1" si="2056"/>
        <v>0</v>
      </c>
      <c r="JG285" s="5">
        <f t="shared" si="2014"/>
        <v>1.2500000000000001E-2</v>
      </c>
      <c r="JH285" s="567">
        <f t="shared" si="2014"/>
        <v>0</v>
      </c>
      <c r="JI285" s="5">
        <f t="shared" si="2014"/>
        <v>6.25E-2</v>
      </c>
      <c r="JJ285" s="5">
        <f t="shared" si="2014"/>
        <v>6.25E-2</v>
      </c>
      <c r="JK285" s="5">
        <f t="shared" si="2014"/>
        <v>6.25E-2</v>
      </c>
      <c r="JL285" s="19">
        <f t="shared" ca="1" si="2056"/>
        <v>1</v>
      </c>
      <c r="JM285" s="19">
        <f t="shared" ca="1" si="2056"/>
        <v>0</v>
      </c>
      <c r="JN285" s="19">
        <f t="shared" ca="1" si="2056"/>
        <v>1</v>
      </c>
      <c r="JO285" s="9"/>
      <c r="JP285" s="5" t="b">
        <f t="shared" ca="1" si="2015"/>
        <v>0</v>
      </c>
      <c r="JQ285" s="477" t="b">
        <v>1</v>
      </c>
      <c r="JR285" s="477">
        <v>9.6</v>
      </c>
      <c r="JS285" s="5" t="b">
        <f t="shared" si="2016"/>
        <v>0</v>
      </c>
      <c r="JT285" s="5" t="b">
        <f t="shared" si="2016"/>
        <v>0</v>
      </c>
      <c r="JU285" s="5" t="b">
        <f t="shared" si="2016"/>
        <v>1</v>
      </c>
      <c r="JV285" s="144">
        <f t="shared" si="2017"/>
        <v>1</v>
      </c>
      <c r="JW285" s="144">
        <f t="shared" si="2017"/>
        <v>1</v>
      </c>
      <c r="JX285" s="5" t="b">
        <f t="shared" si="2018"/>
        <v>0</v>
      </c>
      <c r="JY285" s="5" t="b">
        <f t="shared" si="2018"/>
        <v>1</v>
      </c>
      <c r="JZ285" s="5" t="b">
        <f t="shared" si="2018"/>
        <v>1</v>
      </c>
      <c r="KA285" s="5" t="b">
        <f t="shared" si="2018"/>
        <v>0</v>
      </c>
      <c r="KB285" s="5">
        <f t="shared" si="2019"/>
        <v>1</v>
      </c>
      <c r="KC285" s="5">
        <f t="shared" si="2019"/>
        <v>0</v>
      </c>
      <c r="KD285" s="5" t="b">
        <f t="shared" si="2020"/>
        <v>0</v>
      </c>
      <c r="KE285" s="5" t="str" cm="1">
        <f t="array" aca="1" ref="KE285" ca="1">IF(OR(KF285:KM285&lt;&gt;"-"),TRUE,"-")</f>
        <v>-</v>
      </c>
      <c r="KF285" s="19" t="str">
        <f t="shared" ca="1" si="2021"/>
        <v>-</v>
      </c>
      <c r="KG285" s="19" t="str">
        <f t="shared" ca="1" si="2021"/>
        <v>-</v>
      </c>
      <c r="KH285" s="19" t="str">
        <f t="shared" ca="1" si="2021"/>
        <v>-</v>
      </c>
      <c r="KI285" s="19" t="str">
        <f t="shared" ca="1" si="2021"/>
        <v>-</v>
      </c>
      <c r="KJ285" s="19" t="str">
        <f t="shared" ca="1" si="2021"/>
        <v>-</v>
      </c>
      <c r="KK285" s="19" t="str">
        <f t="shared" ca="1" si="2021"/>
        <v>-</v>
      </c>
      <c r="KL285" s="19" t="str">
        <f t="shared" ca="1" si="2021"/>
        <v>-</v>
      </c>
      <c r="KM285" s="19" t="str">
        <f t="shared" ca="1" si="2021"/>
        <v>-</v>
      </c>
      <c r="KN285" s="5" t="b">
        <f t="array" aca="1" ref="KN285" ca="1">IF(OR(KO285:KU285&lt;&gt;"-"),TRUE,"-")</f>
        <v>1</v>
      </c>
      <c r="KO285" s="19">
        <f t="shared" ca="1" si="2057"/>
        <v>0</v>
      </c>
      <c r="KP285" s="19" t="str">
        <f t="shared" ca="1" si="2057"/>
        <v>-</v>
      </c>
      <c r="KQ285" s="19">
        <f t="shared" ca="1" si="2057"/>
        <v>999999</v>
      </c>
      <c r="KR285" s="19">
        <f t="shared" ca="1" si="2057"/>
        <v>999999</v>
      </c>
      <c r="KS285" s="19">
        <f t="shared" ca="1" si="2057"/>
        <v>999999</v>
      </c>
      <c r="KT285" s="19">
        <f t="shared" ca="1" si="2057"/>
        <v>999999</v>
      </c>
      <c r="KU285" s="19">
        <f t="shared" ca="1" si="2057"/>
        <v>999999</v>
      </c>
      <c r="KV285" s="19" t="str">
        <f t="shared" ca="1" si="2057"/>
        <v>-</v>
      </c>
      <c r="KW285" s="19" t="str">
        <f t="shared" ca="1" si="2057"/>
        <v>-</v>
      </c>
      <c r="KX285" s="19" t="str">
        <f t="shared" ca="1" si="2057"/>
        <v>-</v>
      </c>
      <c r="KY285" s="19" t="b">
        <f t="shared" ca="1" si="2023"/>
        <v>1</v>
      </c>
      <c r="KZ285" s="19">
        <f t="shared" ca="1" si="2023"/>
        <v>0</v>
      </c>
      <c r="LA285" s="5" t="str">
        <f t="shared" si="2024"/>
        <v>-</v>
      </c>
      <c r="LB285" s="5" t="str">
        <f t="shared" si="2024"/>
        <v>-</v>
      </c>
      <c r="LC285" s="5" t="str">
        <f t="shared" si="2024"/>
        <v>-</v>
      </c>
      <c r="LD285" s="5" t="str">
        <f t="shared" si="2024"/>
        <v>-</v>
      </c>
      <c r="LE285" s="19" t="str">
        <f t="shared" ca="1" si="2025"/>
        <v>-</v>
      </c>
      <c r="LF285" s="19" t="str">
        <f t="shared" ca="1" si="2025"/>
        <v>-</v>
      </c>
      <c r="LG285" s="19" t="str">
        <f t="shared" ca="1" si="2025"/>
        <v>-</v>
      </c>
      <c r="LH285" s="19" t="str">
        <f t="shared" ca="1" si="2025"/>
        <v>-</v>
      </c>
      <c r="LI285" s="19" t="str">
        <f t="shared" ca="1" si="2025"/>
        <v>-</v>
      </c>
      <c r="LJ285" s="19" t="str">
        <f t="shared" ca="1" si="2025"/>
        <v>-</v>
      </c>
      <c r="LK285" s="19" t="str">
        <f t="shared" ca="1" si="2025"/>
        <v>-</v>
      </c>
      <c r="LL285" s="5" t="str">
        <f t="shared" si="2026"/>
        <v>-</v>
      </c>
      <c r="LM285" s="5">
        <f t="shared" si="2026"/>
        <v>500</v>
      </c>
      <c r="LN285" s="5">
        <f t="shared" si="2026"/>
        <v>500</v>
      </c>
      <c r="LO285" s="5" t="str">
        <f t="shared" si="2026"/>
        <v>-</v>
      </c>
      <c r="LP285" s="5" cm="1">
        <f t="array" ref="LP285">INDEX(i.meatgrid,$Q285,LP$7)</f>
        <v>1092</v>
      </c>
      <c r="LQ285" s="5" t="str" cm="1">
        <f t="array" ref="LQ285">INDEX(i.meatgrid,$Q285,LQ$7)</f>
        <v>-</v>
      </c>
      <c r="LR285" s="5" t="str">
        <f t="shared" si="2026"/>
        <v>-</v>
      </c>
      <c r="LS285" s="5">
        <f t="shared" si="2027"/>
        <v>1</v>
      </c>
      <c r="LT285" s="9"/>
      <c r="LU285" s="19">
        <f t="shared" ca="1" si="2025"/>
        <v>70</v>
      </c>
      <c r="LV285" s="19">
        <f t="shared" ca="1" si="2028"/>
        <v>50</v>
      </c>
      <c r="LW285" s="19">
        <f t="shared" ca="1" si="2028"/>
        <v>80</v>
      </c>
      <c r="LX285" s="19">
        <f t="shared" ca="1" si="2028"/>
        <v>50</v>
      </c>
      <c r="LY285" s="5" t="b" cm="1">
        <f t="array" ref="LY285">INDEX(i.meatgrid,$Q285,LY$7)</f>
        <v>1</v>
      </c>
      <c r="LZ285" s="5" t="b" cm="1">
        <f t="array" ref="LZ285">INDEX(i.meatgrid,$Q285,LZ$7)</f>
        <v>0</v>
      </c>
      <c r="MA285" s="5" t="str" cm="1">
        <f t="array" ref="MA285">INDEX(i.meatgrid,$Q285,MA$7)</f>
        <v>-</v>
      </c>
      <c r="MB285" s="5" t="str" cm="1">
        <f t="array" ref="MB285">INDEX(i.meatgrid,$Q285,MB$7)</f>
        <v>-</v>
      </c>
      <c r="MC285" s="5">
        <f t="shared" si="2029"/>
        <v>1</v>
      </c>
      <c r="MD285" s="5">
        <f t="shared" si="2030"/>
        <v>1</v>
      </c>
      <c r="ME285" s="5" cm="1">
        <f t="array" ref="ME285">INDEX(i.meatgrid,$Q285,ME$7)</f>
        <v>0</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31"/>
        <v>1</v>
      </c>
      <c r="MN285" s="9"/>
      <c r="MO285" s="19" t="b">
        <f t="shared" ca="1" si="2052"/>
        <v>0</v>
      </c>
      <c r="MP285" s="19" t="b">
        <f t="shared" ca="1" si="2052"/>
        <v>0</v>
      </c>
      <c r="MQ285" s="19">
        <f t="shared" ca="1" si="2052"/>
        <v>1</v>
      </c>
      <c r="MR285" s="19">
        <f t="shared" ca="1" si="2052"/>
        <v>0.75</v>
      </c>
      <c r="MS285" s="19">
        <f t="shared" ca="1" si="2052"/>
        <v>0.75</v>
      </c>
      <c r="MT285" s="19">
        <f t="shared" ca="1" si="2052"/>
        <v>0.8</v>
      </c>
      <c r="MU285" s="19">
        <f t="shared" ca="1" si="2052"/>
        <v>0.82499999999999996</v>
      </c>
      <c r="MV285" s="19">
        <f t="shared" ca="1" si="2052"/>
        <v>0.875</v>
      </c>
      <c r="MW285" s="19">
        <f t="shared" ca="1" si="2052"/>
        <v>0.9</v>
      </c>
      <c r="MX285" s="19">
        <f t="shared" ca="1" si="2052"/>
        <v>1</v>
      </c>
      <c r="MY285" s="19">
        <f t="shared" ca="1" si="2052"/>
        <v>0.875</v>
      </c>
      <c r="MZ285" s="19" t="b">
        <f t="shared" ca="1" si="2052"/>
        <v>1</v>
      </c>
      <c r="NA285" s="19">
        <f t="shared" ca="1" si="2052"/>
        <v>74.989999999999995</v>
      </c>
      <c r="NB285" s="19" t="str">
        <f t="shared" ca="1" si="2052"/>
        <v>-</v>
      </c>
      <c r="NC285" s="19" t="str">
        <f t="shared" ca="1" si="2052"/>
        <v>-</v>
      </c>
      <c r="ND285" s="19" t="str">
        <f t="shared" ca="1" si="2052"/>
        <v>-</v>
      </c>
      <c r="NE285" s="19" t="str">
        <f t="shared" ca="1" si="2033"/>
        <v>-</v>
      </c>
      <c r="NF285" s="19" t="str">
        <f t="shared" ca="1" si="2033"/>
        <v>-</v>
      </c>
      <c r="NG285" s="19" t="str">
        <f t="shared" ca="1" si="2033"/>
        <v>-</v>
      </c>
      <c r="NH285" s="19" t="str">
        <f t="shared" ca="1" si="2033"/>
        <v>-</v>
      </c>
      <c r="NI285" s="19">
        <f t="shared" ca="1" si="2033"/>
        <v>36.99</v>
      </c>
      <c r="NJ285" s="19">
        <f t="shared" ca="1" si="2033"/>
        <v>36.99</v>
      </c>
      <c r="NK285" s="19" t="str">
        <f t="shared" ca="1" si="2033"/>
        <v>-</v>
      </c>
      <c r="NL285" s="19" t="str">
        <f t="shared" ca="1" si="2033"/>
        <v>-</v>
      </c>
      <c r="NM285" s="19" t="str">
        <f t="shared" ca="1" si="2033"/>
        <v>-</v>
      </c>
      <c r="NN285" s="19" t="str">
        <f t="shared" ca="1" si="2033"/>
        <v>-</v>
      </c>
      <c r="NO285" s="19" t="str">
        <f t="shared" ca="1" si="2033"/>
        <v>-</v>
      </c>
      <c r="NP285" s="19">
        <f t="shared" ca="1" si="2033"/>
        <v>49.99</v>
      </c>
      <c r="NQ285" s="19">
        <f t="shared" ca="1" si="2033"/>
        <v>49.99</v>
      </c>
      <c r="NR285" s="19">
        <f t="shared" ca="1" si="2033"/>
        <v>49.99</v>
      </c>
      <c r="NS285" s="19">
        <f t="shared" ca="1" si="2033"/>
        <v>49.99</v>
      </c>
      <c r="NT285" s="19">
        <f t="shared" ca="1" si="2033"/>
        <v>49.99</v>
      </c>
      <c r="NU285" s="19">
        <f t="shared" ca="1" si="2034"/>
        <v>49.99</v>
      </c>
      <c r="NV285" s="19">
        <f t="shared" ca="1" si="2034"/>
        <v>49.99</v>
      </c>
      <c r="NW285" s="19">
        <f t="shared" ca="1" si="2034"/>
        <v>49.99</v>
      </c>
      <c r="NX285" s="19">
        <f t="shared" ca="1" si="2035"/>
        <v>412.99</v>
      </c>
      <c r="NY285" s="19">
        <f t="shared" ca="1" si="2035"/>
        <v>412.99</v>
      </c>
      <c r="NZ285" s="19" t="str">
        <f t="shared" ca="1" si="2035"/>
        <v>-</v>
      </c>
      <c r="OA285" s="19" t="str">
        <f t="shared" ca="1" si="2035"/>
        <v>-</v>
      </c>
      <c r="OB285" s="19" t="str">
        <f t="shared" ca="1" si="2035"/>
        <v>-</v>
      </c>
      <c r="OC285" s="19" t="str">
        <f t="shared" ca="1" si="2035"/>
        <v>-</v>
      </c>
      <c r="OD285" s="19" t="str">
        <f t="shared" ca="1" si="2035"/>
        <v>-</v>
      </c>
      <c r="OE285" s="19">
        <f t="shared" ca="1" si="2035"/>
        <v>6.8900000000000006</v>
      </c>
      <c r="OF285" s="19">
        <f t="shared" ca="1" si="2035"/>
        <v>6.8900000000000006</v>
      </c>
      <c r="OG285" s="19">
        <f t="shared" ca="1" si="2035"/>
        <v>6.8900000000000006</v>
      </c>
      <c r="OH285" s="19">
        <f t="shared" ca="1" si="2035"/>
        <v>6.8900000000000006</v>
      </c>
      <c r="OI285" s="19">
        <f t="shared" ca="1" si="2035"/>
        <v>6.8900000000000006</v>
      </c>
      <c r="OJ285" s="19">
        <f t="shared" ca="1" si="2035"/>
        <v>6.8900000000000006</v>
      </c>
      <c r="OK285" s="19">
        <f t="shared" ca="1" si="2035"/>
        <v>6.8900000000000006</v>
      </c>
      <c r="OL285" s="19">
        <f t="shared" ca="1" si="2035"/>
        <v>6.8900000000000006</v>
      </c>
      <c r="OM285" s="19">
        <f t="shared" ca="1" si="2058"/>
        <v>346.99</v>
      </c>
      <c r="ON285" s="19">
        <f t="shared" ca="1" si="2036"/>
        <v>346.99</v>
      </c>
      <c r="OO285" s="19" t="str">
        <f t="shared" ca="1" si="2036"/>
        <v>-</v>
      </c>
      <c r="OP285" s="19" t="str">
        <f t="shared" ca="1" si="2036"/>
        <v>-</v>
      </c>
      <c r="OQ285" s="19" t="str">
        <f t="shared" ca="1" si="2036"/>
        <v>-</v>
      </c>
      <c r="OR285" s="19" t="str">
        <f t="shared" ca="1" si="2036"/>
        <v>-</v>
      </c>
      <c r="OS285" s="19" t="str">
        <f t="shared" ca="1" si="2036"/>
        <v>-</v>
      </c>
      <c r="OT285" s="19">
        <f t="shared" ca="1" si="2036"/>
        <v>0</v>
      </c>
      <c r="OU285" s="24">
        <v>0</v>
      </c>
    </row>
    <row r="286" spans="1:411" hidden="1" outlineLevel="1">
      <c r="A286" s="21">
        <f t="shared" si="158"/>
        <v>281</v>
      </c>
      <c r="B286" s="21"/>
      <c r="D286" s="14"/>
      <c r="E286" t="b">
        <v>0</v>
      </c>
      <c r="H286" s="21"/>
      <c r="I286" s="21"/>
      <c r="J286" s="21"/>
      <c r="K286" s="21"/>
      <c r="L286" s="21"/>
      <c r="M286" s="21"/>
      <c r="N286" s="21"/>
      <c r="O286" s="21"/>
      <c r="P286" s="21"/>
      <c r="Q286" s="21"/>
      <c r="R286" s="21"/>
      <c r="S286" s="21"/>
      <c r="T286" s="21"/>
      <c r="U286" s="218"/>
      <c r="V286" s="218"/>
      <c r="W286" s="21"/>
      <c r="X286" s="218"/>
      <c r="Y286" s="218"/>
      <c r="Z286" s="218"/>
      <c r="AA286" s="218"/>
      <c r="AB286" s="218"/>
      <c r="AC286" s="218"/>
      <c r="AD286" s="218"/>
      <c r="AE286" s="218"/>
      <c r="AJ286" s="218"/>
      <c r="AK286" s="218"/>
      <c r="AL286" s="234" t="str">
        <f ca="1">"blank "&amp;TEXT(RAND(),"0.000")</f>
        <v>blank 0.951</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4"/>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9"/>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9"/>
      <c r="LU286" s="14"/>
      <c r="LV286" s="14"/>
      <c r="LW286" s="14"/>
      <c r="LX286" s="14"/>
      <c r="LY286" s="14"/>
      <c r="LZ286" s="14"/>
      <c r="MA286" s="14"/>
      <c r="MB286" s="14"/>
      <c r="MC286" s="14"/>
      <c r="MD286" s="14"/>
      <c r="ME286" s="14"/>
      <c r="MF286" s="14"/>
      <c r="MG286" s="14"/>
      <c r="MH286" s="14"/>
      <c r="MI286" s="14"/>
      <c r="MJ286" s="14"/>
      <c r="MK286" s="14"/>
      <c r="ML286" s="14"/>
      <c r="MM286" s="14"/>
      <c r="MN286" s="9"/>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24">
        <v>0</v>
      </c>
    </row>
    <row r="287" spans="1:411">
      <c r="A287" s="21">
        <f>ROW(A287)-5</f>
        <v>282</v>
      </c>
      <c r="B287" s="21"/>
      <c r="D287" s="515"/>
      <c r="E287" t="b">
        <v>0</v>
      </c>
      <c r="G287" s="32" t="s">
        <v>1019</v>
      </c>
      <c r="M287">
        <v>1</v>
      </c>
      <c r="N287">
        <v>1</v>
      </c>
      <c r="O287">
        <v>2</v>
      </c>
      <c r="P287">
        <v>1</v>
      </c>
      <c r="Q287">
        <v>1</v>
      </c>
      <c r="R287">
        <v>1</v>
      </c>
      <c r="S287">
        <v>1</v>
      </c>
      <c r="T287">
        <v>1</v>
      </c>
      <c r="U287" s="218"/>
      <c r="V287" s="218"/>
      <c r="W287">
        <v>0</v>
      </c>
      <c r="X287" s="218"/>
      <c r="Y287" s="218">
        <v>0</v>
      </c>
      <c r="Z287" s="218">
        <v>0</v>
      </c>
      <c r="AA287" s="218">
        <v>0</v>
      </c>
      <c r="AB287" s="218">
        <v>0</v>
      </c>
      <c r="AC287" s="218">
        <v>0</v>
      </c>
      <c r="AD287" s="218">
        <v>0</v>
      </c>
      <c r="AE287" s="218">
        <v>0</v>
      </c>
      <c r="AL287" s="233" t="s">
        <v>1871</v>
      </c>
      <c r="AM287" s="9" t="str">
        <f ca="1">IF(COUNTIF(AL$5:AL287,AL287)=1,"-","Dup")</f>
        <v>-</v>
      </c>
      <c r="AN287" s="9"/>
      <c r="AO287" s="515"/>
      <c r="AP287" s="515"/>
      <c r="AQ287" s="515"/>
      <c r="AR287" s="515"/>
      <c r="AS287" s="515"/>
      <c r="AT287" s="515"/>
      <c r="AU287" s="563"/>
      <c r="AV287" s="563"/>
      <c r="AW287" s="9"/>
      <c r="AX287" s="515"/>
      <c r="AY287" s="515"/>
      <c r="AZ287" s="515"/>
      <c r="BA287" s="515"/>
      <c r="BB287" s="515"/>
      <c r="BC287" s="515"/>
      <c r="BD287" s="515"/>
      <c r="BE287" s="9"/>
      <c r="BF287" s="515"/>
      <c r="BG287" s="515"/>
      <c r="BH287" s="515"/>
      <c r="BI287" s="515"/>
      <c r="BJ287" s="515"/>
      <c r="BK287" s="515"/>
      <c r="BL287" s="515"/>
      <c r="BM287" s="515"/>
      <c r="BN287" s="515"/>
      <c r="BO287" s="515"/>
      <c r="BP287" s="515"/>
      <c r="BQ287" s="9"/>
      <c r="BR287" s="515"/>
      <c r="BS287" s="515"/>
      <c r="BT287" s="515"/>
      <c r="BU287" s="515"/>
      <c r="BV287" s="515"/>
      <c r="BW287" s="515"/>
      <c r="BX287" s="515"/>
      <c r="BY287" s="515"/>
      <c r="BZ287" s="515"/>
      <c r="CA287" s="515"/>
      <c r="CB287" s="9"/>
      <c r="CC287" s="515"/>
      <c r="CD287" s="515"/>
      <c r="CE287" s="515"/>
      <c r="CF287" s="515"/>
      <c r="CG287" s="515"/>
      <c r="CH287" s="515"/>
      <c r="CI287" s="515"/>
      <c r="CJ287" s="515"/>
      <c r="CK287" s="515"/>
      <c r="CL287" s="515"/>
      <c r="CM287" s="515"/>
      <c r="CN287" s="9"/>
      <c r="CO287" s="515"/>
      <c r="CP287" s="515"/>
      <c r="CQ287" s="515"/>
      <c r="CR287" s="515"/>
      <c r="CS287" s="515"/>
      <c r="CT287" s="515"/>
      <c r="CU287" s="515"/>
      <c r="CV287" s="515"/>
      <c r="CW287" s="515"/>
      <c r="CX287" s="515"/>
      <c r="CY287" s="515"/>
      <c r="CZ287" s="515"/>
      <c r="DA287" s="515"/>
      <c r="DB287" s="515"/>
      <c r="DC287" s="515"/>
      <c r="DD287" s="515"/>
      <c r="DE287" s="515"/>
      <c r="DF287" s="515"/>
      <c r="DG287" s="515"/>
      <c r="DH287" s="515"/>
      <c r="DI287" s="515"/>
      <c r="DJ287" s="515"/>
      <c r="DK287" s="515"/>
      <c r="DL287" s="515"/>
      <c r="DM287" s="515"/>
      <c r="DN287" s="515"/>
      <c r="DO287" s="515"/>
      <c r="DP287" s="515"/>
      <c r="DQ287" s="515"/>
      <c r="DR287" s="515"/>
      <c r="DS287" s="515"/>
      <c r="DT287" s="515"/>
      <c r="DU287" s="515"/>
      <c r="DV287" s="515"/>
      <c r="DW287" s="515"/>
      <c r="DX287" s="515"/>
      <c r="DY287" s="515"/>
      <c r="DZ287" s="515"/>
      <c r="EA287" s="515"/>
      <c r="EB287" s="515"/>
      <c r="EC287" s="515"/>
      <c r="ED287" s="516"/>
      <c r="EE287" s="515"/>
      <c r="EF287" s="515"/>
      <c r="EG287" s="515"/>
      <c r="EH287" s="515"/>
      <c r="EI287" s="515"/>
      <c r="EJ287" s="515"/>
      <c r="EK287" s="515"/>
      <c r="EL287" s="515"/>
      <c r="EM287" s="515"/>
      <c r="EN287" s="515"/>
      <c r="EO287" s="515"/>
      <c r="EP287" s="515"/>
      <c r="EQ287" s="515"/>
      <c r="ER287" s="515"/>
      <c r="ES287" s="515"/>
      <c r="ET287" s="515"/>
      <c r="EU287" s="515"/>
      <c r="EV287" s="515"/>
      <c r="EW287" s="515"/>
      <c r="EX287" s="515"/>
      <c r="EY287" s="515"/>
      <c r="EZ287" s="515"/>
      <c r="FA287" s="515"/>
      <c r="FB287" s="515"/>
      <c r="FC287" s="515"/>
      <c r="FD287" s="515"/>
      <c r="FE287" s="515"/>
      <c r="FF287" s="515"/>
      <c r="FG287" s="515"/>
      <c r="FH287" s="515"/>
      <c r="FI287" s="515"/>
      <c r="FJ287" s="515"/>
      <c r="FK287" s="515"/>
      <c r="FL287" s="515"/>
      <c r="FM287" s="515"/>
      <c r="FN287" s="515"/>
      <c r="FO287" s="515"/>
      <c r="FP287" s="515"/>
      <c r="FQ287" s="515"/>
      <c r="FR287" s="515"/>
      <c r="FS287" s="515"/>
      <c r="FT287" s="515"/>
      <c r="FU287" s="515"/>
      <c r="FV287" s="515"/>
      <c r="FW287" s="515"/>
      <c r="FX287" s="515"/>
      <c r="FY287" s="515"/>
      <c r="FZ287" s="515"/>
      <c r="GA287" s="515"/>
      <c r="GB287" s="515"/>
      <c r="GC287" s="515"/>
      <c r="GD287" s="515"/>
      <c r="GE287" s="515"/>
      <c r="GF287" s="515"/>
      <c r="GG287" s="515"/>
      <c r="GH287" s="515"/>
      <c r="GI287" s="515"/>
      <c r="GJ287" s="515"/>
      <c r="GK287" s="515"/>
      <c r="GL287" s="515"/>
      <c r="GM287" s="515"/>
      <c r="GN287" s="515"/>
      <c r="GO287" s="515"/>
      <c r="GP287" s="515"/>
      <c r="GQ287" s="515"/>
      <c r="GR287" s="515"/>
      <c r="GS287" s="515"/>
      <c r="GT287" s="515"/>
      <c r="GU287" s="515"/>
      <c r="GV287" s="515"/>
      <c r="GW287" s="515"/>
      <c r="GX287" s="515"/>
      <c r="GY287" s="515"/>
      <c r="GZ287" s="515"/>
      <c r="HA287" s="515"/>
      <c r="HB287" s="515"/>
      <c r="HC287" s="515"/>
      <c r="HD287" s="515"/>
      <c r="HE287" s="515"/>
      <c r="HF287" s="515"/>
      <c r="HG287" s="515"/>
      <c r="HH287" s="515"/>
      <c r="HI287" s="515"/>
      <c r="HJ287" s="515"/>
      <c r="HK287" s="515"/>
      <c r="HL287" s="515"/>
      <c r="HM287" s="515"/>
      <c r="HN287" s="515"/>
      <c r="HO287" s="515"/>
      <c r="HP287" s="515"/>
      <c r="HQ287" s="515"/>
      <c r="HR287" s="515"/>
      <c r="HS287" s="515"/>
      <c r="HT287" s="515"/>
      <c r="HU287" s="515"/>
      <c r="HV287" s="515"/>
      <c r="HW287" s="515"/>
      <c r="HX287" s="515"/>
      <c r="HY287" s="515"/>
      <c r="HZ287" s="515"/>
      <c r="IA287" s="515"/>
      <c r="IB287" s="515"/>
      <c r="IC287" s="515"/>
      <c r="ID287" s="515"/>
      <c r="IE287" s="515"/>
      <c r="IF287" s="9"/>
      <c r="IG287" s="515"/>
      <c r="IH287" s="515"/>
      <c r="II287" s="515"/>
      <c r="IJ287" s="515"/>
      <c r="IK287" s="515"/>
      <c r="IL287" s="515"/>
      <c r="IM287" s="515"/>
      <c r="IN287" s="515"/>
      <c r="IO287" s="515"/>
      <c r="IP287" s="515"/>
      <c r="IQ287" s="515"/>
      <c r="IR287" s="515"/>
      <c r="IS287" s="515"/>
      <c r="IT287" s="515"/>
      <c r="IU287" s="515"/>
      <c r="IV287" s="515"/>
      <c r="IW287" s="515"/>
      <c r="IX287" s="515"/>
      <c r="IY287" s="515"/>
      <c r="IZ287" s="515"/>
      <c r="JA287" s="515"/>
      <c r="JB287" s="515"/>
      <c r="JC287" s="515"/>
      <c r="JD287" s="515"/>
      <c r="JE287" s="515"/>
      <c r="JF287" s="515"/>
      <c r="JG287" s="515"/>
      <c r="JH287" s="515"/>
      <c r="JI287" s="515"/>
      <c r="JJ287" s="515"/>
      <c r="JK287" s="515"/>
      <c r="JL287" s="515"/>
      <c r="JM287" s="515"/>
      <c r="JN287" s="515"/>
      <c r="JO287" s="9"/>
      <c r="JP287" s="515"/>
      <c r="JQ287" s="515"/>
      <c r="JR287" s="515"/>
      <c r="JS287" s="515"/>
      <c r="JT287" s="515"/>
      <c r="JU287" s="515"/>
      <c r="JV287" s="515"/>
      <c r="JW287" s="515"/>
      <c r="JX287" s="515"/>
      <c r="JY287" s="515"/>
      <c r="JZ287" s="515"/>
      <c r="KA287" s="515"/>
      <c r="KB287" s="515"/>
      <c r="KC287" s="515"/>
      <c r="KD287" s="515"/>
      <c r="KE287" s="515"/>
      <c r="KF287" s="515"/>
      <c r="KG287" s="515"/>
      <c r="KH287" s="515"/>
      <c r="KI287" s="515"/>
      <c r="KJ287" s="515"/>
      <c r="KK287" s="515"/>
      <c r="KL287" s="515"/>
      <c r="KM287" s="515"/>
      <c r="KN287" s="515"/>
      <c r="KO287" s="515"/>
      <c r="KP287" s="515"/>
      <c r="KQ287" s="515"/>
      <c r="KR287" s="515"/>
      <c r="KS287" s="515"/>
      <c r="KT287" s="515"/>
      <c r="KU287" s="515"/>
      <c r="KV287" s="515"/>
      <c r="KW287" s="515"/>
      <c r="KX287" s="515"/>
      <c r="KY287" s="515"/>
      <c r="KZ287" s="515"/>
      <c r="LA287" s="515"/>
      <c r="LB287" s="515"/>
      <c r="LC287" s="515"/>
      <c r="LD287" s="515"/>
      <c r="LE287" s="515"/>
      <c r="LF287" s="515"/>
      <c r="LG287" s="515"/>
      <c r="LH287" s="515"/>
      <c r="LI287" s="515"/>
      <c r="LJ287" s="515"/>
      <c r="LK287" s="515"/>
      <c r="LL287" s="515"/>
      <c r="LM287" s="515"/>
      <c r="LN287" s="515"/>
      <c r="LO287" s="515"/>
      <c r="LP287" s="515"/>
      <c r="LQ287" s="515"/>
      <c r="LR287" s="515"/>
      <c r="LS287" s="515"/>
      <c r="LT287" s="9"/>
      <c r="LU287" s="515"/>
      <c r="LV287" s="515"/>
      <c r="LW287" s="515"/>
      <c r="LX287" s="515"/>
      <c r="LY287" s="515"/>
      <c r="LZ287" s="515"/>
      <c r="MA287" s="515"/>
      <c r="MB287" s="515"/>
      <c r="MC287" s="515"/>
      <c r="MD287" s="515"/>
      <c r="ME287" s="515"/>
      <c r="MF287" s="515"/>
      <c r="MG287" s="515"/>
      <c r="MH287" s="515"/>
      <c r="MI287" s="515"/>
      <c r="MJ287" s="515"/>
      <c r="MK287" s="515"/>
      <c r="ML287" s="515"/>
      <c r="MM287" s="515"/>
      <c r="MN287" s="9"/>
      <c r="MO287" s="515"/>
      <c r="MP287" s="515"/>
      <c r="MQ287" s="515"/>
      <c r="MR287" s="515"/>
      <c r="MS287" s="515"/>
      <c r="MT287" s="515"/>
      <c r="MU287" s="515"/>
      <c r="MV287" s="515"/>
      <c r="MW287" s="515"/>
      <c r="MX287" s="515"/>
      <c r="MY287" s="515"/>
      <c r="MZ287" s="515"/>
      <c r="NA287" s="515"/>
      <c r="NB287" s="515"/>
      <c r="NC287" s="515"/>
      <c r="ND287" s="515"/>
      <c r="NE287" s="515"/>
      <c r="NF287" s="515"/>
      <c r="NG287" s="515"/>
      <c r="NH287" s="515"/>
      <c r="NI287" s="515"/>
      <c r="NJ287" s="515"/>
      <c r="NK287" s="515"/>
      <c r="NL287" s="515"/>
      <c r="NM287" s="515"/>
      <c r="NN287" s="515"/>
      <c r="NO287" s="515"/>
      <c r="NP287" s="515"/>
      <c r="NQ287" s="515"/>
      <c r="NR287" s="515"/>
      <c r="NS287" s="515"/>
      <c r="NT287" s="515"/>
      <c r="NU287" s="515"/>
      <c r="NV287" s="515"/>
      <c r="NW287" s="515"/>
      <c r="NX287" s="515"/>
      <c r="NY287" s="515"/>
      <c r="NZ287" s="515"/>
      <c r="OA287" s="515"/>
      <c r="OB287" s="515"/>
      <c r="OC287" s="515"/>
      <c r="OD287" s="515"/>
      <c r="OE287" s="515"/>
      <c r="OF287" s="515"/>
      <c r="OG287" s="515"/>
      <c r="OH287" s="515"/>
      <c r="OI287" s="515"/>
      <c r="OJ287" s="515"/>
      <c r="OK287" s="515"/>
      <c r="OL287" s="515"/>
      <c r="OM287" s="515"/>
      <c r="ON287" s="515"/>
      <c r="OO287" s="515"/>
      <c r="OP287" s="515"/>
      <c r="OQ287" s="515"/>
      <c r="OR287" s="515"/>
      <c r="OS287" s="515"/>
      <c r="OT287" s="515"/>
      <c r="OU287" s="24">
        <v>0</v>
      </c>
    </row>
    <row r="288" spans="1:411" hidden="1" outlineLevel="1">
      <c r="A288" s="21">
        <f>ROW(A288)-5</f>
        <v>283</v>
      </c>
      <c r="B288" s="21"/>
      <c r="D288" s="14"/>
      <c r="E288" t="b">
        <v>0</v>
      </c>
      <c r="G288" s="32" t="s">
        <v>1020</v>
      </c>
      <c r="M288">
        <v>4</v>
      </c>
      <c r="N288">
        <v>3</v>
      </c>
      <c r="O288">
        <v>2</v>
      </c>
      <c r="P288">
        <v>3</v>
      </c>
      <c r="Q288">
        <v>4</v>
      </c>
      <c r="R288">
        <v>3</v>
      </c>
      <c r="S288">
        <v>4</v>
      </c>
      <c r="T288">
        <v>4</v>
      </c>
      <c r="U288" s="218"/>
      <c r="V288" s="218"/>
      <c r="W288">
        <v>0</v>
      </c>
      <c r="X288" s="218"/>
      <c r="Y288" s="218">
        <v>0</v>
      </c>
      <c r="Z288" s="218">
        <v>0</v>
      </c>
      <c r="AA288" s="218">
        <v>0</v>
      </c>
      <c r="AB288" s="218">
        <v>3</v>
      </c>
      <c r="AC288" s="218">
        <v>5</v>
      </c>
      <c r="AD288" s="218">
        <v>5</v>
      </c>
      <c r="AE288" s="218">
        <v>5</v>
      </c>
      <c r="AL288" s="559" t="s">
        <v>1859</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53"/>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322"/>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hidden="1" outlineLevel="1">
      <c r="A289" s="21">
        <f t="shared" si="158"/>
        <v>284</v>
      </c>
      <c r="B289" s="21">
        <f t="shared" ref="B289:B313" si="2061">$A$24</f>
        <v>19</v>
      </c>
      <c r="C289">
        <v>114</v>
      </c>
      <c r="D289" s="144" t="str">
        <f t="shared" ref="D289:D313" si="2062">INDEX(i.Region_Desc,$K289,1)</f>
        <v>GSM</v>
      </c>
      <c r="E289" t="b">
        <v>1</v>
      </c>
      <c r="F289" t="b">
        <v>0</v>
      </c>
      <c r="G289" t="b">
        <f t="shared" ref="G289" si="2063">E289</f>
        <v>1</v>
      </c>
      <c r="H289" s="29">
        <v>2</v>
      </c>
      <c r="I289" s="29">
        <v>1</v>
      </c>
      <c r="J289" s="29" t="str">
        <f>""</f>
        <v/>
      </c>
      <c r="K289" s="29">
        <f t="shared" ref="K289:K313" si="2064">d.Region</f>
        <v>2</v>
      </c>
      <c r="L289" s="29">
        <v>2</v>
      </c>
      <c r="M289" s="29">
        <v>2</v>
      </c>
      <c r="N289" s="29">
        <v>3</v>
      </c>
      <c r="O289" s="29">
        <v>1</v>
      </c>
      <c r="P289" s="29">
        <v>1</v>
      </c>
      <c r="Q289" s="29">
        <v>5</v>
      </c>
      <c r="R289" s="29">
        <v>1</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ref="AG289:AH313" si="2065">INDEX(i.FlkStrctr,$M289,AG$7)</f>
        <v>2</v>
      </c>
      <c r="AH289" s="5">
        <f t="shared" si="2065"/>
        <v>0</v>
      </c>
      <c r="AI289" s="5">
        <f t="shared" ref="AI289:AI313" si="2066">INDEX(i.StdELMan,($K289-1)*12+($M289-1)*3+$N289,AI$7)</f>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00001 DSP_price_SA GSM Day204 MWM    Air WP100p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ref="AX289:BC313" si="2067">INDEX(i.model_structure,$H289,AX$7)</f>
        <v>0</v>
      </c>
      <c r="AY289" s="5" t="str">
        <f t="shared" si="2067"/>
        <v>-</v>
      </c>
      <c r="AZ289" s="5" t="b">
        <f t="shared" si="2067"/>
        <v>0</v>
      </c>
      <c r="BA289" s="5" t="b">
        <f t="shared" si="2067"/>
        <v>1</v>
      </c>
      <c r="BB289" s="5" t="b">
        <f t="shared" si="2067"/>
        <v>1</v>
      </c>
      <c r="BC289" s="144">
        <f t="shared" si="2067"/>
        <v>0</v>
      </c>
      <c r="BD289" s="19" t="b">
        <f t="shared" ref="BD289:BD313" ca="1" si="2068">OFFSET(BD$5,$B289,0)</f>
        <v>1</v>
      </c>
      <c r="BE289" s="9"/>
      <c r="BF289" s="5" t="str">
        <f t="shared" ref="BF289:BF313" ca="1" si="2069">IF($M289&lt;&gt;4,OFFSET(BF$5,$B289,0),1)</f>
        <v>-</v>
      </c>
      <c r="BG289" s="19" t="str">
        <f t="shared" ref="BG289:BI313" ca="1" si="2070">OFFSET(BG$5,$B289,0)</f>
        <v>-</v>
      </c>
      <c r="BH289" s="19" t="str">
        <f t="shared" ca="1" si="2070"/>
        <v>-</v>
      </c>
      <c r="BI289" s="19" t="str">
        <f t="shared" ca="1" si="2070"/>
        <v>-</v>
      </c>
      <c r="BJ289" s="5" t="str">
        <f t="shared" ref="BJ289:BJ313" ca="1" si="2071">IF($M289&lt;&gt;4,OFFSET(BJ$5,$B289,0),1)</f>
        <v>-</v>
      </c>
      <c r="BK289" s="19" t="str">
        <f t="shared" ref="BK289:BK313" ca="1" si="2072">OFFSET(BK$5,$B289,0)</f>
        <v>-</v>
      </c>
      <c r="BL289" s="5" t="str">
        <f t="shared" ref="BL289:BL313" ca="1" si="2073">IF($M289&lt;&gt;4,OFFSET(BL$5,$B289,0),1)</f>
        <v>-</v>
      </c>
      <c r="BM289" s="19" t="str">
        <f t="shared" ref="BM289:BO313" ca="1" si="2074">OFFSET(BM$5,$B289,0)</f>
        <v>-</v>
      </c>
      <c r="BN289" s="19" t="str">
        <f t="shared" ca="1" si="2074"/>
        <v>-</v>
      </c>
      <c r="BO289" s="19" t="str">
        <f t="shared" ca="1" si="2074"/>
        <v>-</v>
      </c>
      <c r="BP289" s="5" t="str">
        <f t="shared" ref="BP289:BP313" ca="1" si="2075">IF($M289&lt;&gt;4,OFFSET(BP$5,$B289,0),1)</f>
        <v>-</v>
      </c>
      <c r="BQ289" s="9"/>
      <c r="BR289" s="5" t="b">
        <f t="shared" ref="BR289:BR313" si="2076">$J289&lt;0</f>
        <v>0</v>
      </c>
      <c r="BS289" s="5" t="str">
        <f t="shared" ref="BS289:BS313" ca="1" si="2077">IF($J289="",BS$14,ABS($J289))</f>
        <v>-</v>
      </c>
      <c r="BT289" s="5" t="str">
        <f t="shared" ref="BT289:CA313" ca="1" si="2078">IF($J289="",BT$14,ABS($J289)=BT$7)</f>
        <v>-</v>
      </c>
      <c r="BU289" s="5" t="str">
        <f t="shared" ca="1" si="2078"/>
        <v>-</v>
      </c>
      <c r="BV289" s="5" t="str">
        <f t="shared" ca="1" si="2078"/>
        <v>-</v>
      </c>
      <c r="BW289" s="5" t="str">
        <f t="shared" ca="1" si="2078"/>
        <v>-</v>
      </c>
      <c r="BX289" s="5" t="str">
        <f t="shared" ca="1" si="2078"/>
        <v>-</v>
      </c>
      <c r="BY289" s="5" t="str">
        <f t="shared" ca="1" si="2078"/>
        <v>-</v>
      </c>
      <c r="BZ289" s="5" t="str">
        <f t="shared" ca="1" si="2078"/>
        <v>-</v>
      </c>
      <c r="CA289" s="5" t="str">
        <f t="shared" ca="1" si="2078"/>
        <v>-</v>
      </c>
      <c r="CB289" s="9"/>
      <c r="CC289" s="12" t="b">
        <v>1</v>
      </c>
      <c r="CD289" s="12" t="b">
        <v>1</v>
      </c>
      <c r="CE289" s="12" t="b">
        <v>1</v>
      </c>
      <c r="CF289" s="12">
        <f t="shared" ref="CF289:CF313" si="2079">VALUE($K289&amp;$M289&amp;$N289&amp;$Q289&amp;"1"&amp;"05")</f>
        <v>2235105</v>
      </c>
      <c r="CG289" s="144" t="b">
        <f t="shared" ref="CG289" si="2080">NOT(CE289)</f>
        <v>0</v>
      </c>
      <c r="CH289" s="12" t="s">
        <v>34</v>
      </c>
      <c r="CI289" s="19" t="str">
        <f t="shared" ref="CI289:CM313" ca="1" si="2081">OFFSET(CI$5,$B289,0)</f>
        <v>-</v>
      </c>
      <c r="CJ289" s="19" t="str">
        <f t="shared" ca="1" si="2081"/>
        <v>-</v>
      </c>
      <c r="CK289" s="19" t="str">
        <f t="shared" ca="1" si="2081"/>
        <v>-</v>
      </c>
      <c r="CL289" s="19">
        <f t="shared" ca="1" si="2081"/>
        <v>1</v>
      </c>
      <c r="CM289" s="19">
        <f t="shared" ca="1" si="2081"/>
        <v>1</v>
      </c>
      <c r="CN289" s="9"/>
      <c r="CO289" s="444">
        <f t="shared" ref="CO289:CQ313" si="2082">INDEX(i.UserPeriod0,$AI289,CO$7)</f>
        <v>652</v>
      </c>
      <c r="CP289" s="444">
        <f t="shared" si="2082"/>
        <v>686</v>
      </c>
      <c r="CQ289" s="444">
        <f t="shared" si="2082"/>
        <v>721</v>
      </c>
      <c r="CR289" s="152">
        <f t="shared" ref="CR289:CT313" si="2083">7*INDEX(i.end_joining,1,CR$7+($AI289-1)*3)</f>
        <v>378</v>
      </c>
      <c r="CS289" s="152">
        <f t="shared" si="2083"/>
        <v>413</v>
      </c>
      <c r="CT289" s="152">
        <f t="shared" si="2083"/>
        <v>448</v>
      </c>
      <c r="CU289" s="19" t="str">
        <f t="shared" ref="CU289:DJ299" ca="1" si="2084">OFFSET(CU$5,$B289,0)</f>
        <v>-</v>
      </c>
      <c r="CV289" s="19" t="str">
        <f t="shared" ca="1" si="2084"/>
        <v>-</v>
      </c>
      <c r="CW289" s="19" t="str">
        <f t="shared" ca="1" si="2084"/>
        <v>-</v>
      </c>
      <c r="CX289" s="19" t="str">
        <f t="shared" ca="1" si="2084"/>
        <v>-</v>
      </c>
      <c r="CY289" s="19" t="str">
        <f t="shared" ca="1" si="2084"/>
        <v>-</v>
      </c>
      <c r="CZ289" s="19" t="b">
        <f t="shared" ca="1" si="2084"/>
        <v>1</v>
      </c>
      <c r="DA289" s="19">
        <f t="shared" ca="1" si="2084"/>
        <v>0</v>
      </c>
      <c r="DB289" s="19">
        <f t="shared" ca="1" si="2084"/>
        <v>0</v>
      </c>
      <c r="DC289" s="19">
        <f t="shared" ca="1" si="2084"/>
        <v>0</v>
      </c>
      <c r="DD289" s="19">
        <f t="shared" ca="1" si="2084"/>
        <v>0</v>
      </c>
      <c r="DE289" s="19">
        <f t="shared" ca="1" si="2084"/>
        <v>0</v>
      </c>
      <c r="DF289" s="19">
        <f t="shared" ca="1" si="2084"/>
        <v>0</v>
      </c>
      <c r="DG289" s="19">
        <f t="shared" ca="1" si="2084"/>
        <v>0</v>
      </c>
      <c r="DH289" s="19">
        <f t="shared" ca="1" si="2084"/>
        <v>0</v>
      </c>
      <c r="DI289" s="19">
        <f t="shared" ca="1" si="2084"/>
        <v>0</v>
      </c>
      <c r="DJ289" s="19">
        <f t="shared" ca="1" si="2084"/>
        <v>0</v>
      </c>
      <c r="DK289" s="19">
        <f t="shared" ref="DK289:ED296" ca="1" si="2085">OFFSET(DK$5,$B289,0)</f>
        <v>0</v>
      </c>
      <c r="DL289" s="19">
        <f t="shared" ca="1" si="2085"/>
        <v>0</v>
      </c>
      <c r="DM289" s="19">
        <f t="shared" ca="1" si="2085"/>
        <v>1</v>
      </c>
      <c r="DN289" s="19">
        <f t="shared" ca="1" si="2085"/>
        <v>1</v>
      </c>
      <c r="DO289" s="19">
        <f t="shared" ca="1" si="2085"/>
        <v>0</v>
      </c>
      <c r="DP289" s="19" t="str">
        <f t="shared" ca="1" si="2085"/>
        <v>-</v>
      </c>
      <c r="DQ289" s="19" t="str">
        <f t="shared" ca="1" si="2085"/>
        <v>-</v>
      </c>
      <c r="DR289" s="19" t="str">
        <f t="shared" ca="1" si="2085"/>
        <v>-</v>
      </c>
      <c r="DS289" s="19" t="str">
        <f t="shared" ca="1" si="2085"/>
        <v>-</v>
      </c>
      <c r="DT289" s="19" t="str">
        <f t="shared" ca="1" si="2085"/>
        <v>-</v>
      </c>
      <c r="DU289" s="19">
        <f t="shared" ca="1" si="2085"/>
        <v>0</v>
      </c>
      <c r="DV289" s="19" t="str">
        <f t="shared" ca="1" si="2085"/>
        <v>-</v>
      </c>
      <c r="DW289" s="19" t="str">
        <f t="shared" ca="1" si="2085"/>
        <v>-</v>
      </c>
      <c r="DX289" s="19" t="str">
        <f t="shared" ca="1" si="2085"/>
        <v>-</v>
      </c>
      <c r="DY289" s="19" t="str">
        <f t="shared" ca="1" si="2085"/>
        <v>-</v>
      </c>
      <c r="DZ289" s="19" t="str">
        <f t="shared" ca="1" si="2085"/>
        <v>-</v>
      </c>
      <c r="EA289" s="19" t="str">
        <f t="shared" ca="1" si="2085"/>
        <v>-</v>
      </c>
      <c r="EB289" s="19" t="str">
        <f t="shared" ca="1" si="2085"/>
        <v>-</v>
      </c>
      <c r="EC289" s="19" t="str">
        <f t="shared" ca="1" si="2085"/>
        <v>-</v>
      </c>
      <c r="ED289" s="19">
        <f t="shared" ca="1" si="2085"/>
        <v>0</v>
      </c>
      <c r="EE289" s="444">
        <f t="shared" ref="EE289:EF313" si="2086">IF(AND($N289=EE$11,$Y289&lt;&gt;0,$AI289=EE$12),INDEX(i.LTWFeedLevels,$Y289,MOD(EE$7-1,7)+1),0)</f>
        <v>0</v>
      </c>
      <c r="EF289" s="444">
        <f t="shared" si="2086"/>
        <v>0</v>
      </c>
      <c r="EG289" s="124">
        <f t="shared" ref="EG289:EV299" si="2087">IF(AND($K289=EG$9,$N289=EG$11,$AB289=EG$8,$AI289=EG$12,$Y289&lt;&gt;0),INDEX(i.FS_Strategy,$Y289,$AB289),0)</f>
        <v>0</v>
      </c>
      <c r="EH289" s="124">
        <f t="shared" si="2087"/>
        <v>0</v>
      </c>
      <c r="EI289" s="124">
        <f t="shared" si="2087"/>
        <v>0</v>
      </c>
      <c r="EJ289" s="124">
        <f t="shared" si="2087"/>
        <v>0</v>
      </c>
      <c r="EK289" s="124">
        <f t="shared" si="2087"/>
        <v>0</v>
      </c>
      <c r="EL289" s="124">
        <f t="shared" si="2087"/>
        <v>0</v>
      </c>
      <c r="EM289" s="124">
        <f t="shared" si="2087"/>
        <v>0</v>
      </c>
      <c r="EN289" s="124">
        <f t="shared" si="2087"/>
        <v>0</v>
      </c>
      <c r="EO289" s="124">
        <f t="shared" si="2087"/>
        <v>0</v>
      </c>
      <c r="EP289" s="124">
        <f t="shared" si="2087"/>
        <v>0</v>
      </c>
      <c r="EQ289" s="124">
        <f t="shared" si="2087"/>
        <v>0</v>
      </c>
      <c r="ER289" s="124">
        <f t="shared" si="2087"/>
        <v>0</v>
      </c>
      <c r="ES289" s="124">
        <f t="shared" si="2087"/>
        <v>0</v>
      </c>
      <c r="ET289" s="124">
        <f t="shared" si="2087"/>
        <v>0</v>
      </c>
      <c r="EU289" s="124">
        <f t="shared" si="2087"/>
        <v>0</v>
      </c>
      <c r="EV289" s="124">
        <f t="shared" si="2087"/>
        <v>0</v>
      </c>
      <c r="EW289" s="124">
        <f t="shared" ref="EW289:EX313" si="2088">IF(AND($K289=EW$9,$N289=EW$11,$AB289=EW$8,$AI289=EW$12,$Y289&lt;&gt;0),INDEX(i.FS_Strategy,$Y289,$AB289),0)</f>
        <v>0</v>
      </c>
      <c r="EX289" s="124">
        <f t="shared" si="2088"/>
        <v>0</v>
      </c>
      <c r="EY289" s="554">
        <f t="shared" ref="EY289:FN299" si="2089">IF(AND($K289=EY$9,$N289=EY$11,$AB289=EY$8,$AI289=EY$12,$Z289&lt;&gt;0),INDEX(i.FS_Strategy,$Z289,$AB289),0)</f>
        <v>0</v>
      </c>
      <c r="EZ289" s="554">
        <f t="shared" si="2089"/>
        <v>0</v>
      </c>
      <c r="FA289" s="554">
        <f t="shared" si="2089"/>
        <v>0</v>
      </c>
      <c r="FB289" s="125">
        <f t="shared" si="2089"/>
        <v>0</v>
      </c>
      <c r="FC289" s="125">
        <f t="shared" si="2089"/>
        <v>0</v>
      </c>
      <c r="FD289" s="125">
        <f t="shared" si="2089"/>
        <v>0</v>
      </c>
      <c r="FE289" s="125">
        <f t="shared" si="2089"/>
        <v>0</v>
      </c>
      <c r="FF289" s="125">
        <f t="shared" si="2089"/>
        <v>0</v>
      </c>
      <c r="FG289" s="125">
        <f t="shared" si="2089"/>
        <v>0</v>
      </c>
      <c r="FH289" s="125">
        <f t="shared" si="2089"/>
        <v>0</v>
      </c>
      <c r="FI289" s="125">
        <f t="shared" si="2089"/>
        <v>0</v>
      </c>
      <c r="FJ289" s="125">
        <f t="shared" si="2089"/>
        <v>0</v>
      </c>
      <c r="FK289" s="125">
        <f t="shared" si="2089"/>
        <v>0</v>
      </c>
      <c r="FL289" s="125">
        <f t="shared" si="2089"/>
        <v>0</v>
      </c>
      <c r="FM289" s="125">
        <f t="shared" si="2089"/>
        <v>0</v>
      </c>
      <c r="FN289" s="125">
        <f t="shared" si="2089"/>
        <v>0</v>
      </c>
      <c r="FO289" s="124">
        <f t="shared" ref="FO289:GD299" si="2090">IF(AND($K289=FO$9,$N289=FO$11,$AB289=FO$8,$AI289=FO$12),INDEX(i.FS_Strategy,$AC289+1,$AB289),0)</f>
        <v>0</v>
      </c>
      <c r="FP289" s="124">
        <f t="shared" si="2090"/>
        <v>0</v>
      </c>
      <c r="FQ289" s="124">
        <f t="shared" si="2090"/>
        <v>0</v>
      </c>
      <c r="FR289" s="124">
        <f t="shared" si="2090"/>
        <v>0</v>
      </c>
      <c r="FS289" s="124">
        <f t="shared" si="2090"/>
        <v>0</v>
      </c>
      <c r="FT289" s="124">
        <f t="shared" si="2090"/>
        <v>0</v>
      </c>
      <c r="FU289" s="124">
        <f t="shared" si="2090"/>
        <v>0</v>
      </c>
      <c r="FV289" s="124">
        <f t="shared" si="2090"/>
        <v>0</v>
      </c>
      <c r="FW289" s="124">
        <f t="shared" si="2090"/>
        <v>0</v>
      </c>
      <c r="FX289" s="124">
        <f t="shared" si="2090"/>
        <v>0</v>
      </c>
      <c r="FY289" s="124">
        <f t="shared" si="2090"/>
        <v>0</v>
      </c>
      <c r="FZ289" s="124">
        <f t="shared" si="2090"/>
        <v>0</v>
      </c>
      <c r="GA289" s="124">
        <f t="shared" si="2090"/>
        <v>0</v>
      </c>
      <c r="GB289" s="124">
        <f t="shared" si="2090"/>
        <v>0</v>
      </c>
      <c r="GC289" s="124">
        <f t="shared" si="2090"/>
        <v>0</v>
      </c>
      <c r="GD289" s="124">
        <f t="shared" si="2090"/>
        <v>0</v>
      </c>
      <c r="GE289" s="124">
        <f t="shared" ref="GE289:GF313" si="2091">IF(AND($K289=GE$9,$N289=GE$11,$AB289=GE$8,$AI289=GE$12),INDEX(i.FS_Strategy,$AC289+1,$AB289),0)</f>
        <v>0</v>
      </c>
      <c r="GF289" s="124">
        <f t="shared" si="2091"/>
        <v>0</v>
      </c>
      <c r="GG289" s="554">
        <f t="shared" ref="GG289:GI313" si="2092">IF(AND($K289=GG$9,$N289=GG$11,$AB289=GG$8),INDEX(i.FS_Strategy,$AD289+1,$AB289),0)</f>
        <v>0</v>
      </c>
      <c r="GH289" s="554">
        <f t="shared" si="2092"/>
        <v>0</v>
      </c>
      <c r="GI289" s="554">
        <f t="shared" si="2092"/>
        <v>0</v>
      </c>
      <c r="GJ289" s="125">
        <f t="shared" ref="GJ289:GV303" si="2093">IF(AND($K289=GJ$9,$N289=GJ$11,$AB289=GJ$8),INDEX(i.FS_Strategy,$AE289+1,$AB289),0)</f>
        <v>0</v>
      </c>
      <c r="GK289" s="125">
        <f t="shared" si="2093"/>
        <v>0</v>
      </c>
      <c r="GL289" s="125">
        <f t="shared" si="2093"/>
        <v>0</v>
      </c>
      <c r="GM289" s="125">
        <f t="shared" si="2093"/>
        <v>0</v>
      </c>
      <c r="GN289" s="125">
        <f t="shared" si="2093"/>
        <v>0</v>
      </c>
      <c r="GO289" s="125">
        <f t="shared" si="2093"/>
        <v>0</v>
      </c>
      <c r="GP289" s="125">
        <f t="shared" si="2093"/>
        <v>0</v>
      </c>
      <c r="GQ289" s="125">
        <f t="shared" si="2093"/>
        <v>0</v>
      </c>
      <c r="GR289" s="125">
        <f t="shared" si="2093"/>
        <v>0</v>
      </c>
      <c r="GS289" s="125">
        <f t="shared" si="2093"/>
        <v>0</v>
      </c>
      <c r="GT289" s="125">
        <f t="shared" si="2093"/>
        <v>0</v>
      </c>
      <c r="GU289" s="125">
        <f t="shared" si="2093"/>
        <v>0</v>
      </c>
      <c r="GV289" s="125">
        <f t="shared" si="2093"/>
        <v>0</v>
      </c>
      <c r="GW289" s="124">
        <f t="shared" ref="GW289:HL299" si="2094">IF(AND($K289=GW$9,$N289=GW$11,$AB289=GW$8,$AI289=GW$12),INDEX(i.FS_Strategy,$AC289+1,$AB289),0)</f>
        <v>0</v>
      </c>
      <c r="GX289" s="124">
        <f t="shared" si="2094"/>
        <v>0</v>
      </c>
      <c r="GY289" s="124">
        <f t="shared" si="2094"/>
        <v>0</v>
      </c>
      <c r="GZ289" s="124">
        <f t="shared" si="2094"/>
        <v>0</v>
      </c>
      <c r="HA289" s="124">
        <f t="shared" si="2094"/>
        <v>0</v>
      </c>
      <c r="HB289" s="124">
        <f t="shared" si="2094"/>
        <v>0</v>
      </c>
      <c r="HC289" s="124">
        <f t="shared" si="2094"/>
        <v>0</v>
      </c>
      <c r="HD289" s="124">
        <f t="shared" si="2094"/>
        <v>0</v>
      </c>
      <c r="HE289" s="124">
        <f t="shared" si="2094"/>
        <v>0</v>
      </c>
      <c r="HF289" s="124">
        <f t="shared" si="2094"/>
        <v>0</v>
      </c>
      <c r="HG289" s="124">
        <f t="shared" si="2094"/>
        <v>0</v>
      </c>
      <c r="HH289" s="124">
        <f t="shared" si="2094"/>
        <v>0</v>
      </c>
      <c r="HI289" s="124">
        <f t="shared" si="2094"/>
        <v>0</v>
      </c>
      <c r="HJ289" s="124">
        <f t="shared" si="2094"/>
        <v>0</v>
      </c>
      <c r="HK289" s="124">
        <f t="shared" si="2094"/>
        <v>0</v>
      </c>
      <c r="HL289" s="124">
        <f t="shared" si="2094"/>
        <v>0</v>
      </c>
      <c r="HM289" s="124">
        <f t="shared" ref="HM289:HN313" si="2095">IF(AND($K289=HM$9,$N289=HM$11,$AB289=HM$8,$AI289=HM$12),INDEX(i.FS_Strategy,$AC289+1,$AB289),0)</f>
        <v>0</v>
      </c>
      <c r="HN289" s="124">
        <f t="shared" si="2095"/>
        <v>0</v>
      </c>
      <c r="HO289" s="554">
        <f t="shared" ref="HO289:HQ313" si="2096">IF(AND($K289=HO$9,$N289=HO$11,$AB289=HO$8),INDEX(i.FS_Strategy,$AD289+1,$AB289),0)</f>
        <v>0</v>
      </c>
      <c r="HP289" s="554">
        <f t="shared" si="2096"/>
        <v>0</v>
      </c>
      <c r="HQ289" s="554">
        <f t="shared" si="2096"/>
        <v>0</v>
      </c>
      <c r="HR289" s="125">
        <f t="shared" ref="HR289:ID303" si="2097">IF(AND($K289=HR$9,$N289=HR$11,$AB289=HR$8),INDEX(i.FS_Strategy,$AE289+1,$AB289),0)</f>
        <v>0</v>
      </c>
      <c r="HS289" s="125">
        <f t="shared" si="2097"/>
        <v>0</v>
      </c>
      <c r="HT289" s="125">
        <f t="shared" si="2097"/>
        <v>0</v>
      </c>
      <c r="HU289" s="125">
        <f t="shared" si="2097"/>
        <v>0</v>
      </c>
      <c r="HV289" s="125">
        <f t="shared" si="2097"/>
        <v>0</v>
      </c>
      <c r="HW289" s="125">
        <f t="shared" si="2097"/>
        <v>0</v>
      </c>
      <c r="HX289" s="125">
        <f t="shared" si="2097"/>
        <v>0</v>
      </c>
      <c r="HY289" s="125">
        <f t="shared" si="2097"/>
        <v>0</v>
      </c>
      <c r="HZ289" s="125">
        <f t="shared" si="2097"/>
        <v>0</v>
      </c>
      <c r="IA289" s="125">
        <f t="shared" si="2097"/>
        <v>0</v>
      </c>
      <c r="IB289" s="125">
        <f t="shared" si="2097"/>
        <v>0</v>
      </c>
      <c r="IC289" s="125">
        <f t="shared" si="2097"/>
        <v>0</v>
      </c>
      <c r="ID289" s="125">
        <f t="shared" si="2097"/>
        <v>0</v>
      </c>
      <c r="IE289" s="5">
        <f t="shared" ref="IE289:IE313" si="2098">INDEX(i.TOL,$N289,IE$7)</f>
        <v>67</v>
      </c>
      <c r="IF289" s="9"/>
      <c r="IG289" s="5">
        <f t="shared" ref="IG289:IJ313" si="2099">INDEX(i.FlkStrctr,$M289,IG$7)</f>
        <v>1</v>
      </c>
      <c r="IH289" s="5" t="b">
        <f t="shared" si="2099"/>
        <v>0</v>
      </c>
      <c r="II289" s="19">
        <f t="shared" ref="II289:II313" ca="1" si="2100">OFFSET(II$5,$B289,0)</f>
        <v>0</v>
      </c>
      <c r="IJ289" s="5">
        <f t="shared" si="2099"/>
        <v>55</v>
      </c>
      <c r="IK289" s="5" cm="1">
        <f t="array" ref="IK289">INDEX(i.pi_yatf,$X289+1,IK$7)</f>
        <v>1</v>
      </c>
      <c r="IL289" s="19">
        <f t="shared" ref="IL289:JN294" ca="1" si="2101">OFFSET(IL$5,$B289,0)</f>
        <v>0</v>
      </c>
      <c r="IM289" s="19">
        <f t="shared" ca="1" si="2101"/>
        <v>0</v>
      </c>
      <c r="IN289" s="19">
        <f t="shared" ca="1" si="2101"/>
        <v>0</v>
      </c>
      <c r="IO289" s="19">
        <f t="shared" ca="1" si="2101"/>
        <v>0</v>
      </c>
      <c r="IP289" s="19">
        <f t="shared" ca="1" si="2101"/>
        <v>0</v>
      </c>
      <c r="IQ289" s="19">
        <f t="shared" ca="1" si="2101"/>
        <v>0</v>
      </c>
      <c r="IR289" s="19">
        <f t="shared" ca="1" si="2101"/>
        <v>0</v>
      </c>
      <c r="IS289" s="19">
        <f t="shared" ca="1" si="2101"/>
        <v>0</v>
      </c>
      <c r="IT289" s="19">
        <f t="shared" ca="1" si="2101"/>
        <v>0</v>
      </c>
      <c r="IU289" s="19">
        <f t="shared" ca="1" si="2101"/>
        <v>0</v>
      </c>
      <c r="IV289" s="19">
        <f t="shared" ca="1" si="2101"/>
        <v>0</v>
      </c>
      <c r="IW289" s="19">
        <f t="shared" ca="1" si="2101"/>
        <v>0</v>
      </c>
      <c r="IX289" s="19">
        <f t="shared" ca="1" si="2101"/>
        <v>0</v>
      </c>
      <c r="IY289" s="19">
        <f t="shared" ca="1" si="2101"/>
        <v>0</v>
      </c>
      <c r="IZ289" s="19">
        <f t="shared" ca="1" si="2101"/>
        <v>0</v>
      </c>
      <c r="JA289" s="19">
        <f t="shared" ca="1" si="2101"/>
        <v>0</v>
      </c>
      <c r="JB289" s="19">
        <f t="shared" ca="1" si="2101"/>
        <v>0</v>
      </c>
      <c r="JC289" s="19">
        <f t="shared" ca="1" si="2101"/>
        <v>0</v>
      </c>
      <c r="JD289" s="19">
        <f t="shared" ca="1" si="2101"/>
        <v>0</v>
      </c>
      <c r="JE289" s="19">
        <f t="shared" ca="1" si="2101"/>
        <v>0</v>
      </c>
      <c r="JF289" s="19">
        <f t="shared" ca="1" si="2101"/>
        <v>0</v>
      </c>
      <c r="JG289" s="5">
        <f t="shared" ref="JG289:JK313" si="2102">INDEX(i_dryman,($AF289-1)*4+INDEX(i.StdELMan,($K289-1)*12+($M289-1)*3+$N289,JG$8),JG$7)</f>
        <v>1.2500000000000001E-2</v>
      </c>
      <c r="JH289" s="567">
        <f t="shared" si="2102"/>
        <v>0</v>
      </c>
      <c r="JI289" s="5">
        <f t="shared" si="2102"/>
        <v>6.25E-2</v>
      </c>
      <c r="JJ289" s="5">
        <f t="shared" si="2102"/>
        <v>6.25E-2</v>
      </c>
      <c r="JK289" s="5">
        <f t="shared" si="2102"/>
        <v>6.25E-2</v>
      </c>
      <c r="JL289" s="19">
        <f t="shared" ca="1" si="2101"/>
        <v>1</v>
      </c>
      <c r="JM289" s="19">
        <f t="shared" ca="1" si="2101"/>
        <v>0</v>
      </c>
      <c r="JN289" s="19">
        <f t="shared" ca="1" si="2101"/>
        <v>1</v>
      </c>
      <c r="JO289" s="9"/>
      <c r="JP289" s="5" t="b">
        <f t="shared" ref="JP289:JP313" ca="1" si="2103">IF($L289&lt;&gt;0,INDEX(i.cropgraze_inc,$L289,JP$7),OFFSET(JP$5,$B289,0))</f>
        <v>0</v>
      </c>
      <c r="JQ289" s="477" t="b">
        <v>0</v>
      </c>
      <c r="JR289" s="477">
        <v>9.7327499999999993</v>
      </c>
      <c r="JS289" s="5" t="b">
        <f t="shared" ref="JS289:JU313" si="2104">($N289=JS$11)</f>
        <v>0</v>
      </c>
      <c r="JT289" s="5" t="b">
        <f t="shared" si="2104"/>
        <v>0</v>
      </c>
      <c r="JU289" s="5" t="b">
        <f t="shared" si="2104"/>
        <v>1</v>
      </c>
      <c r="JV289" s="144">
        <f t="shared" ref="JV289:JW313" si="2105">$O289</f>
        <v>1</v>
      </c>
      <c r="JW289" s="144">
        <f t="shared" si="2105"/>
        <v>1</v>
      </c>
      <c r="JX289" s="5" t="b">
        <f t="shared" ref="JX289:KA313" si="2106">INDEX(i_dryman,($AF289-1)*4+INDEX(i.StdELMan,($K289-1)*12+($M289-1)*3+$N289,JX$8),JX$7)</f>
        <v>0</v>
      </c>
      <c r="JY289" s="5" t="b">
        <f t="shared" si="2106"/>
        <v>1</v>
      </c>
      <c r="JZ289" s="5" t="b">
        <f t="shared" si="2106"/>
        <v>1</v>
      </c>
      <c r="KA289" s="5" t="b">
        <f t="shared" si="2106"/>
        <v>0</v>
      </c>
      <c r="KB289" s="5">
        <f t="shared" ref="KB289:KC313" si="2107">INDEX(i_dryman,($AF289-1)*4+INDEX(i.StdELMan,($K289-1)*12+($M289-1)*3+$N289,KB$8),KB$7+$M289-1)</f>
        <v>1</v>
      </c>
      <c r="KC289" s="5">
        <f t="shared" si="2107"/>
        <v>0</v>
      </c>
      <c r="KD289" s="5" t="b">
        <f t="shared" ref="KD289:KD313" si="2108">AND(INDEX(i_dryman,($AF289-1)*4+INDEX(i.StdELMan,($K289-1)*12+($M289-1)*3+$N289,KD$8),KD$7),($JW289&gt;0))</f>
        <v>0</v>
      </c>
      <c r="KE289" s="5" t="str" cm="1">
        <f t="array" aca="1" ref="KE289" ca="1">IF(OR(KF289:KM289&lt;&gt;"-"),TRUE,"-")</f>
        <v>-</v>
      </c>
      <c r="KF289" s="19" t="str">
        <f t="shared" ref="KF289:KM313" ca="1" si="2109">OFFSET(KF$5,$B289,0)</f>
        <v>-</v>
      </c>
      <c r="KG289" s="19" t="str">
        <f t="shared" ca="1" si="2109"/>
        <v>-</v>
      </c>
      <c r="KH289" s="19" t="str">
        <f t="shared" ca="1" si="2109"/>
        <v>-</v>
      </c>
      <c r="KI289" s="19" t="str">
        <f t="shared" ca="1" si="2109"/>
        <v>-</v>
      </c>
      <c r="KJ289" s="19" t="str">
        <f t="shared" ca="1" si="2109"/>
        <v>-</v>
      </c>
      <c r="KK289" s="19" t="str">
        <f t="shared" ca="1" si="2109"/>
        <v>-</v>
      </c>
      <c r="KL289" s="19" t="str">
        <f t="shared" ca="1" si="2109"/>
        <v>-</v>
      </c>
      <c r="KM289" s="19" t="str">
        <f t="shared" ca="1" si="2109"/>
        <v>-</v>
      </c>
      <c r="KN289" s="5" t="b">
        <f t="array" aca="1" ref="KN289" ca="1">IF(OR(KO289:KU289&lt;&gt;"-"),TRUE,"-")</f>
        <v>1</v>
      </c>
      <c r="KO289" s="19">
        <f t="shared" ref="KO289:KZ305" ca="1" si="2110">OFFSET(KO$5,$B289,0)</f>
        <v>0</v>
      </c>
      <c r="KP289" s="19" t="str">
        <f t="shared" ca="1" si="2110"/>
        <v>-</v>
      </c>
      <c r="KQ289" s="19">
        <f t="shared" ca="1" si="2110"/>
        <v>999999</v>
      </c>
      <c r="KR289" s="19">
        <f t="shared" ca="1" si="2110"/>
        <v>999999</v>
      </c>
      <c r="KS289" s="19">
        <f t="shared" ca="1" si="2110"/>
        <v>999999</v>
      </c>
      <c r="KT289" s="19">
        <f t="shared" ca="1" si="2110"/>
        <v>999999</v>
      </c>
      <c r="KU289" s="19">
        <f t="shared" ca="1" si="2110"/>
        <v>999999</v>
      </c>
      <c r="KV289" s="19" t="str">
        <f t="shared" ca="1" si="2110"/>
        <v>-</v>
      </c>
      <c r="KW289" s="19" t="str">
        <f t="shared" ca="1" si="2110"/>
        <v>-</v>
      </c>
      <c r="KX289" s="19" t="str">
        <f t="shared" ca="1" si="2110"/>
        <v>-</v>
      </c>
      <c r="KY289" s="19" t="b">
        <f t="shared" ca="1" si="2110"/>
        <v>1</v>
      </c>
      <c r="KZ289" s="19">
        <f t="shared" ca="1" si="2110"/>
        <v>0</v>
      </c>
      <c r="LA289" s="5" t="str">
        <f t="shared" ref="LA289:LD313" si="2111">INDEX(i.FlkStrctr,$M289,LA$7)</f>
        <v>-</v>
      </c>
      <c r="LB289" s="5" t="str">
        <f t="shared" si="2111"/>
        <v>-</v>
      </c>
      <c r="LC289" s="5" t="str">
        <f t="shared" si="2111"/>
        <v>-</v>
      </c>
      <c r="LD289" s="5" t="str">
        <f t="shared" si="2111"/>
        <v>-</v>
      </c>
      <c r="LE289" s="19" t="str">
        <f t="shared" ref="LE289:LK313" ca="1" si="2112">OFFSET(LE$5,$B289,0)</f>
        <v>-</v>
      </c>
      <c r="LF289" s="19" t="str">
        <f t="shared" ca="1" si="2112"/>
        <v>-</v>
      </c>
      <c r="LG289" s="19" t="str">
        <f t="shared" ca="1" si="2112"/>
        <v>-</v>
      </c>
      <c r="LH289" s="19" t="str">
        <f t="shared" ca="1" si="2112"/>
        <v>-</v>
      </c>
      <c r="LI289" s="19" t="str">
        <f t="shared" ca="1" si="2112"/>
        <v>-</v>
      </c>
      <c r="LJ289" s="19" t="str">
        <f t="shared" ca="1" si="2112"/>
        <v>-</v>
      </c>
      <c r="LK289" s="19" t="str">
        <f t="shared" ca="1" si="2112"/>
        <v>-</v>
      </c>
      <c r="LL289" s="5" t="str">
        <f t="shared" ref="LL289:LO313" si="2113">INDEX(i.FlkStrctr,$M289,LL$7)</f>
        <v>-</v>
      </c>
      <c r="LM289" s="5">
        <f t="shared" si="2113"/>
        <v>500</v>
      </c>
      <c r="LN289" s="5">
        <f t="shared" si="2113"/>
        <v>500</v>
      </c>
      <c r="LO289" s="5" t="str">
        <f t="shared" si="2113"/>
        <v>-</v>
      </c>
      <c r="LP289" s="5" t="str" cm="1">
        <f t="array" ref="LP289">INDEX(i.meatgrid,$Q289,LP$7)</f>
        <v>-</v>
      </c>
      <c r="LQ289" s="5" t="str" cm="1">
        <f t="array" ref="LQ289">INDEX(i.meatgrid,$Q289,LQ$7)</f>
        <v>-</v>
      </c>
      <c r="LR289" s="5" t="str">
        <f t="shared" ref="LR289:LR313" si="2114">INDEX(i.FlkStrctr,$M289,LR$7)</f>
        <v>-</v>
      </c>
      <c r="LS289" s="5">
        <f t="shared" ref="LS289:LS313" si="2115">INDEX(i.conservation,$W289+1,$N289)</f>
        <v>1</v>
      </c>
      <c r="LT289" s="9"/>
      <c r="LU289" s="19">
        <f t="shared" ref="LU289:LX313" ca="1" si="2116">OFFSET(LU$5,$B289,0)</f>
        <v>70</v>
      </c>
      <c r="LV289" s="19">
        <f t="shared" ca="1" si="2116"/>
        <v>50</v>
      </c>
      <c r="LW289" s="19">
        <f t="shared" ca="1" si="2116"/>
        <v>80</v>
      </c>
      <c r="LX289" s="19">
        <f t="shared" ca="1" si="2116"/>
        <v>50</v>
      </c>
      <c r="LY289" s="5" t="b" cm="1">
        <f t="array" ref="LY289">INDEX(i.meatgrid,$Q289,LY$7)</f>
        <v>0</v>
      </c>
      <c r="LZ289" s="5" t="b" cm="1">
        <f t="array" ref="LZ289">INDEX(i.meatgrid,$Q289,LZ$7)</f>
        <v>0</v>
      </c>
      <c r="MA289" s="5" t="str" cm="1">
        <f t="array" ref="MA289">INDEX(i.meatgrid,$Q289,MA$7)</f>
        <v>-</v>
      </c>
      <c r="MB289" s="5" cm="1">
        <f t="array" ref="MB289">INDEX(i.meatgrid,$Q289,MB$7)</f>
        <v>40</v>
      </c>
      <c r="MC289" s="5">
        <f t="shared" ref="MC289:MC313" si="2117">INDEX(i.WoolPrices,$R289,MC$7)</f>
        <v>1</v>
      </c>
      <c r="MD289" s="5">
        <f t="shared" ref="MD289:MD313" si="2118">INDEX(i.MeatPrices,$S289,MD$7)</f>
        <v>1</v>
      </c>
      <c r="ME289" s="5" cm="1">
        <f t="array" ref="ME289">INDEX(i.meatgrid,$Q289,ME$7)</f>
        <v>1</v>
      </c>
      <c r="MF289" s="5" cm="1">
        <f t="array" ref="MF289">INDEX(i.meatgrid,$Q289,MF$7)</f>
        <v>0</v>
      </c>
      <c r="MG289" s="5" cm="1">
        <f t="array" ref="MG289">INDEX(i.meatgrid,$Q289,MG$7)</f>
        <v>0</v>
      </c>
      <c r="MH289" s="5" cm="1">
        <f t="array" ref="MH289">INDEX(i.meatgrid,$Q289,MH$7)</f>
        <v>0</v>
      </c>
      <c r="MI289" s="5" cm="1">
        <f t="array" ref="MI289">INDEX(i.meatgrid,$Q289,MI$7)</f>
        <v>0</v>
      </c>
      <c r="MJ289" s="5" cm="1">
        <f t="array" ref="MJ289">INDEX(i.meatgrid,$Q289,MJ$7)</f>
        <v>1</v>
      </c>
      <c r="MK289" s="5" cm="1">
        <f t="array" ref="MK289">INDEX(i.meatgrid,$Q289,MK$7)</f>
        <v>1</v>
      </c>
      <c r="ML289" s="5" cm="1">
        <f t="array" ref="ML289">INDEX(i.meatgrid,$Q289,ML$7)</f>
        <v>1</v>
      </c>
      <c r="MM289" s="5">
        <f t="shared" ref="MM289:MM313" si="2119">INDEX(i.GrainPrices,$T289,MM$7)</f>
        <v>1</v>
      </c>
      <c r="MN289" s="9"/>
      <c r="MO289" s="19" t="b">
        <f t="shared" ref="MO289:ND299" ca="1" si="2120">OFFSET(MO$5,$B289,0)</f>
        <v>0</v>
      </c>
      <c r="MP289" s="19" t="b">
        <f t="shared" ca="1" si="2120"/>
        <v>0</v>
      </c>
      <c r="MQ289" s="19">
        <f t="shared" ca="1" si="2120"/>
        <v>1</v>
      </c>
      <c r="MR289" s="19">
        <f t="shared" ca="1" si="2120"/>
        <v>0.75</v>
      </c>
      <c r="MS289" s="19">
        <f t="shared" ca="1" si="2120"/>
        <v>0.75</v>
      </c>
      <c r="MT289" s="19">
        <f t="shared" ca="1" si="2120"/>
        <v>0.8</v>
      </c>
      <c r="MU289" s="19">
        <f t="shared" ca="1" si="2120"/>
        <v>0.82499999999999996</v>
      </c>
      <c r="MV289" s="19">
        <f t="shared" ca="1" si="2120"/>
        <v>0.875</v>
      </c>
      <c r="MW289" s="19">
        <f t="shared" ca="1" si="2120"/>
        <v>0.9</v>
      </c>
      <c r="MX289" s="19">
        <f t="shared" ca="1" si="2120"/>
        <v>1</v>
      </c>
      <c r="MY289" s="19">
        <f t="shared" ca="1" si="2120"/>
        <v>0.875</v>
      </c>
      <c r="MZ289" s="19" t="b">
        <f t="shared" ca="1" si="2120"/>
        <v>1</v>
      </c>
      <c r="NA289" s="19">
        <f t="shared" ca="1" si="2120"/>
        <v>74.989999999999995</v>
      </c>
      <c r="NB289" s="19" t="str">
        <f t="shared" ca="1" si="2120"/>
        <v>-</v>
      </c>
      <c r="NC289" s="19" t="str">
        <f t="shared" ca="1" si="2120"/>
        <v>-</v>
      </c>
      <c r="ND289" s="19" t="str">
        <f t="shared" ca="1" si="2120"/>
        <v>-</v>
      </c>
      <c r="NE289" s="19" t="str">
        <f t="shared" ref="NE289:NT299" ca="1" si="2121">OFFSET(NE$5,$B289,0)</f>
        <v>-</v>
      </c>
      <c r="NF289" s="19" t="str">
        <f t="shared" ca="1" si="2121"/>
        <v>-</v>
      </c>
      <c r="NG289" s="19" t="str">
        <f t="shared" ca="1" si="2121"/>
        <v>-</v>
      </c>
      <c r="NH289" s="19" t="str">
        <f t="shared" ca="1" si="2121"/>
        <v>-</v>
      </c>
      <c r="NI289" s="19">
        <f t="shared" ca="1" si="2121"/>
        <v>36.99</v>
      </c>
      <c r="NJ289" s="19">
        <f t="shared" ca="1" si="2121"/>
        <v>36.99</v>
      </c>
      <c r="NK289" s="19" t="str">
        <f t="shared" ca="1" si="2121"/>
        <v>-</v>
      </c>
      <c r="NL289" s="19" t="str">
        <f t="shared" ca="1" si="2121"/>
        <v>-</v>
      </c>
      <c r="NM289" s="19" t="str">
        <f t="shared" ca="1" si="2121"/>
        <v>-</v>
      </c>
      <c r="NN289" s="19" t="str">
        <f t="shared" ca="1" si="2121"/>
        <v>-</v>
      </c>
      <c r="NO289" s="19" t="str">
        <f t="shared" ca="1" si="2121"/>
        <v>-</v>
      </c>
      <c r="NP289" s="19">
        <f t="shared" ca="1" si="2121"/>
        <v>49.99</v>
      </c>
      <c r="NQ289" s="19">
        <f t="shared" ca="1" si="2121"/>
        <v>49.99</v>
      </c>
      <c r="NR289" s="19">
        <f t="shared" ca="1" si="2121"/>
        <v>49.99</v>
      </c>
      <c r="NS289" s="19">
        <f t="shared" ca="1" si="2121"/>
        <v>49.99</v>
      </c>
      <c r="NT289" s="19">
        <f t="shared" ca="1" si="2121"/>
        <v>49.99</v>
      </c>
      <c r="NU289" s="19">
        <f t="shared" ref="NU289:OJ299" ca="1" si="2122">OFFSET(NU$5,$B289,0)</f>
        <v>49.99</v>
      </c>
      <c r="NV289" s="19">
        <f t="shared" ca="1" si="2122"/>
        <v>49.99</v>
      </c>
      <c r="NW289" s="19">
        <f t="shared" ca="1" si="2122"/>
        <v>49.99</v>
      </c>
      <c r="NX289" s="19">
        <f t="shared" ca="1" si="2122"/>
        <v>412.99</v>
      </c>
      <c r="NY289" s="19">
        <f t="shared" ca="1" si="2122"/>
        <v>412.99</v>
      </c>
      <c r="NZ289" s="19" t="str">
        <f t="shared" ca="1" si="2122"/>
        <v>-</v>
      </c>
      <c r="OA289" s="19" t="str">
        <f t="shared" ca="1" si="2122"/>
        <v>-</v>
      </c>
      <c r="OB289" s="19" t="str">
        <f t="shared" ca="1" si="2122"/>
        <v>-</v>
      </c>
      <c r="OC289" s="19" t="str">
        <f t="shared" ca="1" si="2122"/>
        <v>-</v>
      </c>
      <c r="OD289" s="19" t="str">
        <f t="shared" ca="1" si="2122"/>
        <v>-</v>
      </c>
      <c r="OE289" s="19">
        <f t="shared" ca="1" si="2122"/>
        <v>6.8900000000000006</v>
      </c>
      <c r="OF289" s="19">
        <f t="shared" ca="1" si="2122"/>
        <v>6.8900000000000006</v>
      </c>
      <c r="OG289" s="19">
        <f t="shared" ca="1" si="2122"/>
        <v>6.8900000000000006</v>
      </c>
      <c r="OH289" s="19">
        <f t="shared" ca="1" si="2122"/>
        <v>6.8900000000000006</v>
      </c>
      <c r="OI289" s="19">
        <f t="shared" ca="1" si="2122"/>
        <v>6.8900000000000006</v>
      </c>
      <c r="OJ289" s="19">
        <f t="shared" ca="1" si="2122"/>
        <v>6.8900000000000006</v>
      </c>
      <c r="OK289" s="19">
        <f t="shared" ref="OK289:OT309" ca="1" si="2123">OFFSET(OK$5,$B289,0)</f>
        <v>6.8900000000000006</v>
      </c>
      <c r="OL289" s="19">
        <f t="shared" ca="1" si="2123"/>
        <v>6.8900000000000006</v>
      </c>
      <c r="OM289" s="19">
        <f t="shared" ca="1" si="2123"/>
        <v>346.99</v>
      </c>
      <c r="ON289" s="19">
        <f t="shared" ca="1" si="2123"/>
        <v>346.99</v>
      </c>
      <c r="OO289" s="19" t="str">
        <f t="shared" ca="1" si="2123"/>
        <v>-</v>
      </c>
      <c r="OP289" s="19" t="str">
        <f t="shared" ca="1" si="2123"/>
        <v>-</v>
      </c>
      <c r="OQ289" s="19" t="str">
        <f t="shared" ca="1" si="2123"/>
        <v>-</v>
      </c>
      <c r="OR289" s="19" t="str">
        <f t="shared" ca="1" si="2123"/>
        <v>-</v>
      </c>
      <c r="OS289" s="19" t="str">
        <f t="shared" ca="1" si="2123"/>
        <v>-</v>
      </c>
      <c r="OT289" s="19">
        <f t="shared" ca="1" si="2123"/>
        <v>0</v>
      </c>
      <c r="OU289" s="24">
        <v>0</v>
      </c>
    </row>
    <row r="290" spans="1:411" hidden="1" outlineLevel="1">
      <c r="A290" s="21">
        <f t="shared" si="158"/>
        <v>285</v>
      </c>
      <c r="B290" s="21">
        <f t="shared" si="2061"/>
        <v>19</v>
      </c>
      <c r="C290">
        <v>114</v>
      </c>
      <c r="D290" s="144" t="str">
        <f t="shared" si="2062"/>
        <v>GSM</v>
      </c>
      <c r="E290" t="b">
        <v>1</v>
      </c>
      <c r="F290" t="b">
        <v>0</v>
      </c>
      <c r="G290" t="b">
        <f t="shared" ref="G290:G294" si="2124">E290</f>
        <v>1</v>
      </c>
      <c r="H290" s="29">
        <v>2</v>
      </c>
      <c r="I290" s="29">
        <v>1</v>
      </c>
      <c r="J290" s="29" t="str">
        <f>""</f>
        <v/>
      </c>
      <c r="K290" s="29">
        <f t="shared" si="2064"/>
        <v>2</v>
      </c>
      <c r="L290" s="29">
        <v>2</v>
      </c>
      <c r="M290" s="29">
        <v>2</v>
      </c>
      <c r="N290" s="29">
        <v>3</v>
      </c>
      <c r="O290" s="29">
        <v>1</v>
      </c>
      <c r="P290" s="29">
        <v>1</v>
      </c>
      <c r="Q290" s="237">
        <f t="shared" ref="Q290:Q313" ca="1" si="2125">OFFSET(Q290,-1,0)</f>
        <v>5</v>
      </c>
      <c r="R290" s="29">
        <v>2</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2065"/>
        <v>2</v>
      </c>
      <c r="AH290" s="5">
        <f t="shared" si="2065"/>
        <v>0</v>
      </c>
      <c r="AI290" s="5">
        <f t="shared" si="2066"/>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00002 DSP_price_SA GSM Day204 MWM    Air WP075p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2067"/>
        <v>0</v>
      </c>
      <c r="AY290" s="5" t="str">
        <f t="shared" si="2067"/>
        <v>-</v>
      </c>
      <c r="AZ290" s="5" t="b">
        <f t="shared" si="2067"/>
        <v>0</v>
      </c>
      <c r="BA290" s="5" t="b">
        <f t="shared" si="2067"/>
        <v>1</v>
      </c>
      <c r="BB290" s="5" t="b">
        <f t="shared" si="2067"/>
        <v>1</v>
      </c>
      <c r="BC290" s="144">
        <f t="shared" si="2067"/>
        <v>0</v>
      </c>
      <c r="BD290" s="19" t="b">
        <f t="shared" ca="1" si="2068"/>
        <v>1</v>
      </c>
      <c r="BE290" s="9"/>
      <c r="BF290" s="5" t="str">
        <f t="shared" ca="1" si="2069"/>
        <v>-</v>
      </c>
      <c r="BG290" s="19" t="str">
        <f t="shared" ca="1" si="2070"/>
        <v>-</v>
      </c>
      <c r="BH290" s="19" t="str">
        <f t="shared" ca="1" si="2070"/>
        <v>-</v>
      </c>
      <c r="BI290" s="19" t="str">
        <f t="shared" ca="1" si="2070"/>
        <v>-</v>
      </c>
      <c r="BJ290" s="5" t="str">
        <f t="shared" ca="1" si="2071"/>
        <v>-</v>
      </c>
      <c r="BK290" s="19" t="str">
        <f t="shared" ca="1" si="2072"/>
        <v>-</v>
      </c>
      <c r="BL290" s="5" t="str">
        <f t="shared" ca="1" si="2073"/>
        <v>-</v>
      </c>
      <c r="BM290" s="19" t="str">
        <f t="shared" ca="1" si="2074"/>
        <v>-</v>
      </c>
      <c r="BN290" s="19" t="str">
        <f t="shared" ca="1" si="2074"/>
        <v>-</v>
      </c>
      <c r="BO290" s="19" t="str">
        <f t="shared" ca="1" si="2074"/>
        <v>-</v>
      </c>
      <c r="BP290" s="5" t="str">
        <f t="shared" ca="1" si="2075"/>
        <v>-</v>
      </c>
      <c r="BQ290" s="9"/>
      <c r="BR290" s="5" t="b">
        <f t="shared" si="2076"/>
        <v>0</v>
      </c>
      <c r="BS290" s="5" t="str">
        <f t="shared" ca="1" si="2077"/>
        <v>-</v>
      </c>
      <c r="BT290" s="5" t="str">
        <f t="shared" ca="1" si="2078"/>
        <v>-</v>
      </c>
      <c r="BU290" s="5" t="str">
        <f t="shared" ca="1" si="2078"/>
        <v>-</v>
      </c>
      <c r="BV290" s="5" t="str">
        <f t="shared" ca="1" si="2078"/>
        <v>-</v>
      </c>
      <c r="BW290" s="5" t="str">
        <f t="shared" ca="1" si="2078"/>
        <v>-</v>
      </c>
      <c r="BX290" s="5" t="str">
        <f t="shared" ca="1" si="2078"/>
        <v>-</v>
      </c>
      <c r="BY290" s="5" t="str">
        <f t="shared" ca="1" si="2078"/>
        <v>-</v>
      </c>
      <c r="BZ290" s="5" t="str">
        <f t="shared" ca="1" si="2078"/>
        <v>-</v>
      </c>
      <c r="CA290" s="5" t="str">
        <f t="shared" ca="1" si="2078"/>
        <v>-</v>
      </c>
      <c r="CB290" s="9"/>
      <c r="CC290" s="237" t="b">
        <f t="shared" ref="CC290:CE313" ca="1" si="2126">OFFSET(CC290,-1,0)</f>
        <v>1</v>
      </c>
      <c r="CD290" s="237" t="b">
        <f t="shared" ca="1" si="2126"/>
        <v>1</v>
      </c>
      <c r="CE290" s="237" t="b">
        <f t="shared" ca="1" si="2126"/>
        <v>1</v>
      </c>
      <c r="CF290" s="12">
        <f t="shared" ca="1" si="2079"/>
        <v>2235105</v>
      </c>
      <c r="CG290" s="144" t="b">
        <f t="shared" ref="CG290:CG294" ca="1" si="2127">NOT(CE290)</f>
        <v>0</v>
      </c>
      <c r="CH290" s="12" t="s">
        <v>34</v>
      </c>
      <c r="CI290" s="19" t="str">
        <f t="shared" ca="1" si="2081"/>
        <v>-</v>
      </c>
      <c r="CJ290" s="19" t="str">
        <f t="shared" ca="1" si="2081"/>
        <v>-</v>
      </c>
      <c r="CK290" s="19" t="str">
        <f t="shared" ca="1" si="2081"/>
        <v>-</v>
      </c>
      <c r="CL290" s="19">
        <f t="shared" ca="1" si="2081"/>
        <v>1</v>
      </c>
      <c r="CM290" s="19">
        <f t="shared" ca="1" si="2081"/>
        <v>1</v>
      </c>
      <c r="CN290" s="9"/>
      <c r="CO290" s="444">
        <f t="shared" si="2082"/>
        <v>652</v>
      </c>
      <c r="CP290" s="444">
        <f t="shared" si="2082"/>
        <v>686</v>
      </c>
      <c r="CQ290" s="444">
        <f t="shared" si="2082"/>
        <v>721</v>
      </c>
      <c r="CR290" s="152">
        <f t="shared" si="2083"/>
        <v>378</v>
      </c>
      <c r="CS290" s="152">
        <f t="shared" si="2083"/>
        <v>413</v>
      </c>
      <c r="CT290" s="152">
        <f t="shared" si="2083"/>
        <v>448</v>
      </c>
      <c r="CU290" s="19" t="str">
        <f t="shared" ca="1" si="2084"/>
        <v>-</v>
      </c>
      <c r="CV290" s="19" t="str">
        <f t="shared" ca="1" si="2084"/>
        <v>-</v>
      </c>
      <c r="CW290" s="19" t="str">
        <f t="shared" ca="1" si="2084"/>
        <v>-</v>
      </c>
      <c r="CX290" s="19" t="str">
        <f t="shared" ca="1" si="2084"/>
        <v>-</v>
      </c>
      <c r="CY290" s="19" t="str">
        <f t="shared" ca="1" si="2084"/>
        <v>-</v>
      </c>
      <c r="CZ290" s="19" t="b">
        <f t="shared" ca="1" si="2084"/>
        <v>1</v>
      </c>
      <c r="DA290" s="19">
        <f t="shared" ca="1" si="2084"/>
        <v>0</v>
      </c>
      <c r="DB290" s="19">
        <f t="shared" ca="1" si="2084"/>
        <v>0</v>
      </c>
      <c r="DC290" s="19">
        <f t="shared" ca="1" si="2084"/>
        <v>0</v>
      </c>
      <c r="DD290" s="19">
        <f t="shared" ca="1" si="2084"/>
        <v>0</v>
      </c>
      <c r="DE290" s="19">
        <f t="shared" ca="1" si="2084"/>
        <v>0</v>
      </c>
      <c r="DF290" s="19">
        <f t="shared" ca="1" si="2084"/>
        <v>0</v>
      </c>
      <c r="DG290" s="19">
        <f t="shared" ca="1" si="2084"/>
        <v>0</v>
      </c>
      <c r="DH290" s="19">
        <f t="shared" ca="1" si="2084"/>
        <v>0</v>
      </c>
      <c r="DI290" s="19">
        <f t="shared" ca="1" si="2084"/>
        <v>0</v>
      </c>
      <c r="DJ290" s="19">
        <f t="shared" ca="1" si="2084"/>
        <v>0</v>
      </c>
      <c r="DK290" s="19">
        <f t="shared" ca="1" si="2085"/>
        <v>0</v>
      </c>
      <c r="DL290" s="19">
        <f t="shared" ca="1" si="2085"/>
        <v>0</v>
      </c>
      <c r="DM290" s="19">
        <f t="shared" ca="1" si="2085"/>
        <v>1</v>
      </c>
      <c r="DN290" s="19">
        <f t="shared" ca="1" si="2085"/>
        <v>1</v>
      </c>
      <c r="DO290" s="19">
        <f t="shared" ca="1" si="2085"/>
        <v>0</v>
      </c>
      <c r="DP290" s="19" t="str">
        <f t="shared" ca="1" si="2085"/>
        <v>-</v>
      </c>
      <c r="DQ290" s="19" t="str">
        <f t="shared" ca="1" si="2085"/>
        <v>-</v>
      </c>
      <c r="DR290" s="19" t="str">
        <f t="shared" ca="1" si="2085"/>
        <v>-</v>
      </c>
      <c r="DS290" s="19" t="str">
        <f t="shared" ca="1" si="2085"/>
        <v>-</v>
      </c>
      <c r="DT290" s="19" t="str">
        <f t="shared" ca="1" si="2085"/>
        <v>-</v>
      </c>
      <c r="DU290" s="19">
        <f t="shared" ca="1" si="2085"/>
        <v>0</v>
      </c>
      <c r="DV290" s="19" t="str">
        <f t="shared" ca="1" si="2085"/>
        <v>-</v>
      </c>
      <c r="DW290" s="19" t="str">
        <f t="shared" ca="1" si="2085"/>
        <v>-</v>
      </c>
      <c r="DX290" s="19" t="str">
        <f t="shared" ca="1" si="2085"/>
        <v>-</v>
      </c>
      <c r="DY290" s="19" t="str">
        <f t="shared" ca="1" si="2085"/>
        <v>-</v>
      </c>
      <c r="DZ290" s="19" t="str">
        <f t="shared" ca="1" si="2085"/>
        <v>-</v>
      </c>
      <c r="EA290" s="19" t="str">
        <f t="shared" ca="1" si="2085"/>
        <v>-</v>
      </c>
      <c r="EB290" s="19" t="str">
        <f t="shared" ca="1" si="2085"/>
        <v>-</v>
      </c>
      <c r="EC290" s="19" t="str">
        <f t="shared" ca="1" si="2085"/>
        <v>-</v>
      </c>
      <c r="ED290" s="19">
        <f t="shared" ca="1" si="2085"/>
        <v>0</v>
      </c>
      <c r="EE290" s="444">
        <f t="shared" si="2086"/>
        <v>0</v>
      </c>
      <c r="EF290" s="444">
        <f t="shared" si="2086"/>
        <v>0</v>
      </c>
      <c r="EG290" s="124">
        <f t="shared" si="2087"/>
        <v>0</v>
      </c>
      <c r="EH290" s="124">
        <f t="shared" si="2087"/>
        <v>0</v>
      </c>
      <c r="EI290" s="124">
        <f t="shared" si="2087"/>
        <v>0</v>
      </c>
      <c r="EJ290" s="124">
        <f t="shared" si="2087"/>
        <v>0</v>
      </c>
      <c r="EK290" s="124">
        <f t="shared" si="2087"/>
        <v>0</v>
      </c>
      <c r="EL290" s="124">
        <f t="shared" si="2087"/>
        <v>0</v>
      </c>
      <c r="EM290" s="124">
        <f t="shared" si="2087"/>
        <v>0</v>
      </c>
      <c r="EN290" s="124">
        <f t="shared" si="2087"/>
        <v>0</v>
      </c>
      <c r="EO290" s="124">
        <f t="shared" si="2087"/>
        <v>0</v>
      </c>
      <c r="EP290" s="124">
        <f t="shared" si="2087"/>
        <v>0</v>
      </c>
      <c r="EQ290" s="124">
        <f t="shared" si="2087"/>
        <v>0</v>
      </c>
      <c r="ER290" s="124">
        <f t="shared" si="2087"/>
        <v>0</v>
      </c>
      <c r="ES290" s="124">
        <f t="shared" si="2087"/>
        <v>0</v>
      </c>
      <c r="ET290" s="124">
        <f t="shared" si="2087"/>
        <v>0</v>
      </c>
      <c r="EU290" s="124">
        <f t="shared" si="2087"/>
        <v>0</v>
      </c>
      <c r="EV290" s="124">
        <f t="shared" si="2087"/>
        <v>0</v>
      </c>
      <c r="EW290" s="124">
        <f t="shared" si="2088"/>
        <v>0</v>
      </c>
      <c r="EX290" s="124">
        <f t="shared" si="2088"/>
        <v>0</v>
      </c>
      <c r="EY290" s="554">
        <f t="shared" si="2089"/>
        <v>0</v>
      </c>
      <c r="EZ290" s="554">
        <f t="shared" si="2089"/>
        <v>0</v>
      </c>
      <c r="FA290" s="554">
        <f t="shared" si="2089"/>
        <v>0</v>
      </c>
      <c r="FB290" s="125">
        <f t="shared" si="2089"/>
        <v>0</v>
      </c>
      <c r="FC290" s="125">
        <f t="shared" si="2089"/>
        <v>0</v>
      </c>
      <c r="FD290" s="125">
        <f t="shared" si="2089"/>
        <v>0</v>
      </c>
      <c r="FE290" s="125">
        <f t="shared" si="2089"/>
        <v>0</v>
      </c>
      <c r="FF290" s="125">
        <f t="shared" si="2089"/>
        <v>0</v>
      </c>
      <c r="FG290" s="125">
        <f t="shared" si="2089"/>
        <v>0</v>
      </c>
      <c r="FH290" s="125">
        <f t="shared" si="2089"/>
        <v>0</v>
      </c>
      <c r="FI290" s="125">
        <f t="shared" si="2089"/>
        <v>0</v>
      </c>
      <c r="FJ290" s="125">
        <f t="shared" si="2089"/>
        <v>0</v>
      </c>
      <c r="FK290" s="125">
        <f t="shared" si="2089"/>
        <v>0</v>
      </c>
      <c r="FL290" s="125">
        <f t="shared" si="2089"/>
        <v>0</v>
      </c>
      <c r="FM290" s="125">
        <f t="shared" si="2089"/>
        <v>0</v>
      </c>
      <c r="FN290" s="125">
        <f t="shared" si="2089"/>
        <v>0</v>
      </c>
      <c r="FO290" s="124">
        <f t="shared" si="2090"/>
        <v>0</v>
      </c>
      <c r="FP290" s="124">
        <f t="shared" si="2090"/>
        <v>0</v>
      </c>
      <c r="FQ290" s="124">
        <f t="shared" si="2090"/>
        <v>0</v>
      </c>
      <c r="FR290" s="124">
        <f t="shared" si="2090"/>
        <v>0</v>
      </c>
      <c r="FS290" s="124">
        <f t="shared" si="2090"/>
        <v>0</v>
      </c>
      <c r="FT290" s="124">
        <f t="shared" si="2090"/>
        <v>0</v>
      </c>
      <c r="FU290" s="124">
        <f t="shared" si="2090"/>
        <v>0</v>
      </c>
      <c r="FV290" s="124">
        <f t="shared" si="2090"/>
        <v>0</v>
      </c>
      <c r="FW290" s="124">
        <f t="shared" si="2090"/>
        <v>0</v>
      </c>
      <c r="FX290" s="124">
        <f t="shared" si="2090"/>
        <v>0</v>
      </c>
      <c r="FY290" s="124">
        <f t="shared" si="2090"/>
        <v>0</v>
      </c>
      <c r="FZ290" s="124">
        <f t="shared" si="2090"/>
        <v>0</v>
      </c>
      <c r="GA290" s="124">
        <f t="shared" si="2090"/>
        <v>0</v>
      </c>
      <c r="GB290" s="124">
        <f t="shared" si="2090"/>
        <v>0</v>
      </c>
      <c r="GC290" s="124">
        <f t="shared" si="2090"/>
        <v>0</v>
      </c>
      <c r="GD290" s="124">
        <f t="shared" si="2090"/>
        <v>0</v>
      </c>
      <c r="GE290" s="124">
        <f t="shared" si="2091"/>
        <v>0</v>
      </c>
      <c r="GF290" s="124">
        <f t="shared" si="2091"/>
        <v>0</v>
      </c>
      <c r="GG290" s="554">
        <f t="shared" si="2092"/>
        <v>0</v>
      </c>
      <c r="GH290" s="554">
        <f t="shared" si="2092"/>
        <v>0</v>
      </c>
      <c r="GI290" s="554">
        <f t="shared" si="2092"/>
        <v>0</v>
      </c>
      <c r="GJ290" s="125">
        <f t="shared" si="2093"/>
        <v>0</v>
      </c>
      <c r="GK290" s="125">
        <f t="shared" si="2093"/>
        <v>0</v>
      </c>
      <c r="GL290" s="125">
        <f t="shared" si="2093"/>
        <v>0</v>
      </c>
      <c r="GM290" s="125">
        <f t="shared" si="2093"/>
        <v>0</v>
      </c>
      <c r="GN290" s="125">
        <f t="shared" si="2093"/>
        <v>0</v>
      </c>
      <c r="GO290" s="125">
        <f t="shared" si="2093"/>
        <v>0</v>
      </c>
      <c r="GP290" s="125">
        <f t="shared" si="2093"/>
        <v>0</v>
      </c>
      <c r="GQ290" s="125">
        <f t="shared" si="2093"/>
        <v>0</v>
      </c>
      <c r="GR290" s="125">
        <f t="shared" si="2093"/>
        <v>0</v>
      </c>
      <c r="GS290" s="125">
        <f t="shared" si="2093"/>
        <v>0</v>
      </c>
      <c r="GT290" s="125">
        <f t="shared" si="2093"/>
        <v>0</v>
      </c>
      <c r="GU290" s="125">
        <f t="shared" si="2093"/>
        <v>0</v>
      </c>
      <c r="GV290" s="125">
        <f t="shared" si="2093"/>
        <v>0</v>
      </c>
      <c r="GW290" s="124">
        <f t="shared" si="2094"/>
        <v>0</v>
      </c>
      <c r="GX290" s="124">
        <f t="shared" si="2094"/>
        <v>0</v>
      </c>
      <c r="GY290" s="124">
        <f t="shared" si="2094"/>
        <v>0</v>
      </c>
      <c r="GZ290" s="124">
        <f t="shared" si="2094"/>
        <v>0</v>
      </c>
      <c r="HA290" s="124">
        <f t="shared" si="2094"/>
        <v>0</v>
      </c>
      <c r="HB290" s="124">
        <f t="shared" si="2094"/>
        <v>0</v>
      </c>
      <c r="HC290" s="124">
        <f t="shared" si="2094"/>
        <v>0</v>
      </c>
      <c r="HD290" s="124">
        <f t="shared" si="2094"/>
        <v>0</v>
      </c>
      <c r="HE290" s="124">
        <f t="shared" si="2094"/>
        <v>0</v>
      </c>
      <c r="HF290" s="124">
        <f t="shared" si="2094"/>
        <v>0</v>
      </c>
      <c r="HG290" s="124">
        <f t="shared" si="2094"/>
        <v>0</v>
      </c>
      <c r="HH290" s="124">
        <f t="shared" si="2094"/>
        <v>0</v>
      </c>
      <c r="HI290" s="124">
        <f t="shared" si="2094"/>
        <v>0</v>
      </c>
      <c r="HJ290" s="124">
        <f t="shared" si="2094"/>
        <v>0</v>
      </c>
      <c r="HK290" s="124">
        <f t="shared" si="2094"/>
        <v>0</v>
      </c>
      <c r="HL290" s="124">
        <f t="shared" si="2094"/>
        <v>0</v>
      </c>
      <c r="HM290" s="124">
        <f t="shared" si="2095"/>
        <v>0</v>
      </c>
      <c r="HN290" s="124">
        <f t="shared" si="2095"/>
        <v>0</v>
      </c>
      <c r="HO290" s="554">
        <f t="shared" si="2096"/>
        <v>0</v>
      </c>
      <c r="HP290" s="554">
        <f t="shared" si="2096"/>
        <v>0</v>
      </c>
      <c r="HQ290" s="554">
        <f t="shared" si="2096"/>
        <v>0</v>
      </c>
      <c r="HR290" s="125">
        <f t="shared" si="2097"/>
        <v>0</v>
      </c>
      <c r="HS290" s="125">
        <f t="shared" si="2097"/>
        <v>0</v>
      </c>
      <c r="HT290" s="125">
        <f t="shared" si="2097"/>
        <v>0</v>
      </c>
      <c r="HU290" s="125">
        <f t="shared" si="2097"/>
        <v>0</v>
      </c>
      <c r="HV290" s="125">
        <f t="shared" si="2097"/>
        <v>0</v>
      </c>
      <c r="HW290" s="125">
        <f t="shared" si="2097"/>
        <v>0</v>
      </c>
      <c r="HX290" s="125">
        <f t="shared" si="2097"/>
        <v>0</v>
      </c>
      <c r="HY290" s="125">
        <f t="shared" si="2097"/>
        <v>0</v>
      </c>
      <c r="HZ290" s="125">
        <f t="shared" si="2097"/>
        <v>0</v>
      </c>
      <c r="IA290" s="125">
        <f t="shared" si="2097"/>
        <v>0</v>
      </c>
      <c r="IB290" s="125">
        <f t="shared" si="2097"/>
        <v>0</v>
      </c>
      <c r="IC290" s="125">
        <f t="shared" si="2097"/>
        <v>0</v>
      </c>
      <c r="ID290" s="125">
        <f t="shared" si="2097"/>
        <v>0</v>
      </c>
      <c r="IE290" s="5">
        <f t="shared" si="2098"/>
        <v>67</v>
      </c>
      <c r="IF290" s="9"/>
      <c r="IG290" s="5">
        <f t="shared" si="2099"/>
        <v>1</v>
      </c>
      <c r="IH290" s="5" t="b">
        <f t="shared" si="2099"/>
        <v>0</v>
      </c>
      <c r="II290" s="19">
        <f t="shared" ca="1" si="2100"/>
        <v>0</v>
      </c>
      <c r="IJ290" s="5">
        <f t="shared" si="2099"/>
        <v>55</v>
      </c>
      <c r="IK290" s="5" cm="1">
        <f t="array" ref="IK290">INDEX(i.pi_yatf,$X290+1,IK$7)</f>
        <v>1</v>
      </c>
      <c r="IL290" s="19">
        <f t="shared" ca="1" si="2101"/>
        <v>0</v>
      </c>
      <c r="IM290" s="19">
        <f t="shared" ca="1" si="2101"/>
        <v>0</v>
      </c>
      <c r="IN290" s="19">
        <f t="shared" ca="1" si="2101"/>
        <v>0</v>
      </c>
      <c r="IO290" s="19">
        <f t="shared" ca="1" si="2101"/>
        <v>0</v>
      </c>
      <c r="IP290" s="19">
        <f t="shared" ca="1" si="2101"/>
        <v>0</v>
      </c>
      <c r="IQ290" s="19">
        <f t="shared" ca="1" si="2101"/>
        <v>0</v>
      </c>
      <c r="IR290" s="19">
        <f t="shared" ca="1" si="2101"/>
        <v>0</v>
      </c>
      <c r="IS290" s="19">
        <f t="shared" ca="1" si="2101"/>
        <v>0</v>
      </c>
      <c r="IT290" s="19">
        <f t="shared" ca="1" si="2101"/>
        <v>0</v>
      </c>
      <c r="IU290" s="19">
        <f t="shared" ca="1" si="2101"/>
        <v>0</v>
      </c>
      <c r="IV290" s="19">
        <f t="shared" ca="1" si="2101"/>
        <v>0</v>
      </c>
      <c r="IW290" s="19">
        <f t="shared" ca="1" si="2101"/>
        <v>0</v>
      </c>
      <c r="IX290" s="19">
        <f t="shared" ca="1" si="2101"/>
        <v>0</v>
      </c>
      <c r="IY290" s="19">
        <f t="shared" ca="1" si="2101"/>
        <v>0</v>
      </c>
      <c r="IZ290" s="19">
        <f t="shared" ca="1" si="2101"/>
        <v>0</v>
      </c>
      <c r="JA290" s="19">
        <f t="shared" ca="1" si="2101"/>
        <v>0</v>
      </c>
      <c r="JB290" s="19">
        <f t="shared" ca="1" si="2101"/>
        <v>0</v>
      </c>
      <c r="JC290" s="19">
        <f t="shared" ca="1" si="2101"/>
        <v>0</v>
      </c>
      <c r="JD290" s="19">
        <f t="shared" ca="1" si="2101"/>
        <v>0</v>
      </c>
      <c r="JE290" s="19">
        <f t="shared" ca="1" si="2101"/>
        <v>0</v>
      </c>
      <c r="JF290" s="19">
        <f t="shared" ca="1" si="2101"/>
        <v>0</v>
      </c>
      <c r="JG290" s="5">
        <f t="shared" si="2102"/>
        <v>1.2500000000000001E-2</v>
      </c>
      <c r="JH290" s="567">
        <f t="shared" si="2102"/>
        <v>0</v>
      </c>
      <c r="JI290" s="5">
        <f t="shared" si="2102"/>
        <v>6.25E-2</v>
      </c>
      <c r="JJ290" s="5">
        <f t="shared" si="2102"/>
        <v>6.25E-2</v>
      </c>
      <c r="JK290" s="5">
        <f t="shared" si="2102"/>
        <v>6.25E-2</v>
      </c>
      <c r="JL290" s="19">
        <f t="shared" ca="1" si="2101"/>
        <v>1</v>
      </c>
      <c r="JM290" s="19">
        <f t="shared" ca="1" si="2101"/>
        <v>0</v>
      </c>
      <c r="JN290" s="19">
        <f t="shared" ca="1" si="2101"/>
        <v>1</v>
      </c>
      <c r="JO290" s="9"/>
      <c r="JP290" s="5" t="b">
        <f t="shared" ca="1" si="2103"/>
        <v>0</v>
      </c>
      <c r="JQ290" s="477" t="b">
        <v>0</v>
      </c>
      <c r="JR290" s="477">
        <v>9.7327499999999993</v>
      </c>
      <c r="JS290" s="5" t="b">
        <f t="shared" si="2104"/>
        <v>0</v>
      </c>
      <c r="JT290" s="5" t="b">
        <f t="shared" si="2104"/>
        <v>0</v>
      </c>
      <c r="JU290" s="5" t="b">
        <f t="shared" si="2104"/>
        <v>1</v>
      </c>
      <c r="JV290" s="144">
        <f t="shared" si="2105"/>
        <v>1</v>
      </c>
      <c r="JW290" s="144">
        <f t="shared" si="2105"/>
        <v>1</v>
      </c>
      <c r="JX290" s="5" t="b">
        <f t="shared" si="2106"/>
        <v>0</v>
      </c>
      <c r="JY290" s="5" t="b">
        <f t="shared" si="2106"/>
        <v>1</v>
      </c>
      <c r="JZ290" s="5" t="b">
        <f t="shared" si="2106"/>
        <v>1</v>
      </c>
      <c r="KA290" s="5" t="b">
        <f t="shared" si="2106"/>
        <v>0</v>
      </c>
      <c r="KB290" s="5">
        <f t="shared" si="2107"/>
        <v>1</v>
      </c>
      <c r="KC290" s="5">
        <f t="shared" si="2107"/>
        <v>0</v>
      </c>
      <c r="KD290" s="5" t="b">
        <f t="shared" si="2108"/>
        <v>0</v>
      </c>
      <c r="KE290" s="5" t="str" cm="1">
        <f t="array" aca="1" ref="KE290" ca="1">IF(OR(KF290:KM290&lt;&gt;"-"),TRUE,"-")</f>
        <v>-</v>
      </c>
      <c r="KF290" s="19" t="str">
        <f t="shared" ca="1" si="2109"/>
        <v>-</v>
      </c>
      <c r="KG290" s="19" t="str">
        <f t="shared" ca="1" si="2109"/>
        <v>-</v>
      </c>
      <c r="KH290" s="19" t="str">
        <f t="shared" ca="1" si="2109"/>
        <v>-</v>
      </c>
      <c r="KI290" s="19" t="str">
        <f t="shared" ca="1" si="2109"/>
        <v>-</v>
      </c>
      <c r="KJ290" s="19" t="str">
        <f t="shared" ca="1" si="2109"/>
        <v>-</v>
      </c>
      <c r="KK290" s="19" t="str">
        <f t="shared" ca="1" si="2109"/>
        <v>-</v>
      </c>
      <c r="KL290" s="19" t="str">
        <f t="shared" ca="1" si="2109"/>
        <v>-</v>
      </c>
      <c r="KM290" s="19" t="str">
        <f t="shared" ca="1" si="2109"/>
        <v>-</v>
      </c>
      <c r="KN290" s="5" t="b">
        <f t="array" aca="1" ref="KN290" ca="1">IF(OR(KO290:KU290&lt;&gt;"-"),TRUE,"-")</f>
        <v>1</v>
      </c>
      <c r="KO290" s="19">
        <f t="shared" ca="1" si="2110"/>
        <v>0</v>
      </c>
      <c r="KP290" s="19" t="str">
        <f t="shared" ca="1" si="2110"/>
        <v>-</v>
      </c>
      <c r="KQ290" s="19">
        <f t="shared" ca="1" si="2110"/>
        <v>999999</v>
      </c>
      <c r="KR290" s="19">
        <f t="shared" ca="1" si="2110"/>
        <v>999999</v>
      </c>
      <c r="KS290" s="19">
        <f t="shared" ca="1" si="2110"/>
        <v>999999</v>
      </c>
      <c r="KT290" s="19">
        <f t="shared" ca="1" si="2110"/>
        <v>999999</v>
      </c>
      <c r="KU290" s="19">
        <f t="shared" ca="1" si="2110"/>
        <v>999999</v>
      </c>
      <c r="KV290" s="19" t="str">
        <f t="shared" ca="1" si="2110"/>
        <v>-</v>
      </c>
      <c r="KW290" s="19" t="str">
        <f t="shared" ca="1" si="2110"/>
        <v>-</v>
      </c>
      <c r="KX290" s="19" t="str">
        <f t="shared" ca="1" si="2110"/>
        <v>-</v>
      </c>
      <c r="KY290" s="19" t="b">
        <f t="shared" ca="1" si="2110"/>
        <v>1</v>
      </c>
      <c r="KZ290" s="19">
        <f t="shared" ca="1" si="2110"/>
        <v>0</v>
      </c>
      <c r="LA290" s="5" t="str">
        <f t="shared" si="2111"/>
        <v>-</v>
      </c>
      <c r="LB290" s="5" t="str">
        <f t="shared" si="2111"/>
        <v>-</v>
      </c>
      <c r="LC290" s="5" t="str">
        <f t="shared" si="2111"/>
        <v>-</v>
      </c>
      <c r="LD290" s="5" t="str">
        <f t="shared" si="2111"/>
        <v>-</v>
      </c>
      <c r="LE290" s="19" t="str">
        <f t="shared" ca="1" si="2112"/>
        <v>-</v>
      </c>
      <c r="LF290" s="19" t="str">
        <f t="shared" ca="1" si="2112"/>
        <v>-</v>
      </c>
      <c r="LG290" s="19" t="str">
        <f t="shared" ca="1" si="2112"/>
        <v>-</v>
      </c>
      <c r="LH290" s="19" t="str">
        <f t="shared" ca="1" si="2112"/>
        <v>-</v>
      </c>
      <c r="LI290" s="19" t="str">
        <f t="shared" ca="1" si="2112"/>
        <v>-</v>
      </c>
      <c r="LJ290" s="19" t="str">
        <f t="shared" ca="1" si="2112"/>
        <v>-</v>
      </c>
      <c r="LK290" s="19" t="str">
        <f t="shared" ca="1" si="2112"/>
        <v>-</v>
      </c>
      <c r="LL290" s="5" t="str">
        <f t="shared" si="2113"/>
        <v>-</v>
      </c>
      <c r="LM290" s="5">
        <f t="shared" si="2113"/>
        <v>500</v>
      </c>
      <c r="LN290" s="5">
        <f t="shared" si="2113"/>
        <v>500</v>
      </c>
      <c r="LO290" s="5" t="str">
        <f t="shared" si="2113"/>
        <v>-</v>
      </c>
      <c r="LP290" s="5" t="str" cm="1">
        <f t="array" aca="1" ref="LP290" ca="1">INDEX(i.meatgrid,$Q290,LP$7)</f>
        <v>-</v>
      </c>
      <c r="LQ290" s="5" t="str" cm="1">
        <f t="array" aca="1" ref="LQ290" ca="1">INDEX(i.meatgrid,$Q290,LQ$7)</f>
        <v>-</v>
      </c>
      <c r="LR290" s="5" t="str">
        <f t="shared" si="2114"/>
        <v>-</v>
      </c>
      <c r="LS290" s="5">
        <f t="shared" si="2115"/>
        <v>1</v>
      </c>
      <c r="LT290" s="9"/>
      <c r="LU290" s="19">
        <f t="shared" ca="1" si="2116"/>
        <v>70</v>
      </c>
      <c r="LV290" s="19">
        <f t="shared" ca="1" si="2116"/>
        <v>50</v>
      </c>
      <c r="LW290" s="19">
        <f t="shared" ca="1" si="2116"/>
        <v>80</v>
      </c>
      <c r="LX290" s="19">
        <f t="shared" ca="1" si="2116"/>
        <v>50</v>
      </c>
      <c r="LY290" s="5" t="b" cm="1">
        <f t="array" aca="1" ref="LY290" ca="1">INDEX(i.meatgrid,$Q290,LY$7)</f>
        <v>0</v>
      </c>
      <c r="LZ290" s="5" t="b" cm="1">
        <f t="array" aca="1" ref="LZ290" ca="1">INDEX(i.meatgrid,$Q290,LZ$7)</f>
        <v>0</v>
      </c>
      <c r="MA290" s="5" t="str" cm="1">
        <f t="array" aca="1" ref="MA290" ca="1">INDEX(i.meatgrid,$Q290,MA$7)</f>
        <v>-</v>
      </c>
      <c r="MB290" s="5" cm="1">
        <f t="array" aca="1" ref="MB290" ca="1">INDEX(i.meatgrid,$Q290,MB$7)</f>
        <v>40</v>
      </c>
      <c r="MC290" s="5">
        <f t="shared" si="2117"/>
        <v>0.75</v>
      </c>
      <c r="MD290" s="5">
        <f t="shared" si="2118"/>
        <v>1</v>
      </c>
      <c r="ME290" s="5" cm="1">
        <f t="array" aca="1" ref="ME290" ca="1">INDEX(i.meatgrid,$Q290,ME$7)</f>
        <v>1</v>
      </c>
      <c r="MF290" s="5" cm="1">
        <f t="array" aca="1" ref="MF290" ca="1">INDEX(i.meatgrid,$Q290,MF$7)</f>
        <v>0</v>
      </c>
      <c r="MG290" s="5" cm="1">
        <f t="array" aca="1" ref="MG290" ca="1">INDEX(i.meatgrid,$Q290,MG$7)</f>
        <v>0</v>
      </c>
      <c r="MH290" s="5" cm="1">
        <f t="array" aca="1" ref="MH290" ca="1">INDEX(i.meatgrid,$Q290,MH$7)</f>
        <v>0</v>
      </c>
      <c r="MI290" s="5" cm="1">
        <f t="array" aca="1" ref="MI290" ca="1">INDEX(i.meatgrid,$Q290,MI$7)</f>
        <v>0</v>
      </c>
      <c r="MJ290" s="5" cm="1">
        <f t="array" aca="1" ref="MJ290" ca="1">INDEX(i.meatgrid,$Q290,MJ$7)</f>
        <v>1</v>
      </c>
      <c r="MK290" s="5" cm="1">
        <f t="array" aca="1" ref="MK290" ca="1">INDEX(i.meatgrid,$Q290,MK$7)</f>
        <v>1</v>
      </c>
      <c r="ML290" s="5" cm="1">
        <f t="array" aca="1" ref="ML290" ca="1">INDEX(i.meatgrid,$Q290,ML$7)</f>
        <v>1</v>
      </c>
      <c r="MM290" s="5">
        <f t="shared" si="2119"/>
        <v>1</v>
      </c>
      <c r="MN290" s="9"/>
      <c r="MO290" s="19" t="b">
        <f t="shared" ca="1" si="2120"/>
        <v>0</v>
      </c>
      <c r="MP290" s="19" t="b">
        <f t="shared" ca="1" si="2120"/>
        <v>0</v>
      </c>
      <c r="MQ290" s="19">
        <f t="shared" ca="1" si="2120"/>
        <v>1</v>
      </c>
      <c r="MR290" s="19">
        <f t="shared" ca="1" si="2120"/>
        <v>0.75</v>
      </c>
      <c r="MS290" s="19">
        <f t="shared" ca="1" si="2120"/>
        <v>0.75</v>
      </c>
      <c r="MT290" s="19">
        <f t="shared" ca="1" si="2120"/>
        <v>0.8</v>
      </c>
      <c r="MU290" s="19">
        <f t="shared" ca="1" si="2120"/>
        <v>0.82499999999999996</v>
      </c>
      <c r="MV290" s="19">
        <f t="shared" ca="1" si="2120"/>
        <v>0.875</v>
      </c>
      <c r="MW290" s="19">
        <f t="shared" ca="1" si="2120"/>
        <v>0.9</v>
      </c>
      <c r="MX290" s="19">
        <f t="shared" ca="1" si="2120"/>
        <v>1</v>
      </c>
      <c r="MY290" s="19">
        <f t="shared" ca="1" si="2120"/>
        <v>0.875</v>
      </c>
      <c r="MZ290" s="19" t="b">
        <f t="shared" ca="1" si="2120"/>
        <v>1</v>
      </c>
      <c r="NA290" s="19">
        <f t="shared" ca="1" si="2120"/>
        <v>74.989999999999995</v>
      </c>
      <c r="NB290" s="19" t="str">
        <f t="shared" ca="1" si="2120"/>
        <v>-</v>
      </c>
      <c r="NC290" s="19" t="str">
        <f t="shared" ca="1" si="2120"/>
        <v>-</v>
      </c>
      <c r="ND290" s="19" t="str">
        <f t="shared" ca="1" si="2120"/>
        <v>-</v>
      </c>
      <c r="NE290" s="19" t="str">
        <f t="shared" ca="1" si="2121"/>
        <v>-</v>
      </c>
      <c r="NF290" s="19" t="str">
        <f t="shared" ca="1" si="2121"/>
        <v>-</v>
      </c>
      <c r="NG290" s="19" t="str">
        <f t="shared" ca="1" si="2121"/>
        <v>-</v>
      </c>
      <c r="NH290" s="19" t="str">
        <f t="shared" ca="1" si="2121"/>
        <v>-</v>
      </c>
      <c r="NI290" s="19">
        <f t="shared" ca="1" si="2121"/>
        <v>36.99</v>
      </c>
      <c r="NJ290" s="19">
        <f t="shared" ca="1" si="2121"/>
        <v>36.99</v>
      </c>
      <c r="NK290" s="19" t="str">
        <f t="shared" ca="1" si="2121"/>
        <v>-</v>
      </c>
      <c r="NL290" s="19" t="str">
        <f t="shared" ca="1" si="2121"/>
        <v>-</v>
      </c>
      <c r="NM290" s="19" t="str">
        <f t="shared" ca="1" si="2121"/>
        <v>-</v>
      </c>
      <c r="NN290" s="19" t="str">
        <f t="shared" ca="1" si="2121"/>
        <v>-</v>
      </c>
      <c r="NO290" s="19" t="str">
        <f t="shared" ca="1" si="2121"/>
        <v>-</v>
      </c>
      <c r="NP290" s="19">
        <f t="shared" ca="1" si="2121"/>
        <v>49.99</v>
      </c>
      <c r="NQ290" s="19">
        <f t="shared" ca="1" si="2121"/>
        <v>49.99</v>
      </c>
      <c r="NR290" s="19">
        <f t="shared" ca="1" si="2121"/>
        <v>49.99</v>
      </c>
      <c r="NS290" s="19">
        <f t="shared" ca="1" si="2121"/>
        <v>49.99</v>
      </c>
      <c r="NT290" s="19">
        <f t="shared" ca="1" si="2121"/>
        <v>49.99</v>
      </c>
      <c r="NU290" s="19">
        <f t="shared" ca="1" si="2122"/>
        <v>49.99</v>
      </c>
      <c r="NV290" s="19">
        <f t="shared" ca="1" si="2122"/>
        <v>49.99</v>
      </c>
      <c r="NW290" s="19">
        <f t="shared" ca="1" si="2122"/>
        <v>49.99</v>
      </c>
      <c r="NX290" s="19">
        <f t="shared" ca="1" si="2122"/>
        <v>412.99</v>
      </c>
      <c r="NY290" s="19">
        <f t="shared" ca="1" si="2122"/>
        <v>412.99</v>
      </c>
      <c r="NZ290" s="19" t="str">
        <f t="shared" ca="1" si="2122"/>
        <v>-</v>
      </c>
      <c r="OA290" s="19" t="str">
        <f t="shared" ca="1" si="2122"/>
        <v>-</v>
      </c>
      <c r="OB290" s="19" t="str">
        <f t="shared" ca="1" si="2122"/>
        <v>-</v>
      </c>
      <c r="OC290" s="19" t="str">
        <f t="shared" ca="1" si="2122"/>
        <v>-</v>
      </c>
      <c r="OD290" s="19" t="str">
        <f t="shared" ca="1" si="2122"/>
        <v>-</v>
      </c>
      <c r="OE290" s="19">
        <f t="shared" ca="1" si="2122"/>
        <v>6.8900000000000006</v>
      </c>
      <c r="OF290" s="19">
        <f t="shared" ca="1" si="2122"/>
        <v>6.8900000000000006</v>
      </c>
      <c r="OG290" s="19">
        <f t="shared" ca="1" si="2122"/>
        <v>6.8900000000000006</v>
      </c>
      <c r="OH290" s="19">
        <f t="shared" ca="1" si="2122"/>
        <v>6.8900000000000006</v>
      </c>
      <c r="OI290" s="19">
        <f t="shared" ca="1" si="2122"/>
        <v>6.8900000000000006</v>
      </c>
      <c r="OJ290" s="19">
        <f t="shared" ca="1" si="2122"/>
        <v>6.8900000000000006</v>
      </c>
      <c r="OK290" s="19">
        <f t="shared" ca="1" si="2123"/>
        <v>6.8900000000000006</v>
      </c>
      <c r="OL290" s="19">
        <f t="shared" ca="1" si="2123"/>
        <v>6.8900000000000006</v>
      </c>
      <c r="OM290" s="19">
        <f t="shared" ca="1" si="2123"/>
        <v>346.99</v>
      </c>
      <c r="ON290" s="19">
        <f t="shared" ca="1" si="2123"/>
        <v>346.99</v>
      </c>
      <c r="OO290" s="19" t="str">
        <f t="shared" ca="1" si="2123"/>
        <v>-</v>
      </c>
      <c r="OP290" s="19" t="str">
        <f t="shared" ca="1" si="2123"/>
        <v>-</v>
      </c>
      <c r="OQ290" s="19" t="str">
        <f t="shared" ca="1" si="2123"/>
        <v>-</v>
      </c>
      <c r="OR290" s="19" t="str">
        <f t="shared" ca="1" si="2123"/>
        <v>-</v>
      </c>
      <c r="OS290" s="19" t="str">
        <f t="shared" ca="1" si="2123"/>
        <v>-</v>
      </c>
      <c r="OT290" s="19">
        <f t="shared" ca="1" si="2123"/>
        <v>0</v>
      </c>
      <c r="OU290" s="24">
        <v>0</v>
      </c>
    </row>
    <row r="291" spans="1:411" hidden="1" outlineLevel="1">
      <c r="A291" s="21">
        <f t="shared" si="158"/>
        <v>286</v>
      </c>
      <c r="B291" s="21">
        <f t="shared" si="2061"/>
        <v>19</v>
      </c>
      <c r="C291">
        <v>114</v>
      </c>
      <c r="D291" s="144" t="str">
        <f t="shared" si="2062"/>
        <v>GSM</v>
      </c>
      <c r="E291" t="b">
        <v>1</v>
      </c>
      <c r="F291" t="b">
        <v>0</v>
      </c>
      <c r="G291" t="b">
        <f t="shared" si="2124"/>
        <v>1</v>
      </c>
      <c r="H291" s="29">
        <v>2</v>
      </c>
      <c r="I291" s="29">
        <v>1</v>
      </c>
      <c r="J291" s="29" t="str">
        <f>""</f>
        <v/>
      </c>
      <c r="K291" s="29">
        <f t="shared" si="2064"/>
        <v>2</v>
      </c>
      <c r="L291" s="29">
        <v>2</v>
      </c>
      <c r="M291" s="29">
        <v>2</v>
      </c>
      <c r="N291" s="29">
        <v>3</v>
      </c>
      <c r="O291" s="29">
        <v>1</v>
      </c>
      <c r="P291" s="29">
        <v>1</v>
      </c>
      <c r="Q291" s="237">
        <f t="shared" ca="1" si="2125"/>
        <v>5</v>
      </c>
      <c r="R291" s="29">
        <v>3</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2065"/>
        <v>2</v>
      </c>
      <c r="AH291" s="5">
        <f t="shared" si="2065"/>
        <v>0</v>
      </c>
      <c r="AI291" s="5">
        <f t="shared" si="2066"/>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00003 DSP_price_SA GSM Day204 MWM    Air WP125p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2067"/>
        <v>0</v>
      </c>
      <c r="AY291" s="5" t="str">
        <f t="shared" si="2067"/>
        <v>-</v>
      </c>
      <c r="AZ291" s="5" t="b">
        <f t="shared" si="2067"/>
        <v>0</v>
      </c>
      <c r="BA291" s="5" t="b">
        <f t="shared" si="2067"/>
        <v>1</v>
      </c>
      <c r="BB291" s="5" t="b">
        <f t="shared" si="2067"/>
        <v>1</v>
      </c>
      <c r="BC291" s="144">
        <f t="shared" si="2067"/>
        <v>0</v>
      </c>
      <c r="BD291" s="19" t="b">
        <f t="shared" ca="1" si="2068"/>
        <v>1</v>
      </c>
      <c r="BE291" s="9"/>
      <c r="BF291" s="5" t="str">
        <f t="shared" ca="1" si="2069"/>
        <v>-</v>
      </c>
      <c r="BG291" s="19" t="str">
        <f t="shared" ca="1" si="2070"/>
        <v>-</v>
      </c>
      <c r="BH291" s="19" t="str">
        <f t="shared" ca="1" si="2070"/>
        <v>-</v>
      </c>
      <c r="BI291" s="19" t="str">
        <f t="shared" ca="1" si="2070"/>
        <v>-</v>
      </c>
      <c r="BJ291" s="5" t="str">
        <f t="shared" ca="1" si="2071"/>
        <v>-</v>
      </c>
      <c r="BK291" s="19" t="str">
        <f t="shared" ca="1" si="2072"/>
        <v>-</v>
      </c>
      <c r="BL291" s="5" t="str">
        <f t="shared" ca="1" si="2073"/>
        <v>-</v>
      </c>
      <c r="BM291" s="19" t="str">
        <f t="shared" ca="1" si="2074"/>
        <v>-</v>
      </c>
      <c r="BN291" s="19" t="str">
        <f t="shared" ca="1" si="2074"/>
        <v>-</v>
      </c>
      <c r="BO291" s="19" t="str">
        <f t="shared" ca="1" si="2074"/>
        <v>-</v>
      </c>
      <c r="BP291" s="5" t="str">
        <f t="shared" ca="1" si="2075"/>
        <v>-</v>
      </c>
      <c r="BQ291" s="9"/>
      <c r="BR291" s="5" t="b">
        <f t="shared" si="2076"/>
        <v>0</v>
      </c>
      <c r="BS291" s="5" t="str">
        <f t="shared" ca="1" si="2077"/>
        <v>-</v>
      </c>
      <c r="BT291" s="5" t="str">
        <f t="shared" ca="1" si="2078"/>
        <v>-</v>
      </c>
      <c r="BU291" s="5" t="str">
        <f t="shared" ca="1" si="2078"/>
        <v>-</v>
      </c>
      <c r="BV291" s="5" t="str">
        <f t="shared" ca="1" si="2078"/>
        <v>-</v>
      </c>
      <c r="BW291" s="5" t="str">
        <f t="shared" ca="1" si="2078"/>
        <v>-</v>
      </c>
      <c r="BX291" s="5" t="str">
        <f t="shared" ca="1" si="2078"/>
        <v>-</v>
      </c>
      <c r="BY291" s="5" t="str">
        <f t="shared" ca="1" si="2078"/>
        <v>-</v>
      </c>
      <c r="BZ291" s="5" t="str">
        <f t="shared" ca="1" si="2078"/>
        <v>-</v>
      </c>
      <c r="CA291" s="5" t="str">
        <f t="shared" ca="1" si="2078"/>
        <v>-</v>
      </c>
      <c r="CB291" s="9"/>
      <c r="CC291" s="237" t="b">
        <f t="shared" ca="1" si="2126"/>
        <v>1</v>
      </c>
      <c r="CD291" s="237" t="b">
        <f t="shared" ca="1" si="2126"/>
        <v>1</v>
      </c>
      <c r="CE291" s="237" t="b">
        <f t="shared" ca="1" si="2126"/>
        <v>1</v>
      </c>
      <c r="CF291" s="12">
        <f t="shared" ca="1" si="2079"/>
        <v>2235105</v>
      </c>
      <c r="CG291" s="144" t="b">
        <f t="shared" ca="1" si="2127"/>
        <v>0</v>
      </c>
      <c r="CH291" s="12" t="s">
        <v>34</v>
      </c>
      <c r="CI291" s="19" t="str">
        <f t="shared" ca="1" si="2081"/>
        <v>-</v>
      </c>
      <c r="CJ291" s="19" t="str">
        <f t="shared" ca="1" si="2081"/>
        <v>-</v>
      </c>
      <c r="CK291" s="19" t="str">
        <f t="shared" ca="1" si="2081"/>
        <v>-</v>
      </c>
      <c r="CL291" s="19">
        <f t="shared" ca="1" si="2081"/>
        <v>1</v>
      </c>
      <c r="CM291" s="19">
        <f t="shared" ca="1" si="2081"/>
        <v>1</v>
      </c>
      <c r="CN291" s="9"/>
      <c r="CO291" s="444">
        <f t="shared" si="2082"/>
        <v>652</v>
      </c>
      <c r="CP291" s="444">
        <f t="shared" si="2082"/>
        <v>686</v>
      </c>
      <c r="CQ291" s="444">
        <f t="shared" si="2082"/>
        <v>721</v>
      </c>
      <c r="CR291" s="152">
        <f t="shared" si="2083"/>
        <v>378</v>
      </c>
      <c r="CS291" s="152">
        <f t="shared" si="2083"/>
        <v>413</v>
      </c>
      <c r="CT291" s="152">
        <f t="shared" si="2083"/>
        <v>448</v>
      </c>
      <c r="CU291" s="19" t="str">
        <f t="shared" ca="1" si="2084"/>
        <v>-</v>
      </c>
      <c r="CV291" s="19" t="str">
        <f t="shared" ca="1" si="2084"/>
        <v>-</v>
      </c>
      <c r="CW291" s="19" t="str">
        <f t="shared" ca="1" si="2084"/>
        <v>-</v>
      </c>
      <c r="CX291" s="19" t="str">
        <f t="shared" ca="1" si="2084"/>
        <v>-</v>
      </c>
      <c r="CY291" s="19" t="str">
        <f t="shared" ca="1" si="2084"/>
        <v>-</v>
      </c>
      <c r="CZ291" s="19" t="b">
        <f t="shared" ca="1" si="2084"/>
        <v>1</v>
      </c>
      <c r="DA291" s="19">
        <f t="shared" ca="1" si="2084"/>
        <v>0</v>
      </c>
      <c r="DB291" s="19">
        <f t="shared" ca="1" si="2084"/>
        <v>0</v>
      </c>
      <c r="DC291" s="19">
        <f t="shared" ca="1" si="2084"/>
        <v>0</v>
      </c>
      <c r="DD291" s="19">
        <f t="shared" ca="1" si="2084"/>
        <v>0</v>
      </c>
      <c r="DE291" s="19">
        <f t="shared" ca="1" si="2084"/>
        <v>0</v>
      </c>
      <c r="DF291" s="19">
        <f t="shared" ca="1" si="2084"/>
        <v>0</v>
      </c>
      <c r="DG291" s="19">
        <f t="shared" ca="1" si="2084"/>
        <v>0</v>
      </c>
      <c r="DH291" s="19">
        <f t="shared" ca="1" si="2084"/>
        <v>0</v>
      </c>
      <c r="DI291" s="19">
        <f t="shared" ca="1" si="2084"/>
        <v>0</v>
      </c>
      <c r="DJ291" s="19">
        <f t="shared" ca="1" si="2084"/>
        <v>0</v>
      </c>
      <c r="DK291" s="19">
        <f t="shared" ca="1" si="2085"/>
        <v>0</v>
      </c>
      <c r="DL291" s="19">
        <f t="shared" ca="1" si="2085"/>
        <v>0</v>
      </c>
      <c r="DM291" s="19">
        <f t="shared" ca="1" si="2085"/>
        <v>1</v>
      </c>
      <c r="DN291" s="19">
        <f t="shared" ca="1" si="2085"/>
        <v>1</v>
      </c>
      <c r="DO291" s="19">
        <f t="shared" ca="1" si="2085"/>
        <v>0</v>
      </c>
      <c r="DP291" s="19" t="str">
        <f t="shared" ca="1" si="2085"/>
        <v>-</v>
      </c>
      <c r="DQ291" s="19" t="str">
        <f t="shared" ca="1" si="2085"/>
        <v>-</v>
      </c>
      <c r="DR291" s="19" t="str">
        <f t="shared" ca="1" si="2085"/>
        <v>-</v>
      </c>
      <c r="DS291" s="19" t="str">
        <f t="shared" ca="1" si="2085"/>
        <v>-</v>
      </c>
      <c r="DT291" s="19" t="str">
        <f t="shared" ca="1" si="2085"/>
        <v>-</v>
      </c>
      <c r="DU291" s="19">
        <f t="shared" ca="1" si="2085"/>
        <v>0</v>
      </c>
      <c r="DV291" s="19" t="str">
        <f t="shared" ca="1" si="2085"/>
        <v>-</v>
      </c>
      <c r="DW291" s="19" t="str">
        <f t="shared" ca="1" si="2085"/>
        <v>-</v>
      </c>
      <c r="DX291" s="19" t="str">
        <f t="shared" ca="1" si="2085"/>
        <v>-</v>
      </c>
      <c r="DY291" s="19" t="str">
        <f t="shared" ca="1" si="2085"/>
        <v>-</v>
      </c>
      <c r="DZ291" s="19" t="str">
        <f t="shared" ca="1" si="2085"/>
        <v>-</v>
      </c>
      <c r="EA291" s="19" t="str">
        <f t="shared" ca="1" si="2085"/>
        <v>-</v>
      </c>
      <c r="EB291" s="19" t="str">
        <f t="shared" ca="1" si="2085"/>
        <v>-</v>
      </c>
      <c r="EC291" s="19" t="str">
        <f t="shared" ca="1" si="2085"/>
        <v>-</v>
      </c>
      <c r="ED291" s="19">
        <f t="shared" ca="1" si="2085"/>
        <v>0</v>
      </c>
      <c r="EE291" s="444">
        <f t="shared" si="2086"/>
        <v>0</v>
      </c>
      <c r="EF291" s="444">
        <f t="shared" si="2086"/>
        <v>0</v>
      </c>
      <c r="EG291" s="124">
        <f t="shared" si="2087"/>
        <v>0</v>
      </c>
      <c r="EH291" s="124">
        <f t="shared" si="2087"/>
        <v>0</v>
      </c>
      <c r="EI291" s="124">
        <f t="shared" si="2087"/>
        <v>0</v>
      </c>
      <c r="EJ291" s="124">
        <f t="shared" si="2087"/>
        <v>0</v>
      </c>
      <c r="EK291" s="124">
        <f t="shared" si="2087"/>
        <v>0</v>
      </c>
      <c r="EL291" s="124">
        <f t="shared" si="2087"/>
        <v>0</v>
      </c>
      <c r="EM291" s="124">
        <f t="shared" si="2087"/>
        <v>0</v>
      </c>
      <c r="EN291" s="124">
        <f t="shared" si="2087"/>
        <v>0</v>
      </c>
      <c r="EO291" s="124">
        <f t="shared" si="2087"/>
        <v>0</v>
      </c>
      <c r="EP291" s="124">
        <f t="shared" si="2087"/>
        <v>0</v>
      </c>
      <c r="EQ291" s="124">
        <f t="shared" si="2087"/>
        <v>0</v>
      </c>
      <c r="ER291" s="124">
        <f t="shared" si="2087"/>
        <v>0</v>
      </c>
      <c r="ES291" s="124">
        <f t="shared" si="2087"/>
        <v>0</v>
      </c>
      <c r="ET291" s="124">
        <f t="shared" si="2087"/>
        <v>0</v>
      </c>
      <c r="EU291" s="124">
        <f t="shared" si="2087"/>
        <v>0</v>
      </c>
      <c r="EV291" s="124">
        <f t="shared" si="2087"/>
        <v>0</v>
      </c>
      <c r="EW291" s="124">
        <f t="shared" si="2088"/>
        <v>0</v>
      </c>
      <c r="EX291" s="124">
        <f t="shared" si="2088"/>
        <v>0</v>
      </c>
      <c r="EY291" s="554">
        <f t="shared" si="2089"/>
        <v>0</v>
      </c>
      <c r="EZ291" s="554">
        <f t="shared" si="2089"/>
        <v>0</v>
      </c>
      <c r="FA291" s="554">
        <f t="shared" si="2089"/>
        <v>0</v>
      </c>
      <c r="FB291" s="125">
        <f t="shared" si="2089"/>
        <v>0</v>
      </c>
      <c r="FC291" s="125">
        <f t="shared" si="2089"/>
        <v>0</v>
      </c>
      <c r="FD291" s="125">
        <f t="shared" si="2089"/>
        <v>0</v>
      </c>
      <c r="FE291" s="125">
        <f t="shared" si="2089"/>
        <v>0</v>
      </c>
      <c r="FF291" s="125">
        <f t="shared" si="2089"/>
        <v>0</v>
      </c>
      <c r="FG291" s="125">
        <f t="shared" si="2089"/>
        <v>0</v>
      </c>
      <c r="FH291" s="125">
        <f t="shared" si="2089"/>
        <v>0</v>
      </c>
      <c r="FI291" s="125">
        <f t="shared" si="2089"/>
        <v>0</v>
      </c>
      <c r="FJ291" s="125">
        <f t="shared" si="2089"/>
        <v>0</v>
      </c>
      <c r="FK291" s="125">
        <f t="shared" si="2089"/>
        <v>0</v>
      </c>
      <c r="FL291" s="125">
        <f t="shared" si="2089"/>
        <v>0</v>
      </c>
      <c r="FM291" s="125">
        <f t="shared" si="2089"/>
        <v>0</v>
      </c>
      <c r="FN291" s="125">
        <f t="shared" si="2089"/>
        <v>0</v>
      </c>
      <c r="FO291" s="124">
        <f t="shared" si="2090"/>
        <v>0</v>
      </c>
      <c r="FP291" s="124">
        <f t="shared" si="2090"/>
        <v>0</v>
      </c>
      <c r="FQ291" s="124">
        <f t="shared" si="2090"/>
        <v>0</v>
      </c>
      <c r="FR291" s="124">
        <f t="shared" si="2090"/>
        <v>0</v>
      </c>
      <c r="FS291" s="124">
        <f t="shared" si="2090"/>
        <v>0</v>
      </c>
      <c r="FT291" s="124">
        <f t="shared" si="2090"/>
        <v>0</v>
      </c>
      <c r="FU291" s="124">
        <f t="shared" si="2090"/>
        <v>0</v>
      </c>
      <c r="FV291" s="124">
        <f t="shared" si="2090"/>
        <v>0</v>
      </c>
      <c r="FW291" s="124">
        <f t="shared" si="2090"/>
        <v>0</v>
      </c>
      <c r="FX291" s="124">
        <f t="shared" si="2090"/>
        <v>0</v>
      </c>
      <c r="FY291" s="124">
        <f t="shared" si="2090"/>
        <v>0</v>
      </c>
      <c r="FZ291" s="124">
        <f t="shared" si="2090"/>
        <v>0</v>
      </c>
      <c r="GA291" s="124">
        <f t="shared" si="2090"/>
        <v>0</v>
      </c>
      <c r="GB291" s="124">
        <f t="shared" si="2090"/>
        <v>0</v>
      </c>
      <c r="GC291" s="124">
        <f t="shared" si="2090"/>
        <v>0</v>
      </c>
      <c r="GD291" s="124">
        <f t="shared" si="2090"/>
        <v>0</v>
      </c>
      <c r="GE291" s="124">
        <f t="shared" si="2091"/>
        <v>0</v>
      </c>
      <c r="GF291" s="124">
        <f t="shared" si="2091"/>
        <v>0</v>
      </c>
      <c r="GG291" s="554">
        <f t="shared" si="2092"/>
        <v>0</v>
      </c>
      <c r="GH291" s="554">
        <f t="shared" si="2092"/>
        <v>0</v>
      </c>
      <c r="GI291" s="554">
        <f t="shared" si="2092"/>
        <v>0</v>
      </c>
      <c r="GJ291" s="125">
        <f t="shared" si="2093"/>
        <v>0</v>
      </c>
      <c r="GK291" s="125">
        <f t="shared" si="2093"/>
        <v>0</v>
      </c>
      <c r="GL291" s="125">
        <f t="shared" si="2093"/>
        <v>0</v>
      </c>
      <c r="GM291" s="125">
        <f t="shared" si="2093"/>
        <v>0</v>
      </c>
      <c r="GN291" s="125">
        <f t="shared" si="2093"/>
        <v>0</v>
      </c>
      <c r="GO291" s="125">
        <f t="shared" si="2093"/>
        <v>0</v>
      </c>
      <c r="GP291" s="125">
        <f t="shared" si="2093"/>
        <v>0</v>
      </c>
      <c r="GQ291" s="125">
        <f t="shared" si="2093"/>
        <v>0</v>
      </c>
      <c r="GR291" s="125">
        <f t="shared" si="2093"/>
        <v>0</v>
      </c>
      <c r="GS291" s="125">
        <f t="shared" si="2093"/>
        <v>0</v>
      </c>
      <c r="GT291" s="125">
        <f t="shared" si="2093"/>
        <v>0</v>
      </c>
      <c r="GU291" s="125">
        <f t="shared" si="2093"/>
        <v>0</v>
      </c>
      <c r="GV291" s="125">
        <f t="shared" si="2093"/>
        <v>0</v>
      </c>
      <c r="GW291" s="124">
        <f t="shared" si="2094"/>
        <v>0</v>
      </c>
      <c r="GX291" s="124">
        <f t="shared" si="2094"/>
        <v>0</v>
      </c>
      <c r="GY291" s="124">
        <f t="shared" si="2094"/>
        <v>0</v>
      </c>
      <c r="GZ291" s="124">
        <f t="shared" si="2094"/>
        <v>0</v>
      </c>
      <c r="HA291" s="124">
        <f t="shared" si="2094"/>
        <v>0</v>
      </c>
      <c r="HB291" s="124">
        <f t="shared" si="2094"/>
        <v>0</v>
      </c>
      <c r="HC291" s="124">
        <f t="shared" si="2094"/>
        <v>0</v>
      </c>
      <c r="HD291" s="124">
        <f t="shared" si="2094"/>
        <v>0</v>
      </c>
      <c r="HE291" s="124">
        <f t="shared" si="2094"/>
        <v>0</v>
      </c>
      <c r="HF291" s="124">
        <f t="shared" si="2094"/>
        <v>0</v>
      </c>
      <c r="HG291" s="124">
        <f t="shared" si="2094"/>
        <v>0</v>
      </c>
      <c r="HH291" s="124">
        <f t="shared" si="2094"/>
        <v>0</v>
      </c>
      <c r="HI291" s="124">
        <f t="shared" si="2094"/>
        <v>0</v>
      </c>
      <c r="HJ291" s="124">
        <f t="shared" si="2094"/>
        <v>0</v>
      </c>
      <c r="HK291" s="124">
        <f t="shared" si="2094"/>
        <v>0</v>
      </c>
      <c r="HL291" s="124">
        <f t="shared" si="2094"/>
        <v>0</v>
      </c>
      <c r="HM291" s="124">
        <f t="shared" si="2095"/>
        <v>0</v>
      </c>
      <c r="HN291" s="124">
        <f t="shared" si="2095"/>
        <v>0</v>
      </c>
      <c r="HO291" s="554">
        <f t="shared" si="2096"/>
        <v>0</v>
      </c>
      <c r="HP291" s="554">
        <f t="shared" si="2096"/>
        <v>0</v>
      </c>
      <c r="HQ291" s="554">
        <f t="shared" si="2096"/>
        <v>0</v>
      </c>
      <c r="HR291" s="125">
        <f t="shared" si="2097"/>
        <v>0</v>
      </c>
      <c r="HS291" s="125">
        <f t="shared" si="2097"/>
        <v>0</v>
      </c>
      <c r="HT291" s="125">
        <f t="shared" si="2097"/>
        <v>0</v>
      </c>
      <c r="HU291" s="125">
        <f t="shared" si="2097"/>
        <v>0</v>
      </c>
      <c r="HV291" s="125">
        <f t="shared" si="2097"/>
        <v>0</v>
      </c>
      <c r="HW291" s="125">
        <f t="shared" si="2097"/>
        <v>0</v>
      </c>
      <c r="HX291" s="125">
        <f t="shared" si="2097"/>
        <v>0</v>
      </c>
      <c r="HY291" s="125">
        <f t="shared" si="2097"/>
        <v>0</v>
      </c>
      <c r="HZ291" s="125">
        <f t="shared" si="2097"/>
        <v>0</v>
      </c>
      <c r="IA291" s="125">
        <f t="shared" si="2097"/>
        <v>0</v>
      </c>
      <c r="IB291" s="125">
        <f t="shared" si="2097"/>
        <v>0</v>
      </c>
      <c r="IC291" s="125">
        <f t="shared" si="2097"/>
        <v>0</v>
      </c>
      <c r="ID291" s="125">
        <f t="shared" si="2097"/>
        <v>0</v>
      </c>
      <c r="IE291" s="5">
        <f t="shared" si="2098"/>
        <v>67</v>
      </c>
      <c r="IF291" s="9"/>
      <c r="IG291" s="5">
        <f t="shared" si="2099"/>
        <v>1</v>
      </c>
      <c r="IH291" s="5" t="b">
        <f t="shared" si="2099"/>
        <v>0</v>
      </c>
      <c r="II291" s="19">
        <f t="shared" ca="1" si="2100"/>
        <v>0</v>
      </c>
      <c r="IJ291" s="5">
        <f t="shared" si="2099"/>
        <v>55</v>
      </c>
      <c r="IK291" s="5" cm="1">
        <f t="array" ref="IK291">INDEX(i.pi_yatf,$X291+1,IK$7)</f>
        <v>1</v>
      </c>
      <c r="IL291" s="19">
        <f t="shared" ca="1" si="2101"/>
        <v>0</v>
      </c>
      <c r="IM291" s="19">
        <f t="shared" ca="1" si="2101"/>
        <v>0</v>
      </c>
      <c r="IN291" s="19">
        <f t="shared" ca="1" si="2101"/>
        <v>0</v>
      </c>
      <c r="IO291" s="19">
        <f t="shared" ca="1" si="2101"/>
        <v>0</v>
      </c>
      <c r="IP291" s="19">
        <f t="shared" ca="1" si="2101"/>
        <v>0</v>
      </c>
      <c r="IQ291" s="19">
        <f t="shared" ca="1" si="2101"/>
        <v>0</v>
      </c>
      <c r="IR291" s="19">
        <f t="shared" ca="1" si="2101"/>
        <v>0</v>
      </c>
      <c r="IS291" s="19">
        <f t="shared" ca="1" si="2101"/>
        <v>0</v>
      </c>
      <c r="IT291" s="19">
        <f t="shared" ca="1" si="2101"/>
        <v>0</v>
      </c>
      <c r="IU291" s="19">
        <f t="shared" ca="1" si="2101"/>
        <v>0</v>
      </c>
      <c r="IV291" s="19">
        <f t="shared" ca="1" si="2101"/>
        <v>0</v>
      </c>
      <c r="IW291" s="19">
        <f t="shared" ca="1" si="2101"/>
        <v>0</v>
      </c>
      <c r="IX291" s="19">
        <f t="shared" ca="1" si="2101"/>
        <v>0</v>
      </c>
      <c r="IY291" s="19">
        <f t="shared" ca="1" si="2101"/>
        <v>0</v>
      </c>
      <c r="IZ291" s="19">
        <f t="shared" ca="1" si="2101"/>
        <v>0</v>
      </c>
      <c r="JA291" s="19">
        <f t="shared" ca="1" si="2101"/>
        <v>0</v>
      </c>
      <c r="JB291" s="19">
        <f t="shared" ca="1" si="2101"/>
        <v>0</v>
      </c>
      <c r="JC291" s="19">
        <f t="shared" ca="1" si="2101"/>
        <v>0</v>
      </c>
      <c r="JD291" s="19">
        <f t="shared" ca="1" si="2101"/>
        <v>0</v>
      </c>
      <c r="JE291" s="19">
        <f t="shared" ca="1" si="2101"/>
        <v>0</v>
      </c>
      <c r="JF291" s="19">
        <f t="shared" ca="1" si="2101"/>
        <v>0</v>
      </c>
      <c r="JG291" s="5">
        <f t="shared" si="2102"/>
        <v>1.2500000000000001E-2</v>
      </c>
      <c r="JH291" s="567">
        <f t="shared" si="2102"/>
        <v>0</v>
      </c>
      <c r="JI291" s="5">
        <f t="shared" si="2102"/>
        <v>6.25E-2</v>
      </c>
      <c r="JJ291" s="5">
        <f t="shared" si="2102"/>
        <v>6.25E-2</v>
      </c>
      <c r="JK291" s="5">
        <f t="shared" si="2102"/>
        <v>6.25E-2</v>
      </c>
      <c r="JL291" s="19">
        <f t="shared" ca="1" si="2101"/>
        <v>1</v>
      </c>
      <c r="JM291" s="19">
        <f t="shared" ca="1" si="2101"/>
        <v>0</v>
      </c>
      <c r="JN291" s="19">
        <f t="shared" ca="1" si="2101"/>
        <v>1</v>
      </c>
      <c r="JO291" s="9"/>
      <c r="JP291" s="5" t="b">
        <f t="shared" ca="1" si="2103"/>
        <v>0</v>
      </c>
      <c r="JQ291" s="477" t="b">
        <v>0</v>
      </c>
      <c r="JR291" s="477">
        <v>9.7327499999999993</v>
      </c>
      <c r="JS291" s="5" t="b">
        <f t="shared" si="2104"/>
        <v>0</v>
      </c>
      <c r="JT291" s="5" t="b">
        <f t="shared" si="2104"/>
        <v>0</v>
      </c>
      <c r="JU291" s="5" t="b">
        <f t="shared" si="2104"/>
        <v>1</v>
      </c>
      <c r="JV291" s="144">
        <f t="shared" si="2105"/>
        <v>1</v>
      </c>
      <c r="JW291" s="144">
        <f t="shared" si="2105"/>
        <v>1</v>
      </c>
      <c r="JX291" s="5" t="b">
        <f t="shared" si="2106"/>
        <v>0</v>
      </c>
      <c r="JY291" s="5" t="b">
        <f t="shared" si="2106"/>
        <v>1</v>
      </c>
      <c r="JZ291" s="5" t="b">
        <f t="shared" si="2106"/>
        <v>1</v>
      </c>
      <c r="KA291" s="5" t="b">
        <f t="shared" si="2106"/>
        <v>0</v>
      </c>
      <c r="KB291" s="5">
        <f t="shared" si="2107"/>
        <v>1</v>
      </c>
      <c r="KC291" s="5">
        <f t="shared" si="2107"/>
        <v>0</v>
      </c>
      <c r="KD291" s="5" t="b">
        <f t="shared" si="2108"/>
        <v>0</v>
      </c>
      <c r="KE291" s="5" t="str" cm="1">
        <f t="array" aca="1" ref="KE291" ca="1">IF(OR(KF291:KM291&lt;&gt;"-"),TRUE,"-")</f>
        <v>-</v>
      </c>
      <c r="KF291" s="19" t="str">
        <f t="shared" ca="1" si="2109"/>
        <v>-</v>
      </c>
      <c r="KG291" s="19" t="str">
        <f t="shared" ca="1" si="2109"/>
        <v>-</v>
      </c>
      <c r="KH291" s="19" t="str">
        <f t="shared" ca="1" si="2109"/>
        <v>-</v>
      </c>
      <c r="KI291" s="19" t="str">
        <f t="shared" ca="1" si="2109"/>
        <v>-</v>
      </c>
      <c r="KJ291" s="19" t="str">
        <f t="shared" ca="1" si="2109"/>
        <v>-</v>
      </c>
      <c r="KK291" s="19" t="str">
        <f t="shared" ca="1" si="2109"/>
        <v>-</v>
      </c>
      <c r="KL291" s="19" t="str">
        <f t="shared" ca="1" si="2109"/>
        <v>-</v>
      </c>
      <c r="KM291" s="19" t="str">
        <f t="shared" ca="1" si="2109"/>
        <v>-</v>
      </c>
      <c r="KN291" s="5" t="b">
        <f t="array" aca="1" ref="KN291" ca="1">IF(OR(KO291:KU291&lt;&gt;"-"),TRUE,"-")</f>
        <v>1</v>
      </c>
      <c r="KO291" s="19">
        <f t="shared" ca="1" si="2110"/>
        <v>0</v>
      </c>
      <c r="KP291" s="19" t="str">
        <f t="shared" ca="1" si="2110"/>
        <v>-</v>
      </c>
      <c r="KQ291" s="19">
        <f t="shared" ca="1" si="2110"/>
        <v>999999</v>
      </c>
      <c r="KR291" s="19">
        <f t="shared" ca="1" si="2110"/>
        <v>999999</v>
      </c>
      <c r="KS291" s="19">
        <f t="shared" ca="1" si="2110"/>
        <v>999999</v>
      </c>
      <c r="KT291" s="19">
        <f t="shared" ca="1" si="2110"/>
        <v>999999</v>
      </c>
      <c r="KU291" s="19">
        <f t="shared" ca="1" si="2110"/>
        <v>999999</v>
      </c>
      <c r="KV291" s="19" t="str">
        <f t="shared" ca="1" si="2110"/>
        <v>-</v>
      </c>
      <c r="KW291" s="19" t="str">
        <f t="shared" ca="1" si="2110"/>
        <v>-</v>
      </c>
      <c r="KX291" s="19" t="str">
        <f t="shared" ca="1" si="2110"/>
        <v>-</v>
      </c>
      <c r="KY291" s="19" t="b">
        <f t="shared" ca="1" si="2110"/>
        <v>1</v>
      </c>
      <c r="KZ291" s="19">
        <f t="shared" ca="1" si="2110"/>
        <v>0</v>
      </c>
      <c r="LA291" s="5" t="str">
        <f t="shared" si="2111"/>
        <v>-</v>
      </c>
      <c r="LB291" s="5" t="str">
        <f t="shared" si="2111"/>
        <v>-</v>
      </c>
      <c r="LC291" s="5" t="str">
        <f t="shared" si="2111"/>
        <v>-</v>
      </c>
      <c r="LD291" s="5" t="str">
        <f t="shared" si="2111"/>
        <v>-</v>
      </c>
      <c r="LE291" s="19" t="str">
        <f t="shared" ca="1" si="2112"/>
        <v>-</v>
      </c>
      <c r="LF291" s="19" t="str">
        <f t="shared" ca="1" si="2112"/>
        <v>-</v>
      </c>
      <c r="LG291" s="19" t="str">
        <f t="shared" ca="1" si="2112"/>
        <v>-</v>
      </c>
      <c r="LH291" s="19" t="str">
        <f t="shared" ca="1" si="2112"/>
        <v>-</v>
      </c>
      <c r="LI291" s="19" t="str">
        <f t="shared" ca="1" si="2112"/>
        <v>-</v>
      </c>
      <c r="LJ291" s="19" t="str">
        <f t="shared" ca="1" si="2112"/>
        <v>-</v>
      </c>
      <c r="LK291" s="19" t="str">
        <f t="shared" ca="1" si="2112"/>
        <v>-</v>
      </c>
      <c r="LL291" s="5" t="str">
        <f t="shared" si="2113"/>
        <v>-</v>
      </c>
      <c r="LM291" s="5">
        <f t="shared" si="2113"/>
        <v>500</v>
      </c>
      <c r="LN291" s="5">
        <f t="shared" si="2113"/>
        <v>500</v>
      </c>
      <c r="LO291" s="5" t="str">
        <f t="shared" si="2113"/>
        <v>-</v>
      </c>
      <c r="LP291" s="5" t="str" cm="1">
        <f t="array" aca="1" ref="LP291" ca="1">INDEX(i.meatgrid,$Q291,LP$7)</f>
        <v>-</v>
      </c>
      <c r="LQ291" s="5" t="str" cm="1">
        <f t="array" aca="1" ref="LQ291" ca="1">INDEX(i.meatgrid,$Q291,LQ$7)</f>
        <v>-</v>
      </c>
      <c r="LR291" s="5" t="str">
        <f t="shared" si="2114"/>
        <v>-</v>
      </c>
      <c r="LS291" s="5">
        <f t="shared" si="2115"/>
        <v>1</v>
      </c>
      <c r="LT291" s="9"/>
      <c r="LU291" s="19">
        <f t="shared" ca="1" si="2116"/>
        <v>70</v>
      </c>
      <c r="LV291" s="19">
        <f t="shared" ca="1" si="2116"/>
        <v>50</v>
      </c>
      <c r="LW291" s="19">
        <f t="shared" ca="1" si="2116"/>
        <v>80</v>
      </c>
      <c r="LX291" s="19">
        <f t="shared" ca="1" si="2116"/>
        <v>50</v>
      </c>
      <c r="LY291" s="5" t="b" cm="1">
        <f t="array" aca="1" ref="LY291" ca="1">INDEX(i.meatgrid,$Q291,LY$7)</f>
        <v>0</v>
      </c>
      <c r="LZ291" s="5" t="b" cm="1">
        <f t="array" aca="1" ref="LZ291" ca="1">INDEX(i.meatgrid,$Q291,LZ$7)</f>
        <v>0</v>
      </c>
      <c r="MA291" s="5" t="str" cm="1">
        <f t="array" aca="1" ref="MA291" ca="1">INDEX(i.meatgrid,$Q291,MA$7)</f>
        <v>-</v>
      </c>
      <c r="MB291" s="5" cm="1">
        <f t="array" aca="1" ref="MB291" ca="1">INDEX(i.meatgrid,$Q291,MB$7)</f>
        <v>40</v>
      </c>
      <c r="MC291" s="5">
        <f t="shared" si="2117"/>
        <v>1.25</v>
      </c>
      <c r="MD291" s="5">
        <f t="shared" si="2118"/>
        <v>1</v>
      </c>
      <c r="ME291" s="5" cm="1">
        <f t="array" aca="1" ref="ME291" ca="1">INDEX(i.meatgrid,$Q291,ME$7)</f>
        <v>1</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0</v>
      </c>
      <c r="MJ291" s="5" cm="1">
        <f t="array" aca="1" ref="MJ291" ca="1">INDEX(i.meatgrid,$Q291,MJ$7)</f>
        <v>1</v>
      </c>
      <c r="MK291" s="5" cm="1">
        <f t="array" aca="1" ref="MK291" ca="1">INDEX(i.meatgrid,$Q291,MK$7)</f>
        <v>1</v>
      </c>
      <c r="ML291" s="5" cm="1">
        <f t="array" aca="1" ref="ML291" ca="1">INDEX(i.meatgrid,$Q291,ML$7)</f>
        <v>1</v>
      </c>
      <c r="MM291" s="5">
        <f t="shared" si="2119"/>
        <v>1</v>
      </c>
      <c r="MN291" s="9"/>
      <c r="MO291" s="19" t="b">
        <f t="shared" ca="1" si="2120"/>
        <v>0</v>
      </c>
      <c r="MP291" s="19" t="b">
        <f t="shared" ca="1" si="2120"/>
        <v>0</v>
      </c>
      <c r="MQ291" s="19">
        <f t="shared" ca="1" si="2120"/>
        <v>1</v>
      </c>
      <c r="MR291" s="19">
        <f t="shared" ca="1" si="2120"/>
        <v>0.75</v>
      </c>
      <c r="MS291" s="19">
        <f t="shared" ca="1" si="2120"/>
        <v>0.75</v>
      </c>
      <c r="MT291" s="19">
        <f t="shared" ca="1" si="2120"/>
        <v>0.8</v>
      </c>
      <c r="MU291" s="19">
        <f t="shared" ca="1" si="2120"/>
        <v>0.82499999999999996</v>
      </c>
      <c r="MV291" s="19">
        <f t="shared" ca="1" si="2120"/>
        <v>0.875</v>
      </c>
      <c r="MW291" s="19">
        <f t="shared" ca="1" si="2120"/>
        <v>0.9</v>
      </c>
      <c r="MX291" s="19">
        <f t="shared" ca="1" si="2120"/>
        <v>1</v>
      </c>
      <c r="MY291" s="19">
        <f t="shared" ca="1" si="2120"/>
        <v>0.875</v>
      </c>
      <c r="MZ291" s="19" t="b">
        <f t="shared" ca="1" si="2120"/>
        <v>1</v>
      </c>
      <c r="NA291" s="19">
        <f t="shared" ca="1" si="2120"/>
        <v>74.989999999999995</v>
      </c>
      <c r="NB291" s="19" t="str">
        <f t="shared" ca="1" si="2120"/>
        <v>-</v>
      </c>
      <c r="NC291" s="19" t="str">
        <f t="shared" ca="1" si="2120"/>
        <v>-</v>
      </c>
      <c r="ND291" s="19" t="str">
        <f t="shared" ca="1" si="2120"/>
        <v>-</v>
      </c>
      <c r="NE291" s="19" t="str">
        <f t="shared" ca="1" si="2121"/>
        <v>-</v>
      </c>
      <c r="NF291" s="19" t="str">
        <f t="shared" ca="1" si="2121"/>
        <v>-</v>
      </c>
      <c r="NG291" s="19" t="str">
        <f t="shared" ca="1" si="2121"/>
        <v>-</v>
      </c>
      <c r="NH291" s="19" t="str">
        <f t="shared" ca="1" si="2121"/>
        <v>-</v>
      </c>
      <c r="NI291" s="19">
        <f t="shared" ca="1" si="2121"/>
        <v>36.99</v>
      </c>
      <c r="NJ291" s="19">
        <f t="shared" ca="1" si="2121"/>
        <v>36.99</v>
      </c>
      <c r="NK291" s="19" t="str">
        <f t="shared" ca="1" si="2121"/>
        <v>-</v>
      </c>
      <c r="NL291" s="19" t="str">
        <f t="shared" ca="1" si="2121"/>
        <v>-</v>
      </c>
      <c r="NM291" s="19" t="str">
        <f t="shared" ca="1" si="2121"/>
        <v>-</v>
      </c>
      <c r="NN291" s="19" t="str">
        <f t="shared" ca="1" si="2121"/>
        <v>-</v>
      </c>
      <c r="NO291" s="19" t="str">
        <f t="shared" ca="1" si="2121"/>
        <v>-</v>
      </c>
      <c r="NP291" s="19">
        <f t="shared" ca="1" si="2121"/>
        <v>49.99</v>
      </c>
      <c r="NQ291" s="19">
        <f t="shared" ca="1" si="2121"/>
        <v>49.99</v>
      </c>
      <c r="NR291" s="19">
        <f t="shared" ca="1" si="2121"/>
        <v>49.99</v>
      </c>
      <c r="NS291" s="19">
        <f t="shared" ca="1" si="2121"/>
        <v>49.99</v>
      </c>
      <c r="NT291" s="19">
        <f t="shared" ca="1" si="2121"/>
        <v>49.99</v>
      </c>
      <c r="NU291" s="19">
        <f t="shared" ca="1" si="2122"/>
        <v>49.99</v>
      </c>
      <c r="NV291" s="19">
        <f t="shared" ca="1" si="2122"/>
        <v>49.99</v>
      </c>
      <c r="NW291" s="19">
        <f t="shared" ca="1" si="2122"/>
        <v>49.99</v>
      </c>
      <c r="NX291" s="19">
        <f t="shared" ca="1" si="2122"/>
        <v>412.99</v>
      </c>
      <c r="NY291" s="19">
        <f t="shared" ca="1" si="2122"/>
        <v>412.99</v>
      </c>
      <c r="NZ291" s="19" t="str">
        <f t="shared" ca="1" si="2122"/>
        <v>-</v>
      </c>
      <c r="OA291" s="19" t="str">
        <f t="shared" ca="1" si="2122"/>
        <v>-</v>
      </c>
      <c r="OB291" s="19" t="str">
        <f t="shared" ca="1" si="2122"/>
        <v>-</v>
      </c>
      <c r="OC291" s="19" t="str">
        <f t="shared" ca="1" si="2122"/>
        <v>-</v>
      </c>
      <c r="OD291" s="19" t="str">
        <f t="shared" ca="1" si="2122"/>
        <v>-</v>
      </c>
      <c r="OE291" s="19">
        <f t="shared" ca="1" si="2122"/>
        <v>6.8900000000000006</v>
      </c>
      <c r="OF291" s="19">
        <f t="shared" ca="1" si="2122"/>
        <v>6.8900000000000006</v>
      </c>
      <c r="OG291" s="19">
        <f t="shared" ca="1" si="2122"/>
        <v>6.8900000000000006</v>
      </c>
      <c r="OH291" s="19">
        <f t="shared" ca="1" si="2122"/>
        <v>6.8900000000000006</v>
      </c>
      <c r="OI291" s="19">
        <f t="shared" ca="1" si="2122"/>
        <v>6.8900000000000006</v>
      </c>
      <c r="OJ291" s="19">
        <f t="shared" ca="1" si="2122"/>
        <v>6.8900000000000006</v>
      </c>
      <c r="OK291" s="19">
        <f t="shared" ca="1" si="2123"/>
        <v>6.8900000000000006</v>
      </c>
      <c r="OL291" s="19">
        <f t="shared" ca="1" si="2123"/>
        <v>6.8900000000000006</v>
      </c>
      <c r="OM291" s="19">
        <f t="shared" ca="1" si="2123"/>
        <v>346.99</v>
      </c>
      <c r="ON291" s="19">
        <f t="shared" ca="1" si="2123"/>
        <v>346.99</v>
      </c>
      <c r="OO291" s="19" t="str">
        <f t="shared" ca="1" si="2123"/>
        <v>-</v>
      </c>
      <c r="OP291" s="19" t="str">
        <f t="shared" ca="1" si="2123"/>
        <v>-</v>
      </c>
      <c r="OQ291" s="19" t="str">
        <f t="shared" ca="1" si="2123"/>
        <v>-</v>
      </c>
      <c r="OR291" s="19" t="str">
        <f t="shared" ca="1" si="2123"/>
        <v>-</v>
      </c>
      <c r="OS291" s="19" t="str">
        <f t="shared" ca="1" si="2123"/>
        <v>-</v>
      </c>
      <c r="OT291" s="19">
        <f t="shared" ca="1" si="2123"/>
        <v>0</v>
      </c>
      <c r="OU291" s="24">
        <v>0</v>
      </c>
    </row>
    <row r="292" spans="1:411" hidden="1" outlineLevel="1">
      <c r="A292" s="21">
        <f t="shared" si="158"/>
        <v>287</v>
      </c>
      <c r="B292" s="21">
        <f t="shared" si="2061"/>
        <v>19</v>
      </c>
      <c r="C292">
        <v>114</v>
      </c>
      <c r="D292" s="144" t="str">
        <f t="shared" si="2062"/>
        <v>GSM</v>
      </c>
      <c r="E292" t="b">
        <v>1</v>
      </c>
      <c r="F292" t="b">
        <v>0</v>
      </c>
      <c r="G292" t="b">
        <f t="shared" si="2124"/>
        <v>1</v>
      </c>
      <c r="H292" s="29">
        <v>2</v>
      </c>
      <c r="I292" s="29">
        <v>1</v>
      </c>
      <c r="J292" s="29" t="str">
        <f>""</f>
        <v/>
      </c>
      <c r="K292" s="29">
        <f t="shared" si="2064"/>
        <v>2</v>
      </c>
      <c r="L292" s="29">
        <v>2</v>
      </c>
      <c r="M292" s="29">
        <v>2</v>
      </c>
      <c r="N292" s="29">
        <v>3</v>
      </c>
      <c r="O292" s="29">
        <v>1</v>
      </c>
      <c r="P292" s="29">
        <v>1</v>
      </c>
      <c r="Q292" s="237">
        <f t="shared" ca="1" si="2125"/>
        <v>5</v>
      </c>
      <c r="R292" s="29">
        <v>1</v>
      </c>
      <c r="S292" s="29">
        <v>2</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2065"/>
        <v>2</v>
      </c>
      <c r="AH292" s="5">
        <f t="shared" si="2065"/>
        <v>0</v>
      </c>
      <c r="AI292" s="5">
        <f t="shared" si="2066"/>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00004 DSP_price_SA GSM Day204 MWM    Air WP100p MP075p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2067"/>
        <v>0</v>
      </c>
      <c r="AY292" s="5" t="str">
        <f t="shared" si="2067"/>
        <v>-</v>
      </c>
      <c r="AZ292" s="5" t="b">
        <f t="shared" si="2067"/>
        <v>0</v>
      </c>
      <c r="BA292" s="5" t="b">
        <f t="shared" si="2067"/>
        <v>1</v>
      </c>
      <c r="BB292" s="5" t="b">
        <f t="shared" si="2067"/>
        <v>1</v>
      </c>
      <c r="BC292" s="144">
        <f t="shared" si="2067"/>
        <v>0</v>
      </c>
      <c r="BD292" s="19" t="b">
        <f t="shared" ca="1" si="2068"/>
        <v>1</v>
      </c>
      <c r="BE292" s="9"/>
      <c r="BF292" s="5" t="str">
        <f t="shared" ca="1" si="2069"/>
        <v>-</v>
      </c>
      <c r="BG292" s="19" t="str">
        <f t="shared" ca="1" si="2070"/>
        <v>-</v>
      </c>
      <c r="BH292" s="19" t="str">
        <f t="shared" ca="1" si="2070"/>
        <v>-</v>
      </c>
      <c r="BI292" s="19" t="str">
        <f t="shared" ca="1" si="2070"/>
        <v>-</v>
      </c>
      <c r="BJ292" s="5" t="str">
        <f t="shared" ca="1" si="2071"/>
        <v>-</v>
      </c>
      <c r="BK292" s="19" t="str">
        <f t="shared" ca="1" si="2072"/>
        <v>-</v>
      </c>
      <c r="BL292" s="5" t="str">
        <f t="shared" ca="1" si="2073"/>
        <v>-</v>
      </c>
      <c r="BM292" s="19" t="str">
        <f t="shared" ca="1" si="2074"/>
        <v>-</v>
      </c>
      <c r="BN292" s="19" t="str">
        <f t="shared" ca="1" si="2074"/>
        <v>-</v>
      </c>
      <c r="BO292" s="19" t="str">
        <f t="shared" ca="1" si="2074"/>
        <v>-</v>
      </c>
      <c r="BP292" s="5" t="str">
        <f t="shared" ca="1" si="2075"/>
        <v>-</v>
      </c>
      <c r="BQ292" s="9"/>
      <c r="BR292" s="5" t="b">
        <f t="shared" si="2076"/>
        <v>0</v>
      </c>
      <c r="BS292" s="5" t="str">
        <f t="shared" ca="1" si="2077"/>
        <v>-</v>
      </c>
      <c r="BT292" s="5" t="str">
        <f t="shared" ca="1" si="2078"/>
        <v>-</v>
      </c>
      <c r="BU292" s="5" t="str">
        <f t="shared" ca="1" si="2078"/>
        <v>-</v>
      </c>
      <c r="BV292" s="5" t="str">
        <f t="shared" ca="1" si="2078"/>
        <v>-</v>
      </c>
      <c r="BW292" s="5" t="str">
        <f t="shared" ca="1" si="2078"/>
        <v>-</v>
      </c>
      <c r="BX292" s="5" t="str">
        <f t="shared" ca="1" si="2078"/>
        <v>-</v>
      </c>
      <c r="BY292" s="5" t="str">
        <f t="shared" ca="1" si="2078"/>
        <v>-</v>
      </c>
      <c r="BZ292" s="5" t="str">
        <f t="shared" ca="1" si="2078"/>
        <v>-</v>
      </c>
      <c r="CA292" s="5" t="str">
        <f t="shared" ca="1" si="2078"/>
        <v>-</v>
      </c>
      <c r="CB292" s="9"/>
      <c r="CC292" s="237" t="b">
        <f t="shared" ca="1" si="2126"/>
        <v>1</v>
      </c>
      <c r="CD292" s="237" t="b">
        <f t="shared" ca="1" si="2126"/>
        <v>1</v>
      </c>
      <c r="CE292" s="237" t="b">
        <f t="shared" ca="1" si="2126"/>
        <v>1</v>
      </c>
      <c r="CF292" s="12">
        <f t="shared" ca="1" si="2079"/>
        <v>2235105</v>
      </c>
      <c r="CG292" s="144" t="b">
        <f t="shared" ca="1" si="2127"/>
        <v>0</v>
      </c>
      <c r="CH292" s="12" t="s">
        <v>34</v>
      </c>
      <c r="CI292" s="19" t="str">
        <f t="shared" ca="1" si="2081"/>
        <v>-</v>
      </c>
      <c r="CJ292" s="19" t="str">
        <f t="shared" ca="1" si="2081"/>
        <v>-</v>
      </c>
      <c r="CK292" s="19" t="str">
        <f t="shared" ca="1" si="2081"/>
        <v>-</v>
      </c>
      <c r="CL292" s="19">
        <f t="shared" ca="1" si="2081"/>
        <v>1</v>
      </c>
      <c r="CM292" s="19">
        <f t="shared" ca="1" si="2081"/>
        <v>1</v>
      </c>
      <c r="CN292" s="9"/>
      <c r="CO292" s="444">
        <f t="shared" si="2082"/>
        <v>652</v>
      </c>
      <c r="CP292" s="444">
        <f t="shared" si="2082"/>
        <v>686</v>
      </c>
      <c r="CQ292" s="444">
        <f t="shared" si="2082"/>
        <v>721</v>
      </c>
      <c r="CR292" s="152">
        <f t="shared" si="2083"/>
        <v>378</v>
      </c>
      <c r="CS292" s="152">
        <f t="shared" si="2083"/>
        <v>413</v>
      </c>
      <c r="CT292" s="152">
        <f t="shared" si="2083"/>
        <v>448</v>
      </c>
      <c r="CU292" s="19" t="str">
        <f t="shared" ca="1" si="2084"/>
        <v>-</v>
      </c>
      <c r="CV292" s="19" t="str">
        <f t="shared" ca="1" si="2084"/>
        <v>-</v>
      </c>
      <c r="CW292" s="19" t="str">
        <f t="shared" ca="1" si="2084"/>
        <v>-</v>
      </c>
      <c r="CX292" s="19" t="str">
        <f t="shared" ca="1" si="2084"/>
        <v>-</v>
      </c>
      <c r="CY292" s="19" t="str">
        <f t="shared" ca="1" si="2084"/>
        <v>-</v>
      </c>
      <c r="CZ292" s="19" t="b">
        <f t="shared" ca="1" si="2084"/>
        <v>1</v>
      </c>
      <c r="DA292" s="19">
        <f t="shared" ca="1" si="2084"/>
        <v>0</v>
      </c>
      <c r="DB292" s="19">
        <f t="shared" ca="1" si="2084"/>
        <v>0</v>
      </c>
      <c r="DC292" s="19">
        <f t="shared" ca="1" si="2084"/>
        <v>0</v>
      </c>
      <c r="DD292" s="19">
        <f t="shared" ca="1" si="2084"/>
        <v>0</v>
      </c>
      <c r="DE292" s="19">
        <f t="shared" ca="1" si="2084"/>
        <v>0</v>
      </c>
      <c r="DF292" s="19">
        <f t="shared" ca="1" si="2084"/>
        <v>0</v>
      </c>
      <c r="DG292" s="19">
        <f t="shared" ca="1" si="2084"/>
        <v>0</v>
      </c>
      <c r="DH292" s="19">
        <f t="shared" ca="1" si="2084"/>
        <v>0</v>
      </c>
      <c r="DI292" s="19">
        <f t="shared" ca="1" si="2084"/>
        <v>0</v>
      </c>
      <c r="DJ292" s="19">
        <f t="shared" ca="1" si="2084"/>
        <v>0</v>
      </c>
      <c r="DK292" s="19">
        <f t="shared" ca="1" si="2085"/>
        <v>0</v>
      </c>
      <c r="DL292" s="19">
        <f t="shared" ca="1" si="2085"/>
        <v>0</v>
      </c>
      <c r="DM292" s="19">
        <f t="shared" ca="1" si="2085"/>
        <v>1</v>
      </c>
      <c r="DN292" s="19">
        <f t="shared" ca="1" si="2085"/>
        <v>1</v>
      </c>
      <c r="DO292" s="19">
        <f t="shared" ca="1" si="2085"/>
        <v>0</v>
      </c>
      <c r="DP292" s="19" t="str">
        <f t="shared" ca="1" si="2085"/>
        <v>-</v>
      </c>
      <c r="DQ292" s="19" t="str">
        <f t="shared" ca="1" si="2085"/>
        <v>-</v>
      </c>
      <c r="DR292" s="19" t="str">
        <f t="shared" ca="1" si="2085"/>
        <v>-</v>
      </c>
      <c r="DS292" s="19" t="str">
        <f t="shared" ca="1" si="2085"/>
        <v>-</v>
      </c>
      <c r="DT292" s="19" t="str">
        <f t="shared" ca="1" si="2085"/>
        <v>-</v>
      </c>
      <c r="DU292" s="19">
        <f t="shared" ca="1" si="2085"/>
        <v>0</v>
      </c>
      <c r="DV292" s="19" t="str">
        <f t="shared" ca="1" si="2085"/>
        <v>-</v>
      </c>
      <c r="DW292" s="19" t="str">
        <f t="shared" ca="1" si="2085"/>
        <v>-</v>
      </c>
      <c r="DX292" s="19" t="str">
        <f t="shared" ca="1" si="2085"/>
        <v>-</v>
      </c>
      <c r="DY292" s="19" t="str">
        <f t="shared" ca="1" si="2085"/>
        <v>-</v>
      </c>
      <c r="DZ292" s="19" t="str">
        <f t="shared" ca="1" si="2085"/>
        <v>-</v>
      </c>
      <c r="EA292" s="19" t="str">
        <f t="shared" ca="1" si="2085"/>
        <v>-</v>
      </c>
      <c r="EB292" s="19" t="str">
        <f t="shared" ca="1" si="2085"/>
        <v>-</v>
      </c>
      <c r="EC292" s="19" t="str">
        <f t="shared" ca="1" si="2085"/>
        <v>-</v>
      </c>
      <c r="ED292" s="19">
        <f t="shared" ca="1" si="2085"/>
        <v>0</v>
      </c>
      <c r="EE292" s="444">
        <f t="shared" si="2086"/>
        <v>0</v>
      </c>
      <c r="EF292" s="444">
        <f t="shared" si="2086"/>
        <v>0</v>
      </c>
      <c r="EG292" s="124">
        <f t="shared" si="2087"/>
        <v>0</v>
      </c>
      <c r="EH292" s="124">
        <f t="shared" si="2087"/>
        <v>0</v>
      </c>
      <c r="EI292" s="124">
        <f t="shared" si="2087"/>
        <v>0</v>
      </c>
      <c r="EJ292" s="124">
        <f t="shared" si="2087"/>
        <v>0</v>
      </c>
      <c r="EK292" s="124">
        <f t="shared" si="2087"/>
        <v>0</v>
      </c>
      <c r="EL292" s="124">
        <f t="shared" si="2087"/>
        <v>0</v>
      </c>
      <c r="EM292" s="124">
        <f t="shared" si="2087"/>
        <v>0</v>
      </c>
      <c r="EN292" s="124">
        <f t="shared" si="2087"/>
        <v>0</v>
      </c>
      <c r="EO292" s="124">
        <f t="shared" si="2087"/>
        <v>0</v>
      </c>
      <c r="EP292" s="124">
        <f t="shared" si="2087"/>
        <v>0</v>
      </c>
      <c r="EQ292" s="124">
        <f t="shared" si="2087"/>
        <v>0</v>
      </c>
      <c r="ER292" s="124">
        <f t="shared" si="2087"/>
        <v>0</v>
      </c>
      <c r="ES292" s="124">
        <f t="shared" si="2087"/>
        <v>0</v>
      </c>
      <c r="ET292" s="124">
        <f t="shared" si="2087"/>
        <v>0</v>
      </c>
      <c r="EU292" s="124">
        <f t="shared" si="2087"/>
        <v>0</v>
      </c>
      <c r="EV292" s="124">
        <f t="shared" si="2087"/>
        <v>0</v>
      </c>
      <c r="EW292" s="124">
        <f t="shared" si="2088"/>
        <v>0</v>
      </c>
      <c r="EX292" s="124">
        <f t="shared" si="2088"/>
        <v>0</v>
      </c>
      <c r="EY292" s="554">
        <f t="shared" si="2089"/>
        <v>0</v>
      </c>
      <c r="EZ292" s="554">
        <f t="shared" si="2089"/>
        <v>0</v>
      </c>
      <c r="FA292" s="554">
        <f t="shared" si="2089"/>
        <v>0</v>
      </c>
      <c r="FB292" s="125">
        <f t="shared" si="2089"/>
        <v>0</v>
      </c>
      <c r="FC292" s="125">
        <f t="shared" si="2089"/>
        <v>0</v>
      </c>
      <c r="FD292" s="125">
        <f t="shared" si="2089"/>
        <v>0</v>
      </c>
      <c r="FE292" s="125">
        <f t="shared" si="2089"/>
        <v>0</v>
      </c>
      <c r="FF292" s="125">
        <f t="shared" si="2089"/>
        <v>0</v>
      </c>
      <c r="FG292" s="125">
        <f t="shared" si="2089"/>
        <v>0</v>
      </c>
      <c r="FH292" s="125">
        <f t="shared" si="2089"/>
        <v>0</v>
      </c>
      <c r="FI292" s="125">
        <f t="shared" si="2089"/>
        <v>0</v>
      </c>
      <c r="FJ292" s="125">
        <f t="shared" si="2089"/>
        <v>0</v>
      </c>
      <c r="FK292" s="125">
        <f t="shared" si="2089"/>
        <v>0</v>
      </c>
      <c r="FL292" s="125">
        <f t="shared" si="2089"/>
        <v>0</v>
      </c>
      <c r="FM292" s="125">
        <f t="shared" si="2089"/>
        <v>0</v>
      </c>
      <c r="FN292" s="125">
        <f t="shared" si="2089"/>
        <v>0</v>
      </c>
      <c r="FO292" s="124">
        <f t="shared" si="2090"/>
        <v>0</v>
      </c>
      <c r="FP292" s="124">
        <f t="shared" si="2090"/>
        <v>0</v>
      </c>
      <c r="FQ292" s="124">
        <f t="shared" si="2090"/>
        <v>0</v>
      </c>
      <c r="FR292" s="124">
        <f t="shared" si="2090"/>
        <v>0</v>
      </c>
      <c r="FS292" s="124">
        <f t="shared" si="2090"/>
        <v>0</v>
      </c>
      <c r="FT292" s="124">
        <f t="shared" si="2090"/>
        <v>0</v>
      </c>
      <c r="FU292" s="124">
        <f t="shared" si="2090"/>
        <v>0</v>
      </c>
      <c r="FV292" s="124">
        <f t="shared" si="2090"/>
        <v>0</v>
      </c>
      <c r="FW292" s="124">
        <f t="shared" si="2090"/>
        <v>0</v>
      </c>
      <c r="FX292" s="124">
        <f t="shared" si="2090"/>
        <v>0</v>
      </c>
      <c r="FY292" s="124">
        <f t="shared" si="2090"/>
        <v>0</v>
      </c>
      <c r="FZ292" s="124">
        <f t="shared" si="2090"/>
        <v>0</v>
      </c>
      <c r="GA292" s="124">
        <f t="shared" si="2090"/>
        <v>0</v>
      </c>
      <c r="GB292" s="124">
        <f t="shared" si="2090"/>
        <v>0</v>
      </c>
      <c r="GC292" s="124">
        <f t="shared" si="2090"/>
        <v>0</v>
      </c>
      <c r="GD292" s="124">
        <f t="shared" si="2090"/>
        <v>0</v>
      </c>
      <c r="GE292" s="124">
        <f t="shared" si="2091"/>
        <v>0</v>
      </c>
      <c r="GF292" s="124">
        <f t="shared" si="2091"/>
        <v>0</v>
      </c>
      <c r="GG292" s="554">
        <f t="shared" si="2092"/>
        <v>0</v>
      </c>
      <c r="GH292" s="554">
        <f t="shared" si="2092"/>
        <v>0</v>
      </c>
      <c r="GI292" s="554">
        <f t="shared" si="2092"/>
        <v>0</v>
      </c>
      <c r="GJ292" s="125">
        <f t="shared" si="2093"/>
        <v>0</v>
      </c>
      <c r="GK292" s="125">
        <f t="shared" si="2093"/>
        <v>0</v>
      </c>
      <c r="GL292" s="125">
        <f t="shared" si="2093"/>
        <v>0</v>
      </c>
      <c r="GM292" s="125">
        <f t="shared" si="2093"/>
        <v>0</v>
      </c>
      <c r="GN292" s="125">
        <f t="shared" si="2093"/>
        <v>0</v>
      </c>
      <c r="GO292" s="125">
        <f t="shared" si="2093"/>
        <v>0</v>
      </c>
      <c r="GP292" s="125">
        <f t="shared" si="2093"/>
        <v>0</v>
      </c>
      <c r="GQ292" s="125">
        <f t="shared" si="2093"/>
        <v>0</v>
      </c>
      <c r="GR292" s="125">
        <f t="shared" si="2093"/>
        <v>0</v>
      </c>
      <c r="GS292" s="125">
        <f t="shared" si="2093"/>
        <v>0</v>
      </c>
      <c r="GT292" s="125">
        <f t="shared" si="2093"/>
        <v>0</v>
      </c>
      <c r="GU292" s="125">
        <f t="shared" si="2093"/>
        <v>0</v>
      </c>
      <c r="GV292" s="125">
        <f t="shared" si="2093"/>
        <v>0</v>
      </c>
      <c r="GW292" s="124">
        <f t="shared" si="2094"/>
        <v>0</v>
      </c>
      <c r="GX292" s="124">
        <f t="shared" si="2094"/>
        <v>0</v>
      </c>
      <c r="GY292" s="124">
        <f t="shared" si="2094"/>
        <v>0</v>
      </c>
      <c r="GZ292" s="124">
        <f t="shared" si="2094"/>
        <v>0</v>
      </c>
      <c r="HA292" s="124">
        <f t="shared" si="2094"/>
        <v>0</v>
      </c>
      <c r="HB292" s="124">
        <f t="shared" si="2094"/>
        <v>0</v>
      </c>
      <c r="HC292" s="124">
        <f t="shared" si="2094"/>
        <v>0</v>
      </c>
      <c r="HD292" s="124">
        <f t="shared" si="2094"/>
        <v>0</v>
      </c>
      <c r="HE292" s="124">
        <f t="shared" si="2094"/>
        <v>0</v>
      </c>
      <c r="HF292" s="124">
        <f t="shared" si="2094"/>
        <v>0</v>
      </c>
      <c r="HG292" s="124">
        <f t="shared" si="2094"/>
        <v>0</v>
      </c>
      <c r="HH292" s="124">
        <f t="shared" si="2094"/>
        <v>0</v>
      </c>
      <c r="HI292" s="124">
        <f t="shared" si="2094"/>
        <v>0</v>
      </c>
      <c r="HJ292" s="124">
        <f t="shared" si="2094"/>
        <v>0</v>
      </c>
      <c r="HK292" s="124">
        <f t="shared" si="2094"/>
        <v>0</v>
      </c>
      <c r="HL292" s="124">
        <f t="shared" si="2094"/>
        <v>0</v>
      </c>
      <c r="HM292" s="124">
        <f t="shared" si="2095"/>
        <v>0</v>
      </c>
      <c r="HN292" s="124">
        <f t="shared" si="2095"/>
        <v>0</v>
      </c>
      <c r="HO292" s="554">
        <f t="shared" si="2096"/>
        <v>0</v>
      </c>
      <c r="HP292" s="554">
        <f t="shared" si="2096"/>
        <v>0</v>
      </c>
      <c r="HQ292" s="554">
        <f t="shared" si="2096"/>
        <v>0</v>
      </c>
      <c r="HR292" s="125">
        <f t="shared" si="2097"/>
        <v>0</v>
      </c>
      <c r="HS292" s="125">
        <f t="shared" si="2097"/>
        <v>0</v>
      </c>
      <c r="HT292" s="125">
        <f t="shared" si="2097"/>
        <v>0</v>
      </c>
      <c r="HU292" s="125">
        <f t="shared" si="2097"/>
        <v>0</v>
      </c>
      <c r="HV292" s="125">
        <f t="shared" si="2097"/>
        <v>0</v>
      </c>
      <c r="HW292" s="125">
        <f t="shared" si="2097"/>
        <v>0</v>
      </c>
      <c r="HX292" s="125">
        <f t="shared" si="2097"/>
        <v>0</v>
      </c>
      <c r="HY292" s="125">
        <f t="shared" si="2097"/>
        <v>0</v>
      </c>
      <c r="HZ292" s="125">
        <f t="shared" si="2097"/>
        <v>0</v>
      </c>
      <c r="IA292" s="125">
        <f t="shared" si="2097"/>
        <v>0</v>
      </c>
      <c r="IB292" s="125">
        <f t="shared" si="2097"/>
        <v>0</v>
      </c>
      <c r="IC292" s="125">
        <f t="shared" si="2097"/>
        <v>0</v>
      </c>
      <c r="ID292" s="125">
        <f t="shared" si="2097"/>
        <v>0</v>
      </c>
      <c r="IE292" s="5">
        <f t="shared" si="2098"/>
        <v>67</v>
      </c>
      <c r="IF292" s="9"/>
      <c r="IG292" s="5">
        <f t="shared" si="2099"/>
        <v>1</v>
      </c>
      <c r="IH292" s="5" t="b">
        <f t="shared" si="2099"/>
        <v>0</v>
      </c>
      <c r="II292" s="19">
        <f t="shared" ca="1" si="2100"/>
        <v>0</v>
      </c>
      <c r="IJ292" s="5">
        <f t="shared" si="2099"/>
        <v>55</v>
      </c>
      <c r="IK292" s="5" cm="1">
        <f t="array" ref="IK292">INDEX(i.pi_yatf,$X292+1,IK$7)</f>
        <v>1</v>
      </c>
      <c r="IL292" s="19">
        <f t="shared" ca="1" si="2101"/>
        <v>0</v>
      </c>
      <c r="IM292" s="19">
        <f t="shared" ca="1" si="2101"/>
        <v>0</v>
      </c>
      <c r="IN292" s="19">
        <f t="shared" ca="1" si="2101"/>
        <v>0</v>
      </c>
      <c r="IO292" s="19">
        <f t="shared" ca="1" si="2101"/>
        <v>0</v>
      </c>
      <c r="IP292" s="19">
        <f t="shared" ca="1" si="2101"/>
        <v>0</v>
      </c>
      <c r="IQ292" s="19">
        <f t="shared" ca="1" si="2101"/>
        <v>0</v>
      </c>
      <c r="IR292" s="19">
        <f t="shared" ca="1" si="2101"/>
        <v>0</v>
      </c>
      <c r="IS292" s="19">
        <f t="shared" ca="1" si="2101"/>
        <v>0</v>
      </c>
      <c r="IT292" s="19">
        <f t="shared" ca="1" si="2101"/>
        <v>0</v>
      </c>
      <c r="IU292" s="19">
        <f t="shared" ca="1" si="2101"/>
        <v>0</v>
      </c>
      <c r="IV292" s="19">
        <f t="shared" ca="1" si="2101"/>
        <v>0</v>
      </c>
      <c r="IW292" s="19">
        <f t="shared" ca="1" si="2101"/>
        <v>0</v>
      </c>
      <c r="IX292" s="19">
        <f t="shared" ca="1" si="2101"/>
        <v>0</v>
      </c>
      <c r="IY292" s="19">
        <f t="shared" ca="1" si="2101"/>
        <v>0</v>
      </c>
      <c r="IZ292" s="19">
        <f t="shared" ca="1" si="2101"/>
        <v>0</v>
      </c>
      <c r="JA292" s="19">
        <f t="shared" ca="1" si="2101"/>
        <v>0</v>
      </c>
      <c r="JB292" s="19">
        <f t="shared" ca="1" si="2101"/>
        <v>0</v>
      </c>
      <c r="JC292" s="19">
        <f t="shared" ca="1" si="2101"/>
        <v>0</v>
      </c>
      <c r="JD292" s="19">
        <f t="shared" ca="1" si="2101"/>
        <v>0</v>
      </c>
      <c r="JE292" s="19">
        <f t="shared" ca="1" si="2101"/>
        <v>0</v>
      </c>
      <c r="JF292" s="19">
        <f t="shared" ca="1" si="2101"/>
        <v>0</v>
      </c>
      <c r="JG292" s="5">
        <f t="shared" si="2102"/>
        <v>1.2500000000000001E-2</v>
      </c>
      <c r="JH292" s="567">
        <f t="shared" si="2102"/>
        <v>0</v>
      </c>
      <c r="JI292" s="5">
        <f t="shared" si="2102"/>
        <v>6.25E-2</v>
      </c>
      <c r="JJ292" s="5">
        <f t="shared" si="2102"/>
        <v>6.25E-2</v>
      </c>
      <c r="JK292" s="5">
        <f t="shared" si="2102"/>
        <v>6.25E-2</v>
      </c>
      <c r="JL292" s="19">
        <f t="shared" ca="1" si="2101"/>
        <v>1</v>
      </c>
      <c r="JM292" s="19">
        <f t="shared" ca="1" si="2101"/>
        <v>0</v>
      </c>
      <c r="JN292" s="19">
        <f t="shared" ca="1" si="2101"/>
        <v>1</v>
      </c>
      <c r="JO292" s="9"/>
      <c r="JP292" s="5" t="b">
        <f t="shared" ca="1" si="2103"/>
        <v>0</v>
      </c>
      <c r="JQ292" s="477" t="b">
        <v>0</v>
      </c>
      <c r="JR292" s="477">
        <v>9.7327499999999993</v>
      </c>
      <c r="JS292" s="5" t="b">
        <f t="shared" si="2104"/>
        <v>0</v>
      </c>
      <c r="JT292" s="5" t="b">
        <f t="shared" si="2104"/>
        <v>0</v>
      </c>
      <c r="JU292" s="5" t="b">
        <f t="shared" si="2104"/>
        <v>1</v>
      </c>
      <c r="JV292" s="144">
        <f t="shared" si="2105"/>
        <v>1</v>
      </c>
      <c r="JW292" s="144">
        <f t="shared" si="2105"/>
        <v>1</v>
      </c>
      <c r="JX292" s="5" t="b">
        <f t="shared" si="2106"/>
        <v>0</v>
      </c>
      <c r="JY292" s="5" t="b">
        <f t="shared" si="2106"/>
        <v>1</v>
      </c>
      <c r="JZ292" s="5" t="b">
        <f t="shared" si="2106"/>
        <v>1</v>
      </c>
      <c r="KA292" s="5" t="b">
        <f t="shared" si="2106"/>
        <v>0</v>
      </c>
      <c r="KB292" s="5">
        <f t="shared" si="2107"/>
        <v>1</v>
      </c>
      <c r="KC292" s="5">
        <f t="shared" si="2107"/>
        <v>0</v>
      </c>
      <c r="KD292" s="5" t="b">
        <f t="shared" si="2108"/>
        <v>0</v>
      </c>
      <c r="KE292" s="5" t="str" cm="1">
        <f t="array" aca="1" ref="KE292" ca="1">IF(OR(KF292:KM292&lt;&gt;"-"),TRUE,"-")</f>
        <v>-</v>
      </c>
      <c r="KF292" s="19" t="str">
        <f t="shared" ca="1" si="2109"/>
        <v>-</v>
      </c>
      <c r="KG292" s="19" t="str">
        <f t="shared" ca="1" si="2109"/>
        <v>-</v>
      </c>
      <c r="KH292" s="19" t="str">
        <f t="shared" ca="1" si="2109"/>
        <v>-</v>
      </c>
      <c r="KI292" s="19" t="str">
        <f t="shared" ca="1" si="2109"/>
        <v>-</v>
      </c>
      <c r="KJ292" s="19" t="str">
        <f t="shared" ca="1" si="2109"/>
        <v>-</v>
      </c>
      <c r="KK292" s="19" t="str">
        <f t="shared" ca="1" si="2109"/>
        <v>-</v>
      </c>
      <c r="KL292" s="19" t="str">
        <f t="shared" ca="1" si="2109"/>
        <v>-</v>
      </c>
      <c r="KM292" s="19" t="str">
        <f t="shared" ca="1" si="2109"/>
        <v>-</v>
      </c>
      <c r="KN292" s="5" t="b">
        <f t="array" aca="1" ref="KN292" ca="1">IF(OR(KO292:KU292&lt;&gt;"-"),TRUE,"-")</f>
        <v>1</v>
      </c>
      <c r="KO292" s="19">
        <f t="shared" ca="1" si="2110"/>
        <v>0</v>
      </c>
      <c r="KP292" s="19" t="str">
        <f t="shared" ca="1" si="2110"/>
        <v>-</v>
      </c>
      <c r="KQ292" s="19">
        <f t="shared" ca="1" si="2110"/>
        <v>999999</v>
      </c>
      <c r="KR292" s="19">
        <f t="shared" ca="1" si="2110"/>
        <v>999999</v>
      </c>
      <c r="KS292" s="19">
        <f t="shared" ca="1" si="2110"/>
        <v>999999</v>
      </c>
      <c r="KT292" s="19">
        <f t="shared" ca="1" si="2110"/>
        <v>999999</v>
      </c>
      <c r="KU292" s="19">
        <f t="shared" ca="1" si="2110"/>
        <v>999999</v>
      </c>
      <c r="KV292" s="19" t="str">
        <f t="shared" ca="1" si="2110"/>
        <v>-</v>
      </c>
      <c r="KW292" s="19" t="str">
        <f t="shared" ca="1" si="2110"/>
        <v>-</v>
      </c>
      <c r="KX292" s="19" t="str">
        <f t="shared" ca="1" si="2110"/>
        <v>-</v>
      </c>
      <c r="KY292" s="19" t="b">
        <f t="shared" ca="1" si="2110"/>
        <v>1</v>
      </c>
      <c r="KZ292" s="19">
        <f t="shared" ca="1" si="2110"/>
        <v>0</v>
      </c>
      <c r="LA292" s="5" t="str">
        <f t="shared" si="2111"/>
        <v>-</v>
      </c>
      <c r="LB292" s="5" t="str">
        <f t="shared" si="2111"/>
        <v>-</v>
      </c>
      <c r="LC292" s="5" t="str">
        <f t="shared" si="2111"/>
        <v>-</v>
      </c>
      <c r="LD292" s="5" t="str">
        <f t="shared" si="2111"/>
        <v>-</v>
      </c>
      <c r="LE292" s="19" t="str">
        <f t="shared" ca="1" si="2112"/>
        <v>-</v>
      </c>
      <c r="LF292" s="19" t="str">
        <f t="shared" ca="1" si="2112"/>
        <v>-</v>
      </c>
      <c r="LG292" s="19" t="str">
        <f t="shared" ca="1" si="2112"/>
        <v>-</v>
      </c>
      <c r="LH292" s="19" t="str">
        <f t="shared" ca="1" si="2112"/>
        <v>-</v>
      </c>
      <c r="LI292" s="19" t="str">
        <f t="shared" ca="1" si="2112"/>
        <v>-</v>
      </c>
      <c r="LJ292" s="19" t="str">
        <f t="shared" ca="1" si="2112"/>
        <v>-</v>
      </c>
      <c r="LK292" s="19" t="str">
        <f t="shared" ca="1" si="2112"/>
        <v>-</v>
      </c>
      <c r="LL292" s="5" t="str">
        <f t="shared" si="2113"/>
        <v>-</v>
      </c>
      <c r="LM292" s="5">
        <f t="shared" si="2113"/>
        <v>500</v>
      </c>
      <c r="LN292" s="5">
        <f t="shared" si="2113"/>
        <v>500</v>
      </c>
      <c r="LO292" s="5" t="str">
        <f t="shared" si="2113"/>
        <v>-</v>
      </c>
      <c r="LP292" s="5" t="str" cm="1">
        <f t="array" aca="1" ref="LP292" ca="1">INDEX(i.meatgrid,$Q292,LP$7)</f>
        <v>-</v>
      </c>
      <c r="LQ292" s="5" t="str" cm="1">
        <f t="array" aca="1" ref="LQ292" ca="1">INDEX(i.meatgrid,$Q292,LQ$7)</f>
        <v>-</v>
      </c>
      <c r="LR292" s="5" t="str">
        <f t="shared" si="2114"/>
        <v>-</v>
      </c>
      <c r="LS292" s="5">
        <f t="shared" si="2115"/>
        <v>1</v>
      </c>
      <c r="LT292" s="9"/>
      <c r="LU292" s="19">
        <f t="shared" ca="1" si="2116"/>
        <v>70</v>
      </c>
      <c r="LV292" s="19">
        <f t="shared" ca="1" si="2116"/>
        <v>50</v>
      </c>
      <c r="LW292" s="19">
        <f t="shared" ca="1" si="2116"/>
        <v>80</v>
      </c>
      <c r="LX292" s="19">
        <f t="shared" ca="1" si="2116"/>
        <v>50</v>
      </c>
      <c r="LY292" s="5" t="b" cm="1">
        <f t="array" aca="1" ref="LY292" ca="1">INDEX(i.meatgrid,$Q292,LY$7)</f>
        <v>0</v>
      </c>
      <c r="LZ292" s="5" t="b" cm="1">
        <f t="array" aca="1" ref="LZ292" ca="1">INDEX(i.meatgrid,$Q292,LZ$7)</f>
        <v>0</v>
      </c>
      <c r="MA292" s="5" t="str" cm="1">
        <f t="array" aca="1" ref="MA292" ca="1">INDEX(i.meatgrid,$Q292,MA$7)</f>
        <v>-</v>
      </c>
      <c r="MB292" s="5" cm="1">
        <f t="array" aca="1" ref="MB292" ca="1">INDEX(i.meatgrid,$Q292,MB$7)</f>
        <v>40</v>
      </c>
      <c r="MC292" s="5">
        <f t="shared" si="2117"/>
        <v>1</v>
      </c>
      <c r="MD292" s="5">
        <f t="shared" si="2118"/>
        <v>0.75</v>
      </c>
      <c r="ME292" s="5" cm="1">
        <f t="array" aca="1" ref="ME292" ca="1">INDEX(i.meatgrid,$Q292,ME$7)</f>
        <v>1</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0</v>
      </c>
      <c r="MJ292" s="5" cm="1">
        <f t="array" aca="1" ref="MJ292" ca="1">INDEX(i.meatgrid,$Q292,MJ$7)</f>
        <v>1</v>
      </c>
      <c r="MK292" s="5" cm="1">
        <f t="array" aca="1" ref="MK292" ca="1">INDEX(i.meatgrid,$Q292,MK$7)</f>
        <v>1</v>
      </c>
      <c r="ML292" s="5" cm="1">
        <f t="array" aca="1" ref="ML292" ca="1">INDEX(i.meatgrid,$Q292,ML$7)</f>
        <v>1</v>
      </c>
      <c r="MM292" s="5">
        <f t="shared" si="2119"/>
        <v>1</v>
      </c>
      <c r="MN292" s="9"/>
      <c r="MO292" s="19" t="b">
        <f t="shared" ca="1" si="2120"/>
        <v>0</v>
      </c>
      <c r="MP292" s="19" t="b">
        <f t="shared" ca="1" si="2120"/>
        <v>0</v>
      </c>
      <c r="MQ292" s="19">
        <f t="shared" ca="1" si="2120"/>
        <v>1</v>
      </c>
      <c r="MR292" s="19">
        <f t="shared" ca="1" si="2120"/>
        <v>0.75</v>
      </c>
      <c r="MS292" s="19">
        <f t="shared" ca="1" si="2120"/>
        <v>0.75</v>
      </c>
      <c r="MT292" s="19">
        <f t="shared" ca="1" si="2120"/>
        <v>0.8</v>
      </c>
      <c r="MU292" s="19">
        <f t="shared" ca="1" si="2120"/>
        <v>0.82499999999999996</v>
      </c>
      <c r="MV292" s="19">
        <f t="shared" ca="1" si="2120"/>
        <v>0.875</v>
      </c>
      <c r="MW292" s="19">
        <f t="shared" ca="1" si="2120"/>
        <v>0.9</v>
      </c>
      <c r="MX292" s="19">
        <f t="shared" ca="1" si="2120"/>
        <v>1</v>
      </c>
      <c r="MY292" s="19">
        <f t="shared" ca="1" si="2120"/>
        <v>0.875</v>
      </c>
      <c r="MZ292" s="19" t="b">
        <f t="shared" ca="1" si="2120"/>
        <v>1</v>
      </c>
      <c r="NA292" s="19">
        <f t="shared" ca="1" si="2120"/>
        <v>74.989999999999995</v>
      </c>
      <c r="NB292" s="19" t="str">
        <f t="shared" ca="1" si="2120"/>
        <v>-</v>
      </c>
      <c r="NC292" s="19" t="str">
        <f t="shared" ca="1" si="2120"/>
        <v>-</v>
      </c>
      <c r="ND292" s="19" t="str">
        <f t="shared" ca="1" si="2120"/>
        <v>-</v>
      </c>
      <c r="NE292" s="19" t="str">
        <f t="shared" ca="1" si="2121"/>
        <v>-</v>
      </c>
      <c r="NF292" s="19" t="str">
        <f t="shared" ca="1" si="2121"/>
        <v>-</v>
      </c>
      <c r="NG292" s="19" t="str">
        <f t="shared" ca="1" si="2121"/>
        <v>-</v>
      </c>
      <c r="NH292" s="19" t="str">
        <f t="shared" ca="1" si="2121"/>
        <v>-</v>
      </c>
      <c r="NI292" s="19">
        <f t="shared" ca="1" si="2121"/>
        <v>36.99</v>
      </c>
      <c r="NJ292" s="19">
        <f t="shared" ca="1" si="2121"/>
        <v>36.99</v>
      </c>
      <c r="NK292" s="19" t="str">
        <f t="shared" ca="1" si="2121"/>
        <v>-</v>
      </c>
      <c r="NL292" s="19" t="str">
        <f t="shared" ca="1" si="2121"/>
        <v>-</v>
      </c>
      <c r="NM292" s="19" t="str">
        <f t="shared" ca="1" si="2121"/>
        <v>-</v>
      </c>
      <c r="NN292" s="19" t="str">
        <f t="shared" ca="1" si="2121"/>
        <v>-</v>
      </c>
      <c r="NO292" s="19" t="str">
        <f t="shared" ca="1" si="2121"/>
        <v>-</v>
      </c>
      <c r="NP292" s="19">
        <f t="shared" ca="1" si="2121"/>
        <v>49.99</v>
      </c>
      <c r="NQ292" s="19">
        <f t="shared" ca="1" si="2121"/>
        <v>49.99</v>
      </c>
      <c r="NR292" s="19">
        <f t="shared" ca="1" si="2121"/>
        <v>49.99</v>
      </c>
      <c r="NS292" s="19">
        <f t="shared" ca="1" si="2121"/>
        <v>49.99</v>
      </c>
      <c r="NT292" s="19">
        <f t="shared" ca="1" si="2121"/>
        <v>49.99</v>
      </c>
      <c r="NU292" s="19">
        <f t="shared" ca="1" si="2122"/>
        <v>49.99</v>
      </c>
      <c r="NV292" s="19">
        <f t="shared" ca="1" si="2122"/>
        <v>49.99</v>
      </c>
      <c r="NW292" s="19">
        <f t="shared" ca="1" si="2122"/>
        <v>49.99</v>
      </c>
      <c r="NX292" s="19">
        <f t="shared" ca="1" si="2122"/>
        <v>412.99</v>
      </c>
      <c r="NY292" s="19">
        <f t="shared" ca="1" si="2122"/>
        <v>412.99</v>
      </c>
      <c r="NZ292" s="19" t="str">
        <f t="shared" ca="1" si="2122"/>
        <v>-</v>
      </c>
      <c r="OA292" s="19" t="str">
        <f t="shared" ca="1" si="2122"/>
        <v>-</v>
      </c>
      <c r="OB292" s="19" t="str">
        <f t="shared" ca="1" si="2122"/>
        <v>-</v>
      </c>
      <c r="OC292" s="19" t="str">
        <f t="shared" ca="1" si="2122"/>
        <v>-</v>
      </c>
      <c r="OD292" s="19" t="str">
        <f t="shared" ca="1" si="2122"/>
        <v>-</v>
      </c>
      <c r="OE292" s="19">
        <f t="shared" ca="1" si="2122"/>
        <v>6.8900000000000006</v>
      </c>
      <c r="OF292" s="19">
        <f t="shared" ca="1" si="2122"/>
        <v>6.8900000000000006</v>
      </c>
      <c r="OG292" s="19">
        <f t="shared" ca="1" si="2122"/>
        <v>6.8900000000000006</v>
      </c>
      <c r="OH292" s="19">
        <f t="shared" ca="1" si="2122"/>
        <v>6.8900000000000006</v>
      </c>
      <c r="OI292" s="19">
        <f t="shared" ca="1" si="2122"/>
        <v>6.8900000000000006</v>
      </c>
      <c r="OJ292" s="19">
        <f t="shared" ca="1" si="2122"/>
        <v>6.8900000000000006</v>
      </c>
      <c r="OK292" s="19">
        <f t="shared" ca="1" si="2123"/>
        <v>6.8900000000000006</v>
      </c>
      <c r="OL292" s="19">
        <f t="shared" ca="1" si="2123"/>
        <v>6.8900000000000006</v>
      </c>
      <c r="OM292" s="19">
        <f t="shared" ca="1" si="2123"/>
        <v>346.99</v>
      </c>
      <c r="ON292" s="19">
        <f t="shared" ca="1" si="2123"/>
        <v>346.99</v>
      </c>
      <c r="OO292" s="19" t="str">
        <f t="shared" ca="1" si="2123"/>
        <v>-</v>
      </c>
      <c r="OP292" s="19" t="str">
        <f t="shared" ca="1" si="2123"/>
        <v>-</v>
      </c>
      <c r="OQ292" s="19" t="str">
        <f t="shared" ca="1" si="2123"/>
        <v>-</v>
      </c>
      <c r="OR292" s="19" t="str">
        <f t="shared" ca="1" si="2123"/>
        <v>-</v>
      </c>
      <c r="OS292" s="19" t="str">
        <f t="shared" ca="1" si="2123"/>
        <v>-</v>
      </c>
      <c r="OT292" s="19">
        <f t="shared" ca="1" si="2123"/>
        <v>0</v>
      </c>
      <c r="OU292" s="24">
        <v>0</v>
      </c>
    </row>
    <row r="293" spans="1:411" hidden="1" outlineLevel="1">
      <c r="A293" s="21">
        <f t="shared" si="158"/>
        <v>288</v>
      </c>
      <c r="B293" s="21">
        <f t="shared" si="2061"/>
        <v>19</v>
      </c>
      <c r="C293">
        <v>114</v>
      </c>
      <c r="D293" s="144" t="str">
        <f t="shared" si="2062"/>
        <v>GSM</v>
      </c>
      <c r="E293" t="b">
        <v>1</v>
      </c>
      <c r="F293" t="b">
        <v>0</v>
      </c>
      <c r="G293" t="b">
        <f t="shared" si="2124"/>
        <v>1</v>
      </c>
      <c r="H293" s="29">
        <v>2</v>
      </c>
      <c r="I293" s="29">
        <v>1</v>
      </c>
      <c r="J293" s="29" t="str">
        <f>""</f>
        <v/>
      </c>
      <c r="K293" s="29">
        <f t="shared" si="2064"/>
        <v>2</v>
      </c>
      <c r="L293" s="29">
        <v>2</v>
      </c>
      <c r="M293" s="29">
        <v>2</v>
      </c>
      <c r="N293" s="29">
        <v>3</v>
      </c>
      <c r="O293" s="29">
        <v>1</v>
      </c>
      <c r="P293" s="29">
        <v>1</v>
      </c>
      <c r="Q293" s="237">
        <f t="shared" ca="1" si="2125"/>
        <v>5</v>
      </c>
      <c r="R293" s="29">
        <v>1</v>
      </c>
      <c r="S293" s="29">
        <v>3</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2065"/>
        <v>2</v>
      </c>
      <c r="AH293" s="5">
        <f t="shared" si="2065"/>
        <v>0</v>
      </c>
      <c r="AI293" s="5">
        <f t="shared" si="2066"/>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00005 DSP_price_SA GSM Day204 MWM    Air WP100p MP125p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2067"/>
        <v>0</v>
      </c>
      <c r="AY293" s="5" t="str">
        <f t="shared" si="2067"/>
        <v>-</v>
      </c>
      <c r="AZ293" s="5" t="b">
        <f t="shared" si="2067"/>
        <v>0</v>
      </c>
      <c r="BA293" s="5" t="b">
        <f t="shared" si="2067"/>
        <v>1</v>
      </c>
      <c r="BB293" s="5" t="b">
        <f t="shared" si="2067"/>
        <v>1</v>
      </c>
      <c r="BC293" s="144">
        <f t="shared" si="2067"/>
        <v>0</v>
      </c>
      <c r="BD293" s="19" t="b">
        <f t="shared" ca="1" si="2068"/>
        <v>1</v>
      </c>
      <c r="BE293" s="9"/>
      <c r="BF293" s="5" t="str">
        <f t="shared" ca="1" si="2069"/>
        <v>-</v>
      </c>
      <c r="BG293" s="19" t="str">
        <f t="shared" ca="1" si="2070"/>
        <v>-</v>
      </c>
      <c r="BH293" s="19" t="str">
        <f t="shared" ca="1" si="2070"/>
        <v>-</v>
      </c>
      <c r="BI293" s="19" t="str">
        <f t="shared" ca="1" si="2070"/>
        <v>-</v>
      </c>
      <c r="BJ293" s="5" t="str">
        <f t="shared" ca="1" si="2071"/>
        <v>-</v>
      </c>
      <c r="BK293" s="19" t="str">
        <f t="shared" ca="1" si="2072"/>
        <v>-</v>
      </c>
      <c r="BL293" s="5" t="str">
        <f t="shared" ca="1" si="2073"/>
        <v>-</v>
      </c>
      <c r="BM293" s="19" t="str">
        <f t="shared" ca="1" si="2074"/>
        <v>-</v>
      </c>
      <c r="BN293" s="19" t="str">
        <f t="shared" ca="1" si="2074"/>
        <v>-</v>
      </c>
      <c r="BO293" s="19" t="str">
        <f t="shared" ca="1" si="2074"/>
        <v>-</v>
      </c>
      <c r="BP293" s="5" t="str">
        <f t="shared" ca="1" si="2075"/>
        <v>-</v>
      </c>
      <c r="BQ293" s="9"/>
      <c r="BR293" s="5" t="b">
        <f t="shared" si="2076"/>
        <v>0</v>
      </c>
      <c r="BS293" s="5" t="str">
        <f t="shared" ca="1" si="2077"/>
        <v>-</v>
      </c>
      <c r="BT293" s="5" t="str">
        <f t="shared" ca="1" si="2078"/>
        <v>-</v>
      </c>
      <c r="BU293" s="5" t="str">
        <f t="shared" ca="1" si="2078"/>
        <v>-</v>
      </c>
      <c r="BV293" s="5" t="str">
        <f t="shared" ca="1" si="2078"/>
        <v>-</v>
      </c>
      <c r="BW293" s="5" t="str">
        <f t="shared" ca="1" si="2078"/>
        <v>-</v>
      </c>
      <c r="BX293" s="5" t="str">
        <f t="shared" ca="1" si="2078"/>
        <v>-</v>
      </c>
      <c r="BY293" s="5" t="str">
        <f t="shared" ca="1" si="2078"/>
        <v>-</v>
      </c>
      <c r="BZ293" s="5" t="str">
        <f t="shared" ca="1" si="2078"/>
        <v>-</v>
      </c>
      <c r="CA293" s="5" t="str">
        <f t="shared" ca="1" si="2078"/>
        <v>-</v>
      </c>
      <c r="CB293" s="9"/>
      <c r="CC293" s="237" t="b">
        <f t="shared" ca="1" si="2126"/>
        <v>1</v>
      </c>
      <c r="CD293" s="237" t="b">
        <f t="shared" ca="1" si="2126"/>
        <v>1</v>
      </c>
      <c r="CE293" s="237" t="b">
        <f t="shared" ca="1" si="2126"/>
        <v>1</v>
      </c>
      <c r="CF293" s="12">
        <f t="shared" ca="1" si="2079"/>
        <v>2235105</v>
      </c>
      <c r="CG293" s="144" t="b">
        <f t="shared" ca="1" si="2127"/>
        <v>0</v>
      </c>
      <c r="CH293" s="12" t="s">
        <v>34</v>
      </c>
      <c r="CI293" s="19" t="str">
        <f t="shared" ca="1" si="2081"/>
        <v>-</v>
      </c>
      <c r="CJ293" s="19" t="str">
        <f t="shared" ca="1" si="2081"/>
        <v>-</v>
      </c>
      <c r="CK293" s="19" t="str">
        <f t="shared" ca="1" si="2081"/>
        <v>-</v>
      </c>
      <c r="CL293" s="19">
        <f t="shared" ca="1" si="2081"/>
        <v>1</v>
      </c>
      <c r="CM293" s="19">
        <f t="shared" ca="1" si="2081"/>
        <v>1</v>
      </c>
      <c r="CN293" s="9"/>
      <c r="CO293" s="444">
        <f t="shared" si="2082"/>
        <v>652</v>
      </c>
      <c r="CP293" s="444">
        <f t="shared" si="2082"/>
        <v>686</v>
      </c>
      <c r="CQ293" s="444">
        <f t="shared" si="2082"/>
        <v>721</v>
      </c>
      <c r="CR293" s="152">
        <f t="shared" si="2083"/>
        <v>378</v>
      </c>
      <c r="CS293" s="152">
        <f t="shared" si="2083"/>
        <v>413</v>
      </c>
      <c r="CT293" s="152">
        <f t="shared" si="2083"/>
        <v>448</v>
      </c>
      <c r="CU293" s="19" t="str">
        <f t="shared" ca="1" si="2084"/>
        <v>-</v>
      </c>
      <c r="CV293" s="19" t="str">
        <f t="shared" ca="1" si="2084"/>
        <v>-</v>
      </c>
      <c r="CW293" s="19" t="str">
        <f t="shared" ca="1" si="2084"/>
        <v>-</v>
      </c>
      <c r="CX293" s="19" t="str">
        <f t="shared" ca="1" si="2084"/>
        <v>-</v>
      </c>
      <c r="CY293" s="19" t="str">
        <f t="shared" ca="1" si="2084"/>
        <v>-</v>
      </c>
      <c r="CZ293" s="19" t="b">
        <f t="shared" ca="1" si="2084"/>
        <v>1</v>
      </c>
      <c r="DA293" s="19">
        <f t="shared" ca="1" si="2084"/>
        <v>0</v>
      </c>
      <c r="DB293" s="19">
        <f t="shared" ca="1" si="2084"/>
        <v>0</v>
      </c>
      <c r="DC293" s="19">
        <f t="shared" ca="1" si="2084"/>
        <v>0</v>
      </c>
      <c r="DD293" s="19">
        <f t="shared" ca="1" si="2084"/>
        <v>0</v>
      </c>
      <c r="DE293" s="19">
        <f t="shared" ca="1" si="2084"/>
        <v>0</v>
      </c>
      <c r="DF293" s="19">
        <f t="shared" ca="1" si="2084"/>
        <v>0</v>
      </c>
      <c r="DG293" s="19">
        <f t="shared" ca="1" si="2084"/>
        <v>0</v>
      </c>
      <c r="DH293" s="19">
        <f t="shared" ca="1" si="2084"/>
        <v>0</v>
      </c>
      <c r="DI293" s="19">
        <f t="shared" ca="1" si="2084"/>
        <v>0</v>
      </c>
      <c r="DJ293" s="19">
        <f t="shared" ca="1" si="2084"/>
        <v>0</v>
      </c>
      <c r="DK293" s="19">
        <f t="shared" ca="1" si="2085"/>
        <v>0</v>
      </c>
      <c r="DL293" s="19">
        <f t="shared" ca="1" si="2085"/>
        <v>0</v>
      </c>
      <c r="DM293" s="19">
        <f t="shared" ca="1" si="2085"/>
        <v>1</v>
      </c>
      <c r="DN293" s="19">
        <f t="shared" ca="1" si="2085"/>
        <v>1</v>
      </c>
      <c r="DO293" s="19">
        <f t="shared" ca="1" si="2085"/>
        <v>0</v>
      </c>
      <c r="DP293" s="19" t="str">
        <f t="shared" ca="1" si="2085"/>
        <v>-</v>
      </c>
      <c r="DQ293" s="19" t="str">
        <f t="shared" ca="1" si="2085"/>
        <v>-</v>
      </c>
      <c r="DR293" s="19" t="str">
        <f t="shared" ca="1" si="2085"/>
        <v>-</v>
      </c>
      <c r="DS293" s="19" t="str">
        <f t="shared" ca="1" si="2085"/>
        <v>-</v>
      </c>
      <c r="DT293" s="19" t="str">
        <f t="shared" ca="1" si="2085"/>
        <v>-</v>
      </c>
      <c r="DU293" s="19">
        <f t="shared" ca="1" si="2085"/>
        <v>0</v>
      </c>
      <c r="DV293" s="19" t="str">
        <f t="shared" ca="1" si="2085"/>
        <v>-</v>
      </c>
      <c r="DW293" s="19" t="str">
        <f t="shared" ca="1" si="2085"/>
        <v>-</v>
      </c>
      <c r="DX293" s="19" t="str">
        <f t="shared" ca="1" si="2085"/>
        <v>-</v>
      </c>
      <c r="DY293" s="19" t="str">
        <f t="shared" ca="1" si="2085"/>
        <v>-</v>
      </c>
      <c r="DZ293" s="19" t="str">
        <f t="shared" ca="1" si="2085"/>
        <v>-</v>
      </c>
      <c r="EA293" s="19" t="str">
        <f t="shared" ca="1" si="2085"/>
        <v>-</v>
      </c>
      <c r="EB293" s="19" t="str">
        <f t="shared" ca="1" si="2085"/>
        <v>-</v>
      </c>
      <c r="EC293" s="19" t="str">
        <f t="shared" ca="1" si="2085"/>
        <v>-</v>
      </c>
      <c r="ED293" s="19">
        <f t="shared" ca="1" si="2085"/>
        <v>0</v>
      </c>
      <c r="EE293" s="444">
        <f t="shared" si="2086"/>
        <v>0</v>
      </c>
      <c r="EF293" s="444">
        <f t="shared" si="2086"/>
        <v>0</v>
      </c>
      <c r="EG293" s="124">
        <f t="shared" si="2087"/>
        <v>0</v>
      </c>
      <c r="EH293" s="124">
        <f t="shared" si="2087"/>
        <v>0</v>
      </c>
      <c r="EI293" s="124">
        <f t="shared" si="2087"/>
        <v>0</v>
      </c>
      <c r="EJ293" s="124">
        <f t="shared" si="2087"/>
        <v>0</v>
      </c>
      <c r="EK293" s="124">
        <f t="shared" si="2087"/>
        <v>0</v>
      </c>
      <c r="EL293" s="124">
        <f t="shared" si="2087"/>
        <v>0</v>
      </c>
      <c r="EM293" s="124">
        <f t="shared" si="2087"/>
        <v>0</v>
      </c>
      <c r="EN293" s="124">
        <f t="shared" si="2087"/>
        <v>0</v>
      </c>
      <c r="EO293" s="124">
        <f t="shared" si="2087"/>
        <v>0</v>
      </c>
      <c r="EP293" s="124">
        <f t="shared" si="2087"/>
        <v>0</v>
      </c>
      <c r="EQ293" s="124">
        <f t="shared" si="2087"/>
        <v>0</v>
      </c>
      <c r="ER293" s="124">
        <f t="shared" si="2087"/>
        <v>0</v>
      </c>
      <c r="ES293" s="124">
        <f t="shared" si="2087"/>
        <v>0</v>
      </c>
      <c r="ET293" s="124">
        <f t="shared" si="2087"/>
        <v>0</v>
      </c>
      <c r="EU293" s="124">
        <f t="shared" si="2087"/>
        <v>0</v>
      </c>
      <c r="EV293" s="124">
        <f t="shared" si="2087"/>
        <v>0</v>
      </c>
      <c r="EW293" s="124">
        <f t="shared" si="2088"/>
        <v>0</v>
      </c>
      <c r="EX293" s="124">
        <f t="shared" si="2088"/>
        <v>0</v>
      </c>
      <c r="EY293" s="554">
        <f t="shared" si="2089"/>
        <v>0</v>
      </c>
      <c r="EZ293" s="554">
        <f t="shared" si="2089"/>
        <v>0</v>
      </c>
      <c r="FA293" s="554">
        <f t="shared" si="2089"/>
        <v>0</v>
      </c>
      <c r="FB293" s="125">
        <f t="shared" si="2089"/>
        <v>0</v>
      </c>
      <c r="FC293" s="125">
        <f t="shared" si="2089"/>
        <v>0</v>
      </c>
      <c r="FD293" s="125">
        <f t="shared" si="2089"/>
        <v>0</v>
      </c>
      <c r="FE293" s="125">
        <f t="shared" si="2089"/>
        <v>0</v>
      </c>
      <c r="FF293" s="125">
        <f t="shared" si="2089"/>
        <v>0</v>
      </c>
      <c r="FG293" s="125">
        <f t="shared" si="2089"/>
        <v>0</v>
      </c>
      <c r="FH293" s="125">
        <f t="shared" si="2089"/>
        <v>0</v>
      </c>
      <c r="FI293" s="125">
        <f t="shared" si="2089"/>
        <v>0</v>
      </c>
      <c r="FJ293" s="125">
        <f t="shared" si="2089"/>
        <v>0</v>
      </c>
      <c r="FK293" s="125">
        <f t="shared" si="2089"/>
        <v>0</v>
      </c>
      <c r="FL293" s="125">
        <f t="shared" si="2089"/>
        <v>0</v>
      </c>
      <c r="FM293" s="125">
        <f t="shared" si="2089"/>
        <v>0</v>
      </c>
      <c r="FN293" s="125">
        <f t="shared" si="2089"/>
        <v>0</v>
      </c>
      <c r="FO293" s="124">
        <f t="shared" si="2090"/>
        <v>0</v>
      </c>
      <c r="FP293" s="124">
        <f t="shared" si="2090"/>
        <v>0</v>
      </c>
      <c r="FQ293" s="124">
        <f t="shared" si="2090"/>
        <v>0</v>
      </c>
      <c r="FR293" s="124">
        <f t="shared" si="2090"/>
        <v>0</v>
      </c>
      <c r="FS293" s="124">
        <f t="shared" si="2090"/>
        <v>0</v>
      </c>
      <c r="FT293" s="124">
        <f t="shared" si="2090"/>
        <v>0</v>
      </c>
      <c r="FU293" s="124">
        <f t="shared" si="2090"/>
        <v>0</v>
      </c>
      <c r="FV293" s="124">
        <f t="shared" si="2090"/>
        <v>0</v>
      </c>
      <c r="FW293" s="124">
        <f t="shared" si="2090"/>
        <v>0</v>
      </c>
      <c r="FX293" s="124">
        <f t="shared" si="2090"/>
        <v>0</v>
      </c>
      <c r="FY293" s="124">
        <f t="shared" si="2090"/>
        <v>0</v>
      </c>
      <c r="FZ293" s="124">
        <f t="shared" si="2090"/>
        <v>0</v>
      </c>
      <c r="GA293" s="124">
        <f t="shared" si="2090"/>
        <v>0</v>
      </c>
      <c r="GB293" s="124">
        <f t="shared" si="2090"/>
        <v>0</v>
      </c>
      <c r="GC293" s="124">
        <f t="shared" si="2090"/>
        <v>0</v>
      </c>
      <c r="GD293" s="124">
        <f t="shared" si="2090"/>
        <v>0</v>
      </c>
      <c r="GE293" s="124">
        <f t="shared" si="2091"/>
        <v>0</v>
      </c>
      <c r="GF293" s="124">
        <f t="shared" si="2091"/>
        <v>0</v>
      </c>
      <c r="GG293" s="554">
        <f t="shared" si="2092"/>
        <v>0</v>
      </c>
      <c r="GH293" s="554">
        <f t="shared" si="2092"/>
        <v>0</v>
      </c>
      <c r="GI293" s="554">
        <f t="shared" si="2092"/>
        <v>0</v>
      </c>
      <c r="GJ293" s="125">
        <f t="shared" si="2093"/>
        <v>0</v>
      </c>
      <c r="GK293" s="125">
        <f t="shared" si="2093"/>
        <v>0</v>
      </c>
      <c r="GL293" s="125">
        <f t="shared" si="2093"/>
        <v>0</v>
      </c>
      <c r="GM293" s="125">
        <f t="shared" si="2093"/>
        <v>0</v>
      </c>
      <c r="GN293" s="125">
        <f t="shared" si="2093"/>
        <v>0</v>
      </c>
      <c r="GO293" s="125">
        <f t="shared" si="2093"/>
        <v>0</v>
      </c>
      <c r="GP293" s="125">
        <f t="shared" si="2093"/>
        <v>0</v>
      </c>
      <c r="GQ293" s="125">
        <f t="shared" si="2093"/>
        <v>0</v>
      </c>
      <c r="GR293" s="125">
        <f t="shared" si="2093"/>
        <v>0</v>
      </c>
      <c r="GS293" s="125">
        <f t="shared" si="2093"/>
        <v>0</v>
      </c>
      <c r="GT293" s="125">
        <f t="shared" si="2093"/>
        <v>0</v>
      </c>
      <c r="GU293" s="125">
        <f t="shared" si="2093"/>
        <v>0</v>
      </c>
      <c r="GV293" s="125">
        <f t="shared" si="2093"/>
        <v>0</v>
      </c>
      <c r="GW293" s="124">
        <f t="shared" si="2094"/>
        <v>0</v>
      </c>
      <c r="GX293" s="124">
        <f t="shared" si="2094"/>
        <v>0</v>
      </c>
      <c r="GY293" s="124">
        <f t="shared" si="2094"/>
        <v>0</v>
      </c>
      <c r="GZ293" s="124">
        <f t="shared" si="2094"/>
        <v>0</v>
      </c>
      <c r="HA293" s="124">
        <f t="shared" si="2094"/>
        <v>0</v>
      </c>
      <c r="HB293" s="124">
        <f t="shared" si="2094"/>
        <v>0</v>
      </c>
      <c r="HC293" s="124">
        <f t="shared" si="2094"/>
        <v>0</v>
      </c>
      <c r="HD293" s="124">
        <f t="shared" si="2094"/>
        <v>0</v>
      </c>
      <c r="HE293" s="124">
        <f t="shared" si="2094"/>
        <v>0</v>
      </c>
      <c r="HF293" s="124">
        <f t="shared" si="2094"/>
        <v>0</v>
      </c>
      <c r="HG293" s="124">
        <f t="shared" si="2094"/>
        <v>0</v>
      </c>
      <c r="HH293" s="124">
        <f t="shared" si="2094"/>
        <v>0</v>
      </c>
      <c r="HI293" s="124">
        <f t="shared" si="2094"/>
        <v>0</v>
      </c>
      <c r="HJ293" s="124">
        <f t="shared" si="2094"/>
        <v>0</v>
      </c>
      <c r="HK293" s="124">
        <f t="shared" si="2094"/>
        <v>0</v>
      </c>
      <c r="HL293" s="124">
        <f t="shared" si="2094"/>
        <v>0</v>
      </c>
      <c r="HM293" s="124">
        <f t="shared" si="2095"/>
        <v>0</v>
      </c>
      <c r="HN293" s="124">
        <f t="shared" si="2095"/>
        <v>0</v>
      </c>
      <c r="HO293" s="554">
        <f t="shared" si="2096"/>
        <v>0</v>
      </c>
      <c r="HP293" s="554">
        <f t="shared" si="2096"/>
        <v>0</v>
      </c>
      <c r="HQ293" s="554">
        <f t="shared" si="2096"/>
        <v>0</v>
      </c>
      <c r="HR293" s="125">
        <f t="shared" si="2097"/>
        <v>0</v>
      </c>
      <c r="HS293" s="125">
        <f t="shared" si="2097"/>
        <v>0</v>
      </c>
      <c r="HT293" s="125">
        <f t="shared" si="2097"/>
        <v>0</v>
      </c>
      <c r="HU293" s="125">
        <f t="shared" si="2097"/>
        <v>0</v>
      </c>
      <c r="HV293" s="125">
        <f t="shared" si="2097"/>
        <v>0</v>
      </c>
      <c r="HW293" s="125">
        <f t="shared" si="2097"/>
        <v>0</v>
      </c>
      <c r="HX293" s="125">
        <f t="shared" si="2097"/>
        <v>0</v>
      </c>
      <c r="HY293" s="125">
        <f t="shared" si="2097"/>
        <v>0</v>
      </c>
      <c r="HZ293" s="125">
        <f t="shared" si="2097"/>
        <v>0</v>
      </c>
      <c r="IA293" s="125">
        <f t="shared" si="2097"/>
        <v>0</v>
      </c>
      <c r="IB293" s="125">
        <f t="shared" si="2097"/>
        <v>0</v>
      </c>
      <c r="IC293" s="125">
        <f t="shared" si="2097"/>
        <v>0</v>
      </c>
      <c r="ID293" s="125">
        <f t="shared" si="2097"/>
        <v>0</v>
      </c>
      <c r="IE293" s="5">
        <f t="shared" si="2098"/>
        <v>67</v>
      </c>
      <c r="IF293" s="9"/>
      <c r="IG293" s="5">
        <f t="shared" si="2099"/>
        <v>1</v>
      </c>
      <c r="IH293" s="5" t="b">
        <f t="shared" si="2099"/>
        <v>0</v>
      </c>
      <c r="II293" s="19">
        <f t="shared" ca="1" si="2100"/>
        <v>0</v>
      </c>
      <c r="IJ293" s="5">
        <f t="shared" si="2099"/>
        <v>55</v>
      </c>
      <c r="IK293" s="5" cm="1">
        <f t="array" ref="IK293">INDEX(i.pi_yatf,$X293+1,IK$7)</f>
        <v>1</v>
      </c>
      <c r="IL293" s="19">
        <f t="shared" ca="1" si="2101"/>
        <v>0</v>
      </c>
      <c r="IM293" s="19">
        <f t="shared" ca="1" si="2101"/>
        <v>0</v>
      </c>
      <c r="IN293" s="19">
        <f t="shared" ca="1" si="2101"/>
        <v>0</v>
      </c>
      <c r="IO293" s="19">
        <f t="shared" ca="1" si="2101"/>
        <v>0</v>
      </c>
      <c r="IP293" s="19">
        <f t="shared" ca="1" si="2101"/>
        <v>0</v>
      </c>
      <c r="IQ293" s="19">
        <f t="shared" ca="1" si="2101"/>
        <v>0</v>
      </c>
      <c r="IR293" s="19">
        <f t="shared" ca="1" si="2101"/>
        <v>0</v>
      </c>
      <c r="IS293" s="19">
        <f t="shared" ca="1" si="2101"/>
        <v>0</v>
      </c>
      <c r="IT293" s="19">
        <f t="shared" ca="1" si="2101"/>
        <v>0</v>
      </c>
      <c r="IU293" s="19">
        <f t="shared" ca="1" si="2101"/>
        <v>0</v>
      </c>
      <c r="IV293" s="19">
        <f t="shared" ca="1" si="2101"/>
        <v>0</v>
      </c>
      <c r="IW293" s="19">
        <f t="shared" ca="1" si="2101"/>
        <v>0</v>
      </c>
      <c r="IX293" s="19">
        <f t="shared" ca="1" si="2101"/>
        <v>0</v>
      </c>
      <c r="IY293" s="19">
        <f t="shared" ca="1" si="2101"/>
        <v>0</v>
      </c>
      <c r="IZ293" s="19">
        <f t="shared" ca="1" si="2101"/>
        <v>0</v>
      </c>
      <c r="JA293" s="19">
        <f t="shared" ca="1" si="2101"/>
        <v>0</v>
      </c>
      <c r="JB293" s="19">
        <f t="shared" ca="1" si="2101"/>
        <v>0</v>
      </c>
      <c r="JC293" s="19">
        <f t="shared" ca="1" si="2101"/>
        <v>0</v>
      </c>
      <c r="JD293" s="19">
        <f t="shared" ca="1" si="2101"/>
        <v>0</v>
      </c>
      <c r="JE293" s="19">
        <f t="shared" ca="1" si="2101"/>
        <v>0</v>
      </c>
      <c r="JF293" s="19">
        <f t="shared" ca="1" si="2101"/>
        <v>0</v>
      </c>
      <c r="JG293" s="5">
        <f t="shared" si="2102"/>
        <v>1.2500000000000001E-2</v>
      </c>
      <c r="JH293" s="567">
        <f t="shared" si="2102"/>
        <v>0</v>
      </c>
      <c r="JI293" s="5">
        <f t="shared" si="2102"/>
        <v>6.25E-2</v>
      </c>
      <c r="JJ293" s="5">
        <f t="shared" si="2102"/>
        <v>6.25E-2</v>
      </c>
      <c r="JK293" s="5">
        <f t="shared" si="2102"/>
        <v>6.25E-2</v>
      </c>
      <c r="JL293" s="19">
        <f t="shared" ca="1" si="2101"/>
        <v>1</v>
      </c>
      <c r="JM293" s="19">
        <f t="shared" ca="1" si="2101"/>
        <v>0</v>
      </c>
      <c r="JN293" s="19">
        <f t="shared" ca="1" si="2101"/>
        <v>1</v>
      </c>
      <c r="JO293" s="9"/>
      <c r="JP293" s="5" t="b">
        <f t="shared" ca="1" si="2103"/>
        <v>0</v>
      </c>
      <c r="JQ293" s="477" t="b">
        <v>0</v>
      </c>
      <c r="JR293" s="477">
        <v>9.7327499999999993</v>
      </c>
      <c r="JS293" s="5" t="b">
        <f t="shared" si="2104"/>
        <v>0</v>
      </c>
      <c r="JT293" s="5" t="b">
        <f t="shared" si="2104"/>
        <v>0</v>
      </c>
      <c r="JU293" s="5" t="b">
        <f t="shared" si="2104"/>
        <v>1</v>
      </c>
      <c r="JV293" s="144">
        <f t="shared" si="2105"/>
        <v>1</v>
      </c>
      <c r="JW293" s="144">
        <f t="shared" si="2105"/>
        <v>1</v>
      </c>
      <c r="JX293" s="5" t="b">
        <f t="shared" si="2106"/>
        <v>0</v>
      </c>
      <c r="JY293" s="5" t="b">
        <f t="shared" si="2106"/>
        <v>1</v>
      </c>
      <c r="JZ293" s="5" t="b">
        <f t="shared" si="2106"/>
        <v>1</v>
      </c>
      <c r="KA293" s="5" t="b">
        <f t="shared" si="2106"/>
        <v>0</v>
      </c>
      <c r="KB293" s="5">
        <f t="shared" si="2107"/>
        <v>1</v>
      </c>
      <c r="KC293" s="5">
        <f t="shared" si="2107"/>
        <v>0</v>
      </c>
      <c r="KD293" s="5" t="b">
        <f t="shared" si="2108"/>
        <v>0</v>
      </c>
      <c r="KE293" s="5" t="str" cm="1">
        <f t="array" aca="1" ref="KE293" ca="1">IF(OR(KF293:KM293&lt;&gt;"-"),TRUE,"-")</f>
        <v>-</v>
      </c>
      <c r="KF293" s="19" t="str">
        <f t="shared" ca="1" si="2109"/>
        <v>-</v>
      </c>
      <c r="KG293" s="19" t="str">
        <f t="shared" ca="1" si="2109"/>
        <v>-</v>
      </c>
      <c r="KH293" s="19" t="str">
        <f t="shared" ca="1" si="2109"/>
        <v>-</v>
      </c>
      <c r="KI293" s="19" t="str">
        <f t="shared" ca="1" si="2109"/>
        <v>-</v>
      </c>
      <c r="KJ293" s="19" t="str">
        <f t="shared" ca="1" si="2109"/>
        <v>-</v>
      </c>
      <c r="KK293" s="19" t="str">
        <f t="shared" ca="1" si="2109"/>
        <v>-</v>
      </c>
      <c r="KL293" s="19" t="str">
        <f t="shared" ca="1" si="2109"/>
        <v>-</v>
      </c>
      <c r="KM293" s="19" t="str">
        <f t="shared" ca="1" si="2109"/>
        <v>-</v>
      </c>
      <c r="KN293" s="5" t="b">
        <f t="array" aca="1" ref="KN293" ca="1">IF(OR(KO293:KU293&lt;&gt;"-"),TRUE,"-")</f>
        <v>1</v>
      </c>
      <c r="KO293" s="19">
        <f t="shared" ca="1" si="2110"/>
        <v>0</v>
      </c>
      <c r="KP293" s="19" t="str">
        <f t="shared" ca="1" si="2110"/>
        <v>-</v>
      </c>
      <c r="KQ293" s="19">
        <f t="shared" ca="1" si="2110"/>
        <v>999999</v>
      </c>
      <c r="KR293" s="19">
        <f t="shared" ca="1" si="2110"/>
        <v>999999</v>
      </c>
      <c r="KS293" s="19">
        <f t="shared" ca="1" si="2110"/>
        <v>999999</v>
      </c>
      <c r="KT293" s="19">
        <f t="shared" ca="1" si="2110"/>
        <v>999999</v>
      </c>
      <c r="KU293" s="19">
        <f t="shared" ca="1" si="2110"/>
        <v>999999</v>
      </c>
      <c r="KV293" s="19" t="str">
        <f t="shared" ca="1" si="2110"/>
        <v>-</v>
      </c>
      <c r="KW293" s="19" t="str">
        <f t="shared" ca="1" si="2110"/>
        <v>-</v>
      </c>
      <c r="KX293" s="19" t="str">
        <f t="shared" ca="1" si="2110"/>
        <v>-</v>
      </c>
      <c r="KY293" s="19" t="b">
        <f t="shared" ca="1" si="2110"/>
        <v>1</v>
      </c>
      <c r="KZ293" s="19">
        <f t="shared" ca="1" si="2110"/>
        <v>0</v>
      </c>
      <c r="LA293" s="5" t="str">
        <f t="shared" si="2111"/>
        <v>-</v>
      </c>
      <c r="LB293" s="5" t="str">
        <f t="shared" si="2111"/>
        <v>-</v>
      </c>
      <c r="LC293" s="5" t="str">
        <f t="shared" si="2111"/>
        <v>-</v>
      </c>
      <c r="LD293" s="5" t="str">
        <f t="shared" si="2111"/>
        <v>-</v>
      </c>
      <c r="LE293" s="19" t="str">
        <f t="shared" ca="1" si="2112"/>
        <v>-</v>
      </c>
      <c r="LF293" s="19" t="str">
        <f t="shared" ca="1" si="2112"/>
        <v>-</v>
      </c>
      <c r="LG293" s="19" t="str">
        <f t="shared" ca="1" si="2112"/>
        <v>-</v>
      </c>
      <c r="LH293" s="19" t="str">
        <f t="shared" ca="1" si="2112"/>
        <v>-</v>
      </c>
      <c r="LI293" s="19" t="str">
        <f t="shared" ca="1" si="2112"/>
        <v>-</v>
      </c>
      <c r="LJ293" s="19" t="str">
        <f t="shared" ca="1" si="2112"/>
        <v>-</v>
      </c>
      <c r="LK293" s="19" t="str">
        <f t="shared" ca="1" si="2112"/>
        <v>-</v>
      </c>
      <c r="LL293" s="5" t="str">
        <f t="shared" si="2113"/>
        <v>-</v>
      </c>
      <c r="LM293" s="5">
        <f t="shared" si="2113"/>
        <v>500</v>
      </c>
      <c r="LN293" s="5">
        <f t="shared" si="2113"/>
        <v>500</v>
      </c>
      <c r="LO293" s="5" t="str">
        <f t="shared" si="2113"/>
        <v>-</v>
      </c>
      <c r="LP293" s="5" t="str" cm="1">
        <f t="array" aca="1" ref="LP293" ca="1">INDEX(i.meatgrid,$Q293,LP$7)</f>
        <v>-</v>
      </c>
      <c r="LQ293" s="5" t="str" cm="1">
        <f t="array" aca="1" ref="LQ293" ca="1">INDEX(i.meatgrid,$Q293,LQ$7)</f>
        <v>-</v>
      </c>
      <c r="LR293" s="5" t="str">
        <f t="shared" si="2114"/>
        <v>-</v>
      </c>
      <c r="LS293" s="5">
        <f t="shared" si="2115"/>
        <v>1</v>
      </c>
      <c r="LT293" s="9"/>
      <c r="LU293" s="19">
        <f t="shared" ca="1" si="2116"/>
        <v>70</v>
      </c>
      <c r="LV293" s="19">
        <f t="shared" ca="1" si="2116"/>
        <v>50</v>
      </c>
      <c r="LW293" s="19">
        <f t="shared" ca="1" si="2116"/>
        <v>80</v>
      </c>
      <c r="LX293" s="19">
        <f t="shared" ca="1" si="2116"/>
        <v>50</v>
      </c>
      <c r="LY293" s="5" t="b" cm="1">
        <f t="array" aca="1" ref="LY293" ca="1">INDEX(i.meatgrid,$Q293,LY$7)</f>
        <v>0</v>
      </c>
      <c r="LZ293" s="5" t="b" cm="1">
        <f t="array" aca="1" ref="LZ293" ca="1">INDEX(i.meatgrid,$Q293,LZ$7)</f>
        <v>0</v>
      </c>
      <c r="MA293" s="5" t="str" cm="1">
        <f t="array" aca="1" ref="MA293" ca="1">INDEX(i.meatgrid,$Q293,MA$7)</f>
        <v>-</v>
      </c>
      <c r="MB293" s="5" cm="1">
        <f t="array" aca="1" ref="MB293" ca="1">INDEX(i.meatgrid,$Q293,MB$7)</f>
        <v>40</v>
      </c>
      <c r="MC293" s="5">
        <f t="shared" si="2117"/>
        <v>1</v>
      </c>
      <c r="MD293" s="5">
        <f t="shared" si="2118"/>
        <v>1.25</v>
      </c>
      <c r="ME293" s="5" cm="1">
        <f t="array" aca="1" ref="ME293" ca="1">INDEX(i.meatgrid,$Q293,ME$7)</f>
        <v>1</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0</v>
      </c>
      <c r="MJ293" s="5" cm="1">
        <f t="array" aca="1" ref="MJ293" ca="1">INDEX(i.meatgrid,$Q293,MJ$7)</f>
        <v>1</v>
      </c>
      <c r="MK293" s="5" cm="1">
        <f t="array" aca="1" ref="MK293" ca="1">INDEX(i.meatgrid,$Q293,MK$7)</f>
        <v>1</v>
      </c>
      <c r="ML293" s="5" cm="1">
        <f t="array" aca="1" ref="ML293" ca="1">INDEX(i.meatgrid,$Q293,ML$7)</f>
        <v>1</v>
      </c>
      <c r="MM293" s="5">
        <f t="shared" si="2119"/>
        <v>1</v>
      </c>
      <c r="MN293" s="9"/>
      <c r="MO293" s="19" t="b">
        <f t="shared" ca="1" si="2120"/>
        <v>0</v>
      </c>
      <c r="MP293" s="19" t="b">
        <f t="shared" ca="1" si="2120"/>
        <v>0</v>
      </c>
      <c r="MQ293" s="19">
        <f t="shared" ca="1" si="2120"/>
        <v>1</v>
      </c>
      <c r="MR293" s="19">
        <f t="shared" ca="1" si="2120"/>
        <v>0.75</v>
      </c>
      <c r="MS293" s="19">
        <f t="shared" ca="1" si="2120"/>
        <v>0.75</v>
      </c>
      <c r="MT293" s="19">
        <f t="shared" ca="1" si="2120"/>
        <v>0.8</v>
      </c>
      <c r="MU293" s="19">
        <f t="shared" ca="1" si="2120"/>
        <v>0.82499999999999996</v>
      </c>
      <c r="MV293" s="19">
        <f t="shared" ca="1" si="2120"/>
        <v>0.875</v>
      </c>
      <c r="MW293" s="19">
        <f t="shared" ca="1" si="2120"/>
        <v>0.9</v>
      </c>
      <c r="MX293" s="19">
        <f t="shared" ca="1" si="2120"/>
        <v>1</v>
      </c>
      <c r="MY293" s="19">
        <f t="shared" ca="1" si="2120"/>
        <v>0.875</v>
      </c>
      <c r="MZ293" s="19" t="b">
        <f t="shared" ca="1" si="2120"/>
        <v>1</v>
      </c>
      <c r="NA293" s="19">
        <f t="shared" ca="1" si="2120"/>
        <v>74.989999999999995</v>
      </c>
      <c r="NB293" s="19" t="str">
        <f t="shared" ca="1" si="2120"/>
        <v>-</v>
      </c>
      <c r="NC293" s="19" t="str">
        <f t="shared" ca="1" si="2120"/>
        <v>-</v>
      </c>
      <c r="ND293" s="19" t="str">
        <f t="shared" ca="1" si="2120"/>
        <v>-</v>
      </c>
      <c r="NE293" s="19" t="str">
        <f t="shared" ca="1" si="2121"/>
        <v>-</v>
      </c>
      <c r="NF293" s="19" t="str">
        <f t="shared" ca="1" si="2121"/>
        <v>-</v>
      </c>
      <c r="NG293" s="19" t="str">
        <f t="shared" ca="1" si="2121"/>
        <v>-</v>
      </c>
      <c r="NH293" s="19" t="str">
        <f t="shared" ca="1" si="2121"/>
        <v>-</v>
      </c>
      <c r="NI293" s="19">
        <f t="shared" ca="1" si="2121"/>
        <v>36.99</v>
      </c>
      <c r="NJ293" s="19">
        <f t="shared" ca="1" si="2121"/>
        <v>36.99</v>
      </c>
      <c r="NK293" s="19" t="str">
        <f t="shared" ca="1" si="2121"/>
        <v>-</v>
      </c>
      <c r="NL293" s="19" t="str">
        <f t="shared" ca="1" si="2121"/>
        <v>-</v>
      </c>
      <c r="NM293" s="19" t="str">
        <f t="shared" ca="1" si="2121"/>
        <v>-</v>
      </c>
      <c r="NN293" s="19" t="str">
        <f t="shared" ca="1" si="2121"/>
        <v>-</v>
      </c>
      <c r="NO293" s="19" t="str">
        <f t="shared" ca="1" si="2121"/>
        <v>-</v>
      </c>
      <c r="NP293" s="19">
        <f t="shared" ca="1" si="2121"/>
        <v>49.99</v>
      </c>
      <c r="NQ293" s="19">
        <f t="shared" ca="1" si="2121"/>
        <v>49.99</v>
      </c>
      <c r="NR293" s="19">
        <f t="shared" ca="1" si="2121"/>
        <v>49.99</v>
      </c>
      <c r="NS293" s="19">
        <f t="shared" ca="1" si="2121"/>
        <v>49.99</v>
      </c>
      <c r="NT293" s="19">
        <f t="shared" ca="1" si="2121"/>
        <v>49.99</v>
      </c>
      <c r="NU293" s="19">
        <f t="shared" ca="1" si="2122"/>
        <v>49.99</v>
      </c>
      <c r="NV293" s="19">
        <f t="shared" ca="1" si="2122"/>
        <v>49.99</v>
      </c>
      <c r="NW293" s="19">
        <f t="shared" ca="1" si="2122"/>
        <v>49.99</v>
      </c>
      <c r="NX293" s="19">
        <f t="shared" ca="1" si="2122"/>
        <v>412.99</v>
      </c>
      <c r="NY293" s="19">
        <f t="shared" ca="1" si="2122"/>
        <v>412.99</v>
      </c>
      <c r="NZ293" s="19" t="str">
        <f t="shared" ca="1" si="2122"/>
        <v>-</v>
      </c>
      <c r="OA293" s="19" t="str">
        <f t="shared" ca="1" si="2122"/>
        <v>-</v>
      </c>
      <c r="OB293" s="19" t="str">
        <f t="shared" ca="1" si="2122"/>
        <v>-</v>
      </c>
      <c r="OC293" s="19" t="str">
        <f t="shared" ca="1" si="2122"/>
        <v>-</v>
      </c>
      <c r="OD293" s="19" t="str">
        <f t="shared" ca="1" si="2122"/>
        <v>-</v>
      </c>
      <c r="OE293" s="19">
        <f t="shared" ca="1" si="2122"/>
        <v>6.8900000000000006</v>
      </c>
      <c r="OF293" s="19">
        <f t="shared" ca="1" si="2122"/>
        <v>6.8900000000000006</v>
      </c>
      <c r="OG293" s="19">
        <f t="shared" ca="1" si="2122"/>
        <v>6.8900000000000006</v>
      </c>
      <c r="OH293" s="19">
        <f t="shared" ca="1" si="2122"/>
        <v>6.8900000000000006</v>
      </c>
      <c r="OI293" s="19">
        <f t="shared" ca="1" si="2122"/>
        <v>6.8900000000000006</v>
      </c>
      <c r="OJ293" s="19">
        <f t="shared" ca="1" si="2122"/>
        <v>6.8900000000000006</v>
      </c>
      <c r="OK293" s="19">
        <f t="shared" ca="1" si="2123"/>
        <v>6.8900000000000006</v>
      </c>
      <c r="OL293" s="19">
        <f t="shared" ca="1" si="2123"/>
        <v>6.8900000000000006</v>
      </c>
      <c r="OM293" s="19">
        <f t="shared" ca="1" si="2123"/>
        <v>346.99</v>
      </c>
      <c r="ON293" s="19">
        <f t="shared" ca="1" si="2123"/>
        <v>346.99</v>
      </c>
      <c r="OO293" s="19" t="str">
        <f t="shared" ca="1" si="2123"/>
        <v>-</v>
      </c>
      <c r="OP293" s="19" t="str">
        <f t="shared" ca="1" si="2123"/>
        <v>-</v>
      </c>
      <c r="OQ293" s="19" t="str">
        <f t="shared" ca="1" si="2123"/>
        <v>-</v>
      </c>
      <c r="OR293" s="19" t="str">
        <f t="shared" ca="1" si="2123"/>
        <v>-</v>
      </c>
      <c r="OS293" s="19" t="str">
        <f t="shared" ca="1" si="2123"/>
        <v>-</v>
      </c>
      <c r="OT293" s="19">
        <f t="shared" ca="1" si="2123"/>
        <v>0</v>
      </c>
      <c r="OU293" s="24">
        <v>0</v>
      </c>
    </row>
    <row r="294" spans="1:411" hidden="1" outlineLevel="1">
      <c r="A294" s="21">
        <f t="shared" si="158"/>
        <v>289</v>
      </c>
      <c r="B294" s="21">
        <f t="shared" si="2061"/>
        <v>19</v>
      </c>
      <c r="C294">
        <v>114</v>
      </c>
      <c r="D294" s="144" t="str">
        <f t="shared" si="2062"/>
        <v>GSM</v>
      </c>
      <c r="E294" t="b">
        <v>1</v>
      </c>
      <c r="F294" t="b">
        <v>0</v>
      </c>
      <c r="G294" t="b">
        <f t="shared" si="2124"/>
        <v>1</v>
      </c>
      <c r="H294" s="29">
        <v>2</v>
      </c>
      <c r="I294" s="29">
        <v>1</v>
      </c>
      <c r="J294" s="29" t="str">
        <f>""</f>
        <v/>
      </c>
      <c r="K294" s="29">
        <f t="shared" si="2064"/>
        <v>2</v>
      </c>
      <c r="L294" s="29">
        <v>2</v>
      </c>
      <c r="M294" s="29">
        <v>2</v>
      </c>
      <c r="N294" s="29">
        <v>3</v>
      </c>
      <c r="O294" s="29">
        <v>1</v>
      </c>
      <c r="P294" s="29">
        <v>1</v>
      </c>
      <c r="Q294" s="29">
        <v>4</v>
      </c>
      <c r="R294" s="29">
        <v>1</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2065"/>
        <v>2</v>
      </c>
      <c r="AH294" s="5">
        <f t="shared" si="2065"/>
        <v>0</v>
      </c>
      <c r="AI294" s="5">
        <f t="shared" si="2066"/>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00006 DSP_price_SA GSM Day204 MWM    Prime WP100p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2067"/>
        <v>0</v>
      </c>
      <c r="AY294" s="5" t="str">
        <f t="shared" si="2067"/>
        <v>-</v>
      </c>
      <c r="AZ294" s="5" t="b">
        <f t="shared" si="2067"/>
        <v>0</v>
      </c>
      <c r="BA294" s="5" t="b">
        <f t="shared" si="2067"/>
        <v>1</v>
      </c>
      <c r="BB294" s="5" t="b">
        <f t="shared" si="2067"/>
        <v>1</v>
      </c>
      <c r="BC294" s="144">
        <f t="shared" si="2067"/>
        <v>0</v>
      </c>
      <c r="BD294" s="19" t="b">
        <f t="shared" ca="1" si="2068"/>
        <v>1</v>
      </c>
      <c r="BE294" s="9"/>
      <c r="BF294" s="5" t="str">
        <f t="shared" ca="1" si="2069"/>
        <v>-</v>
      </c>
      <c r="BG294" s="19" t="str">
        <f t="shared" ca="1" si="2070"/>
        <v>-</v>
      </c>
      <c r="BH294" s="19" t="str">
        <f t="shared" ca="1" si="2070"/>
        <v>-</v>
      </c>
      <c r="BI294" s="19" t="str">
        <f t="shared" ca="1" si="2070"/>
        <v>-</v>
      </c>
      <c r="BJ294" s="5" t="str">
        <f t="shared" ca="1" si="2071"/>
        <v>-</v>
      </c>
      <c r="BK294" s="19" t="str">
        <f t="shared" ca="1" si="2072"/>
        <v>-</v>
      </c>
      <c r="BL294" s="5" t="str">
        <f t="shared" ca="1" si="2073"/>
        <v>-</v>
      </c>
      <c r="BM294" s="19" t="str">
        <f t="shared" ca="1" si="2074"/>
        <v>-</v>
      </c>
      <c r="BN294" s="19" t="str">
        <f t="shared" ca="1" si="2074"/>
        <v>-</v>
      </c>
      <c r="BO294" s="19" t="str">
        <f t="shared" ca="1" si="2074"/>
        <v>-</v>
      </c>
      <c r="BP294" s="5" t="str">
        <f t="shared" ca="1" si="2075"/>
        <v>-</v>
      </c>
      <c r="BQ294" s="9"/>
      <c r="BR294" s="5" t="b">
        <f t="shared" si="2076"/>
        <v>0</v>
      </c>
      <c r="BS294" s="5" t="str">
        <f t="shared" ca="1" si="2077"/>
        <v>-</v>
      </c>
      <c r="BT294" s="5" t="str">
        <f t="shared" ca="1" si="2078"/>
        <v>-</v>
      </c>
      <c r="BU294" s="5" t="str">
        <f t="shared" ca="1" si="2078"/>
        <v>-</v>
      </c>
      <c r="BV294" s="5" t="str">
        <f t="shared" ca="1" si="2078"/>
        <v>-</v>
      </c>
      <c r="BW294" s="5" t="str">
        <f t="shared" ca="1" si="2078"/>
        <v>-</v>
      </c>
      <c r="BX294" s="5" t="str">
        <f t="shared" ca="1" si="2078"/>
        <v>-</v>
      </c>
      <c r="BY294" s="5" t="str">
        <f t="shared" ca="1" si="2078"/>
        <v>-</v>
      </c>
      <c r="BZ294" s="5" t="str">
        <f t="shared" ca="1" si="2078"/>
        <v>-</v>
      </c>
      <c r="CA294" s="5" t="str">
        <f t="shared" ca="1" si="2078"/>
        <v>-</v>
      </c>
      <c r="CB294" s="9"/>
      <c r="CC294" s="237" t="b">
        <f t="shared" ca="1" si="2126"/>
        <v>1</v>
      </c>
      <c r="CD294" s="237" t="b">
        <f t="shared" ca="1" si="2126"/>
        <v>1</v>
      </c>
      <c r="CE294" s="237" t="b">
        <f t="shared" ca="1" si="2126"/>
        <v>1</v>
      </c>
      <c r="CF294" s="12">
        <f t="shared" si="2079"/>
        <v>2234105</v>
      </c>
      <c r="CG294" s="144" t="b">
        <f t="shared" ca="1" si="2127"/>
        <v>0</v>
      </c>
      <c r="CH294" s="12" t="s">
        <v>34</v>
      </c>
      <c r="CI294" s="19" t="str">
        <f t="shared" ca="1" si="2081"/>
        <v>-</v>
      </c>
      <c r="CJ294" s="19" t="str">
        <f t="shared" ca="1" si="2081"/>
        <v>-</v>
      </c>
      <c r="CK294" s="19" t="str">
        <f t="shared" ca="1" si="2081"/>
        <v>-</v>
      </c>
      <c r="CL294" s="19">
        <f t="shared" ca="1" si="2081"/>
        <v>1</v>
      </c>
      <c r="CM294" s="19">
        <f t="shared" ca="1" si="2081"/>
        <v>1</v>
      </c>
      <c r="CN294" s="9"/>
      <c r="CO294" s="444">
        <f t="shared" si="2082"/>
        <v>652</v>
      </c>
      <c r="CP294" s="444">
        <f t="shared" si="2082"/>
        <v>686</v>
      </c>
      <c r="CQ294" s="444">
        <f t="shared" si="2082"/>
        <v>721</v>
      </c>
      <c r="CR294" s="152">
        <f t="shared" si="2083"/>
        <v>378</v>
      </c>
      <c r="CS294" s="152">
        <f t="shared" si="2083"/>
        <v>413</v>
      </c>
      <c r="CT294" s="152">
        <f t="shared" si="2083"/>
        <v>448</v>
      </c>
      <c r="CU294" s="19" t="str">
        <f t="shared" ca="1" si="2084"/>
        <v>-</v>
      </c>
      <c r="CV294" s="19" t="str">
        <f t="shared" ca="1" si="2084"/>
        <v>-</v>
      </c>
      <c r="CW294" s="19" t="str">
        <f t="shared" ca="1" si="2084"/>
        <v>-</v>
      </c>
      <c r="CX294" s="19" t="str">
        <f t="shared" ca="1" si="2084"/>
        <v>-</v>
      </c>
      <c r="CY294" s="19" t="str">
        <f t="shared" ca="1" si="2084"/>
        <v>-</v>
      </c>
      <c r="CZ294" s="19" t="b">
        <f t="shared" ca="1" si="2084"/>
        <v>1</v>
      </c>
      <c r="DA294" s="19">
        <f t="shared" ca="1" si="2084"/>
        <v>0</v>
      </c>
      <c r="DB294" s="19">
        <f t="shared" ca="1" si="2084"/>
        <v>0</v>
      </c>
      <c r="DC294" s="19">
        <f t="shared" ca="1" si="2084"/>
        <v>0</v>
      </c>
      <c r="DD294" s="19">
        <f t="shared" ca="1" si="2084"/>
        <v>0</v>
      </c>
      <c r="DE294" s="19">
        <f t="shared" ca="1" si="2084"/>
        <v>0</v>
      </c>
      <c r="DF294" s="19">
        <f t="shared" ca="1" si="2084"/>
        <v>0</v>
      </c>
      <c r="DG294" s="19">
        <f t="shared" ca="1" si="2084"/>
        <v>0</v>
      </c>
      <c r="DH294" s="19">
        <f t="shared" ca="1" si="2084"/>
        <v>0</v>
      </c>
      <c r="DI294" s="19">
        <f t="shared" ca="1" si="2084"/>
        <v>0</v>
      </c>
      <c r="DJ294" s="19">
        <f t="shared" ca="1" si="2084"/>
        <v>0</v>
      </c>
      <c r="DK294" s="19">
        <f t="shared" ca="1" si="2085"/>
        <v>0</v>
      </c>
      <c r="DL294" s="19">
        <f t="shared" ca="1" si="2085"/>
        <v>0</v>
      </c>
      <c r="DM294" s="19">
        <f t="shared" ca="1" si="2085"/>
        <v>1</v>
      </c>
      <c r="DN294" s="19">
        <f t="shared" ca="1" si="2085"/>
        <v>1</v>
      </c>
      <c r="DO294" s="19">
        <f t="shared" ca="1" si="2085"/>
        <v>0</v>
      </c>
      <c r="DP294" s="19" t="str">
        <f t="shared" ca="1" si="2085"/>
        <v>-</v>
      </c>
      <c r="DQ294" s="19" t="str">
        <f t="shared" ca="1" si="2085"/>
        <v>-</v>
      </c>
      <c r="DR294" s="19" t="str">
        <f t="shared" ca="1" si="2085"/>
        <v>-</v>
      </c>
      <c r="DS294" s="19" t="str">
        <f t="shared" ca="1" si="2085"/>
        <v>-</v>
      </c>
      <c r="DT294" s="19" t="str">
        <f t="shared" ca="1" si="2085"/>
        <v>-</v>
      </c>
      <c r="DU294" s="19">
        <f t="shared" ca="1" si="2085"/>
        <v>0</v>
      </c>
      <c r="DV294" s="19" t="str">
        <f t="shared" ca="1" si="2085"/>
        <v>-</v>
      </c>
      <c r="DW294" s="19" t="str">
        <f t="shared" ca="1" si="2085"/>
        <v>-</v>
      </c>
      <c r="DX294" s="19" t="str">
        <f t="shared" ca="1" si="2085"/>
        <v>-</v>
      </c>
      <c r="DY294" s="19" t="str">
        <f t="shared" ca="1" si="2085"/>
        <v>-</v>
      </c>
      <c r="DZ294" s="19" t="str">
        <f t="shared" ca="1" si="2085"/>
        <v>-</v>
      </c>
      <c r="EA294" s="19" t="str">
        <f t="shared" ca="1" si="2085"/>
        <v>-</v>
      </c>
      <c r="EB294" s="19" t="str">
        <f t="shared" ca="1" si="2085"/>
        <v>-</v>
      </c>
      <c r="EC294" s="19" t="str">
        <f t="shared" ca="1" si="2085"/>
        <v>-</v>
      </c>
      <c r="ED294" s="19">
        <f t="shared" ca="1" si="2085"/>
        <v>0</v>
      </c>
      <c r="EE294" s="444">
        <f t="shared" si="2086"/>
        <v>0</v>
      </c>
      <c r="EF294" s="444">
        <f t="shared" si="2086"/>
        <v>0</v>
      </c>
      <c r="EG294" s="124">
        <f t="shared" si="2087"/>
        <v>0</v>
      </c>
      <c r="EH294" s="124">
        <f t="shared" si="2087"/>
        <v>0</v>
      </c>
      <c r="EI294" s="124">
        <f t="shared" si="2087"/>
        <v>0</v>
      </c>
      <c r="EJ294" s="124">
        <f t="shared" si="2087"/>
        <v>0</v>
      </c>
      <c r="EK294" s="124">
        <f t="shared" si="2087"/>
        <v>0</v>
      </c>
      <c r="EL294" s="124">
        <f t="shared" si="2087"/>
        <v>0</v>
      </c>
      <c r="EM294" s="124">
        <f t="shared" si="2087"/>
        <v>0</v>
      </c>
      <c r="EN294" s="124">
        <f t="shared" si="2087"/>
        <v>0</v>
      </c>
      <c r="EO294" s="124">
        <f t="shared" si="2087"/>
        <v>0</v>
      </c>
      <c r="EP294" s="124">
        <f t="shared" si="2087"/>
        <v>0</v>
      </c>
      <c r="EQ294" s="124">
        <f t="shared" si="2087"/>
        <v>0</v>
      </c>
      <c r="ER294" s="124">
        <f t="shared" si="2087"/>
        <v>0</v>
      </c>
      <c r="ES294" s="124">
        <f t="shared" si="2087"/>
        <v>0</v>
      </c>
      <c r="ET294" s="124">
        <f t="shared" si="2087"/>
        <v>0</v>
      </c>
      <c r="EU294" s="124">
        <f t="shared" si="2087"/>
        <v>0</v>
      </c>
      <c r="EV294" s="124">
        <f t="shared" si="2087"/>
        <v>0</v>
      </c>
      <c r="EW294" s="124">
        <f t="shared" si="2088"/>
        <v>0</v>
      </c>
      <c r="EX294" s="124">
        <f t="shared" si="2088"/>
        <v>0</v>
      </c>
      <c r="EY294" s="554">
        <f t="shared" si="2089"/>
        <v>0</v>
      </c>
      <c r="EZ294" s="554">
        <f t="shared" si="2089"/>
        <v>0</v>
      </c>
      <c r="FA294" s="554">
        <f t="shared" si="2089"/>
        <v>0</v>
      </c>
      <c r="FB294" s="125">
        <f t="shared" si="2089"/>
        <v>0</v>
      </c>
      <c r="FC294" s="125">
        <f t="shared" si="2089"/>
        <v>0</v>
      </c>
      <c r="FD294" s="125">
        <f t="shared" si="2089"/>
        <v>0</v>
      </c>
      <c r="FE294" s="125">
        <f t="shared" si="2089"/>
        <v>0</v>
      </c>
      <c r="FF294" s="125">
        <f t="shared" si="2089"/>
        <v>0</v>
      </c>
      <c r="FG294" s="125">
        <f t="shared" si="2089"/>
        <v>0</v>
      </c>
      <c r="FH294" s="125">
        <f t="shared" si="2089"/>
        <v>0</v>
      </c>
      <c r="FI294" s="125">
        <f t="shared" si="2089"/>
        <v>0</v>
      </c>
      <c r="FJ294" s="125">
        <f t="shared" si="2089"/>
        <v>0</v>
      </c>
      <c r="FK294" s="125">
        <f t="shared" si="2089"/>
        <v>0</v>
      </c>
      <c r="FL294" s="125">
        <f t="shared" si="2089"/>
        <v>0</v>
      </c>
      <c r="FM294" s="125">
        <f t="shared" si="2089"/>
        <v>0</v>
      </c>
      <c r="FN294" s="125">
        <f t="shared" si="2089"/>
        <v>0</v>
      </c>
      <c r="FO294" s="124">
        <f t="shared" si="2090"/>
        <v>0</v>
      </c>
      <c r="FP294" s="124">
        <f t="shared" si="2090"/>
        <v>0</v>
      </c>
      <c r="FQ294" s="124">
        <f t="shared" si="2090"/>
        <v>0</v>
      </c>
      <c r="FR294" s="124">
        <f t="shared" si="2090"/>
        <v>0</v>
      </c>
      <c r="FS294" s="124">
        <f t="shared" si="2090"/>
        <v>0</v>
      </c>
      <c r="FT294" s="124">
        <f t="shared" si="2090"/>
        <v>0</v>
      </c>
      <c r="FU294" s="124">
        <f t="shared" si="2090"/>
        <v>0</v>
      </c>
      <c r="FV294" s="124">
        <f t="shared" si="2090"/>
        <v>0</v>
      </c>
      <c r="FW294" s="124">
        <f t="shared" si="2090"/>
        <v>0</v>
      </c>
      <c r="FX294" s="124">
        <f t="shared" si="2090"/>
        <v>0</v>
      </c>
      <c r="FY294" s="124">
        <f t="shared" si="2090"/>
        <v>0</v>
      </c>
      <c r="FZ294" s="124">
        <f t="shared" si="2090"/>
        <v>0</v>
      </c>
      <c r="GA294" s="124">
        <f t="shared" si="2090"/>
        <v>0</v>
      </c>
      <c r="GB294" s="124">
        <f t="shared" si="2090"/>
        <v>0</v>
      </c>
      <c r="GC294" s="124">
        <f t="shared" si="2090"/>
        <v>0</v>
      </c>
      <c r="GD294" s="124">
        <f t="shared" si="2090"/>
        <v>0</v>
      </c>
      <c r="GE294" s="124">
        <f t="shared" si="2091"/>
        <v>0</v>
      </c>
      <c r="GF294" s="124">
        <f t="shared" si="2091"/>
        <v>0</v>
      </c>
      <c r="GG294" s="554">
        <f t="shared" si="2092"/>
        <v>0</v>
      </c>
      <c r="GH294" s="554">
        <f t="shared" si="2092"/>
        <v>0</v>
      </c>
      <c r="GI294" s="554">
        <f t="shared" si="2092"/>
        <v>0</v>
      </c>
      <c r="GJ294" s="125">
        <f t="shared" si="2093"/>
        <v>0</v>
      </c>
      <c r="GK294" s="125">
        <f t="shared" si="2093"/>
        <v>0</v>
      </c>
      <c r="GL294" s="125">
        <f t="shared" si="2093"/>
        <v>0</v>
      </c>
      <c r="GM294" s="125">
        <f t="shared" si="2093"/>
        <v>0</v>
      </c>
      <c r="GN294" s="125">
        <f t="shared" si="2093"/>
        <v>0</v>
      </c>
      <c r="GO294" s="125">
        <f t="shared" si="2093"/>
        <v>0</v>
      </c>
      <c r="GP294" s="125">
        <f t="shared" si="2093"/>
        <v>0</v>
      </c>
      <c r="GQ294" s="125">
        <f t="shared" si="2093"/>
        <v>0</v>
      </c>
      <c r="GR294" s="125">
        <f t="shared" si="2093"/>
        <v>0</v>
      </c>
      <c r="GS294" s="125">
        <f t="shared" si="2093"/>
        <v>0</v>
      </c>
      <c r="GT294" s="125">
        <f t="shared" si="2093"/>
        <v>0</v>
      </c>
      <c r="GU294" s="125">
        <f t="shared" si="2093"/>
        <v>0</v>
      </c>
      <c r="GV294" s="125">
        <f t="shared" si="2093"/>
        <v>0</v>
      </c>
      <c r="GW294" s="124">
        <f t="shared" si="2094"/>
        <v>0</v>
      </c>
      <c r="GX294" s="124">
        <f t="shared" si="2094"/>
        <v>0</v>
      </c>
      <c r="GY294" s="124">
        <f t="shared" si="2094"/>
        <v>0</v>
      </c>
      <c r="GZ294" s="124">
        <f t="shared" si="2094"/>
        <v>0</v>
      </c>
      <c r="HA294" s="124">
        <f t="shared" si="2094"/>
        <v>0</v>
      </c>
      <c r="HB294" s="124">
        <f t="shared" si="2094"/>
        <v>0</v>
      </c>
      <c r="HC294" s="124">
        <f t="shared" si="2094"/>
        <v>0</v>
      </c>
      <c r="HD294" s="124">
        <f t="shared" si="2094"/>
        <v>0</v>
      </c>
      <c r="HE294" s="124">
        <f t="shared" si="2094"/>
        <v>0</v>
      </c>
      <c r="HF294" s="124">
        <f t="shared" si="2094"/>
        <v>0</v>
      </c>
      <c r="HG294" s="124">
        <f t="shared" si="2094"/>
        <v>0</v>
      </c>
      <c r="HH294" s="124">
        <f t="shared" si="2094"/>
        <v>0</v>
      </c>
      <c r="HI294" s="124">
        <f t="shared" si="2094"/>
        <v>0</v>
      </c>
      <c r="HJ294" s="124">
        <f t="shared" si="2094"/>
        <v>0</v>
      </c>
      <c r="HK294" s="124">
        <f t="shared" si="2094"/>
        <v>0</v>
      </c>
      <c r="HL294" s="124">
        <f t="shared" si="2094"/>
        <v>0</v>
      </c>
      <c r="HM294" s="124">
        <f t="shared" si="2095"/>
        <v>0</v>
      </c>
      <c r="HN294" s="124">
        <f t="shared" si="2095"/>
        <v>0</v>
      </c>
      <c r="HO294" s="554">
        <f t="shared" si="2096"/>
        <v>0</v>
      </c>
      <c r="HP294" s="554">
        <f t="shared" si="2096"/>
        <v>0</v>
      </c>
      <c r="HQ294" s="554">
        <f t="shared" si="2096"/>
        <v>0</v>
      </c>
      <c r="HR294" s="125">
        <f t="shared" si="2097"/>
        <v>0</v>
      </c>
      <c r="HS294" s="125">
        <f t="shared" si="2097"/>
        <v>0</v>
      </c>
      <c r="HT294" s="125">
        <f t="shared" si="2097"/>
        <v>0</v>
      </c>
      <c r="HU294" s="125">
        <f t="shared" si="2097"/>
        <v>0</v>
      </c>
      <c r="HV294" s="125">
        <f t="shared" si="2097"/>
        <v>0</v>
      </c>
      <c r="HW294" s="125">
        <f t="shared" si="2097"/>
        <v>0</v>
      </c>
      <c r="HX294" s="125">
        <f t="shared" si="2097"/>
        <v>0</v>
      </c>
      <c r="HY294" s="125">
        <f t="shared" si="2097"/>
        <v>0</v>
      </c>
      <c r="HZ294" s="125">
        <f t="shared" si="2097"/>
        <v>0</v>
      </c>
      <c r="IA294" s="125">
        <f t="shared" si="2097"/>
        <v>0</v>
      </c>
      <c r="IB294" s="125">
        <f t="shared" si="2097"/>
        <v>0</v>
      </c>
      <c r="IC294" s="125">
        <f t="shared" si="2097"/>
        <v>0</v>
      </c>
      <c r="ID294" s="125">
        <f t="shared" si="2097"/>
        <v>0</v>
      </c>
      <c r="IE294" s="5">
        <f t="shared" si="2098"/>
        <v>67</v>
      </c>
      <c r="IF294" s="9"/>
      <c r="IG294" s="5">
        <f t="shared" si="2099"/>
        <v>1</v>
      </c>
      <c r="IH294" s="5" t="b">
        <f t="shared" si="2099"/>
        <v>0</v>
      </c>
      <c r="II294" s="19">
        <f t="shared" ca="1" si="2100"/>
        <v>0</v>
      </c>
      <c r="IJ294" s="5">
        <f t="shared" si="2099"/>
        <v>55</v>
      </c>
      <c r="IK294" s="5" cm="1">
        <f t="array" ref="IK294">INDEX(i.pi_yatf,$X294+1,IK$7)</f>
        <v>1</v>
      </c>
      <c r="IL294" s="19">
        <f t="shared" ca="1" si="2101"/>
        <v>0</v>
      </c>
      <c r="IM294" s="19">
        <f t="shared" ca="1" si="2101"/>
        <v>0</v>
      </c>
      <c r="IN294" s="19">
        <f t="shared" ca="1" si="2101"/>
        <v>0</v>
      </c>
      <c r="IO294" s="19">
        <f t="shared" ca="1" si="2101"/>
        <v>0</v>
      </c>
      <c r="IP294" s="19">
        <f t="shared" ca="1" si="2101"/>
        <v>0</v>
      </c>
      <c r="IQ294" s="19">
        <f t="shared" ca="1" si="2101"/>
        <v>0</v>
      </c>
      <c r="IR294" s="19">
        <f t="shared" ca="1" si="2101"/>
        <v>0</v>
      </c>
      <c r="IS294" s="19">
        <f t="shared" ca="1" si="2101"/>
        <v>0</v>
      </c>
      <c r="IT294" s="19">
        <f t="shared" ca="1" si="2101"/>
        <v>0</v>
      </c>
      <c r="IU294" s="19">
        <f t="shared" ca="1" si="2101"/>
        <v>0</v>
      </c>
      <c r="IV294" s="19">
        <f t="shared" ca="1" si="2101"/>
        <v>0</v>
      </c>
      <c r="IW294" s="19">
        <f t="shared" ca="1" si="2101"/>
        <v>0</v>
      </c>
      <c r="IX294" s="19">
        <f t="shared" ca="1" si="2101"/>
        <v>0</v>
      </c>
      <c r="IY294" s="19">
        <f t="shared" ca="1" si="2101"/>
        <v>0</v>
      </c>
      <c r="IZ294" s="19">
        <f t="shared" ca="1" si="2101"/>
        <v>0</v>
      </c>
      <c r="JA294" s="19">
        <f t="shared" ref="JA294:JN299" ca="1" si="2128">OFFSET(JA$5,$B294,0)</f>
        <v>0</v>
      </c>
      <c r="JB294" s="19">
        <f t="shared" ca="1" si="2128"/>
        <v>0</v>
      </c>
      <c r="JC294" s="19">
        <f t="shared" ca="1" si="2128"/>
        <v>0</v>
      </c>
      <c r="JD294" s="19">
        <f t="shared" ca="1" si="2128"/>
        <v>0</v>
      </c>
      <c r="JE294" s="19">
        <f t="shared" ca="1" si="2128"/>
        <v>0</v>
      </c>
      <c r="JF294" s="19">
        <f t="shared" ca="1" si="2128"/>
        <v>0</v>
      </c>
      <c r="JG294" s="5">
        <f t="shared" si="2102"/>
        <v>1.2500000000000001E-2</v>
      </c>
      <c r="JH294" s="567">
        <f t="shared" si="2102"/>
        <v>0</v>
      </c>
      <c r="JI294" s="5">
        <f t="shared" si="2102"/>
        <v>6.25E-2</v>
      </c>
      <c r="JJ294" s="5">
        <f t="shared" si="2102"/>
        <v>6.25E-2</v>
      </c>
      <c r="JK294" s="5">
        <f t="shared" si="2102"/>
        <v>6.25E-2</v>
      </c>
      <c r="JL294" s="19">
        <f t="shared" ca="1" si="2128"/>
        <v>1</v>
      </c>
      <c r="JM294" s="19">
        <f t="shared" ca="1" si="2128"/>
        <v>0</v>
      </c>
      <c r="JN294" s="19">
        <f t="shared" ca="1" si="2128"/>
        <v>1</v>
      </c>
      <c r="JO294" s="9"/>
      <c r="JP294" s="5" t="b">
        <f t="shared" ca="1" si="2103"/>
        <v>0</v>
      </c>
      <c r="JQ294" s="477" t="b">
        <v>0</v>
      </c>
      <c r="JR294" s="477">
        <v>9.7327499999999993</v>
      </c>
      <c r="JS294" s="5" t="b">
        <f t="shared" si="2104"/>
        <v>0</v>
      </c>
      <c r="JT294" s="5" t="b">
        <f t="shared" si="2104"/>
        <v>0</v>
      </c>
      <c r="JU294" s="5" t="b">
        <f t="shared" si="2104"/>
        <v>1</v>
      </c>
      <c r="JV294" s="144">
        <f t="shared" si="2105"/>
        <v>1</v>
      </c>
      <c r="JW294" s="144">
        <f t="shared" si="2105"/>
        <v>1</v>
      </c>
      <c r="JX294" s="5" t="b">
        <f t="shared" si="2106"/>
        <v>0</v>
      </c>
      <c r="JY294" s="5" t="b">
        <f t="shared" si="2106"/>
        <v>1</v>
      </c>
      <c r="JZ294" s="5" t="b">
        <f t="shared" si="2106"/>
        <v>1</v>
      </c>
      <c r="KA294" s="5" t="b">
        <f t="shared" si="2106"/>
        <v>0</v>
      </c>
      <c r="KB294" s="5">
        <f t="shared" si="2107"/>
        <v>1</v>
      </c>
      <c r="KC294" s="5">
        <f t="shared" si="2107"/>
        <v>0</v>
      </c>
      <c r="KD294" s="5" t="b">
        <f t="shared" si="2108"/>
        <v>0</v>
      </c>
      <c r="KE294" s="5" t="str" cm="1">
        <f t="array" aca="1" ref="KE294" ca="1">IF(OR(KF294:KM294&lt;&gt;"-"),TRUE,"-")</f>
        <v>-</v>
      </c>
      <c r="KF294" s="19" t="str">
        <f t="shared" ca="1" si="2109"/>
        <v>-</v>
      </c>
      <c r="KG294" s="19" t="str">
        <f t="shared" ca="1" si="2109"/>
        <v>-</v>
      </c>
      <c r="KH294" s="19" t="str">
        <f t="shared" ca="1" si="2109"/>
        <v>-</v>
      </c>
      <c r="KI294" s="19" t="str">
        <f t="shared" ca="1" si="2109"/>
        <v>-</v>
      </c>
      <c r="KJ294" s="19" t="str">
        <f t="shared" ca="1" si="2109"/>
        <v>-</v>
      </c>
      <c r="KK294" s="19" t="str">
        <f t="shared" ca="1" si="2109"/>
        <v>-</v>
      </c>
      <c r="KL294" s="19" t="str">
        <f t="shared" ca="1" si="2109"/>
        <v>-</v>
      </c>
      <c r="KM294" s="19" t="str">
        <f t="shared" ca="1" si="2109"/>
        <v>-</v>
      </c>
      <c r="KN294" s="5" t="b">
        <f t="array" aca="1" ref="KN294" ca="1">IF(OR(KO294:KU294&lt;&gt;"-"),TRUE,"-")</f>
        <v>1</v>
      </c>
      <c r="KO294" s="19">
        <f t="shared" ca="1" si="2110"/>
        <v>0</v>
      </c>
      <c r="KP294" s="19" t="str">
        <f t="shared" ca="1" si="2110"/>
        <v>-</v>
      </c>
      <c r="KQ294" s="19">
        <f t="shared" ca="1" si="2110"/>
        <v>999999</v>
      </c>
      <c r="KR294" s="19">
        <f t="shared" ca="1" si="2110"/>
        <v>999999</v>
      </c>
      <c r="KS294" s="19">
        <f t="shared" ca="1" si="2110"/>
        <v>999999</v>
      </c>
      <c r="KT294" s="19">
        <f t="shared" ca="1" si="2110"/>
        <v>999999</v>
      </c>
      <c r="KU294" s="19">
        <f t="shared" ca="1" si="2110"/>
        <v>999999</v>
      </c>
      <c r="KV294" s="19" t="str">
        <f t="shared" ca="1" si="2110"/>
        <v>-</v>
      </c>
      <c r="KW294" s="19" t="str">
        <f t="shared" ca="1" si="2110"/>
        <v>-</v>
      </c>
      <c r="KX294" s="19" t="str">
        <f t="shared" ca="1" si="2110"/>
        <v>-</v>
      </c>
      <c r="KY294" s="19" t="b">
        <f t="shared" ca="1" si="2110"/>
        <v>1</v>
      </c>
      <c r="KZ294" s="19">
        <f t="shared" ca="1" si="2110"/>
        <v>0</v>
      </c>
      <c r="LA294" s="5" t="str">
        <f t="shared" si="2111"/>
        <v>-</v>
      </c>
      <c r="LB294" s="5" t="str">
        <f t="shared" si="2111"/>
        <v>-</v>
      </c>
      <c r="LC294" s="5" t="str">
        <f t="shared" si="2111"/>
        <v>-</v>
      </c>
      <c r="LD294" s="5" t="str">
        <f t="shared" si="2111"/>
        <v>-</v>
      </c>
      <c r="LE294" s="19" t="str">
        <f t="shared" ca="1" si="2112"/>
        <v>-</v>
      </c>
      <c r="LF294" s="19" t="str">
        <f t="shared" ca="1" si="2112"/>
        <v>-</v>
      </c>
      <c r="LG294" s="19" t="str">
        <f t="shared" ca="1" si="2112"/>
        <v>-</v>
      </c>
      <c r="LH294" s="19" t="str">
        <f t="shared" ca="1" si="2112"/>
        <v>-</v>
      </c>
      <c r="LI294" s="19" t="str">
        <f t="shared" ca="1" si="2112"/>
        <v>-</v>
      </c>
      <c r="LJ294" s="19" t="str">
        <f t="shared" ca="1" si="2112"/>
        <v>-</v>
      </c>
      <c r="LK294" s="19" t="str">
        <f t="shared" ca="1" si="2112"/>
        <v>-</v>
      </c>
      <c r="LL294" s="5" t="str">
        <f t="shared" si="2113"/>
        <v>-</v>
      </c>
      <c r="LM294" s="5">
        <f t="shared" si="2113"/>
        <v>500</v>
      </c>
      <c r="LN294" s="5">
        <f t="shared" si="2113"/>
        <v>500</v>
      </c>
      <c r="LO294" s="5" t="str">
        <f t="shared" si="2113"/>
        <v>-</v>
      </c>
      <c r="LP294" s="5" t="str" cm="1">
        <f t="array" ref="LP294">INDEX(i.meatgrid,$Q294,LP$7)</f>
        <v>-</v>
      </c>
      <c r="LQ294" s="5" t="str" cm="1">
        <f t="array" ref="LQ294">INDEX(i.meatgrid,$Q294,LQ$7)</f>
        <v>-</v>
      </c>
      <c r="LR294" s="5" t="str">
        <f t="shared" si="2114"/>
        <v>-</v>
      </c>
      <c r="LS294" s="5">
        <f t="shared" si="2115"/>
        <v>1</v>
      </c>
      <c r="LT294" s="9"/>
      <c r="LU294" s="19">
        <f t="shared" ca="1" si="2116"/>
        <v>70</v>
      </c>
      <c r="LV294" s="19">
        <f t="shared" ca="1" si="2116"/>
        <v>50</v>
      </c>
      <c r="LW294" s="19">
        <f t="shared" ca="1" si="2116"/>
        <v>80</v>
      </c>
      <c r="LX294" s="19">
        <f t="shared" ca="1" si="2116"/>
        <v>50</v>
      </c>
      <c r="LY294" s="5" t="b" cm="1">
        <f t="array" ref="LY294">INDEX(i.meatgrid,$Q294,LY$7)</f>
        <v>0</v>
      </c>
      <c r="LZ294" s="5" t="b" cm="1">
        <f t="array" ref="LZ294">INDEX(i.meatgrid,$Q294,LZ$7)</f>
        <v>0</v>
      </c>
      <c r="MA294" s="5" cm="1">
        <f t="array" ref="MA294">INDEX(i.meatgrid,$Q294,MA$7)</f>
        <v>40</v>
      </c>
      <c r="MB294" s="5" t="str" cm="1">
        <f t="array" ref="MB294">INDEX(i.meatgrid,$Q294,MB$7)</f>
        <v>-</v>
      </c>
      <c r="MC294" s="5">
        <f t="shared" si="2117"/>
        <v>1</v>
      </c>
      <c r="MD294" s="5">
        <f t="shared" si="2118"/>
        <v>1</v>
      </c>
      <c r="ME294" s="5" cm="1">
        <f t="array" ref="ME294">INDEX(i.meatgrid,$Q294,ME$7)</f>
        <v>1</v>
      </c>
      <c r="MF294" s="5" cm="1">
        <f t="array" ref="MF294">INDEX(i.meatgrid,$Q294,MF$7)</f>
        <v>0</v>
      </c>
      <c r="MG294" s="5" cm="1">
        <f t="array" ref="MG294">INDEX(i.meatgrid,$Q294,MG$7)</f>
        <v>0</v>
      </c>
      <c r="MH294" s="5" cm="1">
        <f t="array" ref="MH294">INDEX(i.meatgrid,$Q294,MH$7)</f>
        <v>0</v>
      </c>
      <c r="MI294" s="5" cm="1">
        <f t="array" ref="MI294">INDEX(i.meatgrid,$Q294,MI$7)</f>
        <v>0</v>
      </c>
      <c r="MJ294" s="5" cm="1">
        <f t="array" ref="MJ294">INDEX(i.meatgrid,$Q294,MJ$7)</f>
        <v>1</v>
      </c>
      <c r="MK294" s="5" cm="1">
        <f t="array" ref="MK294">INDEX(i.meatgrid,$Q294,MK$7)</f>
        <v>1</v>
      </c>
      <c r="ML294" s="5" cm="1">
        <f t="array" ref="ML294">INDEX(i.meatgrid,$Q294,ML$7)</f>
        <v>1</v>
      </c>
      <c r="MM294" s="5">
        <f t="shared" si="2119"/>
        <v>1</v>
      </c>
      <c r="MN294" s="9"/>
      <c r="MO294" s="19" t="b">
        <f t="shared" ca="1" si="2120"/>
        <v>0</v>
      </c>
      <c r="MP294" s="19" t="b">
        <f t="shared" ca="1" si="2120"/>
        <v>0</v>
      </c>
      <c r="MQ294" s="19">
        <f t="shared" ca="1" si="2120"/>
        <v>1</v>
      </c>
      <c r="MR294" s="19">
        <f t="shared" ca="1" si="2120"/>
        <v>0.75</v>
      </c>
      <c r="MS294" s="19">
        <f t="shared" ca="1" si="2120"/>
        <v>0.75</v>
      </c>
      <c r="MT294" s="19">
        <f t="shared" ca="1" si="2120"/>
        <v>0.8</v>
      </c>
      <c r="MU294" s="19">
        <f t="shared" ca="1" si="2120"/>
        <v>0.82499999999999996</v>
      </c>
      <c r="MV294" s="19">
        <f t="shared" ca="1" si="2120"/>
        <v>0.875</v>
      </c>
      <c r="MW294" s="19">
        <f t="shared" ca="1" si="2120"/>
        <v>0.9</v>
      </c>
      <c r="MX294" s="19">
        <f t="shared" ca="1" si="2120"/>
        <v>1</v>
      </c>
      <c r="MY294" s="19">
        <f t="shared" ca="1" si="2120"/>
        <v>0.875</v>
      </c>
      <c r="MZ294" s="19" t="b">
        <f t="shared" ca="1" si="2120"/>
        <v>1</v>
      </c>
      <c r="NA294" s="19">
        <f t="shared" ca="1" si="2120"/>
        <v>74.989999999999995</v>
      </c>
      <c r="NB294" s="19" t="str">
        <f t="shared" ca="1" si="2120"/>
        <v>-</v>
      </c>
      <c r="NC294" s="19" t="str">
        <f t="shared" ca="1" si="2120"/>
        <v>-</v>
      </c>
      <c r="ND294" s="19" t="str">
        <f t="shared" ca="1" si="2120"/>
        <v>-</v>
      </c>
      <c r="NE294" s="19" t="str">
        <f t="shared" ca="1" si="2121"/>
        <v>-</v>
      </c>
      <c r="NF294" s="19" t="str">
        <f t="shared" ca="1" si="2121"/>
        <v>-</v>
      </c>
      <c r="NG294" s="19" t="str">
        <f t="shared" ca="1" si="2121"/>
        <v>-</v>
      </c>
      <c r="NH294" s="19" t="str">
        <f t="shared" ca="1" si="2121"/>
        <v>-</v>
      </c>
      <c r="NI294" s="19">
        <f t="shared" ca="1" si="2121"/>
        <v>36.99</v>
      </c>
      <c r="NJ294" s="19">
        <f t="shared" ca="1" si="2121"/>
        <v>36.99</v>
      </c>
      <c r="NK294" s="19" t="str">
        <f t="shared" ca="1" si="2121"/>
        <v>-</v>
      </c>
      <c r="NL294" s="19" t="str">
        <f t="shared" ca="1" si="2121"/>
        <v>-</v>
      </c>
      <c r="NM294" s="19" t="str">
        <f t="shared" ca="1" si="2121"/>
        <v>-</v>
      </c>
      <c r="NN294" s="19" t="str">
        <f t="shared" ca="1" si="2121"/>
        <v>-</v>
      </c>
      <c r="NO294" s="19" t="str">
        <f t="shared" ca="1" si="2121"/>
        <v>-</v>
      </c>
      <c r="NP294" s="19">
        <f t="shared" ca="1" si="2121"/>
        <v>49.99</v>
      </c>
      <c r="NQ294" s="19">
        <f t="shared" ca="1" si="2121"/>
        <v>49.99</v>
      </c>
      <c r="NR294" s="19">
        <f t="shared" ca="1" si="2121"/>
        <v>49.99</v>
      </c>
      <c r="NS294" s="19">
        <f t="shared" ca="1" si="2121"/>
        <v>49.99</v>
      </c>
      <c r="NT294" s="19">
        <f t="shared" ca="1" si="2121"/>
        <v>49.99</v>
      </c>
      <c r="NU294" s="19">
        <f t="shared" ca="1" si="2122"/>
        <v>49.99</v>
      </c>
      <c r="NV294" s="19">
        <f t="shared" ca="1" si="2122"/>
        <v>49.99</v>
      </c>
      <c r="NW294" s="19">
        <f t="shared" ca="1" si="2122"/>
        <v>49.99</v>
      </c>
      <c r="NX294" s="19">
        <f t="shared" ca="1" si="2122"/>
        <v>412.99</v>
      </c>
      <c r="NY294" s="19">
        <f t="shared" ca="1" si="2122"/>
        <v>412.99</v>
      </c>
      <c r="NZ294" s="19" t="str">
        <f t="shared" ca="1" si="2122"/>
        <v>-</v>
      </c>
      <c r="OA294" s="19" t="str">
        <f t="shared" ca="1" si="2122"/>
        <v>-</v>
      </c>
      <c r="OB294" s="19" t="str">
        <f t="shared" ca="1" si="2122"/>
        <v>-</v>
      </c>
      <c r="OC294" s="19" t="str">
        <f t="shared" ca="1" si="2122"/>
        <v>-</v>
      </c>
      <c r="OD294" s="19" t="str">
        <f t="shared" ca="1" si="2122"/>
        <v>-</v>
      </c>
      <c r="OE294" s="19">
        <f t="shared" ca="1" si="2122"/>
        <v>6.8900000000000006</v>
      </c>
      <c r="OF294" s="19">
        <f t="shared" ca="1" si="2122"/>
        <v>6.8900000000000006</v>
      </c>
      <c r="OG294" s="19">
        <f t="shared" ca="1" si="2122"/>
        <v>6.8900000000000006</v>
      </c>
      <c r="OH294" s="19">
        <f t="shared" ca="1" si="2122"/>
        <v>6.8900000000000006</v>
      </c>
      <c r="OI294" s="19">
        <f t="shared" ca="1" si="2122"/>
        <v>6.8900000000000006</v>
      </c>
      <c r="OJ294" s="19">
        <f t="shared" ca="1" si="2122"/>
        <v>6.8900000000000006</v>
      </c>
      <c r="OK294" s="19">
        <f t="shared" ca="1" si="2123"/>
        <v>6.8900000000000006</v>
      </c>
      <c r="OL294" s="19">
        <f t="shared" ca="1" si="2123"/>
        <v>6.8900000000000006</v>
      </c>
      <c r="OM294" s="19">
        <f t="shared" ca="1" si="2123"/>
        <v>346.99</v>
      </c>
      <c r="ON294" s="19">
        <f t="shared" ca="1" si="2123"/>
        <v>346.99</v>
      </c>
      <c r="OO294" s="19" t="str">
        <f t="shared" ca="1" si="2123"/>
        <v>-</v>
      </c>
      <c r="OP294" s="19" t="str">
        <f t="shared" ca="1" si="2123"/>
        <v>-</v>
      </c>
      <c r="OQ294" s="19" t="str">
        <f t="shared" ca="1" si="2123"/>
        <v>-</v>
      </c>
      <c r="OR294" s="19" t="str">
        <f t="shared" ca="1" si="2123"/>
        <v>-</v>
      </c>
      <c r="OS294" s="19" t="str">
        <f t="shared" ca="1" si="2123"/>
        <v>-</v>
      </c>
      <c r="OT294" s="19">
        <f t="shared" ca="1" si="2123"/>
        <v>0</v>
      </c>
      <c r="OU294" s="24">
        <v>0</v>
      </c>
    </row>
    <row r="295" spans="1:411" hidden="1" outlineLevel="1">
      <c r="A295" s="21">
        <f t="shared" si="158"/>
        <v>290</v>
      </c>
      <c r="B295" s="21">
        <f t="shared" si="2061"/>
        <v>19</v>
      </c>
      <c r="C295">
        <v>114</v>
      </c>
      <c r="D295" s="144" t="str">
        <f t="shared" si="2062"/>
        <v>GSM</v>
      </c>
      <c r="E295" t="b">
        <v>1</v>
      </c>
      <c r="F295" t="b">
        <v>0</v>
      </c>
      <c r="G295" t="b">
        <f t="shared" ref="G295:G299" si="2129">E295</f>
        <v>1</v>
      </c>
      <c r="H295" s="29">
        <v>2</v>
      </c>
      <c r="I295" s="29">
        <v>1</v>
      </c>
      <c r="J295" s="29" t="str">
        <f>""</f>
        <v/>
      </c>
      <c r="K295" s="29">
        <f t="shared" si="2064"/>
        <v>2</v>
      </c>
      <c r="L295" s="29">
        <v>2</v>
      </c>
      <c r="M295" s="29">
        <v>2</v>
      </c>
      <c r="N295" s="29">
        <v>3</v>
      </c>
      <c r="O295" s="29">
        <v>1</v>
      </c>
      <c r="P295" s="29">
        <v>1</v>
      </c>
      <c r="Q295" s="237">
        <f t="shared" ca="1" si="2125"/>
        <v>4</v>
      </c>
      <c r="R295" s="29">
        <v>2</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2065"/>
        <v>2</v>
      </c>
      <c r="AH295" s="5">
        <f t="shared" si="2065"/>
        <v>0</v>
      </c>
      <c r="AI295" s="5">
        <f t="shared" si="2066"/>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00007 DSP_price_SA GSM Day204 MWM    Prime WP075p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2067"/>
        <v>0</v>
      </c>
      <c r="AY295" s="5" t="str">
        <f t="shared" si="2067"/>
        <v>-</v>
      </c>
      <c r="AZ295" s="5" t="b">
        <f t="shared" si="2067"/>
        <v>0</v>
      </c>
      <c r="BA295" s="5" t="b">
        <f t="shared" si="2067"/>
        <v>1</v>
      </c>
      <c r="BB295" s="5" t="b">
        <f t="shared" si="2067"/>
        <v>1</v>
      </c>
      <c r="BC295" s="144">
        <f t="shared" si="2067"/>
        <v>0</v>
      </c>
      <c r="BD295" s="19" t="b">
        <f t="shared" ca="1" si="2068"/>
        <v>1</v>
      </c>
      <c r="BE295" s="9"/>
      <c r="BF295" s="5" t="str">
        <f t="shared" ca="1" si="2069"/>
        <v>-</v>
      </c>
      <c r="BG295" s="19" t="str">
        <f t="shared" ca="1" si="2070"/>
        <v>-</v>
      </c>
      <c r="BH295" s="19" t="str">
        <f t="shared" ca="1" si="2070"/>
        <v>-</v>
      </c>
      <c r="BI295" s="19" t="str">
        <f t="shared" ca="1" si="2070"/>
        <v>-</v>
      </c>
      <c r="BJ295" s="5" t="str">
        <f t="shared" ca="1" si="2071"/>
        <v>-</v>
      </c>
      <c r="BK295" s="19" t="str">
        <f t="shared" ca="1" si="2072"/>
        <v>-</v>
      </c>
      <c r="BL295" s="5" t="str">
        <f t="shared" ca="1" si="2073"/>
        <v>-</v>
      </c>
      <c r="BM295" s="19" t="str">
        <f t="shared" ca="1" si="2074"/>
        <v>-</v>
      </c>
      <c r="BN295" s="19" t="str">
        <f t="shared" ca="1" si="2074"/>
        <v>-</v>
      </c>
      <c r="BO295" s="19" t="str">
        <f t="shared" ca="1" si="2074"/>
        <v>-</v>
      </c>
      <c r="BP295" s="5" t="str">
        <f t="shared" ca="1" si="2075"/>
        <v>-</v>
      </c>
      <c r="BQ295" s="9"/>
      <c r="BR295" s="5" t="b">
        <f t="shared" si="2076"/>
        <v>0</v>
      </c>
      <c r="BS295" s="5" t="str">
        <f t="shared" ca="1" si="2077"/>
        <v>-</v>
      </c>
      <c r="BT295" s="5" t="str">
        <f t="shared" ca="1" si="2078"/>
        <v>-</v>
      </c>
      <c r="BU295" s="5" t="str">
        <f t="shared" ca="1" si="2078"/>
        <v>-</v>
      </c>
      <c r="BV295" s="5" t="str">
        <f t="shared" ca="1" si="2078"/>
        <v>-</v>
      </c>
      <c r="BW295" s="5" t="str">
        <f t="shared" ca="1" si="2078"/>
        <v>-</v>
      </c>
      <c r="BX295" s="5" t="str">
        <f t="shared" ca="1" si="2078"/>
        <v>-</v>
      </c>
      <c r="BY295" s="5" t="str">
        <f t="shared" ca="1" si="2078"/>
        <v>-</v>
      </c>
      <c r="BZ295" s="5" t="str">
        <f t="shared" ca="1" si="2078"/>
        <v>-</v>
      </c>
      <c r="CA295" s="5" t="str">
        <f t="shared" ca="1" si="2078"/>
        <v>-</v>
      </c>
      <c r="CB295" s="9"/>
      <c r="CC295" s="237" t="b">
        <f t="shared" ca="1" si="2126"/>
        <v>1</v>
      </c>
      <c r="CD295" s="237" t="b">
        <f t="shared" ca="1" si="2126"/>
        <v>1</v>
      </c>
      <c r="CE295" s="237" t="b">
        <f t="shared" ca="1" si="2126"/>
        <v>1</v>
      </c>
      <c r="CF295" s="12">
        <f t="shared" ca="1" si="2079"/>
        <v>2234105</v>
      </c>
      <c r="CG295" s="144" t="b">
        <f t="shared" ref="CG295:CG299" ca="1" si="2130">NOT(CE295)</f>
        <v>0</v>
      </c>
      <c r="CH295" s="12" t="s">
        <v>34</v>
      </c>
      <c r="CI295" s="19" t="str">
        <f t="shared" ca="1" si="2081"/>
        <v>-</v>
      </c>
      <c r="CJ295" s="19" t="str">
        <f t="shared" ca="1" si="2081"/>
        <v>-</v>
      </c>
      <c r="CK295" s="19" t="str">
        <f t="shared" ca="1" si="2081"/>
        <v>-</v>
      </c>
      <c r="CL295" s="19">
        <f t="shared" ca="1" si="2081"/>
        <v>1</v>
      </c>
      <c r="CM295" s="19">
        <f t="shared" ca="1" si="2081"/>
        <v>1</v>
      </c>
      <c r="CN295" s="9"/>
      <c r="CO295" s="444">
        <f t="shared" si="2082"/>
        <v>652</v>
      </c>
      <c r="CP295" s="444">
        <f t="shared" si="2082"/>
        <v>686</v>
      </c>
      <c r="CQ295" s="444">
        <f t="shared" si="2082"/>
        <v>721</v>
      </c>
      <c r="CR295" s="152">
        <f t="shared" si="2083"/>
        <v>378</v>
      </c>
      <c r="CS295" s="152">
        <f t="shared" si="2083"/>
        <v>413</v>
      </c>
      <c r="CT295" s="152">
        <f t="shared" si="2083"/>
        <v>448</v>
      </c>
      <c r="CU295" s="19" t="str">
        <f t="shared" ca="1" si="2084"/>
        <v>-</v>
      </c>
      <c r="CV295" s="19" t="str">
        <f t="shared" ca="1" si="2084"/>
        <v>-</v>
      </c>
      <c r="CW295" s="19" t="str">
        <f t="shared" ca="1" si="2084"/>
        <v>-</v>
      </c>
      <c r="CX295" s="19" t="str">
        <f t="shared" ca="1" si="2084"/>
        <v>-</v>
      </c>
      <c r="CY295" s="19" t="str">
        <f t="shared" ca="1" si="2084"/>
        <v>-</v>
      </c>
      <c r="CZ295" s="19" t="b">
        <f t="shared" ca="1" si="2084"/>
        <v>1</v>
      </c>
      <c r="DA295" s="19">
        <f t="shared" ca="1" si="2084"/>
        <v>0</v>
      </c>
      <c r="DB295" s="19">
        <f t="shared" ca="1" si="2084"/>
        <v>0</v>
      </c>
      <c r="DC295" s="19">
        <f t="shared" ca="1" si="2084"/>
        <v>0</v>
      </c>
      <c r="DD295" s="19">
        <f t="shared" ca="1" si="2084"/>
        <v>0</v>
      </c>
      <c r="DE295" s="19">
        <f t="shared" ca="1" si="2084"/>
        <v>0</v>
      </c>
      <c r="DF295" s="19">
        <f t="shared" ca="1" si="2084"/>
        <v>0</v>
      </c>
      <c r="DG295" s="19">
        <f t="shared" ca="1" si="2084"/>
        <v>0</v>
      </c>
      <c r="DH295" s="19">
        <f t="shared" ca="1" si="2084"/>
        <v>0</v>
      </c>
      <c r="DI295" s="19">
        <f t="shared" ca="1" si="2084"/>
        <v>0</v>
      </c>
      <c r="DJ295" s="19">
        <f t="shared" ca="1" si="2084"/>
        <v>0</v>
      </c>
      <c r="DK295" s="19">
        <f t="shared" ca="1" si="2085"/>
        <v>0</v>
      </c>
      <c r="DL295" s="19">
        <f t="shared" ca="1" si="2085"/>
        <v>0</v>
      </c>
      <c r="DM295" s="19">
        <f t="shared" ca="1" si="2085"/>
        <v>1</v>
      </c>
      <c r="DN295" s="19">
        <f t="shared" ca="1" si="2085"/>
        <v>1</v>
      </c>
      <c r="DO295" s="19">
        <f t="shared" ca="1" si="2085"/>
        <v>0</v>
      </c>
      <c r="DP295" s="19" t="str">
        <f t="shared" ca="1" si="2085"/>
        <v>-</v>
      </c>
      <c r="DQ295" s="19" t="str">
        <f t="shared" ca="1" si="2085"/>
        <v>-</v>
      </c>
      <c r="DR295" s="19" t="str">
        <f t="shared" ca="1" si="2085"/>
        <v>-</v>
      </c>
      <c r="DS295" s="19" t="str">
        <f t="shared" ca="1" si="2085"/>
        <v>-</v>
      </c>
      <c r="DT295" s="19" t="str">
        <f t="shared" ca="1" si="2085"/>
        <v>-</v>
      </c>
      <c r="DU295" s="19">
        <f t="shared" ca="1" si="2085"/>
        <v>0</v>
      </c>
      <c r="DV295" s="19" t="str">
        <f t="shared" ca="1" si="2085"/>
        <v>-</v>
      </c>
      <c r="DW295" s="19" t="str">
        <f t="shared" ca="1" si="2085"/>
        <v>-</v>
      </c>
      <c r="DX295" s="19" t="str">
        <f t="shared" ca="1" si="2085"/>
        <v>-</v>
      </c>
      <c r="DY295" s="19" t="str">
        <f t="shared" ca="1" si="2085"/>
        <v>-</v>
      </c>
      <c r="DZ295" s="19" t="str">
        <f t="shared" ca="1" si="2085"/>
        <v>-</v>
      </c>
      <c r="EA295" s="19" t="str">
        <f t="shared" ca="1" si="2085"/>
        <v>-</v>
      </c>
      <c r="EB295" s="19" t="str">
        <f t="shared" ca="1" si="2085"/>
        <v>-</v>
      </c>
      <c r="EC295" s="19" t="str">
        <f t="shared" ca="1" si="2085"/>
        <v>-</v>
      </c>
      <c r="ED295" s="19">
        <f t="shared" ca="1" si="2085"/>
        <v>0</v>
      </c>
      <c r="EE295" s="444">
        <f t="shared" si="2086"/>
        <v>0</v>
      </c>
      <c r="EF295" s="444">
        <f t="shared" si="2086"/>
        <v>0</v>
      </c>
      <c r="EG295" s="124">
        <f t="shared" si="2087"/>
        <v>0</v>
      </c>
      <c r="EH295" s="124">
        <f t="shared" si="2087"/>
        <v>0</v>
      </c>
      <c r="EI295" s="124">
        <f t="shared" si="2087"/>
        <v>0</v>
      </c>
      <c r="EJ295" s="124">
        <f t="shared" si="2087"/>
        <v>0</v>
      </c>
      <c r="EK295" s="124">
        <f t="shared" si="2087"/>
        <v>0</v>
      </c>
      <c r="EL295" s="124">
        <f t="shared" si="2087"/>
        <v>0</v>
      </c>
      <c r="EM295" s="124">
        <f t="shared" si="2087"/>
        <v>0</v>
      </c>
      <c r="EN295" s="124">
        <f t="shared" si="2087"/>
        <v>0</v>
      </c>
      <c r="EO295" s="124">
        <f t="shared" si="2087"/>
        <v>0</v>
      </c>
      <c r="EP295" s="124">
        <f t="shared" si="2087"/>
        <v>0</v>
      </c>
      <c r="EQ295" s="124">
        <f t="shared" si="2087"/>
        <v>0</v>
      </c>
      <c r="ER295" s="124">
        <f t="shared" si="2087"/>
        <v>0</v>
      </c>
      <c r="ES295" s="124">
        <f t="shared" si="2087"/>
        <v>0</v>
      </c>
      <c r="ET295" s="124">
        <f t="shared" si="2087"/>
        <v>0</v>
      </c>
      <c r="EU295" s="124">
        <f t="shared" si="2087"/>
        <v>0</v>
      </c>
      <c r="EV295" s="124">
        <f t="shared" si="2087"/>
        <v>0</v>
      </c>
      <c r="EW295" s="124">
        <f t="shared" si="2088"/>
        <v>0</v>
      </c>
      <c r="EX295" s="124">
        <f t="shared" si="2088"/>
        <v>0</v>
      </c>
      <c r="EY295" s="554">
        <f t="shared" si="2089"/>
        <v>0</v>
      </c>
      <c r="EZ295" s="554">
        <f t="shared" si="2089"/>
        <v>0</v>
      </c>
      <c r="FA295" s="554">
        <f t="shared" si="2089"/>
        <v>0</v>
      </c>
      <c r="FB295" s="125">
        <f t="shared" si="2089"/>
        <v>0</v>
      </c>
      <c r="FC295" s="125">
        <f t="shared" si="2089"/>
        <v>0</v>
      </c>
      <c r="FD295" s="125">
        <f t="shared" si="2089"/>
        <v>0</v>
      </c>
      <c r="FE295" s="125">
        <f t="shared" si="2089"/>
        <v>0</v>
      </c>
      <c r="FF295" s="125">
        <f t="shared" si="2089"/>
        <v>0</v>
      </c>
      <c r="FG295" s="125">
        <f t="shared" si="2089"/>
        <v>0</v>
      </c>
      <c r="FH295" s="125">
        <f t="shared" si="2089"/>
        <v>0</v>
      </c>
      <c r="FI295" s="125">
        <f t="shared" si="2089"/>
        <v>0</v>
      </c>
      <c r="FJ295" s="125">
        <f t="shared" si="2089"/>
        <v>0</v>
      </c>
      <c r="FK295" s="125">
        <f t="shared" si="2089"/>
        <v>0</v>
      </c>
      <c r="FL295" s="125">
        <f t="shared" si="2089"/>
        <v>0</v>
      </c>
      <c r="FM295" s="125">
        <f t="shared" si="2089"/>
        <v>0</v>
      </c>
      <c r="FN295" s="125">
        <f t="shared" si="2089"/>
        <v>0</v>
      </c>
      <c r="FO295" s="124">
        <f t="shared" si="2090"/>
        <v>0</v>
      </c>
      <c r="FP295" s="124">
        <f t="shared" si="2090"/>
        <v>0</v>
      </c>
      <c r="FQ295" s="124">
        <f t="shared" si="2090"/>
        <v>0</v>
      </c>
      <c r="FR295" s="124">
        <f t="shared" si="2090"/>
        <v>0</v>
      </c>
      <c r="FS295" s="124">
        <f t="shared" si="2090"/>
        <v>0</v>
      </c>
      <c r="FT295" s="124">
        <f t="shared" si="2090"/>
        <v>0</v>
      </c>
      <c r="FU295" s="124">
        <f t="shared" si="2090"/>
        <v>0</v>
      </c>
      <c r="FV295" s="124">
        <f t="shared" si="2090"/>
        <v>0</v>
      </c>
      <c r="FW295" s="124">
        <f t="shared" si="2090"/>
        <v>0</v>
      </c>
      <c r="FX295" s="124">
        <f t="shared" si="2090"/>
        <v>0</v>
      </c>
      <c r="FY295" s="124">
        <f t="shared" si="2090"/>
        <v>0</v>
      </c>
      <c r="FZ295" s="124">
        <f t="shared" si="2090"/>
        <v>0</v>
      </c>
      <c r="GA295" s="124">
        <f t="shared" si="2090"/>
        <v>0</v>
      </c>
      <c r="GB295" s="124">
        <f t="shared" si="2090"/>
        <v>0</v>
      </c>
      <c r="GC295" s="124">
        <f t="shared" si="2090"/>
        <v>0</v>
      </c>
      <c r="GD295" s="124">
        <f t="shared" si="2090"/>
        <v>0</v>
      </c>
      <c r="GE295" s="124">
        <f t="shared" si="2091"/>
        <v>0</v>
      </c>
      <c r="GF295" s="124">
        <f t="shared" si="2091"/>
        <v>0</v>
      </c>
      <c r="GG295" s="554">
        <f t="shared" si="2092"/>
        <v>0</v>
      </c>
      <c r="GH295" s="554">
        <f t="shared" si="2092"/>
        <v>0</v>
      </c>
      <c r="GI295" s="554">
        <f t="shared" si="2092"/>
        <v>0</v>
      </c>
      <c r="GJ295" s="125">
        <f t="shared" si="2093"/>
        <v>0</v>
      </c>
      <c r="GK295" s="125">
        <f t="shared" si="2093"/>
        <v>0</v>
      </c>
      <c r="GL295" s="125">
        <f t="shared" si="2093"/>
        <v>0</v>
      </c>
      <c r="GM295" s="125">
        <f t="shared" si="2093"/>
        <v>0</v>
      </c>
      <c r="GN295" s="125">
        <f t="shared" si="2093"/>
        <v>0</v>
      </c>
      <c r="GO295" s="125">
        <f t="shared" si="2093"/>
        <v>0</v>
      </c>
      <c r="GP295" s="125">
        <f t="shared" si="2093"/>
        <v>0</v>
      </c>
      <c r="GQ295" s="125">
        <f t="shared" si="2093"/>
        <v>0</v>
      </c>
      <c r="GR295" s="125">
        <f t="shared" si="2093"/>
        <v>0</v>
      </c>
      <c r="GS295" s="125">
        <f t="shared" si="2093"/>
        <v>0</v>
      </c>
      <c r="GT295" s="125">
        <f t="shared" si="2093"/>
        <v>0</v>
      </c>
      <c r="GU295" s="125">
        <f t="shared" si="2093"/>
        <v>0</v>
      </c>
      <c r="GV295" s="125">
        <f t="shared" si="2093"/>
        <v>0</v>
      </c>
      <c r="GW295" s="124">
        <f t="shared" si="2094"/>
        <v>0</v>
      </c>
      <c r="GX295" s="124">
        <f t="shared" si="2094"/>
        <v>0</v>
      </c>
      <c r="GY295" s="124">
        <f t="shared" si="2094"/>
        <v>0</v>
      </c>
      <c r="GZ295" s="124">
        <f t="shared" si="2094"/>
        <v>0</v>
      </c>
      <c r="HA295" s="124">
        <f t="shared" si="2094"/>
        <v>0</v>
      </c>
      <c r="HB295" s="124">
        <f t="shared" si="2094"/>
        <v>0</v>
      </c>
      <c r="HC295" s="124">
        <f t="shared" si="2094"/>
        <v>0</v>
      </c>
      <c r="HD295" s="124">
        <f t="shared" si="2094"/>
        <v>0</v>
      </c>
      <c r="HE295" s="124">
        <f t="shared" si="2094"/>
        <v>0</v>
      </c>
      <c r="HF295" s="124">
        <f t="shared" si="2094"/>
        <v>0</v>
      </c>
      <c r="HG295" s="124">
        <f t="shared" si="2094"/>
        <v>0</v>
      </c>
      <c r="HH295" s="124">
        <f t="shared" si="2094"/>
        <v>0</v>
      </c>
      <c r="HI295" s="124">
        <f t="shared" si="2094"/>
        <v>0</v>
      </c>
      <c r="HJ295" s="124">
        <f t="shared" si="2094"/>
        <v>0</v>
      </c>
      <c r="HK295" s="124">
        <f t="shared" si="2094"/>
        <v>0</v>
      </c>
      <c r="HL295" s="124">
        <f t="shared" si="2094"/>
        <v>0</v>
      </c>
      <c r="HM295" s="124">
        <f t="shared" si="2095"/>
        <v>0</v>
      </c>
      <c r="HN295" s="124">
        <f t="shared" si="2095"/>
        <v>0</v>
      </c>
      <c r="HO295" s="554">
        <f t="shared" si="2096"/>
        <v>0</v>
      </c>
      <c r="HP295" s="554">
        <f t="shared" si="2096"/>
        <v>0</v>
      </c>
      <c r="HQ295" s="554">
        <f t="shared" si="2096"/>
        <v>0</v>
      </c>
      <c r="HR295" s="125">
        <f t="shared" si="2097"/>
        <v>0</v>
      </c>
      <c r="HS295" s="125">
        <f t="shared" si="2097"/>
        <v>0</v>
      </c>
      <c r="HT295" s="125">
        <f t="shared" si="2097"/>
        <v>0</v>
      </c>
      <c r="HU295" s="125">
        <f t="shared" si="2097"/>
        <v>0</v>
      </c>
      <c r="HV295" s="125">
        <f t="shared" si="2097"/>
        <v>0</v>
      </c>
      <c r="HW295" s="125">
        <f t="shared" si="2097"/>
        <v>0</v>
      </c>
      <c r="HX295" s="125">
        <f t="shared" si="2097"/>
        <v>0</v>
      </c>
      <c r="HY295" s="125">
        <f t="shared" si="2097"/>
        <v>0</v>
      </c>
      <c r="HZ295" s="125">
        <f t="shared" si="2097"/>
        <v>0</v>
      </c>
      <c r="IA295" s="125">
        <f t="shared" si="2097"/>
        <v>0</v>
      </c>
      <c r="IB295" s="125">
        <f t="shared" si="2097"/>
        <v>0</v>
      </c>
      <c r="IC295" s="125">
        <f t="shared" si="2097"/>
        <v>0</v>
      </c>
      <c r="ID295" s="125">
        <f t="shared" si="2097"/>
        <v>0</v>
      </c>
      <c r="IE295" s="5">
        <f t="shared" si="2098"/>
        <v>67</v>
      </c>
      <c r="IF295" s="9"/>
      <c r="IG295" s="5">
        <f t="shared" si="2099"/>
        <v>1</v>
      </c>
      <c r="IH295" s="5" t="b">
        <f t="shared" si="2099"/>
        <v>0</v>
      </c>
      <c r="II295" s="19">
        <f t="shared" ca="1" si="2100"/>
        <v>0</v>
      </c>
      <c r="IJ295" s="5">
        <f t="shared" si="2099"/>
        <v>55</v>
      </c>
      <c r="IK295" s="5" cm="1">
        <f t="array" ref="IK295">INDEX(i.pi_yatf,$X295+1,IK$7)</f>
        <v>1</v>
      </c>
      <c r="IL295" s="19">
        <f t="shared" ref="IL295:JN305" ca="1" si="2131">OFFSET(IL$5,$B295,0)</f>
        <v>0</v>
      </c>
      <c r="IM295" s="19">
        <f t="shared" ca="1" si="2131"/>
        <v>0</v>
      </c>
      <c r="IN295" s="19">
        <f t="shared" ca="1" si="2131"/>
        <v>0</v>
      </c>
      <c r="IO295" s="19">
        <f t="shared" ca="1" si="2131"/>
        <v>0</v>
      </c>
      <c r="IP295" s="19">
        <f t="shared" ca="1" si="2131"/>
        <v>0</v>
      </c>
      <c r="IQ295" s="19">
        <f t="shared" ca="1" si="2131"/>
        <v>0</v>
      </c>
      <c r="IR295" s="19">
        <f t="shared" ca="1" si="2131"/>
        <v>0</v>
      </c>
      <c r="IS295" s="19">
        <f t="shared" ca="1" si="2131"/>
        <v>0</v>
      </c>
      <c r="IT295" s="19">
        <f t="shared" ca="1" si="2131"/>
        <v>0</v>
      </c>
      <c r="IU295" s="19">
        <f t="shared" ca="1" si="2131"/>
        <v>0</v>
      </c>
      <c r="IV295" s="19">
        <f t="shared" ca="1" si="2131"/>
        <v>0</v>
      </c>
      <c r="IW295" s="19">
        <f t="shared" ca="1" si="2131"/>
        <v>0</v>
      </c>
      <c r="IX295" s="19">
        <f t="shared" ca="1" si="2131"/>
        <v>0</v>
      </c>
      <c r="IY295" s="19">
        <f t="shared" ca="1" si="2131"/>
        <v>0</v>
      </c>
      <c r="IZ295" s="19">
        <f t="shared" ca="1" si="2131"/>
        <v>0</v>
      </c>
      <c r="JA295" s="19">
        <f t="shared" ca="1" si="2131"/>
        <v>0</v>
      </c>
      <c r="JB295" s="19">
        <f t="shared" ca="1" si="2131"/>
        <v>0</v>
      </c>
      <c r="JC295" s="19">
        <f t="shared" ca="1" si="2131"/>
        <v>0</v>
      </c>
      <c r="JD295" s="19">
        <f t="shared" ca="1" si="2131"/>
        <v>0</v>
      </c>
      <c r="JE295" s="19">
        <f t="shared" ca="1" si="2131"/>
        <v>0</v>
      </c>
      <c r="JF295" s="19">
        <f t="shared" ca="1" si="2131"/>
        <v>0</v>
      </c>
      <c r="JG295" s="5">
        <f t="shared" si="2102"/>
        <v>1.2500000000000001E-2</v>
      </c>
      <c r="JH295" s="567">
        <f t="shared" si="2102"/>
        <v>0</v>
      </c>
      <c r="JI295" s="5">
        <f t="shared" si="2102"/>
        <v>6.25E-2</v>
      </c>
      <c r="JJ295" s="5">
        <f t="shared" si="2102"/>
        <v>6.25E-2</v>
      </c>
      <c r="JK295" s="5">
        <f t="shared" si="2102"/>
        <v>6.25E-2</v>
      </c>
      <c r="JL295" s="19">
        <f t="shared" ca="1" si="2131"/>
        <v>1</v>
      </c>
      <c r="JM295" s="19">
        <f t="shared" ca="1" si="2131"/>
        <v>0</v>
      </c>
      <c r="JN295" s="19">
        <f t="shared" ca="1" si="2131"/>
        <v>1</v>
      </c>
      <c r="JO295" s="9"/>
      <c r="JP295" s="5" t="b">
        <f t="shared" ca="1" si="2103"/>
        <v>0</v>
      </c>
      <c r="JQ295" s="477" t="b">
        <v>0</v>
      </c>
      <c r="JR295" s="477">
        <v>9.7327499999999993</v>
      </c>
      <c r="JS295" s="5" t="b">
        <f t="shared" si="2104"/>
        <v>0</v>
      </c>
      <c r="JT295" s="5" t="b">
        <f t="shared" si="2104"/>
        <v>0</v>
      </c>
      <c r="JU295" s="5" t="b">
        <f t="shared" si="2104"/>
        <v>1</v>
      </c>
      <c r="JV295" s="144">
        <f t="shared" si="2105"/>
        <v>1</v>
      </c>
      <c r="JW295" s="144">
        <f t="shared" si="2105"/>
        <v>1</v>
      </c>
      <c r="JX295" s="5" t="b">
        <f t="shared" si="2106"/>
        <v>0</v>
      </c>
      <c r="JY295" s="5" t="b">
        <f t="shared" si="2106"/>
        <v>1</v>
      </c>
      <c r="JZ295" s="5" t="b">
        <f t="shared" si="2106"/>
        <v>1</v>
      </c>
      <c r="KA295" s="5" t="b">
        <f t="shared" si="2106"/>
        <v>0</v>
      </c>
      <c r="KB295" s="5">
        <f t="shared" si="2107"/>
        <v>1</v>
      </c>
      <c r="KC295" s="5">
        <f t="shared" si="2107"/>
        <v>0</v>
      </c>
      <c r="KD295" s="5" t="b">
        <f t="shared" si="2108"/>
        <v>0</v>
      </c>
      <c r="KE295" s="5" t="str" cm="1">
        <f t="array" aca="1" ref="KE295" ca="1">IF(OR(KF295:KM295&lt;&gt;"-"),TRUE,"-")</f>
        <v>-</v>
      </c>
      <c r="KF295" s="19" t="str">
        <f t="shared" ca="1" si="2109"/>
        <v>-</v>
      </c>
      <c r="KG295" s="19" t="str">
        <f t="shared" ca="1" si="2109"/>
        <v>-</v>
      </c>
      <c r="KH295" s="19" t="str">
        <f t="shared" ca="1" si="2109"/>
        <v>-</v>
      </c>
      <c r="KI295" s="19" t="str">
        <f t="shared" ca="1" si="2109"/>
        <v>-</v>
      </c>
      <c r="KJ295" s="19" t="str">
        <f t="shared" ca="1" si="2109"/>
        <v>-</v>
      </c>
      <c r="KK295" s="19" t="str">
        <f t="shared" ca="1" si="2109"/>
        <v>-</v>
      </c>
      <c r="KL295" s="19" t="str">
        <f t="shared" ca="1" si="2109"/>
        <v>-</v>
      </c>
      <c r="KM295" s="19" t="str">
        <f t="shared" ca="1" si="2109"/>
        <v>-</v>
      </c>
      <c r="KN295" s="5" t="b">
        <f t="array" aca="1" ref="KN295" ca="1">IF(OR(KO295:KU295&lt;&gt;"-"),TRUE,"-")</f>
        <v>1</v>
      </c>
      <c r="KO295" s="19">
        <f t="shared" ca="1" si="2110"/>
        <v>0</v>
      </c>
      <c r="KP295" s="19" t="str">
        <f t="shared" ca="1" si="2110"/>
        <v>-</v>
      </c>
      <c r="KQ295" s="19">
        <f t="shared" ca="1" si="2110"/>
        <v>999999</v>
      </c>
      <c r="KR295" s="19">
        <f t="shared" ca="1" si="2110"/>
        <v>999999</v>
      </c>
      <c r="KS295" s="19">
        <f t="shared" ca="1" si="2110"/>
        <v>999999</v>
      </c>
      <c r="KT295" s="19">
        <f t="shared" ca="1" si="2110"/>
        <v>999999</v>
      </c>
      <c r="KU295" s="19">
        <f t="shared" ca="1" si="2110"/>
        <v>999999</v>
      </c>
      <c r="KV295" s="19" t="str">
        <f t="shared" ca="1" si="2110"/>
        <v>-</v>
      </c>
      <c r="KW295" s="19" t="str">
        <f t="shared" ca="1" si="2110"/>
        <v>-</v>
      </c>
      <c r="KX295" s="19" t="str">
        <f t="shared" ca="1" si="2110"/>
        <v>-</v>
      </c>
      <c r="KY295" s="19" t="b">
        <f t="shared" ca="1" si="2110"/>
        <v>1</v>
      </c>
      <c r="KZ295" s="19">
        <f t="shared" ca="1" si="2110"/>
        <v>0</v>
      </c>
      <c r="LA295" s="5" t="str">
        <f t="shared" si="2111"/>
        <v>-</v>
      </c>
      <c r="LB295" s="5" t="str">
        <f t="shared" si="2111"/>
        <v>-</v>
      </c>
      <c r="LC295" s="5" t="str">
        <f t="shared" si="2111"/>
        <v>-</v>
      </c>
      <c r="LD295" s="5" t="str">
        <f t="shared" si="2111"/>
        <v>-</v>
      </c>
      <c r="LE295" s="19" t="str">
        <f t="shared" ca="1" si="2112"/>
        <v>-</v>
      </c>
      <c r="LF295" s="19" t="str">
        <f t="shared" ca="1" si="2112"/>
        <v>-</v>
      </c>
      <c r="LG295" s="19" t="str">
        <f t="shared" ca="1" si="2112"/>
        <v>-</v>
      </c>
      <c r="LH295" s="19" t="str">
        <f t="shared" ca="1" si="2112"/>
        <v>-</v>
      </c>
      <c r="LI295" s="19" t="str">
        <f t="shared" ca="1" si="2112"/>
        <v>-</v>
      </c>
      <c r="LJ295" s="19" t="str">
        <f t="shared" ca="1" si="2112"/>
        <v>-</v>
      </c>
      <c r="LK295" s="19" t="str">
        <f t="shared" ca="1" si="2112"/>
        <v>-</v>
      </c>
      <c r="LL295" s="5" t="str">
        <f t="shared" si="2113"/>
        <v>-</v>
      </c>
      <c r="LM295" s="5">
        <f t="shared" si="2113"/>
        <v>500</v>
      </c>
      <c r="LN295" s="5">
        <f t="shared" si="2113"/>
        <v>500</v>
      </c>
      <c r="LO295" s="5" t="str">
        <f t="shared" si="2113"/>
        <v>-</v>
      </c>
      <c r="LP295" s="5" t="str" cm="1">
        <f t="array" aca="1" ref="LP295" ca="1">INDEX(i.meatgrid,$Q295,LP$7)</f>
        <v>-</v>
      </c>
      <c r="LQ295" s="5" t="str" cm="1">
        <f t="array" aca="1" ref="LQ295" ca="1">INDEX(i.meatgrid,$Q295,LQ$7)</f>
        <v>-</v>
      </c>
      <c r="LR295" s="5" t="str">
        <f t="shared" si="2114"/>
        <v>-</v>
      </c>
      <c r="LS295" s="5">
        <f t="shared" si="2115"/>
        <v>1</v>
      </c>
      <c r="LT295" s="9"/>
      <c r="LU295" s="19">
        <f t="shared" ca="1" si="2116"/>
        <v>70</v>
      </c>
      <c r="LV295" s="19">
        <f t="shared" ca="1" si="2116"/>
        <v>50</v>
      </c>
      <c r="LW295" s="19">
        <f t="shared" ca="1" si="2116"/>
        <v>80</v>
      </c>
      <c r="LX295" s="19">
        <f t="shared" ca="1" si="2116"/>
        <v>50</v>
      </c>
      <c r="LY295" s="5" t="b" cm="1">
        <f t="array" aca="1" ref="LY295" ca="1">INDEX(i.meatgrid,$Q295,LY$7)</f>
        <v>0</v>
      </c>
      <c r="LZ295" s="5" t="b" cm="1">
        <f t="array" aca="1" ref="LZ295" ca="1">INDEX(i.meatgrid,$Q295,LZ$7)</f>
        <v>0</v>
      </c>
      <c r="MA295" s="5" cm="1">
        <f t="array" aca="1" ref="MA295" ca="1">INDEX(i.meatgrid,$Q295,MA$7)</f>
        <v>40</v>
      </c>
      <c r="MB295" s="5" t="str" cm="1">
        <f t="array" aca="1" ref="MB295" ca="1">INDEX(i.meatgrid,$Q295,MB$7)</f>
        <v>-</v>
      </c>
      <c r="MC295" s="5">
        <f t="shared" si="2117"/>
        <v>0.75</v>
      </c>
      <c r="MD295" s="5">
        <f t="shared" si="2118"/>
        <v>1</v>
      </c>
      <c r="ME295" s="5" cm="1">
        <f t="array" aca="1" ref="ME295" ca="1">INDEX(i.meatgrid,$Q295,ME$7)</f>
        <v>1</v>
      </c>
      <c r="MF295" s="5" cm="1">
        <f t="array" aca="1" ref="MF295" ca="1">INDEX(i.meatgrid,$Q295,MF$7)</f>
        <v>0</v>
      </c>
      <c r="MG295" s="5" cm="1">
        <f t="array" aca="1" ref="MG295" ca="1">INDEX(i.meatgrid,$Q295,MG$7)</f>
        <v>0</v>
      </c>
      <c r="MH295" s="5" cm="1">
        <f t="array" aca="1" ref="MH295" ca="1">INDEX(i.meatgrid,$Q295,MH$7)</f>
        <v>0</v>
      </c>
      <c r="MI295" s="5" cm="1">
        <f t="array" aca="1" ref="MI295" ca="1">INDEX(i.meatgrid,$Q295,MI$7)</f>
        <v>0</v>
      </c>
      <c r="MJ295" s="5" cm="1">
        <f t="array" aca="1" ref="MJ295" ca="1">INDEX(i.meatgrid,$Q295,MJ$7)</f>
        <v>1</v>
      </c>
      <c r="MK295" s="5" cm="1">
        <f t="array" aca="1" ref="MK295" ca="1">INDEX(i.meatgrid,$Q295,MK$7)</f>
        <v>1</v>
      </c>
      <c r="ML295" s="5" cm="1">
        <f t="array" aca="1" ref="ML295" ca="1">INDEX(i.meatgrid,$Q295,ML$7)</f>
        <v>1</v>
      </c>
      <c r="MM295" s="5">
        <f t="shared" si="2119"/>
        <v>1</v>
      </c>
      <c r="MN295" s="9"/>
      <c r="MO295" s="19" t="b">
        <f t="shared" ca="1" si="2120"/>
        <v>0</v>
      </c>
      <c r="MP295" s="19" t="b">
        <f t="shared" ca="1" si="2120"/>
        <v>0</v>
      </c>
      <c r="MQ295" s="19">
        <f t="shared" ca="1" si="2120"/>
        <v>1</v>
      </c>
      <c r="MR295" s="19">
        <f t="shared" ca="1" si="2120"/>
        <v>0.75</v>
      </c>
      <c r="MS295" s="19">
        <f t="shared" ca="1" si="2120"/>
        <v>0.75</v>
      </c>
      <c r="MT295" s="19">
        <f t="shared" ca="1" si="2120"/>
        <v>0.8</v>
      </c>
      <c r="MU295" s="19">
        <f t="shared" ca="1" si="2120"/>
        <v>0.82499999999999996</v>
      </c>
      <c r="MV295" s="19">
        <f t="shared" ca="1" si="2120"/>
        <v>0.875</v>
      </c>
      <c r="MW295" s="19">
        <f t="shared" ca="1" si="2120"/>
        <v>0.9</v>
      </c>
      <c r="MX295" s="19">
        <f t="shared" ca="1" si="2120"/>
        <v>1</v>
      </c>
      <c r="MY295" s="19">
        <f t="shared" ca="1" si="2120"/>
        <v>0.875</v>
      </c>
      <c r="MZ295" s="19" t="b">
        <f t="shared" ca="1" si="2120"/>
        <v>1</v>
      </c>
      <c r="NA295" s="19">
        <f t="shared" ca="1" si="2120"/>
        <v>74.989999999999995</v>
      </c>
      <c r="NB295" s="19" t="str">
        <f t="shared" ca="1" si="2120"/>
        <v>-</v>
      </c>
      <c r="NC295" s="19" t="str">
        <f t="shared" ca="1" si="2120"/>
        <v>-</v>
      </c>
      <c r="ND295" s="19" t="str">
        <f t="shared" ca="1" si="2120"/>
        <v>-</v>
      </c>
      <c r="NE295" s="19" t="str">
        <f t="shared" ca="1" si="2121"/>
        <v>-</v>
      </c>
      <c r="NF295" s="19" t="str">
        <f t="shared" ca="1" si="2121"/>
        <v>-</v>
      </c>
      <c r="NG295" s="19" t="str">
        <f t="shared" ca="1" si="2121"/>
        <v>-</v>
      </c>
      <c r="NH295" s="19" t="str">
        <f t="shared" ca="1" si="2121"/>
        <v>-</v>
      </c>
      <c r="NI295" s="19">
        <f t="shared" ca="1" si="2121"/>
        <v>36.99</v>
      </c>
      <c r="NJ295" s="19">
        <f t="shared" ca="1" si="2121"/>
        <v>36.99</v>
      </c>
      <c r="NK295" s="19" t="str">
        <f t="shared" ca="1" si="2121"/>
        <v>-</v>
      </c>
      <c r="NL295" s="19" t="str">
        <f t="shared" ca="1" si="2121"/>
        <v>-</v>
      </c>
      <c r="NM295" s="19" t="str">
        <f t="shared" ca="1" si="2121"/>
        <v>-</v>
      </c>
      <c r="NN295" s="19" t="str">
        <f t="shared" ca="1" si="2121"/>
        <v>-</v>
      </c>
      <c r="NO295" s="19" t="str">
        <f t="shared" ca="1" si="2121"/>
        <v>-</v>
      </c>
      <c r="NP295" s="19">
        <f t="shared" ca="1" si="2121"/>
        <v>49.99</v>
      </c>
      <c r="NQ295" s="19">
        <f t="shared" ca="1" si="2121"/>
        <v>49.99</v>
      </c>
      <c r="NR295" s="19">
        <f t="shared" ca="1" si="2121"/>
        <v>49.99</v>
      </c>
      <c r="NS295" s="19">
        <f t="shared" ca="1" si="2121"/>
        <v>49.99</v>
      </c>
      <c r="NT295" s="19">
        <f t="shared" ca="1" si="2121"/>
        <v>49.99</v>
      </c>
      <c r="NU295" s="19">
        <f t="shared" ca="1" si="2122"/>
        <v>49.99</v>
      </c>
      <c r="NV295" s="19">
        <f t="shared" ca="1" si="2122"/>
        <v>49.99</v>
      </c>
      <c r="NW295" s="19">
        <f t="shared" ca="1" si="2122"/>
        <v>49.99</v>
      </c>
      <c r="NX295" s="19">
        <f t="shared" ca="1" si="2122"/>
        <v>412.99</v>
      </c>
      <c r="NY295" s="19">
        <f t="shared" ca="1" si="2122"/>
        <v>412.99</v>
      </c>
      <c r="NZ295" s="19" t="str">
        <f t="shared" ca="1" si="2122"/>
        <v>-</v>
      </c>
      <c r="OA295" s="19" t="str">
        <f t="shared" ca="1" si="2122"/>
        <v>-</v>
      </c>
      <c r="OB295" s="19" t="str">
        <f t="shared" ca="1" si="2122"/>
        <v>-</v>
      </c>
      <c r="OC295" s="19" t="str">
        <f t="shared" ca="1" si="2122"/>
        <v>-</v>
      </c>
      <c r="OD295" s="19" t="str">
        <f t="shared" ca="1" si="2122"/>
        <v>-</v>
      </c>
      <c r="OE295" s="19">
        <f t="shared" ca="1" si="2122"/>
        <v>6.8900000000000006</v>
      </c>
      <c r="OF295" s="19">
        <f t="shared" ca="1" si="2122"/>
        <v>6.8900000000000006</v>
      </c>
      <c r="OG295" s="19">
        <f t="shared" ca="1" si="2122"/>
        <v>6.8900000000000006</v>
      </c>
      <c r="OH295" s="19">
        <f t="shared" ca="1" si="2122"/>
        <v>6.8900000000000006</v>
      </c>
      <c r="OI295" s="19">
        <f t="shared" ca="1" si="2122"/>
        <v>6.8900000000000006</v>
      </c>
      <c r="OJ295" s="19">
        <f t="shared" ca="1" si="2122"/>
        <v>6.8900000000000006</v>
      </c>
      <c r="OK295" s="19">
        <f t="shared" ca="1" si="2123"/>
        <v>6.8900000000000006</v>
      </c>
      <c r="OL295" s="19">
        <f t="shared" ca="1" si="2123"/>
        <v>6.8900000000000006</v>
      </c>
      <c r="OM295" s="19">
        <f t="shared" ca="1" si="2123"/>
        <v>346.99</v>
      </c>
      <c r="ON295" s="19">
        <f t="shared" ca="1" si="2123"/>
        <v>346.99</v>
      </c>
      <c r="OO295" s="19" t="str">
        <f t="shared" ca="1" si="2123"/>
        <v>-</v>
      </c>
      <c r="OP295" s="19" t="str">
        <f t="shared" ca="1" si="2123"/>
        <v>-</v>
      </c>
      <c r="OQ295" s="19" t="str">
        <f t="shared" ca="1" si="2123"/>
        <v>-</v>
      </c>
      <c r="OR295" s="19" t="str">
        <f t="shared" ca="1" si="2123"/>
        <v>-</v>
      </c>
      <c r="OS295" s="19" t="str">
        <f t="shared" ca="1" si="2123"/>
        <v>-</v>
      </c>
      <c r="OT295" s="19">
        <f t="shared" ca="1" si="2123"/>
        <v>0</v>
      </c>
      <c r="OU295" s="24">
        <v>0</v>
      </c>
    </row>
    <row r="296" spans="1:411" hidden="1" outlineLevel="1">
      <c r="A296" s="21">
        <f t="shared" si="158"/>
        <v>291</v>
      </c>
      <c r="B296" s="21">
        <f t="shared" si="2061"/>
        <v>19</v>
      </c>
      <c r="C296">
        <v>114</v>
      </c>
      <c r="D296" s="144" t="str">
        <f t="shared" si="2062"/>
        <v>GSM</v>
      </c>
      <c r="E296" t="b">
        <v>1</v>
      </c>
      <c r="F296" t="b">
        <v>0</v>
      </c>
      <c r="G296" t="b">
        <f t="shared" si="2129"/>
        <v>1</v>
      </c>
      <c r="H296" s="29">
        <v>2</v>
      </c>
      <c r="I296" s="29">
        <v>1</v>
      </c>
      <c r="J296" s="29" t="str">
        <f>""</f>
        <v/>
      </c>
      <c r="K296" s="29">
        <f t="shared" si="2064"/>
        <v>2</v>
      </c>
      <c r="L296" s="29">
        <v>2</v>
      </c>
      <c r="M296" s="29">
        <v>2</v>
      </c>
      <c r="N296" s="29">
        <v>3</v>
      </c>
      <c r="O296" s="29">
        <v>1</v>
      </c>
      <c r="P296" s="29">
        <v>1</v>
      </c>
      <c r="Q296" s="237">
        <f t="shared" ca="1" si="2125"/>
        <v>4</v>
      </c>
      <c r="R296" s="29">
        <v>3</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2065"/>
        <v>2</v>
      </c>
      <c r="AH296" s="5">
        <f t="shared" si="2065"/>
        <v>0</v>
      </c>
      <c r="AI296" s="5">
        <f t="shared" si="2066"/>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00008 DSP_price_SA GSM Day204 MWM    Prime WP125p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2067"/>
        <v>0</v>
      </c>
      <c r="AY296" s="5" t="str">
        <f t="shared" si="2067"/>
        <v>-</v>
      </c>
      <c r="AZ296" s="5" t="b">
        <f t="shared" si="2067"/>
        <v>0</v>
      </c>
      <c r="BA296" s="5" t="b">
        <f t="shared" si="2067"/>
        <v>1</v>
      </c>
      <c r="BB296" s="5" t="b">
        <f t="shared" si="2067"/>
        <v>1</v>
      </c>
      <c r="BC296" s="144">
        <f t="shared" si="2067"/>
        <v>0</v>
      </c>
      <c r="BD296" s="19" t="b">
        <f t="shared" ca="1" si="2068"/>
        <v>1</v>
      </c>
      <c r="BE296" s="9"/>
      <c r="BF296" s="5" t="str">
        <f t="shared" ca="1" si="2069"/>
        <v>-</v>
      </c>
      <c r="BG296" s="19" t="str">
        <f t="shared" ca="1" si="2070"/>
        <v>-</v>
      </c>
      <c r="BH296" s="19" t="str">
        <f t="shared" ca="1" si="2070"/>
        <v>-</v>
      </c>
      <c r="BI296" s="19" t="str">
        <f t="shared" ca="1" si="2070"/>
        <v>-</v>
      </c>
      <c r="BJ296" s="5" t="str">
        <f t="shared" ca="1" si="2071"/>
        <v>-</v>
      </c>
      <c r="BK296" s="19" t="str">
        <f t="shared" ca="1" si="2072"/>
        <v>-</v>
      </c>
      <c r="BL296" s="5" t="str">
        <f t="shared" ca="1" si="2073"/>
        <v>-</v>
      </c>
      <c r="BM296" s="19" t="str">
        <f t="shared" ca="1" si="2074"/>
        <v>-</v>
      </c>
      <c r="BN296" s="19" t="str">
        <f t="shared" ca="1" si="2074"/>
        <v>-</v>
      </c>
      <c r="BO296" s="19" t="str">
        <f t="shared" ca="1" si="2074"/>
        <v>-</v>
      </c>
      <c r="BP296" s="5" t="str">
        <f t="shared" ca="1" si="2075"/>
        <v>-</v>
      </c>
      <c r="BQ296" s="9"/>
      <c r="BR296" s="5" t="b">
        <f t="shared" si="2076"/>
        <v>0</v>
      </c>
      <c r="BS296" s="5" t="str">
        <f t="shared" ca="1" si="2077"/>
        <v>-</v>
      </c>
      <c r="BT296" s="5" t="str">
        <f t="shared" ca="1" si="2078"/>
        <v>-</v>
      </c>
      <c r="BU296" s="5" t="str">
        <f t="shared" ca="1" si="2078"/>
        <v>-</v>
      </c>
      <c r="BV296" s="5" t="str">
        <f t="shared" ca="1" si="2078"/>
        <v>-</v>
      </c>
      <c r="BW296" s="5" t="str">
        <f t="shared" ca="1" si="2078"/>
        <v>-</v>
      </c>
      <c r="BX296" s="5" t="str">
        <f t="shared" ca="1" si="2078"/>
        <v>-</v>
      </c>
      <c r="BY296" s="5" t="str">
        <f t="shared" ca="1" si="2078"/>
        <v>-</v>
      </c>
      <c r="BZ296" s="5" t="str">
        <f t="shared" ca="1" si="2078"/>
        <v>-</v>
      </c>
      <c r="CA296" s="5" t="str">
        <f t="shared" ca="1" si="2078"/>
        <v>-</v>
      </c>
      <c r="CB296" s="9"/>
      <c r="CC296" s="237" t="b">
        <f t="shared" ca="1" si="2126"/>
        <v>1</v>
      </c>
      <c r="CD296" s="237" t="b">
        <f t="shared" ca="1" si="2126"/>
        <v>1</v>
      </c>
      <c r="CE296" s="237" t="b">
        <f t="shared" ca="1" si="2126"/>
        <v>1</v>
      </c>
      <c r="CF296" s="12">
        <f t="shared" ca="1" si="2079"/>
        <v>2234105</v>
      </c>
      <c r="CG296" s="144" t="b">
        <f t="shared" ca="1" si="2130"/>
        <v>0</v>
      </c>
      <c r="CH296" s="12" t="s">
        <v>34</v>
      </c>
      <c r="CI296" s="19" t="str">
        <f t="shared" ca="1" si="2081"/>
        <v>-</v>
      </c>
      <c r="CJ296" s="19" t="str">
        <f t="shared" ca="1" si="2081"/>
        <v>-</v>
      </c>
      <c r="CK296" s="19" t="str">
        <f t="shared" ca="1" si="2081"/>
        <v>-</v>
      </c>
      <c r="CL296" s="19">
        <f t="shared" ca="1" si="2081"/>
        <v>1</v>
      </c>
      <c r="CM296" s="19">
        <f t="shared" ca="1" si="2081"/>
        <v>1</v>
      </c>
      <c r="CN296" s="9"/>
      <c r="CO296" s="444">
        <f t="shared" si="2082"/>
        <v>652</v>
      </c>
      <c r="CP296" s="444">
        <f t="shared" si="2082"/>
        <v>686</v>
      </c>
      <c r="CQ296" s="444">
        <f t="shared" si="2082"/>
        <v>721</v>
      </c>
      <c r="CR296" s="152">
        <f t="shared" si="2083"/>
        <v>378</v>
      </c>
      <c r="CS296" s="152">
        <f t="shared" si="2083"/>
        <v>413</v>
      </c>
      <c r="CT296" s="152">
        <f t="shared" si="2083"/>
        <v>448</v>
      </c>
      <c r="CU296" s="19" t="str">
        <f t="shared" ca="1" si="2084"/>
        <v>-</v>
      </c>
      <c r="CV296" s="19" t="str">
        <f t="shared" ca="1" si="2084"/>
        <v>-</v>
      </c>
      <c r="CW296" s="19" t="str">
        <f t="shared" ca="1" si="2084"/>
        <v>-</v>
      </c>
      <c r="CX296" s="19" t="str">
        <f t="shared" ca="1" si="2084"/>
        <v>-</v>
      </c>
      <c r="CY296" s="19" t="str">
        <f t="shared" ca="1" si="2084"/>
        <v>-</v>
      </c>
      <c r="CZ296" s="19" t="b">
        <f t="shared" ca="1" si="2084"/>
        <v>1</v>
      </c>
      <c r="DA296" s="19">
        <f t="shared" ca="1" si="2084"/>
        <v>0</v>
      </c>
      <c r="DB296" s="19">
        <f t="shared" ca="1" si="2084"/>
        <v>0</v>
      </c>
      <c r="DC296" s="19">
        <f t="shared" ca="1" si="2084"/>
        <v>0</v>
      </c>
      <c r="DD296" s="19">
        <f t="shared" ca="1" si="2084"/>
        <v>0</v>
      </c>
      <c r="DE296" s="19">
        <f t="shared" ca="1" si="2084"/>
        <v>0</v>
      </c>
      <c r="DF296" s="19">
        <f t="shared" ca="1" si="2084"/>
        <v>0</v>
      </c>
      <c r="DG296" s="19">
        <f t="shared" ca="1" si="2084"/>
        <v>0</v>
      </c>
      <c r="DH296" s="19">
        <f t="shared" ca="1" si="2084"/>
        <v>0</v>
      </c>
      <c r="DI296" s="19">
        <f t="shared" ca="1" si="2084"/>
        <v>0</v>
      </c>
      <c r="DJ296" s="19">
        <f t="shared" ca="1" si="2084"/>
        <v>0</v>
      </c>
      <c r="DK296" s="19">
        <f t="shared" ca="1" si="2085"/>
        <v>0</v>
      </c>
      <c r="DL296" s="19">
        <f t="shared" ca="1" si="2085"/>
        <v>0</v>
      </c>
      <c r="DM296" s="19">
        <f t="shared" ca="1" si="2085"/>
        <v>1</v>
      </c>
      <c r="DN296" s="19">
        <f t="shared" ca="1" si="2085"/>
        <v>1</v>
      </c>
      <c r="DO296" s="19">
        <f t="shared" ca="1" si="2085"/>
        <v>0</v>
      </c>
      <c r="DP296" s="19" t="str">
        <f t="shared" ca="1" si="2085"/>
        <v>-</v>
      </c>
      <c r="DQ296" s="19" t="str">
        <f t="shared" ca="1" si="2085"/>
        <v>-</v>
      </c>
      <c r="DR296" s="19" t="str">
        <f t="shared" ca="1" si="2085"/>
        <v>-</v>
      </c>
      <c r="DS296" s="19" t="str">
        <f t="shared" ca="1" si="2085"/>
        <v>-</v>
      </c>
      <c r="DT296" s="19" t="str">
        <f t="shared" ca="1" si="2085"/>
        <v>-</v>
      </c>
      <c r="DU296" s="19">
        <f t="shared" ca="1" si="2085"/>
        <v>0</v>
      </c>
      <c r="DV296" s="19" t="str">
        <f t="shared" ca="1" si="2085"/>
        <v>-</v>
      </c>
      <c r="DW296" s="19" t="str">
        <f t="shared" ca="1" si="2085"/>
        <v>-</v>
      </c>
      <c r="DX296" s="19" t="str">
        <f t="shared" ca="1" si="2085"/>
        <v>-</v>
      </c>
      <c r="DY296" s="19" t="str">
        <f t="shared" ca="1" si="2085"/>
        <v>-</v>
      </c>
      <c r="DZ296" s="19" t="str">
        <f t="shared" ref="DZ296:ED296" ca="1" si="2132">OFFSET(DZ$5,$B296,0)</f>
        <v>-</v>
      </c>
      <c r="EA296" s="19" t="str">
        <f t="shared" ca="1" si="2132"/>
        <v>-</v>
      </c>
      <c r="EB296" s="19" t="str">
        <f t="shared" ca="1" si="2132"/>
        <v>-</v>
      </c>
      <c r="EC296" s="19" t="str">
        <f t="shared" ca="1" si="2132"/>
        <v>-</v>
      </c>
      <c r="ED296" s="19">
        <f t="shared" ca="1" si="2132"/>
        <v>0</v>
      </c>
      <c r="EE296" s="444">
        <f t="shared" si="2086"/>
        <v>0</v>
      </c>
      <c r="EF296" s="444">
        <f t="shared" si="2086"/>
        <v>0</v>
      </c>
      <c r="EG296" s="124">
        <f t="shared" si="2087"/>
        <v>0</v>
      </c>
      <c r="EH296" s="124">
        <f t="shared" si="2087"/>
        <v>0</v>
      </c>
      <c r="EI296" s="124">
        <f t="shared" si="2087"/>
        <v>0</v>
      </c>
      <c r="EJ296" s="124">
        <f t="shared" si="2087"/>
        <v>0</v>
      </c>
      <c r="EK296" s="124">
        <f t="shared" si="2087"/>
        <v>0</v>
      </c>
      <c r="EL296" s="124">
        <f t="shared" si="2087"/>
        <v>0</v>
      </c>
      <c r="EM296" s="124">
        <f t="shared" si="2087"/>
        <v>0</v>
      </c>
      <c r="EN296" s="124">
        <f t="shared" si="2087"/>
        <v>0</v>
      </c>
      <c r="EO296" s="124">
        <f t="shared" si="2087"/>
        <v>0</v>
      </c>
      <c r="EP296" s="124">
        <f t="shared" si="2087"/>
        <v>0</v>
      </c>
      <c r="EQ296" s="124">
        <f t="shared" si="2087"/>
        <v>0</v>
      </c>
      <c r="ER296" s="124">
        <f t="shared" si="2087"/>
        <v>0</v>
      </c>
      <c r="ES296" s="124">
        <f t="shared" si="2087"/>
        <v>0</v>
      </c>
      <c r="ET296" s="124">
        <f t="shared" si="2087"/>
        <v>0</v>
      </c>
      <c r="EU296" s="124">
        <f t="shared" si="2087"/>
        <v>0</v>
      </c>
      <c r="EV296" s="124">
        <f t="shared" si="2087"/>
        <v>0</v>
      </c>
      <c r="EW296" s="124">
        <f t="shared" si="2088"/>
        <v>0</v>
      </c>
      <c r="EX296" s="124">
        <f t="shared" si="2088"/>
        <v>0</v>
      </c>
      <c r="EY296" s="554">
        <f t="shared" si="2089"/>
        <v>0</v>
      </c>
      <c r="EZ296" s="554">
        <f t="shared" si="2089"/>
        <v>0</v>
      </c>
      <c r="FA296" s="554">
        <f t="shared" si="2089"/>
        <v>0</v>
      </c>
      <c r="FB296" s="125">
        <f t="shared" si="2089"/>
        <v>0</v>
      </c>
      <c r="FC296" s="125">
        <f t="shared" si="2089"/>
        <v>0</v>
      </c>
      <c r="FD296" s="125">
        <f t="shared" si="2089"/>
        <v>0</v>
      </c>
      <c r="FE296" s="125">
        <f t="shared" si="2089"/>
        <v>0</v>
      </c>
      <c r="FF296" s="125">
        <f t="shared" si="2089"/>
        <v>0</v>
      </c>
      <c r="FG296" s="125">
        <f t="shared" si="2089"/>
        <v>0</v>
      </c>
      <c r="FH296" s="125">
        <f t="shared" si="2089"/>
        <v>0</v>
      </c>
      <c r="FI296" s="125">
        <f t="shared" si="2089"/>
        <v>0</v>
      </c>
      <c r="FJ296" s="125">
        <f t="shared" si="2089"/>
        <v>0</v>
      </c>
      <c r="FK296" s="125">
        <f t="shared" si="2089"/>
        <v>0</v>
      </c>
      <c r="FL296" s="125">
        <f t="shared" si="2089"/>
        <v>0</v>
      </c>
      <c r="FM296" s="125">
        <f t="shared" si="2089"/>
        <v>0</v>
      </c>
      <c r="FN296" s="125">
        <f t="shared" si="2089"/>
        <v>0</v>
      </c>
      <c r="FO296" s="124">
        <f t="shared" si="2090"/>
        <v>0</v>
      </c>
      <c r="FP296" s="124">
        <f t="shared" si="2090"/>
        <v>0</v>
      </c>
      <c r="FQ296" s="124">
        <f t="shared" si="2090"/>
        <v>0</v>
      </c>
      <c r="FR296" s="124">
        <f t="shared" si="2090"/>
        <v>0</v>
      </c>
      <c r="FS296" s="124">
        <f t="shared" si="2090"/>
        <v>0</v>
      </c>
      <c r="FT296" s="124">
        <f t="shared" si="2090"/>
        <v>0</v>
      </c>
      <c r="FU296" s="124">
        <f t="shared" si="2090"/>
        <v>0</v>
      </c>
      <c r="FV296" s="124">
        <f t="shared" si="2090"/>
        <v>0</v>
      </c>
      <c r="FW296" s="124">
        <f t="shared" si="2090"/>
        <v>0</v>
      </c>
      <c r="FX296" s="124">
        <f t="shared" si="2090"/>
        <v>0</v>
      </c>
      <c r="FY296" s="124">
        <f t="shared" si="2090"/>
        <v>0</v>
      </c>
      <c r="FZ296" s="124">
        <f t="shared" si="2090"/>
        <v>0</v>
      </c>
      <c r="GA296" s="124">
        <f t="shared" si="2090"/>
        <v>0</v>
      </c>
      <c r="GB296" s="124">
        <f t="shared" si="2090"/>
        <v>0</v>
      </c>
      <c r="GC296" s="124">
        <f t="shared" si="2090"/>
        <v>0</v>
      </c>
      <c r="GD296" s="124">
        <f t="shared" si="2090"/>
        <v>0</v>
      </c>
      <c r="GE296" s="124">
        <f t="shared" si="2091"/>
        <v>0</v>
      </c>
      <c r="GF296" s="124">
        <f t="shared" si="2091"/>
        <v>0</v>
      </c>
      <c r="GG296" s="554">
        <f t="shared" si="2092"/>
        <v>0</v>
      </c>
      <c r="GH296" s="554">
        <f t="shared" si="2092"/>
        <v>0</v>
      </c>
      <c r="GI296" s="554">
        <f t="shared" si="2092"/>
        <v>0</v>
      </c>
      <c r="GJ296" s="125">
        <f t="shared" si="2093"/>
        <v>0</v>
      </c>
      <c r="GK296" s="125">
        <f t="shared" si="2093"/>
        <v>0</v>
      </c>
      <c r="GL296" s="125">
        <f t="shared" si="2093"/>
        <v>0</v>
      </c>
      <c r="GM296" s="125">
        <f t="shared" si="2093"/>
        <v>0</v>
      </c>
      <c r="GN296" s="125">
        <f t="shared" si="2093"/>
        <v>0</v>
      </c>
      <c r="GO296" s="125">
        <f t="shared" si="2093"/>
        <v>0</v>
      </c>
      <c r="GP296" s="125">
        <f t="shared" si="2093"/>
        <v>0</v>
      </c>
      <c r="GQ296" s="125">
        <f t="shared" si="2093"/>
        <v>0</v>
      </c>
      <c r="GR296" s="125">
        <f t="shared" si="2093"/>
        <v>0</v>
      </c>
      <c r="GS296" s="125">
        <f t="shared" si="2093"/>
        <v>0</v>
      </c>
      <c r="GT296" s="125">
        <f t="shared" si="2093"/>
        <v>0</v>
      </c>
      <c r="GU296" s="125">
        <f t="shared" si="2093"/>
        <v>0</v>
      </c>
      <c r="GV296" s="125">
        <f t="shared" si="2093"/>
        <v>0</v>
      </c>
      <c r="GW296" s="124">
        <f t="shared" si="2094"/>
        <v>0</v>
      </c>
      <c r="GX296" s="124">
        <f t="shared" si="2094"/>
        <v>0</v>
      </c>
      <c r="GY296" s="124">
        <f t="shared" si="2094"/>
        <v>0</v>
      </c>
      <c r="GZ296" s="124">
        <f t="shared" si="2094"/>
        <v>0</v>
      </c>
      <c r="HA296" s="124">
        <f t="shared" si="2094"/>
        <v>0</v>
      </c>
      <c r="HB296" s="124">
        <f t="shared" si="2094"/>
        <v>0</v>
      </c>
      <c r="HC296" s="124">
        <f t="shared" si="2094"/>
        <v>0</v>
      </c>
      <c r="HD296" s="124">
        <f t="shared" si="2094"/>
        <v>0</v>
      </c>
      <c r="HE296" s="124">
        <f t="shared" si="2094"/>
        <v>0</v>
      </c>
      <c r="HF296" s="124">
        <f t="shared" si="2094"/>
        <v>0</v>
      </c>
      <c r="HG296" s="124">
        <f t="shared" si="2094"/>
        <v>0</v>
      </c>
      <c r="HH296" s="124">
        <f t="shared" si="2094"/>
        <v>0</v>
      </c>
      <c r="HI296" s="124">
        <f t="shared" si="2094"/>
        <v>0</v>
      </c>
      <c r="HJ296" s="124">
        <f t="shared" si="2094"/>
        <v>0</v>
      </c>
      <c r="HK296" s="124">
        <f t="shared" si="2094"/>
        <v>0</v>
      </c>
      <c r="HL296" s="124">
        <f t="shared" si="2094"/>
        <v>0</v>
      </c>
      <c r="HM296" s="124">
        <f t="shared" si="2095"/>
        <v>0</v>
      </c>
      <c r="HN296" s="124">
        <f t="shared" si="2095"/>
        <v>0</v>
      </c>
      <c r="HO296" s="554">
        <f t="shared" si="2096"/>
        <v>0</v>
      </c>
      <c r="HP296" s="554">
        <f t="shared" si="2096"/>
        <v>0</v>
      </c>
      <c r="HQ296" s="554">
        <f t="shared" si="2096"/>
        <v>0</v>
      </c>
      <c r="HR296" s="125">
        <f t="shared" si="2097"/>
        <v>0</v>
      </c>
      <c r="HS296" s="125">
        <f t="shared" si="2097"/>
        <v>0</v>
      </c>
      <c r="HT296" s="125">
        <f t="shared" si="2097"/>
        <v>0</v>
      </c>
      <c r="HU296" s="125">
        <f t="shared" si="2097"/>
        <v>0</v>
      </c>
      <c r="HV296" s="125">
        <f t="shared" si="2097"/>
        <v>0</v>
      </c>
      <c r="HW296" s="125">
        <f t="shared" si="2097"/>
        <v>0</v>
      </c>
      <c r="HX296" s="125">
        <f t="shared" si="2097"/>
        <v>0</v>
      </c>
      <c r="HY296" s="125">
        <f t="shared" si="2097"/>
        <v>0</v>
      </c>
      <c r="HZ296" s="125">
        <f t="shared" si="2097"/>
        <v>0</v>
      </c>
      <c r="IA296" s="125">
        <f t="shared" si="2097"/>
        <v>0</v>
      </c>
      <c r="IB296" s="125">
        <f t="shared" si="2097"/>
        <v>0</v>
      </c>
      <c r="IC296" s="125">
        <f t="shared" si="2097"/>
        <v>0</v>
      </c>
      <c r="ID296" s="125">
        <f t="shared" si="2097"/>
        <v>0</v>
      </c>
      <c r="IE296" s="5">
        <f t="shared" si="2098"/>
        <v>67</v>
      </c>
      <c r="IF296" s="9"/>
      <c r="IG296" s="5">
        <f t="shared" si="2099"/>
        <v>1</v>
      </c>
      <c r="IH296" s="5" t="b">
        <f t="shared" si="2099"/>
        <v>0</v>
      </c>
      <c r="II296" s="19">
        <f t="shared" ca="1" si="2100"/>
        <v>0</v>
      </c>
      <c r="IJ296" s="5">
        <f t="shared" si="2099"/>
        <v>55</v>
      </c>
      <c r="IK296" s="5" cm="1">
        <f t="array" ref="IK296">INDEX(i.pi_yatf,$X296+1,IK$7)</f>
        <v>1</v>
      </c>
      <c r="IL296" s="19">
        <f t="shared" ca="1" si="2131"/>
        <v>0</v>
      </c>
      <c r="IM296" s="19">
        <f t="shared" ca="1" si="2131"/>
        <v>0</v>
      </c>
      <c r="IN296" s="19">
        <f t="shared" ca="1" si="2131"/>
        <v>0</v>
      </c>
      <c r="IO296" s="19">
        <f t="shared" ca="1" si="2131"/>
        <v>0</v>
      </c>
      <c r="IP296" s="19">
        <f t="shared" ca="1" si="2131"/>
        <v>0</v>
      </c>
      <c r="IQ296" s="19">
        <f t="shared" ca="1" si="2131"/>
        <v>0</v>
      </c>
      <c r="IR296" s="19">
        <f t="shared" ca="1" si="2131"/>
        <v>0</v>
      </c>
      <c r="IS296" s="19">
        <f t="shared" ca="1" si="2131"/>
        <v>0</v>
      </c>
      <c r="IT296" s="19">
        <f t="shared" ca="1" si="2131"/>
        <v>0</v>
      </c>
      <c r="IU296" s="19">
        <f t="shared" ca="1" si="2131"/>
        <v>0</v>
      </c>
      <c r="IV296" s="19">
        <f t="shared" ca="1" si="2131"/>
        <v>0</v>
      </c>
      <c r="IW296" s="19">
        <f t="shared" ca="1" si="2131"/>
        <v>0</v>
      </c>
      <c r="IX296" s="19">
        <f t="shared" ca="1" si="2131"/>
        <v>0</v>
      </c>
      <c r="IY296" s="19">
        <f t="shared" ca="1" si="2131"/>
        <v>0</v>
      </c>
      <c r="IZ296" s="19">
        <f t="shared" ca="1" si="2131"/>
        <v>0</v>
      </c>
      <c r="JA296" s="19">
        <f t="shared" ca="1" si="2131"/>
        <v>0</v>
      </c>
      <c r="JB296" s="19">
        <f t="shared" ca="1" si="2131"/>
        <v>0</v>
      </c>
      <c r="JC296" s="19">
        <f t="shared" ca="1" si="2131"/>
        <v>0</v>
      </c>
      <c r="JD296" s="19">
        <f t="shared" ca="1" si="2131"/>
        <v>0</v>
      </c>
      <c r="JE296" s="19">
        <f t="shared" ca="1" si="2131"/>
        <v>0</v>
      </c>
      <c r="JF296" s="19">
        <f t="shared" ca="1" si="2131"/>
        <v>0</v>
      </c>
      <c r="JG296" s="5">
        <f t="shared" si="2102"/>
        <v>1.2500000000000001E-2</v>
      </c>
      <c r="JH296" s="567">
        <f t="shared" si="2102"/>
        <v>0</v>
      </c>
      <c r="JI296" s="5">
        <f t="shared" si="2102"/>
        <v>6.25E-2</v>
      </c>
      <c r="JJ296" s="5">
        <f t="shared" si="2102"/>
        <v>6.25E-2</v>
      </c>
      <c r="JK296" s="5">
        <f t="shared" si="2102"/>
        <v>6.25E-2</v>
      </c>
      <c r="JL296" s="19">
        <f t="shared" ca="1" si="2131"/>
        <v>1</v>
      </c>
      <c r="JM296" s="19">
        <f t="shared" ca="1" si="2131"/>
        <v>0</v>
      </c>
      <c r="JN296" s="19">
        <f t="shared" ca="1" si="2131"/>
        <v>1</v>
      </c>
      <c r="JO296" s="9"/>
      <c r="JP296" s="5" t="b">
        <f t="shared" ca="1" si="2103"/>
        <v>0</v>
      </c>
      <c r="JQ296" s="477" t="b">
        <v>0</v>
      </c>
      <c r="JR296" s="477">
        <v>9.7327499999999993</v>
      </c>
      <c r="JS296" s="5" t="b">
        <f t="shared" si="2104"/>
        <v>0</v>
      </c>
      <c r="JT296" s="5" t="b">
        <f t="shared" si="2104"/>
        <v>0</v>
      </c>
      <c r="JU296" s="5" t="b">
        <f t="shared" si="2104"/>
        <v>1</v>
      </c>
      <c r="JV296" s="144">
        <f t="shared" si="2105"/>
        <v>1</v>
      </c>
      <c r="JW296" s="144">
        <f t="shared" si="2105"/>
        <v>1</v>
      </c>
      <c r="JX296" s="5" t="b">
        <f t="shared" si="2106"/>
        <v>0</v>
      </c>
      <c r="JY296" s="5" t="b">
        <f t="shared" si="2106"/>
        <v>1</v>
      </c>
      <c r="JZ296" s="5" t="b">
        <f t="shared" si="2106"/>
        <v>1</v>
      </c>
      <c r="KA296" s="5" t="b">
        <f t="shared" si="2106"/>
        <v>0</v>
      </c>
      <c r="KB296" s="5">
        <f t="shared" si="2107"/>
        <v>1</v>
      </c>
      <c r="KC296" s="5">
        <f t="shared" si="2107"/>
        <v>0</v>
      </c>
      <c r="KD296" s="5" t="b">
        <f t="shared" si="2108"/>
        <v>0</v>
      </c>
      <c r="KE296" s="5" t="str" cm="1">
        <f t="array" aca="1" ref="KE296" ca="1">IF(OR(KF296:KM296&lt;&gt;"-"),TRUE,"-")</f>
        <v>-</v>
      </c>
      <c r="KF296" s="19" t="str">
        <f t="shared" ca="1" si="2109"/>
        <v>-</v>
      </c>
      <c r="KG296" s="19" t="str">
        <f t="shared" ca="1" si="2109"/>
        <v>-</v>
      </c>
      <c r="KH296" s="19" t="str">
        <f t="shared" ca="1" si="2109"/>
        <v>-</v>
      </c>
      <c r="KI296" s="19" t="str">
        <f t="shared" ca="1" si="2109"/>
        <v>-</v>
      </c>
      <c r="KJ296" s="19" t="str">
        <f t="shared" ca="1" si="2109"/>
        <v>-</v>
      </c>
      <c r="KK296" s="19" t="str">
        <f t="shared" ca="1" si="2109"/>
        <v>-</v>
      </c>
      <c r="KL296" s="19" t="str">
        <f t="shared" ca="1" si="2109"/>
        <v>-</v>
      </c>
      <c r="KM296" s="19" t="str">
        <f t="shared" ca="1" si="2109"/>
        <v>-</v>
      </c>
      <c r="KN296" s="5" t="b">
        <f t="array" aca="1" ref="KN296" ca="1">IF(OR(KO296:KU296&lt;&gt;"-"),TRUE,"-")</f>
        <v>1</v>
      </c>
      <c r="KO296" s="19">
        <f t="shared" ca="1" si="2110"/>
        <v>0</v>
      </c>
      <c r="KP296" s="19" t="str">
        <f t="shared" ca="1" si="2110"/>
        <v>-</v>
      </c>
      <c r="KQ296" s="19">
        <f t="shared" ca="1" si="2110"/>
        <v>999999</v>
      </c>
      <c r="KR296" s="19">
        <f t="shared" ca="1" si="2110"/>
        <v>999999</v>
      </c>
      <c r="KS296" s="19">
        <f t="shared" ca="1" si="2110"/>
        <v>999999</v>
      </c>
      <c r="KT296" s="19">
        <f t="shared" ca="1" si="2110"/>
        <v>999999</v>
      </c>
      <c r="KU296" s="19">
        <f t="shared" ca="1" si="2110"/>
        <v>999999</v>
      </c>
      <c r="KV296" s="19" t="str">
        <f t="shared" ca="1" si="2110"/>
        <v>-</v>
      </c>
      <c r="KW296" s="19" t="str">
        <f t="shared" ca="1" si="2110"/>
        <v>-</v>
      </c>
      <c r="KX296" s="19" t="str">
        <f t="shared" ca="1" si="2110"/>
        <v>-</v>
      </c>
      <c r="KY296" s="19" t="b">
        <f t="shared" ca="1" si="2110"/>
        <v>1</v>
      </c>
      <c r="KZ296" s="19">
        <f t="shared" ca="1" si="2110"/>
        <v>0</v>
      </c>
      <c r="LA296" s="5" t="str">
        <f t="shared" si="2111"/>
        <v>-</v>
      </c>
      <c r="LB296" s="5" t="str">
        <f t="shared" si="2111"/>
        <v>-</v>
      </c>
      <c r="LC296" s="5" t="str">
        <f t="shared" si="2111"/>
        <v>-</v>
      </c>
      <c r="LD296" s="5" t="str">
        <f t="shared" si="2111"/>
        <v>-</v>
      </c>
      <c r="LE296" s="19" t="str">
        <f t="shared" ca="1" si="2112"/>
        <v>-</v>
      </c>
      <c r="LF296" s="19" t="str">
        <f t="shared" ca="1" si="2112"/>
        <v>-</v>
      </c>
      <c r="LG296" s="19" t="str">
        <f t="shared" ca="1" si="2112"/>
        <v>-</v>
      </c>
      <c r="LH296" s="19" t="str">
        <f t="shared" ca="1" si="2112"/>
        <v>-</v>
      </c>
      <c r="LI296" s="19" t="str">
        <f t="shared" ca="1" si="2112"/>
        <v>-</v>
      </c>
      <c r="LJ296" s="19" t="str">
        <f t="shared" ca="1" si="2112"/>
        <v>-</v>
      </c>
      <c r="LK296" s="19" t="str">
        <f t="shared" ca="1" si="2112"/>
        <v>-</v>
      </c>
      <c r="LL296" s="5" t="str">
        <f t="shared" si="2113"/>
        <v>-</v>
      </c>
      <c r="LM296" s="5">
        <f t="shared" si="2113"/>
        <v>500</v>
      </c>
      <c r="LN296" s="5">
        <f t="shared" si="2113"/>
        <v>500</v>
      </c>
      <c r="LO296" s="5" t="str">
        <f t="shared" si="2113"/>
        <v>-</v>
      </c>
      <c r="LP296" s="5" t="str" cm="1">
        <f t="array" aca="1" ref="LP296" ca="1">INDEX(i.meatgrid,$Q296,LP$7)</f>
        <v>-</v>
      </c>
      <c r="LQ296" s="5" t="str" cm="1">
        <f t="array" aca="1" ref="LQ296" ca="1">INDEX(i.meatgrid,$Q296,LQ$7)</f>
        <v>-</v>
      </c>
      <c r="LR296" s="5" t="str">
        <f t="shared" si="2114"/>
        <v>-</v>
      </c>
      <c r="LS296" s="5">
        <f t="shared" si="2115"/>
        <v>1</v>
      </c>
      <c r="LT296" s="9"/>
      <c r="LU296" s="19">
        <f t="shared" ca="1" si="2116"/>
        <v>70</v>
      </c>
      <c r="LV296" s="19">
        <f t="shared" ca="1" si="2116"/>
        <v>50</v>
      </c>
      <c r="LW296" s="19">
        <f t="shared" ca="1" si="2116"/>
        <v>80</v>
      </c>
      <c r="LX296" s="19">
        <f t="shared" ca="1" si="2116"/>
        <v>50</v>
      </c>
      <c r="LY296" s="5" t="b" cm="1">
        <f t="array" aca="1" ref="LY296" ca="1">INDEX(i.meatgrid,$Q296,LY$7)</f>
        <v>0</v>
      </c>
      <c r="LZ296" s="5" t="b" cm="1">
        <f t="array" aca="1" ref="LZ296" ca="1">INDEX(i.meatgrid,$Q296,LZ$7)</f>
        <v>0</v>
      </c>
      <c r="MA296" s="5" cm="1">
        <f t="array" aca="1" ref="MA296" ca="1">INDEX(i.meatgrid,$Q296,MA$7)</f>
        <v>40</v>
      </c>
      <c r="MB296" s="5" t="str" cm="1">
        <f t="array" aca="1" ref="MB296" ca="1">INDEX(i.meatgrid,$Q296,MB$7)</f>
        <v>-</v>
      </c>
      <c r="MC296" s="5">
        <f t="shared" si="2117"/>
        <v>1.25</v>
      </c>
      <c r="MD296" s="5">
        <f t="shared" si="2118"/>
        <v>1</v>
      </c>
      <c r="ME296" s="5" cm="1">
        <f t="array" aca="1" ref="ME296" ca="1">INDEX(i.meatgrid,$Q296,ME$7)</f>
        <v>1</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119"/>
        <v>1</v>
      </c>
      <c r="MN296" s="9"/>
      <c r="MO296" s="19" t="b">
        <f t="shared" ca="1" si="2120"/>
        <v>0</v>
      </c>
      <c r="MP296" s="19" t="b">
        <f t="shared" ca="1" si="2120"/>
        <v>0</v>
      </c>
      <c r="MQ296" s="19">
        <f t="shared" ca="1" si="2120"/>
        <v>1</v>
      </c>
      <c r="MR296" s="19">
        <f t="shared" ca="1" si="2120"/>
        <v>0.75</v>
      </c>
      <c r="MS296" s="19">
        <f t="shared" ca="1" si="2120"/>
        <v>0.75</v>
      </c>
      <c r="MT296" s="19">
        <f t="shared" ca="1" si="2120"/>
        <v>0.8</v>
      </c>
      <c r="MU296" s="19">
        <f t="shared" ca="1" si="2120"/>
        <v>0.82499999999999996</v>
      </c>
      <c r="MV296" s="19">
        <f t="shared" ca="1" si="2120"/>
        <v>0.875</v>
      </c>
      <c r="MW296" s="19">
        <f t="shared" ca="1" si="2120"/>
        <v>0.9</v>
      </c>
      <c r="MX296" s="19">
        <f t="shared" ca="1" si="2120"/>
        <v>1</v>
      </c>
      <c r="MY296" s="19">
        <f t="shared" ca="1" si="2120"/>
        <v>0.875</v>
      </c>
      <c r="MZ296" s="19" t="b">
        <f t="shared" ca="1" si="2120"/>
        <v>1</v>
      </c>
      <c r="NA296" s="19">
        <f t="shared" ca="1" si="2120"/>
        <v>74.989999999999995</v>
      </c>
      <c r="NB296" s="19" t="str">
        <f t="shared" ca="1" si="2120"/>
        <v>-</v>
      </c>
      <c r="NC296" s="19" t="str">
        <f t="shared" ca="1" si="2120"/>
        <v>-</v>
      </c>
      <c r="ND296" s="19" t="str">
        <f t="shared" ca="1" si="2120"/>
        <v>-</v>
      </c>
      <c r="NE296" s="19" t="str">
        <f t="shared" ca="1" si="2121"/>
        <v>-</v>
      </c>
      <c r="NF296" s="19" t="str">
        <f t="shared" ca="1" si="2121"/>
        <v>-</v>
      </c>
      <c r="NG296" s="19" t="str">
        <f t="shared" ca="1" si="2121"/>
        <v>-</v>
      </c>
      <c r="NH296" s="19" t="str">
        <f t="shared" ca="1" si="2121"/>
        <v>-</v>
      </c>
      <c r="NI296" s="19">
        <f t="shared" ca="1" si="2121"/>
        <v>36.99</v>
      </c>
      <c r="NJ296" s="19">
        <f t="shared" ca="1" si="2121"/>
        <v>36.99</v>
      </c>
      <c r="NK296" s="19" t="str">
        <f t="shared" ca="1" si="2121"/>
        <v>-</v>
      </c>
      <c r="NL296" s="19" t="str">
        <f t="shared" ca="1" si="2121"/>
        <v>-</v>
      </c>
      <c r="NM296" s="19" t="str">
        <f t="shared" ca="1" si="2121"/>
        <v>-</v>
      </c>
      <c r="NN296" s="19" t="str">
        <f t="shared" ca="1" si="2121"/>
        <v>-</v>
      </c>
      <c r="NO296" s="19" t="str">
        <f t="shared" ca="1" si="2121"/>
        <v>-</v>
      </c>
      <c r="NP296" s="19">
        <f t="shared" ca="1" si="2121"/>
        <v>49.99</v>
      </c>
      <c r="NQ296" s="19">
        <f t="shared" ca="1" si="2121"/>
        <v>49.99</v>
      </c>
      <c r="NR296" s="19">
        <f t="shared" ca="1" si="2121"/>
        <v>49.99</v>
      </c>
      <c r="NS296" s="19">
        <f t="shared" ca="1" si="2121"/>
        <v>49.99</v>
      </c>
      <c r="NT296" s="19">
        <f t="shared" ca="1" si="2121"/>
        <v>49.99</v>
      </c>
      <c r="NU296" s="19">
        <f t="shared" ca="1" si="2122"/>
        <v>49.99</v>
      </c>
      <c r="NV296" s="19">
        <f t="shared" ca="1" si="2122"/>
        <v>49.99</v>
      </c>
      <c r="NW296" s="19">
        <f t="shared" ca="1" si="2122"/>
        <v>49.99</v>
      </c>
      <c r="NX296" s="19">
        <f t="shared" ca="1" si="2122"/>
        <v>412.99</v>
      </c>
      <c r="NY296" s="19">
        <f t="shared" ca="1" si="2122"/>
        <v>412.99</v>
      </c>
      <c r="NZ296" s="19" t="str">
        <f t="shared" ca="1" si="2122"/>
        <v>-</v>
      </c>
      <c r="OA296" s="19" t="str">
        <f t="shared" ca="1" si="2122"/>
        <v>-</v>
      </c>
      <c r="OB296" s="19" t="str">
        <f t="shared" ca="1" si="2122"/>
        <v>-</v>
      </c>
      <c r="OC296" s="19" t="str">
        <f t="shared" ca="1" si="2122"/>
        <v>-</v>
      </c>
      <c r="OD296" s="19" t="str">
        <f t="shared" ca="1" si="2122"/>
        <v>-</v>
      </c>
      <c r="OE296" s="19">
        <f t="shared" ca="1" si="2122"/>
        <v>6.8900000000000006</v>
      </c>
      <c r="OF296" s="19">
        <f t="shared" ca="1" si="2122"/>
        <v>6.8900000000000006</v>
      </c>
      <c r="OG296" s="19">
        <f t="shared" ca="1" si="2122"/>
        <v>6.8900000000000006</v>
      </c>
      <c r="OH296" s="19">
        <f t="shared" ca="1" si="2122"/>
        <v>6.8900000000000006</v>
      </c>
      <c r="OI296" s="19">
        <f t="shared" ca="1" si="2122"/>
        <v>6.8900000000000006</v>
      </c>
      <c r="OJ296" s="19">
        <f t="shared" ca="1" si="2122"/>
        <v>6.8900000000000006</v>
      </c>
      <c r="OK296" s="19">
        <f t="shared" ca="1" si="2123"/>
        <v>6.8900000000000006</v>
      </c>
      <c r="OL296" s="19">
        <f t="shared" ca="1" si="2123"/>
        <v>6.8900000000000006</v>
      </c>
      <c r="OM296" s="19">
        <f t="shared" ca="1" si="2123"/>
        <v>346.99</v>
      </c>
      <c r="ON296" s="19">
        <f t="shared" ca="1" si="2123"/>
        <v>346.99</v>
      </c>
      <c r="OO296" s="19" t="str">
        <f t="shared" ca="1" si="2123"/>
        <v>-</v>
      </c>
      <c r="OP296" s="19" t="str">
        <f t="shared" ca="1" si="2123"/>
        <v>-</v>
      </c>
      <c r="OQ296" s="19" t="str">
        <f t="shared" ca="1" si="2123"/>
        <v>-</v>
      </c>
      <c r="OR296" s="19" t="str">
        <f t="shared" ca="1" si="2123"/>
        <v>-</v>
      </c>
      <c r="OS296" s="19" t="str">
        <f t="shared" ca="1" si="2123"/>
        <v>-</v>
      </c>
      <c r="OT296" s="19">
        <f t="shared" ca="1" si="2123"/>
        <v>0</v>
      </c>
      <c r="OU296" s="24">
        <v>0</v>
      </c>
    </row>
    <row r="297" spans="1:411" hidden="1" outlineLevel="1">
      <c r="A297" s="21">
        <f t="shared" si="158"/>
        <v>292</v>
      </c>
      <c r="B297" s="21">
        <f t="shared" si="2061"/>
        <v>19</v>
      </c>
      <c r="C297">
        <v>114</v>
      </c>
      <c r="D297" s="144" t="str">
        <f t="shared" si="2062"/>
        <v>GSM</v>
      </c>
      <c r="E297" t="b">
        <v>1</v>
      </c>
      <c r="F297" t="b">
        <v>0</v>
      </c>
      <c r="G297" t="b">
        <f t="shared" si="2129"/>
        <v>1</v>
      </c>
      <c r="H297" s="29">
        <v>2</v>
      </c>
      <c r="I297" s="29">
        <v>1</v>
      </c>
      <c r="J297" s="29" t="str">
        <f>""</f>
        <v/>
      </c>
      <c r="K297" s="29">
        <f t="shared" si="2064"/>
        <v>2</v>
      </c>
      <c r="L297" s="29">
        <v>2</v>
      </c>
      <c r="M297" s="29">
        <v>2</v>
      </c>
      <c r="N297" s="29">
        <v>3</v>
      </c>
      <c r="O297" s="29">
        <v>1</v>
      </c>
      <c r="P297" s="29">
        <v>1</v>
      </c>
      <c r="Q297" s="237">
        <f t="shared" ca="1" si="2125"/>
        <v>4</v>
      </c>
      <c r="R297" s="29">
        <v>1</v>
      </c>
      <c r="S297" s="29">
        <v>2</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2065"/>
        <v>2</v>
      </c>
      <c r="AH297" s="5">
        <f t="shared" si="2065"/>
        <v>0</v>
      </c>
      <c r="AI297" s="5">
        <f t="shared" si="2066"/>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00009 DSP_price_SA GSM Day204 MWM    Prime WP100p MP075p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2067"/>
        <v>0</v>
      </c>
      <c r="AY297" s="5" t="str">
        <f t="shared" si="2067"/>
        <v>-</v>
      </c>
      <c r="AZ297" s="5" t="b">
        <f t="shared" si="2067"/>
        <v>0</v>
      </c>
      <c r="BA297" s="5" t="b">
        <f t="shared" si="2067"/>
        <v>1</v>
      </c>
      <c r="BB297" s="5" t="b">
        <f t="shared" si="2067"/>
        <v>1</v>
      </c>
      <c r="BC297" s="144">
        <f t="shared" si="2067"/>
        <v>0</v>
      </c>
      <c r="BD297" s="19" t="b">
        <f t="shared" ca="1" si="2068"/>
        <v>1</v>
      </c>
      <c r="BE297" s="9"/>
      <c r="BF297" s="5" t="str">
        <f t="shared" ca="1" si="2069"/>
        <v>-</v>
      </c>
      <c r="BG297" s="19" t="str">
        <f t="shared" ca="1" si="2070"/>
        <v>-</v>
      </c>
      <c r="BH297" s="19" t="str">
        <f t="shared" ca="1" si="2070"/>
        <v>-</v>
      </c>
      <c r="BI297" s="19" t="str">
        <f t="shared" ca="1" si="2070"/>
        <v>-</v>
      </c>
      <c r="BJ297" s="5" t="str">
        <f t="shared" ca="1" si="2071"/>
        <v>-</v>
      </c>
      <c r="BK297" s="19" t="str">
        <f t="shared" ca="1" si="2072"/>
        <v>-</v>
      </c>
      <c r="BL297" s="5" t="str">
        <f t="shared" ca="1" si="2073"/>
        <v>-</v>
      </c>
      <c r="BM297" s="19" t="str">
        <f t="shared" ca="1" si="2074"/>
        <v>-</v>
      </c>
      <c r="BN297" s="19" t="str">
        <f t="shared" ca="1" si="2074"/>
        <v>-</v>
      </c>
      <c r="BO297" s="19" t="str">
        <f t="shared" ca="1" si="2074"/>
        <v>-</v>
      </c>
      <c r="BP297" s="5" t="str">
        <f t="shared" ca="1" si="2075"/>
        <v>-</v>
      </c>
      <c r="BQ297" s="9"/>
      <c r="BR297" s="5" t="b">
        <f t="shared" si="2076"/>
        <v>0</v>
      </c>
      <c r="BS297" s="5" t="str">
        <f t="shared" ca="1" si="2077"/>
        <v>-</v>
      </c>
      <c r="BT297" s="5" t="str">
        <f t="shared" ca="1" si="2078"/>
        <v>-</v>
      </c>
      <c r="BU297" s="5" t="str">
        <f t="shared" ca="1" si="2078"/>
        <v>-</v>
      </c>
      <c r="BV297" s="5" t="str">
        <f t="shared" ca="1" si="2078"/>
        <v>-</v>
      </c>
      <c r="BW297" s="5" t="str">
        <f t="shared" ca="1" si="2078"/>
        <v>-</v>
      </c>
      <c r="BX297" s="5" t="str">
        <f t="shared" ca="1" si="2078"/>
        <v>-</v>
      </c>
      <c r="BY297" s="5" t="str">
        <f t="shared" ca="1" si="2078"/>
        <v>-</v>
      </c>
      <c r="BZ297" s="5" t="str">
        <f t="shared" ca="1" si="2078"/>
        <v>-</v>
      </c>
      <c r="CA297" s="5" t="str">
        <f t="shared" ca="1" si="2078"/>
        <v>-</v>
      </c>
      <c r="CB297" s="9"/>
      <c r="CC297" s="237" t="b">
        <f t="shared" ca="1" si="2126"/>
        <v>1</v>
      </c>
      <c r="CD297" s="237" t="b">
        <f t="shared" ca="1" si="2126"/>
        <v>1</v>
      </c>
      <c r="CE297" s="237" t="b">
        <f t="shared" ca="1" si="2126"/>
        <v>1</v>
      </c>
      <c r="CF297" s="12">
        <f t="shared" ca="1" si="2079"/>
        <v>2234105</v>
      </c>
      <c r="CG297" s="144" t="b">
        <f t="shared" ca="1" si="2130"/>
        <v>0</v>
      </c>
      <c r="CH297" s="12" t="s">
        <v>34</v>
      </c>
      <c r="CI297" s="19" t="str">
        <f t="shared" ca="1" si="2081"/>
        <v>-</v>
      </c>
      <c r="CJ297" s="19" t="str">
        <f t="shared" ca="1" si="2081"/>
        <v>-</v>
      </c>
      <c r="CK297" s="19" t="str">
        <f t="shared" ca="1" si="2081"/>
        <v>-</v>
      </c>
      <c r="CL297" s="19">
        <f t="shared" ca="1" si="2081"/>
        <v>1</v>
      </c>
      <c r="CM297" s="19">
        <f t="shared" ca="1" si="2081"/>
        <v>1</v>
      </c>
      <c r="CN297" s="9"/>
      <c r="CO297" s="444">
        <f t="shared" si="2082"/>
        <v>652</v>
      </c>
      <c r="CP297" s="444">
        <f t="shared" si="2082"/>
        <v>686</v>
      </c>
      <c r="CQ297" s="444">
        <f t="shared" si="2082"/>
        <v>721</v>
      </c>
      <c r="CR297" s="152">
        <f t="shared" si="2083"/>
        <v>378</v>
      </c>
      <c r="CS297" s="152">
        <f t="shared" si="2083"/>
        <v>413</v>
      </c>
      <c r="CT297" s="152">
        <f t="shared" si="2083"/>
        <v>448</v>
      </c>
      <c r="CU297" s="19" t="str">
        <f t="shared" ca="1" si="2084"/>
        <v>-</v>
      </c>
      <c r="CV297" s="19" t="str">
        <f t="shared" ca="1" si="2084"/>
        <v>-</v>
      </c>
      <c r="CW297" s="19" t="str">
        <f t="shared" ca="1" si="2084"/>
        <v>-</v>
      </c>
      <c r="CX297" s="19" t="str">
        <f t="shared" ca="1" si="2084"/>
        <v>-</v>
      </c>
      <c r="CY297" s="19" t="str">
        <f t="shared" ca="1" si="2084"/>
        <v>-</v>
      </c>
      <c r="CZ297" s="19" t="b">
        <f t="shared" ca="1" si="2084"/>
        <v>1</v>
      </c>
      <c r="DA297" s="19">
        <f t="shared" ca="1" si="2084"/>
        <v>0</v>
      </c>
      <c r="DB297" s="19">
        <f t="shared" ca="1" si="2084"/>
        <v>0</v>
      </c>
      <c r="DC297" s="19">
        <f t="shared" ca="1" si="2084"/>
        <v>0</v>
      </c>
      <c r="DD297" s="19">
        <f t="shared" ca="1" si="2084"/>
        <v>0</v>
      </c>
      <c r="DE297" s="19">
        <f t="shared" ca="1" si="2084"/>
        <v>0</v>
      </c>
      <c r="DF297" s="19">
        <f t="shared" ca="1" si="2084"/>
        <v>0</v>
      </c>
      <c r="DG297" s="19">
        <f t="shared" ca="1" si="2084"/>
        <v>0</v>
      </c>
      <c r="DH297" s="19">
        <f t="shared" ca="1" si="2084"/>
        <v>0</v>
      </c>
      <c r="DI297" s="19">
        <f t="shared" ca="1" si="2084"/>
        <v>0</v>
      </c>
      <c r="DJ297" s="19">
        <f t="shared" ca="1" si="2084"/>
        <v>0</v>
      </c>
      <c r="DK297" s="19">
        <f t="shared" ref="DK297:ED309" ca="1" si="2133">OFFSET(DK$5,$B297,0)</f>
        <v>0</v>
      </c>
      <c r="DL297" s="19">
        <f t="shared" ca="1" si="2133"/>
        <v>0</v>
      </c>
      <c r="DM297" s="19">
        <f t="shared" ca="1" si="2133"/>
        <v>1</v>
      </c>
      <c r="DN297" s="19">
        <f t="shared" ca="1" si="2133"/>
        <v>1</v>
      </c>
      <c r="DO297" s="19">
        <f t="shared" ca="1" si="2133"/>
        <v>0</v>
      </c>
      <c r="DP297" s="19" t="str">
        <f t="shared" ca="1" si="2133"/>
        <v>-</v>
      </c>
      <c r="DQ297" s="19" t="str">
        <f t="shared" ca="1" si="2133"/>
        <v>-</v>
      </c>
      <c r="DR297" s="19" t="str">
        <f t="shared" ca="1" si="2133"/>
        <v>-</v>
      </c>
      <c r="DS297" s="19" t="str">
        <f t="shared" ca="1" si="2133"/>
        <v>-</v>
      </c>
      <c r="DT297" s="19" t="str">
        <f t="shared" ca="1" si="2133"/>
        <v>-</v>
      </c>
      <c r="DU297" s="19">
        <f t="shared" ca="1" si="2133"/>
        <v>0</v>
      </c>
      <c r="DV297" s="19" t="str">
        <f t="shared" ca="1" si="2133"/>
        <v>-</v>
      </c>
      <c r="DW297" s="19" t="str">
        <f t="shared" ca="1" si="2133"/>
        <v>-</v>
      </c>
      <c r="DX297" s="19" t="str">
        <f t="shared" ca="1" si="2133"/>
        <v>-</v>
      </c>
      <c r="DY297" s="19" t="str">
        <f t="shared" ca="1" si="2133"/>
        <v>-</v>
      </c>
      <c r="DZ297" s="19" t="str">
        <f t="shared" ca="1" si="2133"/>
        <v>-</v>
      </c>
      <c r="EA297" s="19" t="str">
        <f t="shared" ca="1" si="2133"/>
        <v>-</v>
      </c>
      <c r="EB297" s="19" t="str">
        <f t="shared" ca="1" si="2133"/>
        <v>-</v>
      </c>
      <c r="EC297" s="19" t="str">
        <f t="shared" ca="1" si="2133"/>
        <v>-</v>
      </c>
      <c r="ED297" s="19">
        <f t="shared" ca="1" si="2133"/>
        <v>0</v>
      </c>
      <c r="EE297" s="444">
        <f t="shared" si="2086"/>
        <v>0</v>
      </c>
      <c r="EF297" s="444">
        <f t="shared" si="2086"/>
        <v>0</v>
      </c>
      <c r="EG297" s="124">
        <f t="shared" si="2087"/>
        <v>0</v>
      </c>
      <c r="EH297" s="124">
        <f t="shared" si="2087"/>
        <v>0</v>
      </c>
      <c r="EI297" s="124">
        <f t="shared" si="2087"/>
        <v>0</v>
      </c>
      <c r="EJ297" s="124">
        <f t="shared" si="2087"/>
        <v>0</v>
      </c>
      <c r="EK297" s="124">
        <f t="shared" si="2087"/>
        <v>0</v>
      </c>
      <c r="EL297" s="124">
        <f t="shared" si="2087"/>
        <v>0</v>
      </c>
      <c r="EM297" s="124">
        <f t="shared" si="2087"/>
        <v>0</v>
      </c>
      <c r="EN297" s="124">
        <f t="shared" si="2087"/>
        <v>0</v>
      </c>
      <c r="EO297" s="124">
        <f t="shared" si="2087"/>
        <v>0</v>
      </c>
      <c r="EP297" s="124">
        <f t="shared" si="2087"/>
        <v>0</v>
      </c>
      <c r="EQ297" s="124">
        <f t="shared" si="2087"/>
        <v>0</v>
      </c>
      <c r="ER297" s="124">
        <f t="shared" si="2087"/>
        <v>0</v>
      </c>
      <c r="ES297" s="124">
        <f t="shared" si="2087"/>
        <v>0</v>
      </c>
      <c r="ET297" s="124">
        <f t="shared" si="2087"/>
        <v>0</v>
      </c>
      <c r="EU297" s="124">
        <f t="shared" si="2087"/>
        <v>0</v>
      </c>
      <c r="EV297" s="124">
        <f t="shared" si="2087"/>
        <v>0</v>
      </c>
      <c r="EW297" s="124">
        <f t="shared" si="2088"/>
        <v>0</v>
      </c>
      <c r="EX297" s="124">
        <f t="shared" si="2088"/>
        <v>0</v>
      </c>
      <c r="EY297" s="554">
        <f t="shared" si="2089"/>
        <v>0</v>
      </c>
      <c r="EZ297" s="554">
        <f t="shared" si="2089"/>
        <v>0</v>
      </c>
      <c r="FA297" s="554">
        <f t="shared" si="2089"/>
        <v>0</v>
      </c>
      <c r="FB297" s="125">
        <f t="shared" si="2089"/>
        <v>0</v>
      </c>
      <c r="FC297" s="125">
        <f t="shared" si="2089"/>
        <v>0</v>
      </c>
      <c r="FD297" s="125">
        <f t="shared" si="2089"/>
        <v>0</v>
      </c>
      <c r="FE297" s="125">
        <f t="shared" si="2089"/>
        <v>0</v>
      </c>
      <c r="FF297" s="125">
        <f t="shared" si="2089"/>
        <v>0</v>
      </c>
      <c r="FG297" s="125">
        <f t="shared" si="2089"/>
        <v>0</v>
      </c>
      <c r="FH297" s="125">
        <f t="shared" si="2089"/>
        <v>0</v>
      </c>
      <c r="FI297" s="125">
        <f t="shared" si="2089"/>
        <v>0</v>
      </c>
      <c r="FJ297" s="125">
        <f t="shared" si="2089"/>
        <v>0</v>
      </c>
      <c r="FK297" s="125">
        <f t="shared" si="2089"/>
        <v>0</v>
      </c>
      <c r="FL297" s="125">
        <f t="shared" si="2089"/>
        <v>0</v>
      </c>
      <c r="FM297" s="125">
        <f t="shared" si="2089"/>
        <v>0</v>
      </c>
      <c r="FN297" s="125">
        <f t="shared" si="2089"/>
        <v>0</v>
      </c>
      <c r="FO297" s="124">
        <f t="shared" si="2090"/>
        <v>0</v>
      </c>
      <c r="FP297" s="124">
        <f t="shared" si="2090"/>
        <v>0</v>
      </c>
      <c r="FQ297" s="124">
        <f t="shared" si="2090"/>
        <v>0</v>
      </c>
      <c r="FR297" s="124">
        <f t="shared" si="2090"/>
        <v>0</v>
      </c>
      <c r="FS297" s="124">
        <f t="shared" si="2090"/>
        <v>0</v>
      </c>
      <c r="FT297" s="124">
        <f t="shared" si="2090"/>
        <v>0</v>
      </c>
      <c r="FU297" s="124">
        <f t="shared" si="2090"/>
        <v>0</v>
      </c>
      <c r="FV297" s="124">
        <f t="shared" si="2090"/>
        <v>0</v>
      </c>
      <c r="FW297" s="124">
        <f t="shared" si="2090"/>
        <v>0</v>
      </c>
      <c r="FX297" s="124">
        <f t="shared" si="2090"/>
        <v>0</v>
      </c>
      <c r="FY297" s="124">
        <f t="shared" si="2090"/>
        <v>0</v>
      </c>
      <c r="FZ297" s="124">
        <f t="shared" si="2090"/>
        <v>0</v>
      </c>
      <c r="GA297" s="124">
        <f t="shared" si="2090"/>
        <v>0</v>
      </c>
      <c r="GB297" s="124">
        <f t="shared" si="2090"/>
        <v>0</v>
      </c>
      <c r="GC297" s="124">
        <f t="shared" si="2090"/>
        <v>0</v>
      </c>
      <c r="GD297" s="124">
        <f t="shared" si="2090"/>
        <v>0</v>
      </c>
      <c r="GE297" s="124">
        <f t="shared" si="2091"/>
        <v>0</v>
      </c>
      <c r="GF297" s="124">
        <f t="shared" si="2091"/>
        <v>0</v>
      </c>
      <c r="GG297" s="554">
        <f t="shared" si="2092"/>
        <v>0</v>
      </c>
      <c r="GH297" s="554">
        <f t="shared" si="2092"/>
        <v>0</v>
      </c>
      <c r="GI297" s="554">
        <f t="shared" si="2092"/>
        <v>0</v>
      </c>
      <c r="GJ297" s="125">
        <f t="shared" si="2093"/>
        <v>0</v>
      </c>
      <c r="GK297" s="125">
        <f t="shared" si="2093"/>
        <v>0</v>
      </c>
      <c r="GL297" s="125">
        <f t="shared" si="2093"/>
        <v>0</v>
      </c>
      <c r="GM297" s="125">
        <f t="shared" si="2093"/>
        <v>0</v>
      </c>
      <c r="GN297" s="125">
        <f t="shared" si="2093"/>
        <v>0</v>
      </c>
      <c r="GO297" s="125">
        <f t="shared" si="2093"/>
        <v>0</v>
      </c>
      <c r="GP297" s="125">
        <f t="shared" si="2093"/>
        <v>0</v>
      </c>
      <c r="GQ297" s="125">
        <f t="shared" si="2093"/>
        <v>0</v>
      </c>
      <c r="GR297" s="125">
        <f t="shared" si="2093"/>
        <v>0</v>
      </c>
      <c r="GS297" s="125">
        <f t="shared" si="2093"/>
        <v>0</v>
      </c>
      <c r="GT297" s="125">
        <f t="shared" si="2093"/>
        <v>0</v>
      </c>
      <c r="GU297" s="125">
        <f t="shared" si="2093"/>
        <v>0</v>
      </c>
      <c r="GV297" s="125">
        <f t="shared" si="2093"/>
        <v>0</v>
      </c>
      <c r="GW297" s="124">
        <f t="shared" si="2094"/>
        <v>0</v>
      </c>
      <c r="GX297" s="124">
        <f t="shared" si="2094"/>
        <v>0</v>
      </c>
      <c r="GY297" s="124">
        <f t="shared" si="2094"/>
        <v>0</v>
      </c>
      <c r="GZ297" s="124">
        <f t="shared" si="2094"/>
        <v>0</v>
      </c>
      <c r="HA297" s="124">
        <f t="shared" si="2094"/>
        <v>0</v>
      </c>
      <c r="HB297" s="124">
        <f t="shared" si="2094"/>
        <v>0</v>
      </c>
      <c r="HC297" s="124">
        <f t="shared" si="2094"/>
        <v>0</v>
      </c>
      <c r="HD297" s="124">
        <f t="shared" si="2094"/>
        <v>0</v>
      </c>
      <c r="HE297" s="124">
        <f t="shared" si="2094"/>
        <v>0</v>
      </c>
      <c r="HF297" s="124">
        <f t="shared" si="2094"/>
        <v>0</v>
      </c>
      <c r="HG297" s="124">
        <f t="shared" si="2094"/>
        <v>0</v>
      </c>
      <c r="HH297" s="124">
        <f t="shared" si="2094"/>
        <v>0</v>
      </c>
      <c r="HI297" s="124">
        <f t="shared" si="2094"/>
        <v>0</v>
      </c>
      <c r="HJ297" s="124">
        <f t="shared" si="2094"/>
        <v>0</v>
      </c>
      <c r="HK297" s="124">
        <f t="shared" si="2094"/>
        <v>0</v>
      </c>
      <c r="HL297" s="124">
        <f t="shared" si="2094"/>
        <v>0</v>
      </c>
      <c r="HM297" s="124">
        <f t="shared" si="2095"/>
        <v>0</v>
      </c>
      <c r="HN297" s="124">
        <f t="shared" si="2095"/>
        <v>0</v>
      </c>
      <c r="HO297" s="554">
        <f t="shared" si="2096"/>
        <v>0</v>
      </c>
      <c r="HP297" s="554">
        <f t="shared" si="2096"/>
        <v>0</v>
      </c>
      <c r="HQ297" s="554">
        <f t="shared" si="2096"/>
        <v>0</v>
      </c>
      <c r="HR297" s="125">
        <f t="shared" si="2097"/>
        <v>0</v>
      </c>
      <c r="HS297" s="125">
        <f t="shared" si="2097"/>
        <v>0</v>
      </c>
      <c r="HT297" s="125">
        <f t="shared" si="2097"/>
        <v>0</v>
      </c>
      <c r="HU297" s="125">
        <f t="shared" si="2097"/>
        <v>0</v>
      </c>
      <c r="HV297" s="125">
        <f t="shared" si="2097"/>
        <v>0</v>
      </c>
      <c r="HW297" s="125">
        <f t="shared" si="2097"/>
        <v>0</v>
      </c>
      <c r="HX297" s="125">
        <f t="shared" si="2097"/>
        <v>0</v>
      </c>
      <c r="HY297" s="125">
        <f t="shared" si="2097"/>
        <v>0</v>
      </c>
      <c r="HZ297" s="125">
        <f t="shared" si="2097"/>
        <v>0</v>
      </c>
      <c r="IA297" s="125">
        <f t="shared" si="2097"/>
        <v>0</v>
      </c>
      <c r="IB297" s="125">
        <f t="shared" si="2097"/>
        <v>0</v>
      </c>
      <c r="IC297" s="125">
        <f t="shared" si="2097"/>
        <v>0</v>
      </c>
      <c r="ID297" s="125">
        <f t="shared" si="2097"/>
        <v>0</v>
      </c>
      <c r="IE297" s="5">
        <f t="shared" si="2098"/>
        <v>67</v>
      </c>
      <c r="IF297" s="9"/>
      <c r="IG297" s="5">
        <f t="shared" si="2099"/>
        <v>1</v>
      </c>
      <c r="IH297" s="5" t="b">
        <f t="shared" si="2099"/>
        <v>0</v>
      </c>
      <c r="II297" s="19">
        <f t="shared" ca="1" si="2100"/>
        <v>0</v>
      </c>
      <c r="IJ297" s="5">
        <f t="shared" si="2099"/>
        <v>55</v>
      </c>
      <c r="IK297" s="5" cm="1">
        <f t="array" ref="IK297">INDEX(i.pi_yatf,$X297+1,IK$7)</f>
        <v>1</v>
      </c>
      <c r="IL297" s="19">
        <f t="shared" ca="1" si="2131"/>
        <v>0</v>
      </c>
      <c r="IM297" s="19">
        <f t="shared" ca="1" si="2131"/>
        <v>0</v>
      </c>
      <c r="IN297" s="19">
        <f t="shared" ca="1" si="2131"/>
        <v>0</v>
      </c>
      <c r="IO297" s="19">
        <f t="shared" ca="1" si="2131"/>
        <v>0</v>
      </c>
      <c r="IP297" s="19">
        <f t="shared" ca="1" si="2131"/>
        <v>0</v>
      </c>
      <c r="IQ297" s="19">
        <f t="shared" ca="1" si="2131"/>
        <v>0</v>
      </c>
      <c r="IR297" s="19">
        <f t="shared" ca="1" si="2131"/>
        <v>0</v>
      </c>
      <c r="IS297" s="19">
        <f t="shared" ca="1" si="2131"/>
        <v>0</v>
      </c>
      <c r="IT297" s="19">
        <f t="shared" ca="1" si="2131"/>
        <v>0</v>
      </c>
      <c r="IU297" s="19">
        <f t="shared" ca="1" si="2131"/>
        <v>0</v>
      </c>
      <c r="IV297" s="19">
        <f t="shared" ca="1" si="2131"/>
        <v>0</v>
      </c>
      <c r="IW297" s="19">
        <f t="shared" ca="1" si="2131"/>
        <v>0</v>
      </c>
      <c r="IX297" s="19">
        <f t="shared" ca="1" si="2131"/>
        <v>0</v>
      </c>
      <c r="IY297" s="19">
        <f t="shared" ca="1" si="2131"/>
        <v>0</v>
      </c>
      <c r="IZ297" s="19">
        <f t="shared" ca="1" si="2131"/>
        <v>0</v>
      </c>
      <c r="JA297" s="19">
        <f t="shared" ca="1" si="2131"/>
        <v>0</v>
      </c>
      <c r="JB297" s="19">
        <f t="shared" ca="1" si="2131"/>
        <v>0</v>
      </c>
      <c r="JC297" s="19">
        <f t="shared" ca="1" si="2131"/>
        <v>0</v>
      </c>
      <c r="JD297" s="19">
        <f t="shared" ca="1" si="2131"/>
        <v>0</v>
      </c>
      <c r="JE297" s="19">
        <f t="shared" ca="1" si="2131"/>
        <v>0</v>
      </c>
      <c r="JF297" s="19">
        <f t="shared" ca="1" si="2131"/>
        <v>0</v>
      </c>
      <c r="JG297" s="5">
        <f t="shared" si="2102"/>
        <v>1.2500000000000001E-2</v>
      </c>
      <c r="JH297" s="567">
        <f t="shared" si="2102"/>
        <v>0</v>
      </c>
      <c r="JI297" s="5">
        <f t="shared" si="2102"/>
        <v>6.25E-2</v>
      </c>
      <c r="JJ297" s="5">
        <f t="shared" si="2102"/>
        <v>6.25E-2</v>
      </c>
      <c r="JK297" s="5">
        <f t="shared" si="2102"/>
        <v>6.25E-2</v>
      </c>
      <c r="JL297" s="19">
        <f t="shared" ca="1" si="2131"/>
        <v>1</v>
      </c>
      <c r="JM297" s="19">
        <f t="shared" ca="1" si="2131"/>
        <v>0</v>
      </c>
      <c r="JN297" s="19">
        <f t="shared" ca="1" si="2131"/>
        <v>1</v>
      </c>
      <c r="JO297" s="9"/>
      <c r="JP297" s="5" t="b">
        <f t="shared" ca="1" si="2103"/>
        <v>0</v>
      </c>
      <c r="JQ297" s="477" t="b">
        <v>0</v>
      </c>
      <c r="JR297" s="477">
        <v>9.7327499999999993</v>
      </c>
      <c r="JS297" s="5" t="b">
        <f t="shared" si="2104"/>
        <v>0</v>
      </c>
      <c r="JT297" s="5" t="b">
        <f t="shared" si="2104"/>
        <v>0</v>
      </c>
      <c r="JU297" s="5" t="b">
        <f t="shared" si="2104"/>
        <v>1</v>
      </c>
      <c r="JV297" s="144">
        <f t="shared" si="2105"/>
        <v>1</v>
      </c>
      <c r="JW297" s="144">
        <f t="shared" si="2105"/>
        <v>1</v>
      </c>
      <c r="JX297" s="5" t="b">
        <f t="shared" si="2106"/>
        <v>0</v>
      </c>
      <c r="JY297" s="5" t="b">
        <f t="shared" si="2106"/>
        <v>1</v>
      </c>
      <c r="JZ297" s="5" t="b">
        <f t="shared" si="2106"/>
        <v>1</v>
      </c>
      <c r="KA297" s="5" t="b">
        <f t="shared" si="2106"/>
        <v>0</v>
      </c>
      <c r="KB297" s="5">
        <f t="shared" si="2107"/>
        <v>1</v>
      </c>
      <c r="KC297" s="5">
        <f t="shared" si="2107"/>
        <v>0</v>
      </c>
      <c r="KD297" s="5" t="b">
        <f t="shared" si="2108"/>
        <v>0</v>
      </c>
      <c r="KE297" s="5" t="str" cm="1">
        <f t="array" aca="1" ref="KE297" ca="1">IF(OR(KF297:KM297&lt;&gt;"-"),TRUE,"-")</f>
        <v>-</v>
      </c>
      <c r="KF297" s="19" t="str">
        <f t="shared" ca="1" si="2109"/>
        <v>-</v>
      </c>
      <c r="KG297" s="19" t="str">
        <f t="shared" ca="1" si="2109"/>
        <v>-</v>
      </c>
      <c r="KH297" s="19" t="str">
        <f t="shared" ca="1" si="2109"/>
        <v>-</v>
      </c>
      <c r="KI297" s="19" t="str">
        <f t="shared" ca="1" si="2109"/>
        <v>-</v>
      </c>
      <c r="KJ297" s="19" t="str">
        <f t="shared" ca="1" si="2109"/>
        <v>-</v>
      </c>
      <c r="KK297" s="19" t="str">
        <f t="shared" ca="1" si="2109"/>
        <v>-</v>
      </c>
      <c r="KL297" s="19" t="str">
        <f t="shared" ca="1" si="2109"/>
        <v>-</v>
      </c>
      <c r="KM297" s="19" t="str">
        <f t="shared" ca="1" si="2109"/>
        <v>-</v>
      </c>
      <c r="KN297" s="5" t="b">
        <f t="array" aca="1" ref="KN297" ca="1">IF(OR(KO297:KU297&lt;&gt;"-"),TRUE,"-")</f>
        <v>1</v>
      </c>
      <c r="KO297" s="19">
        <f t="shared" ca="1" si="2110"/>
        <v>0</v>
      </c>
      <c r="KP297" s="19" t="str">
        <f t="shared" ca="1" si="2110"/>
        <v>-</v>
      </c>
      <c r="KQ297" s="19">
        <f t="shared" ca="1" si="2110"/>
        <v>999999</v>
      </c>
      <c r="KR297" s="19">
        <f t="shared" ca="1" si="2110"/>
        <v>999999</v>
      </c>
      <c r="KS297" s="19">
        <f t="shared" ca="1" si="2110"/>
        <v>999999</v>
      </c>
      <c r="KT297" s="19">
        <f t="shared" ca="1" si="2110"/>
        <v>999999</v>
      </c>
      <c r="KU297" s="19">
        <f t="shared" ca="1" si="2110"/>
        <v>999999</v>
      </c>
      <c r="KV297" s="19" t="str">
        <f t="shared" ca="1" si="2110"/>
        <v>-</v>
      </c>
      <c r="KW297" s="19" t="str">
        <f t="shared" ca="1" si="2110"/>
        <v>-</v>
      </c>
      <c r="KX297" s="19" t="str">
        <f t="shared" ca="1" si="2110"/>
        <v>-</v>
      </c>
      <c r="KY297" s="19" t="b">
        <f t="shared" ca="1" si="2110"/>
        <v>1</v>
      </c>
      <c r="KZ297" s="19">
        <f t="shared" ca="1" si="2110"/>
        <v>0</v>
      </c>
      <c r="LA297" s="5" t="str">
        <f t="shared" si="2111"/>
        <v>-</v>
      </c>
      <c r="LB297" s="5" t="str">
        <f t="shared" si="2111"/>
        <v>-</v>
      </c>
      <c r="LC297" s="5" t="str">
        <f t="shared" si="2111"/>
        <v>-</v>
      </c>
      <c r="LD297" s="5" t="str">
        <f t="shared" si="2111"/>
        <v>-</v>
      </c>
      <c r="LE297" s="19" t="str">
        <f t="shared" ca="1" si="2112"/>
        <v>-</v>
      </c>
      <c r="LF297" s="19" t="str">
        <f t="shared" ca="1" si="2112"/>
        <v>-</v>
      </c>
      <c r="LG297" s="19" t="str">
        <f t="shared" ca="1" si="2112"/>
        <v>-</v>
      </c>
      <c r="LH297" s="19" t="str">
        <f t="shared" ca="1" si="2112"/>
        <v>-</v>
      </c>
      <c r="LI297" s="19" t="str">
        <f t="shared" ca="1" si="2112"/>
        <v>-</v>
      </c>
      <c r="LJ297" s="19" t="str">
        <f t="shared" ca="1" si="2112"/>
        <v>-</v>
      </c>
      <c r="LK297" s="19" t="str">
        <f t="shared" ca="1" si="2112"/>
        <v>-</v>
      </c>
      <c r="LL297" s="5" t="str">
        <f t="shared" si="2113"/>
        <v>-</v>
      </c>
      <c r="LM297" s="5">
        <f t="shared" si="2113"/>
        <v>500</v>
      </c>
      <c r="LN297" s="5">
        <f t="shared" si="2113"/>
        <v>500</v>
      </c>
      <c r="LO297" s="5" t="str">
        <f t="shared" si="2113"/>
        <v>-</v>
      </c>
      <c r="LP297" s="5" t="str" cm="1">
        <f t="array" aca="1" ref="LP297" ca="1">INDEX(i.meatgrid,$Q297,LP$7)</f>
        <v>-</v>
      </c>
      <c r="LQ297" s="5" t="str" cm="1">
        <f t="array" aca="1" ref="LQ297" ca="1">INDEX(i.meatgrid,$Q297,LQ$7)</f>
        <v>-</v>
      </c>
      <c r="LR297" s="5" t="str">
        <f t="shared" si="2114"/>
        <v>-</v>
      </c>
      <c r="LS297" s="5">
        <f t="shared" si="2115"/>
        <v>1</v>
      </c>
      <c r="LT297" s="9"/>
      <c r="LU297" s="19">
        <f t="shared" ca="1" si="2116"/>
        <v>70</v>
      </c>
      <c r="LV297" s="19">
        <f t="shared" ca="1" si="2116"/>
        <v>50</v>
      </c>
      <c r="LW297" s="19">
        <f t="shared" ca="1" si="2116"/>
        <v>80</v>
      </c>
      <c r="LX297" s="19">
        <f t="shared" ca="1" si="2116"/>
        <v>50</v>
      </c>
      <c r="LY297" s="5" t="b" cm="1">
        <f t="array" aca="1" ref="LY297" ca="1">INDEX(i.meatgrid,$Q297,LY$7)</f>
        <v>0</v>
      </c>
      <c r="LZ297" s="5" t="b" cm="1">
        <f t="array" aca="1" ref="LZ297" ca="1">INDEX(i.meatgrid,$Q297,LZ$7)</f>
        <v>0</v>
      </c>
      <c r="MA297" s="5" cm="1">
        <f t="array" aca="1" ref="MA297" ca="1">INDEX(i.meatgrid,$Q297,MA$7)</f>
        <v>40</v>
      </c>
      <c r="MB297" s="5" t="str" cm="1">
        <f t="array" aca="1" ref="MB297" ca="1">INDEX(i.meatgrid,$Q297,MB$7)</f>
        <v>-</v>
      </c>
      <c r="MC297" s="5">
        <f t="shared" si="2117"/>
        <v>1</v>
      </c>
      <c r="MD297" s="5">
        <f t="shared" si="2118"/>
        <v>0.75</v>
      </c>
      <c r="ME297" s="5" cm="1">
        <f t="array" aca="1" ref="ME297" ca="1">INDEX(i.meatgrid,$Q297,ME$7)</f>
        <v>1</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119"/>
        <v>1</v>
      </c>
      <c r="MN297" s="9"/>
      <c r="MO297" s="19" t="b">
        <f t="shared" ca="1" si="2120"/>
        <v>0</v>
      </c>
      <c r="MP297" s="19" t="b">
        <f t="shared" ca="1" si="2120"/>
        <v>0</v>
      </c>
      <c r="MQ297" s="19">
        <f t="shared" ca="1" si="2120"/>
        <v>1</v>
      </c>
      <c r="MR297" s="19">
        <f t="shared" ca="1" si="2120"/>
        <v>0.75</v>
      </c>
      <c r="MS297" s="19">
        <f t="shared" ca="1" si="2120"/>
        <v>0.75</v>
      </c>
      <c r="MT297" s="19">
        <f t="shared" ca="1" si="2120"/>
        <v>0.8</v>
      </c>
      <c r="MU297" s="19">
        <f t="shared" ca="1" si="2120"/>
        <v>0.82499999999999996</v>
      </c>
      <c r="MV297" s="19">
        <f t="shared" ca="1" si="2120"/>
        <v>0.875</v>
      </c>
      <c r="MW297" s="19">
        <f t="shared" ca="1" si="2120"/>
        <v>0.9</v>
      </c>
      <c r="MX297" s="19">
        <f t="shared" ca="1" si="2120"/>
        <v>1</v>
      </c>
      <c r="MY297" s="19">
        <f t="shared" ca="1" si="2120"/>
        <v>0.875</v>
      </c>
      <c r="MZ297" s="19" t="b">
        <f t="shared" ca="1" si="2120"/>
        <v>1</v>
      </c>
      <c r="NA297" s="19">
        <f t="shared" ca="1" si="2120"/>
        <v>74.989999999999995</v>
      </c>
      <c r="NB297" s="19" t="str">
        <f t="shared" ca="1" si="2120"/>
        <v>-</v>
      </c>
      <c r="NC297" s="19" t="str">
        <f t="shared" ca="1" si="2120"/>
        <v>-</v>
      </c>
      <c r="ND297" s="19" t="str">
        <f t="shared" ca="1" si="2120"/>
        <v>-</v>
      </c>
      <c r="NE297" s="19" t="str">
        <f t="shared" ca="1" si="2121"/>
        <v>-</v>
      </c>
      <c r="NF297" s="19" t="str">
        <f t="shared" ca="1" si="2121"/>
        <v>-</v>
      </c>
      <c r="NG297" s="19" t="str">
        <f t="shared" ca="1" si="2121"/>
        <v>-</v>
      </c>
      <c r="NH297" s="19" t="str">
        <f t="shared" ca="1" si="2121"/>
        <v>-</v>
      </c>
      <c r="NI297" s="19">
        <f t="shared" ca="1" si="2121"/>
        <v>36.99</v>
      </c>
      <c r="NJ297" s="19">
        <f t="shared" ca="1" si="2121"/>
        <v>36.99</v>
      </c>
      <c r="NK297" s="19" t="str">
        <f t="shared" ca="1" si="2121"/>
        <v>-</v>
      </c>
      <c r="NL297" s="19" t="str">
        <f t="shared" ca="1" si="2121"/>
        <v>-</v>
      </c>
      <c r="NM297" s="19" t="str">
        <f t="shared" ca="1" si="2121"/>
        <v>-</v>
      </c>
      <c r="NN297" s="19" t="str">
        <f t="shared" ca="1" si="2121"/>
        <v>-</v>
      </c>
      <c r="NO297" s="19" t="str">
        <f t="shared" ca="1" si="2121"/>
        <v>-</v>
      </c>
      <c r="NP297" s="19">
        <f t="shared" ca="1" si="2121"/>
        <v>49.99</v>
      </c>
      <c r="NQ297" s="19">
        <f t="shared" ca="1" si="2121"/>
        <v>49.99</v>
      </c>
      <c r="NR297" s="19">
        <f t="shared" ca="1" si="2121"/>
        <v>49.99</v>
      </c>
      <c r="NS297" s="19">
        <f t="shared" ca="1" si="2121"/>
        <v>49.99</v>
      </c>
      <c r="NT297" s="19">
        <f t="shared" ca="1" si="2121"/>
        <v>49.99</v>
      </c>
      <c r="NU297" s="19">
        <f t="shared" ca="1" si="2122"/>
        <v>49.99</v>
      </c>
      <c r="NV297" s="19">
        <f t="shared" ca="1" si="2122"/>
        <v>49.99</v>
      </c>
      <c r="NW297" s="19">
        <f t="shared" ca="1" si="2122"/>
        <v>49.99</v>
      </c>
      <c r="NX297" s="19">
        <f t="shared" ca="1" si="2122"/>
        <v>412.99</v>
      </c>
      <c r="NY297" s="19">
        <f t="shared" ca="1" si="2122"/>
        <v>412.99</v>
      </c>
      <c r="NZ297" s="19" t="str">
        <f t="shared" ca="1" si="2122"/>
        <v>-</v>
      </c>
      <c r="OA297" s="19" t="str">
        <f t="shared" ca="1" si="2122"/>
        <v>-</v>
      </c>
      <c r="OB297" s="19" t="str">
        <f t="shared" ca="1" si="2122"/>
        <v>-</v>
      </c>
      <c r="OC297" s="19" t="str">
        <f t="shared" ca="1" si="2122"/>
        <v>-</v>
      </c>
      <c r="OD297" s="19" t="str">
        <f t="shared" ca="1" si="2122"/>
        <v>-</v>
      </c>
      <c r="OE297" s="19">
        <f t="shared" ca="1" si="2122"/>
        <v>6.8900000000000006</v>
      </c>
      <c r="OF297" s="19">
        <f t="shared" ca="1" si="2122"/>
        <v>6.8900000000000006</v>
      </c>
      <c r="OG297" s="19">
        <f t="shared" ca="1" si="2122"/>
        <v>6.8900000000000006</v>
      </c>
      <c r="OH297" s="19">
        <f t="shared" ca="1" si="2122"/>
        <v>6.8900000000000006</v>
      </c>
      <c r="OI297" s="19">
        <f t="shared" ca="1" si="2122"/>
        <v>6.8900000000000006</v>
      </c>
      <c r="OJ297" s="19">
        <f t="shared" ca="1" si="2122"/>
        <v>6.8900000000000006</v>
      </c>
      <c r="OK297" s="19">
        <f t="shared" ca="1" si="2123"/>
        <v>6.8900000000000006</v>
      </c>
      <c r="OL297" s="19">
        <f t="shared" ca="1" si="2123"/>
        <v>6.8900000000000006</v>
      </c>
      <c r="OM297" s="19">
        <f t="shared" ca="1" si="2123"/>
        <v>346.99</v>
      </c>
      <c r="ON297" s="19">
        <f t="shared" ca="1" si="2123"/>
        <v>346.99</v>
      </c>
      <c r="OO297" s="19" t="str">
        <f t="shared" ca="1" si="2123"/>
        <v>-</v>
      </c>
      <c r="OP297" s="19" t="str">
        <f t="shared" ca="1" si="2123"/>
        <v>-</v>
      </c>
      <c r="OQ297" s="19" t="str">
        <f t="shared" ca="1" si="2123"/>
        <v>-</v>
      </c>
      <c r="OR297" s="19" t="str">
        <f t="shared" ca="1" si="2123"/>
        <v>-</v>
      </c>
      <c r="OS297" s="19" t="str">
        <f t="shared" ca="1" si="2123"/>
        <v>-</v>
      </c>
      <c r="OT297" s="19">
        <f t="shared" ca="1" si="2123"/>
        <v>0</v>
      </c>
      <c r="OU297" s="24">
        <v>0</v>
      </c>
    </row>
    <row r="298" spans="1:411" hidden="1" outlineLevel="1">
      <c r="A298" s="21">
        <f t="shared" si="158"/>
        <v>293</v>
      </c>
      <c r="B298" s="21">
        <f t="shared" si="2061"/>
        <v>19</v>
      </c>
      <c r="C298">
        <v>114</v>
      </c>
      <c r="D298" s="144" t="str">
        <f t="shared" si="2062"/>
        <v>GSM</v>
      </c>
      <c r="E298" t="b">
        <v>1</v>
      </c>
      <c r="F298" t="b">
        <v>0</v>
      </c>
      <c r="G298" t="b">
        <f t="shared" si="2129"/>
        <v>1</v>
      </c>
      <c r="H298" s="29">
        <v>2</v>
      </c>
      <c r="I298" s="29">
        <v>1</v>
      </c>
      <c r="J298" s="29" t="str">
        <f>""</f>
        <v/>
      </c>
      <c r="K298" s="29">
        <f t="shared" si="2064"/>
        <v>2</v>
      </c>
      <c r="L298" s="29">
        <v>2</v>
      </c>
      <c r="M298" s="29">
        <v>2</v>
      </c>
      <c r="N298" s="29">
        <v>3</v>
      </c>
      <c r="O298" s="29">
        <v>1</v>
      </c>
      <c r="P298" s="29">
        <v>1</v>
      </c>
      <c r="Q298" s="237">
        <f t="shared" ca="1" si="2125"/>
        <v>4</v>
      </c>
      <c r="R298" s="29">
        <v>1</v>
      </c>
      <c r="S298" s="29">
        <v>3</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2065"/>
        <v>2</v>
      </c>
      <c r="AH298" s="5">
        <f t="shared" si="2065"/>
        <v>0</v>
      </c>
      <c r="AI298" s="5">
        <f t="shared" si="2066"/>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00010 DSP_price_SA GSM Day204 MWM    Prime WP100p MP125p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2067"/>
        <v>0</v>
      </c>
      <c r="AY298" s="5" t="str">
        <f t="shared" si="2067"/>
        <v>-</v>
      </c>
      <c r="AZ298" s="5" t="b">
        <f t="shared" si="2067"/>
        <v>0</v>
      </c>
      <c r="BA298" s="5" t="b">
        <f t="shared" si="2067"/>
        <v>1</v>
      </c>
      <c r="BB298" s="5" t="b">
        <f t="shared" si="2067"/>
        <v>1</v>
      </c>
      <c r="BC298" s="144">
        <f t="shared" si="2067"/>
        <v>0</v>
      </c>
      <c r="BD298" s="19" t="b">
        <f t="shared" ca="1" si="2068"/>
        <v>1</v>
      </c>
      <c r="BE298" s="9"/>
      <c r="BF298" s="5" t="str">
        <f t="shared" ca="1" si="2069"/>
        <v>-</v>
      </c>
      <c r="BG298" s="19" t="str">
        <f t="shared" ca="1" si="2070"/>
        <v>-</v>
      </c>
      <c r="BH298" s="19" t="str">
        <f t="shared" ca="1" si="2070"/>
        <v>-</v>
      </c>
      <c r="BI298" s="19" t="str">
        <f t="shared" ca="1" si="2070"/>
        <v>-</v>
      </c>
      <c r="BJ298" s="5" t="str">
        <f t="shared" ca="1" si="2071"/>
        <v>-</v>
      </c>
      <c r="BK298" s="19" t="str">
        <f t="shared" ca="1" si="2072"/>
        <v>-</v>
      </c>
      <c r="BL298" s="5" t="str">
        <f t="shared" ca="1" si="2073"/>
        <v>-</v>
      </c>
      <c r="BM298" s="19" t="str">
        <f t="shared" ca="1" si="2074"/>
        <v>-</v>
      </c>
      <c r="BN298" s="19" t="str">
        <f t="shared" ca="1" si="2074"/>
        <v>-</v>
      </c>
      <c r="BO298" s="19" t="str">
        <f t="shared" ca="1" si="2074"/>
        <v>-</v>
      </c>
      <c r="BP298" s="5" t="str">
        <f t="shared" ca="1" si="2075"/>
        <v>-</v>
      </c>
      <c r="BQ298" s="9"/>
      <c r="BR298" s="5" t="b">
        <f t="shared" si="2076"/>
        <v>0</v>
      </c>
      <c r="BS298" s="5" t="str">
        <f t="shared" ca="1" si="2077"/>
        <v>-</v>
      </c>
      <c r="BT298" s="5" t="str">
        <f t="shared" ca="1" si="2078"/>
        <v>-</v>
      </c>
      <c r="BU298" s="5" t="str">
        <f t="shared" ca="1" si="2078"/>
        <v>-</v>
      </c>
      <c r="BV298" s="5" t="str">
        <f t="shared" ca="1" si="2078"/>
        <v>-</v>
      </c>
      <c r="BW298" s="5" t="str">
        <f t="shared" ca="1" si="2078"/>
        <v>-</v>
      </c>
      <c r="BX298" s="5" t="str">
        <f t="shared" ca="1" si="2078"/>
        <v>-</v>
      </c>
      <c r="BY298" s="5" t="str">
        <f t="shared" ca="1" si="2078"/>
        <v>-</v>
      </c>
      <c r="BZ298" s="5" t="str">
        <f t="shared" ca="1" si="2078"/>
        <v>-</v>
      </c>
      <c r="CA298" s="5" t="str">
        <f t="shared" ca="1" si="2078"/>
        <v>-</v>
      </c>
      <c r="CB298" s="9"/>
      <c r="CC298" s="237" t="b">
        <f t="shared" ca="1" si="2126"/>
        <v>1</v>
      </c>
      <c r="CD298" s="237" t="b">
        <f t="shared" ca="1" si="2126"/>
        <v>1</v>
      </c>
      <c r="CE298" s="237" t="b">
        <f t="shared" ca="1" si="2126"/>
        <v>1</v>
      </c>
      <c r="CF298" s="12">
        <f t="shared" ca="1" si="2079"/>
        <v>2234105</v>
      </c>
      <c r="CG298" s="144" t="b">
        <f t="shared" ca="1" si="2130"/>
        <v>0</v>
      </c>
      <c r="CH298" s="12" t="s">
        <v>34</v>
      </c>
      <c r="CI298" s="19" t="str">
        <f t="shared" ca="1" si="2081"/>
        <v>-</v>
      </c>
      <c r="CJ298" s="19" t="str">
        <f t="shared" ca="1" si="2081"/>
        <v>-</v>
      </c>
      <c r="CK298" s="19" t="str">
        <f t="shared" ca="1" si="2081"/>
        <v>-</v>
      </c>
      <c r="CL298" s="19">
        <f t="shared" ca="1" si="2081"/>
        <v>1</v>
      </c>
      <c r="CM298" s="19">
        <f t="shared" ca="1" si="2081"/>
        <v>1</v>
      </c>
      <c r="CN298" s="9"/>
      <c r="CO298" s="444">
        <f t="shared" si="2082"/>
        <v>652</v>
      </c>
      <c r="CP298" s="444">
        <f t="shared" si="2082"/>
        <v>686</v>
      </c>
      <c r="CQ298" s="444">
        <f t="shared" si="2082"/>
        <v>721</v>
      </c>
      <c r="CR298" s="152">
        <f t="shared" si="2083"/>
        <v>378</v>
      </c>
      <c r="CS298" s="152">
        <f t="shared" si="2083"/>
        <v>413</v>
      </c>
      <c r="CT298" s="152">
        <f t="shared" si="2083"/>
        <v>448</v>
      </c>
      <c r="CU298" s="19" t="str">
        <f t="shared" ca="1" si="2084"/>
        <v>-</v>
      </c>
      <c r="CV298" s="19" t="str">
        <f t="shared" ca="1" si="2084"/>
        <v>-</v>
      </c>
      <c r="CW298" s="19" t="str">
        <f t="shared" ca="1" si="2084"/>
        <v>-</v>
      </c>
      <c r="CX298" s="19" t="str">
        <f t="shared" ca="1" si="2084"/>
        <v>-</v>
      </c>
      <c r="CY298" s="19" t="str">
        <f t="shared" ca="1" si="2084"/>
        <v>-</v>
      </c>
      <c r="CZ298" s="19" t="b">
        <f t="shared" ca="1" si="2084"/>
        <v>1</v>
      </c>
      <c r="DA298" s="19">
        <f t="shared" ca="1" si="2084"/>
        <v>0</v>
      </c>
      <c r="DB298" s="19">
        <f t="shared" ca="1" si="2084"/>
        <v>0</v>
      </c>
      <c r="DC298" s="19">
        <f t="shared" ca="1" si="2084"/>
        <v>0</v>
      </c>
      <c r="DD298" s="19">
        <f t="shared" ca="1" si="2084"/>
        <v>0</v>
      </c>
      <c r="DE298" s="19">
        <f t="shared" ca="1" si="2084"/>
        <v>0</v>
      </c>
      <c r="DF298" s="19">
        <f t="shared" ca="1" si="2084"/>
        <v>0</v>
      </c>
      <c r="DG298" s="19">
        <f t="shared" ca="1" si="2084"/>
        <v>0</v>
      </c>
      <c r="DH298" s="19">
        <f t="shared" ca="1" si="2084"/>
        <v>0</v>
      </c>
      <c r="DI298" s="19">
        <f t="shared" ca="1" si="2084"/>
        <v>0</v>
      </c>
      <c r="DJ298" s="19">
        <f t="shared" ca="1" si="2084"/>
        <v>0</v>
      </c>
      <c r="DK298" s="19">
        <f t="shared" ca="1" si="2133"/>
        <v>0</v>
      </c>
      <c r="DL298" s="19">
        <f t="shared" ca="1" si="2133"/>
        <v>0</v>
      </c>
      <c r="DM298" s="19">
        <f t="shared" ca="1" si="2133"/>
        <v>1</v>
      </c>
      <c r="DN298" s="19">
        <f t="shared" ca="1" si="2133"/>
        <v>1</v>
      </c>
      <c r="DO298" s="19">
        <f t="shared" ca="1" si="2133"/>
        <v>0</v>
      </c>
      <c r="DP298" s="19" t="str">
        <f t="shared" ca="1" si="2133"/>
        <v>-</v>
      </c>
      <c r="DQ298" s="19" t="str">
        <f t="shared" ca="1" si="2133"/>
        <v>-</v>
      </c>
      <c r="DR298" s="19" t="str">
        <f t="shared" ca="1" si="2133"/>
        <v>-</v>
      </c>
      <c r="DS298" s="19" t="str">
        <f t="shared" ca="1" si="2133"/>
        <v>-</v>
      </c>
      <c r="DT298" s="19" t="str">
        <f t="shared" ca="1" si="2133"/>
        <v>-</v>
      </c>
      <c r="DU298" s="19">
        <f t="shared" ca="1" si="2133"/>
        <v>0</v>
      </c>
      <c r="DV298" s="19" t="str">
        <f t="shared" ca="1" si="2133"/>
        <v>-</v>
      </c>
      <c r="DW298" s="19" t="str">
        <f t="shared" ca="1" si="2133"/>
        <v>-</v>
      </c>
      <c r="DX298" s="19" t="str">
        <f t="shared" ca="1" si="2133"/>
        <v>-</v>
      </c>
      <c r="DY298" s="19" t="str">
        <f t="shared" ca="1" si="2133"/>
        <v>-</v>
      </c>
      <c r="DZ298" s="19" t="str">
        <f t="shared" ca="1" si="2133"/>
        <v>-</v>
      </c>
      <c r="EA298" s="19" t="str">
        <f t="shared" ca="1" si="2133"/>
        <v>-</v>
      </c>
      <c r="EB298" s="19" t="str">
        <f t="shared" ca="1" si="2133"/>
        <v>-</v>
      </c>
      <c r="EC298" s="19" t="str">
        <f t="shared" ca="1" si="2133"/>
        <v>-</v>
      </c>
      <c r="ED298" s="19">
        <f t="shared" ca="1" si="2133"/>
        <v>0</v>
      </c>
      <c r="EE298" s="444">
        <f t="shared" si="2086"/>
        <v>0</v>
      </c>
      <c r="EF298" s="444">
        <f t="shared" si="2086"/>
        <v>0</v>
      </c>
      <c r="EG298" s="124">
        <f t="shared" si="2087"/>
        <v>0</v>
      </c>
      <c r="EH298" s="124">
        <f t="shared" si="2087"/>
        <v>0</v>
      </c>
      <c r="EI298" s="124">
        <f t="shared" si="2087"/>
        <v>0</v>
      </c>
      <c r="EJ298" s="124">
        <f t="shared" si="2087"/>
        <v>0</v>
      </c>
      <c r="EK298" s="124">
        <f t="shared" si="2087"/>
        <v>0</v>
      </c>
      <c r="EL298" s="124">
        <f t="shared" si="2087"/>
        <v>0</v>
      </c>
      <c r="EM298" s="124">
        <f t="shared" si="2087"/>
        <v>0</v>
      </c>
      <c r="EN298" s="124">
        <f t="shared" si="2087"/>
        <v>0</v>
      </c>
      <c r="EO298" s="124">
        <f t="shared" si="2087"/>
        <v>0</v>
      </c>
      <c r="EP298" s="124">
        <f t="shared" si="2087"/>
        <v>0</v>
      </c>
      <c r="EQ298" s="124">
        <f t="shared" si="2087"/>
        <v>0</v>
      </c>
      <c r="ER298" s="124">
        <f t="shared" si="2087"/>
        <v>0</v>
      </c>
      <c r="ES298" s="124">
        <f t="shared" si="2087"/>
        <v>0</v>
      </c>
      <c r="ET298" s="124">
        <f t="shared" si="2087"/>
        <v>0</v>
      </c>
      <c r="EU298" s="124">
        <f t="shared" si="2087"/>
        <v>0</v>
      </c>
      <c r="EV298" s="124">
        <f t="shared" si="2087"/>
        <v>0</v>
      </c>
      <c r="EW298" s="124">
        <f t="shared" si="2088"/>
        <v>0</v>
      </c>
      <c r="EX298" s="124">
        <f t="shared" si="2088"/>
        <v>0</v>
      </c>
      <c r="EY298" s="554">
        <f t="shared" si="2089"/>
        <v>0</v>
      </c>
      <c r="EZ298" s="554">
        <f t="shared" si="2089"/>
        <v>0</v>
      </c>
      <c r="FA298" s="554">
        <f t="shared" si="2089"/>
        <v>0</v>
      </c>
      <c r="FB298" s="125">
        <f t="shared" si="2089"/>
        <v>0</v>
      </c>
      <c r="FC298" s="125">
        <f t="shared" si="2089"/>
        <v>0</v>
      </c>
      <c r="FD298" s="125">
        <f t="shared" si="2089"/>
        <v>0</v>
      </c>
      <c r="FE298" s="125">
        <f t="shared" si="2089"/>
        <v>0</v>
      </c>
      <c r="FF298" s="125">
        <f t="shared" si="2089"/>
        <v>0</v>
      </c>
      <c r="FG298" s="125">
        <f t="shared" si="2089"/>
        <v>0</v>
      </c>
      <c r="FH298" s="125">
        <f t="shared" si="2089"/>
        <v>0</v>
      </c>
      <c r="FI298" s="125">
        <f t="shared" si="2089"/>
        <v>0</v>
      </c>
      <c r="FJ298" s="125">
        <f t="shared" si="2089"/>
        <v>0</v>
      </c>
      <c r="FK298" s="125">
        <f t="shared" si="2089"/>
        <v>0</v>
      </c>
      <c r="FL298" s="125">
        <f t="shared" si="2089"/>
        <v>0</v>
      </c>
      <c r="FM298" s="125">
        <f t="shared" si="2089"/>
        <v>0</v>
      </c>
      <c r="FN298" s="125">
        <f t="shared" si="2089"/>
        <v>0</v>
      </c>
      <c r="FO298" s="124">
        <f t="shared" si="2090"/>
        <v>0</v>
      </c>
      <c r="FP298" s="124">
        <f t="shared" si="2090"/>
        <v>0</v>
      </c>
      <c r="FQ298" s="124">
        <f t="shared" si="2090"/>
        <v>0</v>
      </c>
      <c r="FR298" s="124">
        <f t="shared" si="2090"/>
        <v>0</v>
      </c>
      <c r="FS298" s="124">
        <f t="shared" si="2090"/>
        <v>0</v>
      </c>
      <c r="FT298" s="124">
        <f t="shared" si="2090"/>
        <v>0</v>
      </c>
      <c r="FU298" s="124">
        <f t="shared" si="2090"/>
        <v>0</v>
      </c>
      <c r="FV298" s="124">
        <f t="shared" si="2090"/>
        <v>0</v>
      </c>
      <c r="FW298" s="124">
        <f t="shared" si="2090"/>
        <v>0</v>
      </c>
      <c r="FX298" s="124">
        <f t="shared" si="2090"/>
        <v>0</v>
      </c>
      <c r="FY298" s="124">
        <f t="shared" si="2090"/>
        <v>0</v>
      </c>
      <c r="FZ298" s="124">
        <f t="shared" si="2090"/>
        <v>0</v>
      </c>
      <c r="GA298" s="124">
        <f t="shared" si="2090"/>
        <v>0</v>
      </c>
      <c r="GB298" s="124">
        <f t="shared" si="2090"/>
        <v>0</v>
      </c>
      <c r="GC298" s="124">
        <f t="shared" si="2090"/>
        <v>0</v>
      </c>
      <c r="GD298" s="124">
        <f t="shared" si="2090"/>
        <v>0</v>
      </c>
      <c r="GE298" s="124">
        <f t="shared" si="2091"/>
        <v>0</v>
      </c>
      <c r="GF298" s="124">
        <f t="shared" si="2091"/>
        <v>0</v>
      </c>
      <c r="GG298" s="554">
        <f t="shared" si="2092"/>
        <v>0</v>
      </c>
      <c r="GH298" s="554">
        <f t="shared" si="2092"/>
        <v>0</v>
      </c>
      <c r="GI298" s="554">
        <f t="shared" si="2092"/>
        <v>0</v>
      </c>
      <c r="GJ298" s="125">
        <f t="shared" si="2093"/>
        <v>0</v>
      </c>
      <c r="GK298" s="125">
        <f t="shared" si="2093"/>
        <v>0</v>
      </c>
      <c r="GL298" s="125">
        <f t="shared" si="2093"/>
        <v>0</v>
      </c>
      <c r="GM298" s="125">
        <f t="shared" si="2093"/>
        <v>0</v>
      </c>
      <c r="GN298" s="125">
        <f t="shared" si="2093"/>
        <v>0</v>
      </c>
      <c r="GO298" s="125">
        <f t="shared" si="2093"/>
        <v>0</v>
      </c>
      <c r="GP298" s="125">
        <f t="shared" si="2093"/>
        <v>0</v>
      </c>
      <c r="GQ298" s="125">
        <f t="shared" si="2093"/>
        <v>0</v>
      </c>
      <c r="GR298" s="125">
        <f t="shared" si="2093"/>
        <v>0</v>
      </c>
      <c r="GS298" s="125">
        <f t="shared" si="2093"/>
        <v>0</v>
      </c>
      <c r="GT298" s="125">
        <f t="shared" si="2093"/>
        <v>0</v>
      </c>
      <c r="GU298" s="125">
        <f t="shared" si="2093"/>
        <v>0</v>
      </c>
      <c r="GV298" s="125">
        <f t="shared" si="2093"/>
        <v>0</v>
      </c>
      <c r="GW298" s="124">
        <f t="shared" si="2094"/>
        <v>0</v>
      </c>
      <c r="GX298" s="124">
        <f t="shared" si="2094"/>
        <v>0</v>
      </c>
      <c r="GY298" s="124">
        <f t="shared" si="2094"/>
        <v>0</v>
      </c>
      <c r="GZ298" s="124">
        <f t="shared" si="2094"/>
        <v>0</v>
      </c>
      <c r="HA298" s="124">
        <f t="shared" si="2094"/>
        <v>0</v>
      </c>
      <c r="HB298" s="124">
        <f t="shared" si="2094"/>
        <v>0</v>
      </c>
      <c r="HC298" s="124">
        <f t="shared" si="2094"/>
        <v>0</v>
      </c>
      <c r="HD298" s="124">
        <f t="shared" si="2094"/>
        <v>0</v>
      </c>
      <c r="HE298" s="124">
        <f t="shared" si="2094"/>
        <v>0</v>
      </c>
      <c r="HF298" s="124">
        <f t="shared" si="2094"/>
        <v>0</v>
      </c>
      <c r="HG298" s="124">
        <f t="shared" si="2094"/>
        <v>0</v>
      </c>
      <c r="HH298" s="124">
        <f t="shared" si="2094"/>
        <v>0</v>
      </c>
      <c r="HI298" s="124">
        <f t="shared" si="2094"/>
        <v>0</v>
      </c>
      <c r="HJ298" s="124">
        <f t="shared" si="2094"/>
        <v>0</v>
      </c>
      <c r="HK298" s="124">
        <f t="shared" si="2094"/>
        <v>0</v>
      </c>
      <c r="HL298" s="124">
        <f t="shared" si="2094"/>
        <v>0</v>
      </c>
      <c r="HM298" s="124">
        <f t="shared" si="2095"/>
        <v>0</v>
      </c>
      <c r="HN298" s="124">
        <f t="shared" si="2095"/>
        <v>0</v>
      </c>
      <c r="HO298" s="554">
        <f t="shared" si="2096"/>
        <v>0</v>
      </c>
      <c r="HP298" s="554">
        <f t="shared" si="2096"/>
        <v>0</v>
      </c>
      <c r="HQ298" s="554">
        <f t="shared" si="2096"/>
        <v>0</v>
      </c>
      <c r="HR298" s="125">
        <f t="shared" si="2097"/>
        <v>0</v>
      </c>
      <c r="HS298" s="125">
        <f t="shared" si="2097"/>
        <v>0</v>
      </c>
      <c r="HT298" s="125">
        <f t="shared" si="2097"/>
        <v>0</v>
      </c>
      <c r="HU298" s="125">
        <f t="shared" si="2097"/>
        <v>0</v>
      </c>
      <c r="HV298" s="125">
        <f t="shared" si="2097"/>
        <v>0</v>
      </c>
      <c r="HW298" s="125">
        <f t="shared" si="2097"/>
        <v>0</v>
      </c>
      <c r="HX298" s="125">
        <f t="shared" si="2097"/>
        <v>0</v>
      </c>
      <c r="HY298" s="125">
        <f t="shared" si="2097"/>
        <v>0</v>
      </c>
      <c r="HZ298" s="125">
        <f t="shared" si="2097"/>
        <v>0</v>
      </c>
      <c r="IA298" s="125">
        <f t="shared" si="2097"/>
        <v>0</v>
      </c>
      <c r="IB298" s="125">
        <f t="shared" si="2097"/>
        <v>0</v>
      </c>
      <c r="IC298" s="125">
        <f t="shared" si="2097"/>
        <v>0</v>
      </c>
      <c r="ID298" s="125">
        <f t="shared" si="2097"/>
        <v>0</v>
      </c>
      <c r="IE298" s="5">
        <f t="shared" si="2098"/>
        <v>67</v>
      </c>
      <c r="IF298" s="9"/>
      <c r="IG298" s="5">
        <f t="shared" si="2099"/>
        <v>1</v>
      </c>
      <c r="IH298" s="5" t="b">
        <f t="shared" si="2099"/>
        <v>0</v>
      </c>
      <c r="II298" s="19">
        <f t="shared" ca="1" si="2100"/>
        <v>0</v>
      </c>
      <c r="IJ298" s="5">
        <f t="shared" si="2099"/>
        <v>55</v>
      </c>
      <c r="IK298" s="5" cm="1">
        <f t="array" ref="IK298">INDEX(i.pi_yatf,$X298+1,IK$7)</f>
        <v>1</v>
      </c>
      <c r="IL298" s="19">
        <f t="shared" ca="1" si="2131"/>
        <v>0</v>
      </c>
      <c r="IM298" s="19">
        <f t="shared" ca="1" si="2131"/>
        <v>0</v>
      </c>
      <c r="IN298" s="19">
        <f t="shared" ca="1" si="2131"/>
        <v>0</v>
      </c>
      <c r="IO298" s="19">
        <f t="shared" ca="1" si="2131"/>
        <v>0</v>
      </c>
      <c r="IP298" s="19">
        <f t="shared" ca="1" si="2131"/>
        <v>0</v>
      </c>
      <c r="IQ298" s="19">
        <f t="shared" ca="1" si="2131"/>
        <v>0</v>
      </c>
      <c r="IR298" s="19">
        <f t="shared" ca="1" si="2131"/>
        <v>0</v>
      </c>
      <c r="IS298" s="19">
        <f t="shared" ca="1" si="2131"/>
        <v>0</v>
      </c>
      <c r="IT298" s="19">
        <f t="shared" ca="1" si="2131"/>
        <v>0</v>
      </c>
      <c r="IU298" s="19">
        <f t="shared" ca="1" si="2131"/>
        <v>0</v>
      </c>
      <c r="IV298" s="19">
        <f t="shared" ca="1" si="2131"/>
        <v>0</v>
      </c>
      <c r="IW298" s="19">
        <f t="shared" ca="1" si="2131"/>
        <v>0</v>
      </c>
      <c r="IX298" s="19">
        <f t="shared" ca="1" si="2131"/>
        <v>0</v>
      </c>
      <c r="IY298" s="19">
        <f t="shared" ca="1" si="2131"/>
        <v>0</v>
      </c>
      <c r="IZ298" s="19">
        <f t="shared" ca="1" si="2131"/>
        <v>0</v>
      </c>
      <c r="JA298" s="19">
        <f t="shared" ca="1" si="2131"/>
        <v>0</v>
      </c>
      <c r="JB298" s="19">
        <f t="shared" ca="1" si="2131"/>
        <v>0</v>
      </c>
      <c r="JC298" s="19">
        <f t="shared" ca="1" si="2131"/>
        <v>0</v>
      </c>
      <c r="JD298" s="19">
        <f t="shared" ca="1" si="2131"/>
        <v>0</v>
      </c>
      <c r="JE298" s="19">
        <f t="shared" ca="1" si="2131"/>
        <v>0</v>
      </c>
      <c r="JF298" s="19">
        <f t="shared" ca="1" si="2131"/>
        <v>0</v>
      </c>
      <c r="JG298" s="5">
        <f t="shared" si="2102"/>
        <v>1.2500000000000001E-2</v>
      </c>
      <c r="JH298" s="567">
        <f t="shared" si="2102"/>
        <v>0</v>
      </c>
      <c r="JI298" s="5">
        <f t="shared" si="2102"/>
        <v>6.25E-2</v>
      </c>
      <c r="JJ298" s="5">
        <f t="shared" si="2102"/>
        <v>6.25E-2</v>
      </c>
      <c r="JK298" s="5">
        <f t="shared" si="2102"/>
        <v>6.25E-2</v>
      </c>
      <c r="JL298" s="19">
        <f t="shared" ca="1" si="2131"/>
        <v>1</v>
      </c>
      <c r="JM298" s="19">
        <f t="shared" ca="1" si="2131"/>
        <v>0</v>
      </c>
      <c r="JN298" s="19">
        <f t="shared" ca="1" si="2131"/>
        <v>1</v>
      </c>
      <c r="JO298" s="9"/>
      <c r="JP298" s="5" t="b">
        <f t="shared" ca="1" si="2103"/>
        <v>0</v>
      </c>
      <c r="JQ298" s="477" t="b">
        <v>0</v>
      </c>
      <c r="JR298" s="477">
        <v>9.7327499999999993</v>
      </c>
      <c r="JS298" s="5" t="b">
        <f t="shared" si="2104"/>
        <v>0</v>
      </c>
      <c r="JT298" s="5" t="b">
        <f t="shared" si="2104"/>
        <v>0</v>
      </c>
      <c r="JU298" s="5" t="b">
        <f t="shared" si="2104"/>
        <v>1</v>
      </c>
      <c r="JV298" s="144">
        <f t="shared" si="2105"/>
        <v>1</v>
      </c>
      <c r="JW298" s="144">
        <f t="shared" si="2105"/>
        <v>1</v>
      </c>
      <c r="JX298" s="5" t="b">
        <f t="shared" si="2106"/>
        <v>0</v>
      </c>
      <c r="JY298" s="5" t="b">
        <f t="shared" si="2106"/>
        <v>1</v>
      </c>
      <c r="JZ298" s="5" t="b">
        <f t="shared" si="2106"/>
        <v>1</v>
      </c>
      <c r="KA298" s="5" t="b">
        <f t="shared" si="2106"/>
        <v>0</v>
      </c>
      <c r="KB298" s="5">
        <f t="shared" si="2107"/>
        <v>1</v>
      </c>
      <c r="KC298" s="5">
        <f t="shared" si="2107"/>
        <v>0</v>
      </c>
      <c r="KD298" s="5" t="b">
        <f t="shared" si="2108"/>
        <v>0</v>
      </c>
      <c r="KE298" s="5" t="str" cm="1">
        <f t="array" aca="1" ref="KE298" ca="1">IF(OR(KF298:KM298&lt;&gt;"-"),TRUE,"-")</f>
        <v>-</v>
      </c>
      <c r="KF298" s="19" t="str">
        <f t="shared" ca="1" si="2109"/>
        <v>-</v>
      </c>
      <c r="KG298" s="19" t="str">
        <f t="shared" ca="1" si="2109"/>
        <v>-</v>
      </c>
      <c r="KH298" s="19" t="str">
        <f t="shared" ca="1" si="2109"/>
        <v>-</v>
      </c>
      <c r="KI298" s="19" t="str">
        <f t="shared" ca="1" si="2109"/>
        <v>-</v>
      </c>
      <c r="KJ298" s="19" t="str">
        <f t="shared" ca="1" si="2109"/>
        <v>-</v>
      </c>
      <c r="KK298" s="19" t="str">
        <f t="shared" ca="1" si="2109"/>
        <v>-</v>
      </c>
      <c r="KL298" s="19" t="str">
        <f t="shared" ca="1" si="2109"/>
        <v>-</v>
      </c>
      <c r="KM298" s="19" t="str">
        <f t="shared" ca="1" si="2109"/>
        <v>-</v>
      </c>
      <c r="KN298" s="5" t="b">
        <f t="array" aca="1" ref="KN298" ca="1">IF(OR(KO298:KU298&lt;&gt;"-"),TRUE,"-")</f>
        <v>1</v>
      </c>
      <c r="KO298" s="19">
        <f t="shared" ca="1" si="2110"/>
        <v>0</v>
      </c>
      <c r="KP298" s="19" t="str">
        <f t="shared" ca="1" si="2110"/>
        <v>-</v>
      </c>
      <c r="KQ298" s="19">
        <f t="shared" ca="1" si="2110"/>
        <v>999999</v>
      </c>
      <c r="KR298" s="19">
        <f t="shared" ca="1" si="2110"/>
        <v>999999</v>
      </c>
      <c r="KS298" s="19">
        <f t="shared" ca="1" si="2110"/>
        <v>999999</v>
      </c>
      <c r="KT298" s="19">
        <f t="shared" ca="1" si="2110"/>
        <v>999999</v>
      </c>
      <c r="KU298" s="19">
        <f t="shared" ca="1" si="2110"/>
        <v>999999</v>
      </c>
      <c r="KV298" s="19" t="str">
        <f t="shared" ca="1" si="2110"/>
        <v>-</v>
      </c>
      <c r="KW298" s="19" t="str">
        <f t="shared" ca="1" si="2110"/>
        <v>-</v>
      </c>
      <c r="KX298" s="19" t="str">
        <f t="shared" ca="1" si="2110"/>
        <v>-</v>
      </c>
      <c r="KY298" s="19" t="b">
        <f t="shared" ca="1" si="2110"/>
        <v>1</v>
      </c>
      <c r="KZ298" s="19">
        <f t="shared" ca="1" si="2110"/>
        <v>0</v>
      </c>
      <c r="LA298" s="5" t="str">
        <f t="shared" si="2111"/>
        <v>-</v>
      </c>
      <c r="LB298" s="5" t="str">
        <f t="shared" si="2111"/>
        <v>-</v>
      </c>
      <c r="LC298" s="5" t="str">
        <f t="shared" si="2111"/>
        <v>-</v>
      </c>
      <c r="LD298" s="5" t="str">
        <f t="shared" si="2111"/>
        <v>-</v>
      </c>
      <c r="LE298" s="19" t="str">
        <f t="shared" ca="1" si="2112"/>
        <v>-</v>
      </c>
      <c r="LF298" s="19" t="str">
        <f t="shared" ca="1" si="2112"/>
        <v>-</v>
      </c>
      <c r="LG298" s="19" t="str">
        <f t="shared" ca="1" si="2112"/>
        <v>-</v>
      </c>
      <c r="LH298" s="19" t="str">
        <f t="shared" ca="1" si="2112"/>
        <v>-</v>
      </c>
      <c r="LI298" s="19" t="str">
        <f t="shared" ca="1" si="2112"/>
        <v>-</v>
      </c>
      <c r="LJ298" s="19" t="str">
        <f t="shared" ca="1" si="2112"/>
        <v>-</v>
      </c>
      <c r="LK298" s="19" t="str">
        <f t="shared" ca="1" si="2112"/>
        <v>-</v>
      </c>
      <c r="LL298" s="5" t="str">
        <f t="shared" si="2113"/>
        <v>-</v>
      </c>
      <c r="LM298" s="5">
        <f t="shared" si="2113"/>
        <v>500</v>
      </c>
      <c r="LN298" s="5">
        <f t="shared" si="2113"/>
        <v>500</v>
      </c>
      <c r="LO298" s="5" t="str">
        <f t="shared" si="2113"/>
        <v>-</v>
      </c>
      <c r="LP298" s="5" t="str" cm="1">
        <f t="array" aca="1" ref="LP298" ca="1">INDEX(i.meatgrid,$Q298,LP$7)</f>
        <v>-</v>
      </c>
      <c r="LQ298" s="5" t="str" cm="1">
        <f t="array" aca="1" ref="LQ298" ca="1">INDEX(i.meatgrid,$Q298,LQ$7)</f>
        <v>-</v>
      </c>
      <c r="LR298" s="5" t="str">
        <f t="shared" si="2114"/>
        <v>-</v>
      </c>
      <c r="LS298" s="5">
        <f t="shared" si="2115"/>
        <v>1</v>
      </c>
      <c r="LT298" s="9"/>
      <c r="LU298" s="19">
        <f t="shared" ca="1" si="2116"/>
        <v>70</v>
      </c>
      <c r="LV298" s="19">
        <f t="shared" ca="1" si="2116"/>
        <v>50</v>
      </c>
      <c r="LW298" s="19">
        <f t="shared" ca="1" si="2116"/>
        <v>80</v>
      </c>
      <c r="LX298" s="19">
        <f t="shared" ca="1" si="2116"/>
        <v>50</v>
      </c>
      <c r="LY298" s="5" t="b" cm="1">
        <f t="array" aca="1" ref="LY298" ca="1">INDEX(i.meatgrid,$Q298,LY$7)</f>
        <v>0</v>
      </c>
      <c r="LZ298" s="5" t="b" cm="1">
        <f t="array" aca="1" ref="LZ298" ca="1">INDEX(i.meatgrid,$Q298,LZ$7)</f>
        <v>0</v>
      </c>
      <c r="MA298" s="5" cm="1">
        <f t="array" aca="1" ref="MA298" ca="1">INDEX(i.meatgrid,$Q298,MA$7)</f>
        <v>40</v>
      </c>
      <c r="MB298" s="5" t="str" cm="1">
        <f t="array" aca="1" ref="MB298" ca="1">INDEX(i.meatgrid,$Q298,MB$7)</f>
        <v>-</v>
      </c>
      <c r="MC298" s="5">
        <f t="shared" si="2117"/>
        <v>1</v>
      </c>
      <c r="MD298" s="5">
        <f t="shared" si="2118"/>
        <v>1.25</v>
      </c>
      <c r="ME298" s="5" cm="1">
        <f t="array" aca="1" ref="ME298" ca="1">INDEX(i.meatgrid,$Q298,ME$7)</f>
        <v>1</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119"/>
        <v>1</v>
      </c>
      <c r="MN298" s="9"/>
      <c r="MO298" s="19" t="b">
        <f t="shared" ca="1" si="2120"/>
        <v>0</v>
      </c>
      <c r="MP298" s="19" t="b">
        <f t="shared" ca="1" si="2120"/>
        <v>0</v>
      </c>
      <c r="MQ298" s="19">
        <f t="shared" ca="1" si="2120"/>
        <v>1</v>
      </c>
      <c r="MR298" s="19">
        <f t="shared" ca="1" si="2120"/>
        <v>0.75</v>
      </c>
      <c r="MS298" s="19">
        <f t="shared" ca="1" si="2120"/>
        <v>0.75</v>
      </c>
      <c r="MT298" s="19">
        <f t="shared" ca="1" si="2120"/>
        <v>0.8</v>
      </c>
      <c r="MU298" s="19">
        <f t="shared" ca="1" si="2120"/>
        <v>0.82499999999999996</v>
      </c>
      <c r="MV298" s="19">
        <f t="shared" ca="1" si="2120"/>
        <v>0.875</v>
      </c>
      <c r="MW298" s="19">
        <f t="shared" ca="1" si="2120"/>
        <v>0.9</v>
      </c>
      <c r="MX298" s="19">
        <f t="shared" ca="1" si="2120"/>
        <v>1</v>
      </c>
      <c r="MY298" s="19">
        <f t="shared" ca="1" si="2120"/>
        <v>0.875</v>
      </c>
      <c r="MZ298" s="19" t="b">
        <f t="shared" ca="1" si="2120"/>
        <v>1</v>
      </c>
      <c r="NA298" s="19">
        <f t="shared" ca="1" si="2120"/>
        <v>74.989999999999995</v>
      </c>
      <c r="NB298" s="19" t="str">
        <f t="shared" ca="1" si="2120"/>
        <v>-</v>
      </c>
      <c r="NC298" s="19" t="str">
        <f t="shared" ca="1" si="2120"/>
        <v>-</v>
      </c>
      <c r="ND298" s="19" t="str">
        <f t="shared" ca="1" si="2120"/>
        <v>-</v>
      </c>
      <c r="NE298" s="19" t="str">
        <f t="shared" ca="1" si="2121"/>
        <v>-</v>
      </c>
      <c r="NF298" s="19" t="str">
        <f t="shared" ca="1" si="2121"/>
        <v>-</v>
      </c>
      <c r="NG298" s="19" t="str">
        <f t="shared" ca="1" si="2121"/>
        <v>-</v>
      </c>
      <c r="NH298" s="19" t="str">
        <f t="shared" ca="1" si="2121"/>
        <v>-</v>
      </c>
      <c r="NI298" s="19">
        <f t="shared" ca="1" si="2121"/>
        <v>36.99</v>
      </c>
      <c r="NJ298" s="19">
        <f t="shared" ca="1" si="2121"/>
        <v>36.99</v>
      </c>
      <c r="NK298" s="19" t="str">
        <f t="shared" ca="1" si="2121"/>
        <v>-</v>
      </c>
      <c r="NL298" s="19" t="str">
        <f t="shared" ca="1" si="2121"/>
        <v>-</v>
      </c>
      <c r="NM298" s="19" t="str">
        <f t="shared" ca="1" si="2121"/>
        <v>-</v>
      </c>
      <c r="NN298" s="19" t="str">
        <f t="shared" ca="1" si="2121"/>
        <v>-</v>
      </c>
      <c r="NO298" s="19" t="str">
        <f t="shared" ca="1" si="2121"/>
        <v>-</v>
      </c>
      <c r="NP298" s="19">
        <f t="shared" ca="1" si="2121"/>
        <v>49.99</v>
      </c>
      <c r="NQ298" s="19">
        <f t="shared" ca="1" si="2121"/>
        <v>49.99</v>
      </c>
      <c r="NR298" s="19">
        <f t="shared" ca="1" si="2121"/>
        <v>49.99</v>
      </c>
      <c r="NS298" s="19">
        <f t="shared" ca="1" si="2121"/>
        <v>49.99</v>
      </c>
      <c r="NT298" s="19">
        <f t="shared" ca="1" si="2121"/>
        <v>49.99</v>
      </c>
      <c r="NU298" s="19">
        <f t="shared" ca="1" si="2122"/>
        <v>49.99</v>
      </c>
      <c r="NV298" s="19">
        <f t="shared" ca="1" si="2122"/>
        <v>49.99</v>
      </c>
      <c r="NW298" s="19">
        <f t="shared" ca="1" si="2122"/>
        <v>49.99</v>
      </c>
      <c r="NX298" s="19">
        <f t="shared" ca="1" si="2122"/>
        <v>412.99</v>
      </c>
      <c r="NY298" s="19">
        <f t="shared" ca="1" si="2122"/>
        <v>412.99</v>
      </c>
      <c r="NZ298" s="19" t="str">
        <f t="shared" ca="1" si="2122"/>
        <v>-</v>
      </c>
      <c r="OA298" s="19" t="str">
        <f t="shared" ca="1" si="2122"/>
        <v>-</v>
      </c>
      <c r="OB298" s="19" t="str">
        <f t="shared" ca="1" si="2122"/>
        <v>-</v>
      </c>
      <c r="OC298" s="19" t="str">
        <f t="shared" ca="1" si="2122"/>
        <v>-</v>
      </c>
      <c r="OD298" s="19" t="str">
        <f t="shared" ca="1" si="2122"/>
        <v>-</v>
      </c>
      <c r="OE298" s="19">
        <f t="shared" ca="1" si="2122"/>
        <v>6.8900000000000006</v>
      </c>
      <c r="OF298" s="19">
        <f t="shared" ca="1" si="2122"/>
        <v>6.8900000000000006</v>
      </c>
      <c r="OG298" s="19">
        <f t="shared" ca="1" si="2122"/>
        <v>6.8900000000000006</v>
      </c>
      <c r="OH298" s="19">
        <f t="shared" ca="1" si="2122"/>
        <v>6.8900000000000006</v>
      </c>
      <c r="OI298" s="19">
        <f t="shared" ca="1" si="2122"/>
        <v>6.8900000000000006</v>
      </c>
      <c r="OJ298" s="19">
        <f t="shared" ca="1" si="2122"/>
        <v>6.8900000000000006</v>
      </c>
      <c r="OK298" s="19">
        <f t="shared" ca="1" si="2123"/>
        <v>6.8900000000000006</v>
      </c>
      <c r="OL298" s="19">
        <f t="shared" ca="1" si="2123"/>
        <v>6.8900000000000006</v>
      </c>
      <c r="OM298" s="19">
        <f t="shared" ca="1" si="2123"/>
        <v>346.99</v>
      </c>
      <c r="ON298" s="19">
        <f t="shared" ca="1" si="2123"/>
        <v>346.99</v>
      </c>
      <c r="OO298" s="19" t="str">
        <f t="shared" ca="1" si="2123"/>
        <v>-</v>
      </c>
      <c r="OP298" s="19" t="str">
        <f t="shared" ca="1" si="2123"/>
        <v>-</v>
      </c>
      <c r="OQ298" s="19" t="str">
        <f t="shared" ca="1" si="2123"/>
        <v>-</v>
      </c>
      <c r="OR298" s="19" t="str">
        <f t="shared" ca="1" si="2123"/>
        <v>-</v>
      </c>
      <c r="OS298" s="19" t="str">
        <f t="shared" ca="1" si="2123"/>
        <v>-</v>
      </c>
      <c r="OT298" s="19">
        <f t="shared" ca="1" si="2123"/>
        <v>0</v>
      </c>
      <c r="OU298" s="24">
        <v>0</v>
      </c>
    </row>
    <row r="299" spans="1:411" hidden="1" outlineLevel="1">
      <c r="A299" s="21">
        <f t="shared" si="158"/>
        <v>294</v>
      </c>
      <c r="B299" s="21">
        <f t="shared" si="2061"/>
        <v>19</v>
      </c>
      <c r="C299">
        <v>114</v>
      </c>
      <c r="D299" s="144" t="str">
        <f t="shared" si="2062"/>
        <v>GSM</v>
      </c>
      <c r="E299" t="b">
        <v>1</v>
      </c>
      <c r="F299" t="b">
        <v>0</v>
      </c>
      <c r="G299" t="b">
        <f t="shared" si="2129"/>
        <v>1</v>
      </c>
      <c r="H299" s="29">
        <v>2</v>
      </c>
      <c r="I299" s="29">
        <v>1</v>
      </c>
      <c r="J299" s="29" t="str">
        <f>""</f>
        <v/>
      </c>
      <c r="K299" s="29">
        <f t="shared" si="2064"/>
        <v>2</v>
      </c>
      <c r="L299" s="29">
        <v>2</v>
      </c>
      <c r="M299" s="29">
        <v>2</v>
      </c>
      <c r="N299" s="29">
        <v>3</v>
      </c>
      <c r="O299" s="29">
        <v>1</v>
      </c>
      <c r="P299" s="29">
        <v>1</v>
      </c>
      <c r="Q299" s="29">
        <v>2</v>
      </c>
      <c r="R299" s="29">
        <v>1</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2065"/>
        <v>2</v>
      </c>
      <c r="AH299" s="5">
        <f t="shared" si="2065"/>
        <v>0</v>
      </c>
      <c r="AI299" s="5">
        <f t="shared" si="2066"/>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00011 DSP_price_SA GSM Day204 MWM    Only export WP100p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2067"/>
        <v>0</v>
      </c>
      <c r="AY299" s="5" t="str">
        <f t="shared" si="2067"/>
        <v>-</v>
      </c>
      <c r="AZ299" s="5" t="b">
        <f t="shared" si="2067"/>
        <v>0</v>
      </c>
      <c r="BA299" s="5" t="b">
        <f t="shared" si="2067"/>
        <v>1</v>
      </c>
      <c r="BB299" s="5" t="b">
        <f t="shared" si="2067"/>
        <v>1</v>
      </c>
      <c r="BC299" s="144">
        <f t="shared" si="2067"/>
        <v>0</v>
      </c>
      <c r="BD299" s="19" t="b">
        <f t="shared" ca="1" si="2068"/>
        <v>1</v>
      </c>
      <c r="BE299" s="9"/>
      <c r="BF299" s="5" t="str">
        <f t="shared" ca="1" si="2069"/>
        <v>-</v>
      </c>
      <c r="BG299" s="19" t="str">
        <f t="shared" ca="1" si="2070"/>
        <v>-</v>
      </c>
      <c r="BH299" s="19" t="str">
        <f t="shared" ca="1" si="2070"/>
        <v>-</v>
      </c>
      <c r="BI299" s="19" t="str">
        <f t="shared" ca="1" si="2070"/>
        <v>-</v>
      </c>
      <c r="BJ299" s="5" t="str">
        <f t="shared" ca="1" si="2071"/>
        <v>-</v>
      </c>
      <c r="BK299" s="19" t="str">
        <f t="shared" ca="1" si="2072"/>
        <v>-</v>
      </c>
      <c r="BL299" s="5" t="str">
        <f t="shared" ca="1" si="2073"/>
        <v>-</v>
      </c>
      <c r="BM299" s="19" t="str">
        <f t="shared" ca="1" si="2074"/>
        <v>-</v>
      </c>
      <c r="BN299" s="19" t="str">
        <f t="shared" ca="1" si="2074"/>
        <v>-</v>
      </c>
      <c r="BO299" s="19" t="str">
        <f t="shared" ca="1" si="2074"/>
        <v>-</v>
      </c>
      <c r="BP299" s="5" t="str">
        <f t="shared" ca="1" si="2075"/>
        <v>-</v>
      </c>
      <c r="BQ299" s="9"/>
      <c r="BR299" s="5" t="b">
        <f t="shared" si="2076"/>
        <v>0</v>
      </c>
      <c r="BS299" s="5" t="str">
        <f t="shared" ca="1" si="2077"/>
        <v>-</v>
      </c>
      <c r="BT299" s="5" t="str">
        <f t="shared" ca="1" si="2078"/>
        <v>-</v>
      </c>
      <c r="BU299" s="5" t="str">
        <f t="shared" ca="1" si="2078"/>
        <v>-</v>
      </c>
      <c r="BV299" s="5" t="str">
        <f t="shared" ca="1" si="2078"/>
        <v>-</v>
      </c>
      <c r="BW299" s="5" t="str">
        <f t="shared" ca="1" si="2078"/>
        <v>-</v>
      </c>
      <c r="BX299" s="5" t="str">
        <f t="shared" ca="1" si="2078"/>
        <v>-</v>
      </c>
      <c r="BY299" s="5" t="str">
        <f t="shared" ca="1" si="2078"/>
        <v>-</v>
      </c>
      <c r="BZ299" s="5" t="str">
        <f t="shared" ca="1" si="2078"/>
        <v>-</v>
      </c>
      <c r="CA299" s="5" t="str">
        <f t="shared" ca="1" si="2078"/>
        <v>-</v>
      </c>
      <c r="CB299" s="9"/>
      <c r="CC299" s="237" t="b">
        <f t="shared" ca="1" si="2126"/>
        <v>1</v>
      </c>
      <c r="CD299" s="237" t="b">
        <f t="shared" ca="1" si="2126"/>
        <v>1</v>
      </c>
      <c r="CE299" s="237" t="b">
        <f t="shared" ca="1" si="2126"/>
        <v>1</v>
      </c>
      <c r="CF299" s="12">
        <f t="shared" si="2079"/>
        <v>2232105</v>
      </c>
      <c r="CG299" s="144" t="b">
        <f t="shared" ca="1" si="2130"/>
        <v>0</v>
      </c>
      <c r="CH299" s="12" t="s">
        <v>34</v>
      </c>
      <c r="CI299" s="19" t="str">
        <f t="shared" ca="1" si="2081"/>
        <v>-</v>
      </c>
      <c r="CJ299" s="19" t="str">
        <f t="shared" ca="1" si="2081"/>
        <v>-</v>
      </c>
      <c r="CK299" s="19" t="str">
        <f t="shared" ca="1" si="2081"/>
        <v>-</v>
      </c>
      <c r="CL299" s="19">
        <f t="shared" ca="1" si="2081"/>
        <v>1</v>
      </c>
      <c r="CM299" s="19">
        <f t="shared" ca="1" si="2081"/>
        <v>1</v>
      </c>
      <c r="CN299" s="9"/>
      <c r="CO299" s="444">
        <f t="shared" si="2082"/>
        <v>652</v>
      </c>
      <c r="CP299" s="444">
        <f t="shared" si="2082"/>
        <v>686</v>
      </c>
      <c r="CQ299" s="444">
        <f t="shared" si="2082"/>
        <v>721</v>
      </c>
      <c r="CR299" s="152">
        <f t="shared" si="2083"/>
        <v>378</v>
      </c>
      <c r="CS299" s="152">
        <f t="shared" si="2083"/>
        <v>413</v>
      </c>
      <c r="CT299" s="152">
        <f t="shared" si="2083"/>
        <v>448</v>
      </c>
      <c r="CU299" s="19" t="str">
        <f t="shared" ca="1" si="2084"/>
        <v>-</v>
      </c>
      <c r="CV299" s="19" t="str">
        <f t="shared" ca="1" si="2084"/>
        <v>-</v>
      </c>
      <c r="CW299" s="19" t="str">
        <f t="shared" ca="1" si="2084"/>
        <v>-</v>
      </c>
      <c r="CX299" s="19" t="str">
        <f t="shared" ca="1" si="2084"/>
        <v>-</v>
      </c>
      <c r="CY299" s="19" t="str">
        <f t="shared" ca="1" si="2084"/>
        <v>-</v>
      </c>
      <c r="CZ299" s="19" t="b">
        <f t="shared" ca="1" si="2084"/>
        <v>1</v>
      </c>
      <c r="DA299" s="19">
        <f t="shared" ca="1" si="2084"/>
        <v>0</v>
      </c>
      <c r="DB299" s="19">
        <f t="shared" ca="1" si="2084"/>
        <v>0</v>
      </c>
      <c r="DC299" s="19">
        <f t="shared" ca="1" si="2084"/>
        <v>0</v>
      </c>
      <c r="DD299" s="19">
        <f t="shared" ca="1" si="2084"/>
        <v>0</v>
      </c>
      <c r="DE299" s="19">
        <f t="shared" ca="1" si="2084"/>
        <v>0</v>
      </c>
      <c r="DF299" s="19">
        <f t="shared" ca="1" si="2084"/>
        <v>0</v>
      </c>
      <c r="DG299" s="19">
        <f t="shared" ca="1" si="2084"/>
        <v>0</v>
      </c>
      <c r="DH299" s="19">
        <f t="shared" ca="1" si="2084"/>
        <v>0</v>
      </c>
      <c r="DI299" s="19">
        <f t="shared" ca="1" si="2084"/>
        <v>0</v>
      </c>
      <c r="DJ299" s="19">
        <f t="shared" ref="DJ299:DJ304" ca="1" si="2134">OFFSET(DJ$5,$B299,0)</f>
        <v>0</v>
      </c>
      <c r="DK299" s="19">
        <f t="shared" ca="1" si="2133"/>
        <v>0</v>
      </c>
      <c r="DL299" s="19">
        <f t="shared" ca="1" si="2133"/>
        <v>0</v>
      </c>
      <c r="DM299" s="19">
        <f t="shared" ca="1" si="2133"/>
        <v>1</v>
      </c>
      <c r="DN299" s="19">
        <f t="shared" ca="1" si="2133"/>
        <v>1</v>
      </c>
      <c r="DO299" s="19">
        <f t="shared" ca="1" si="2133"/>
        <v>0</v>
      </c>
      <c r="DP299" s="19" t="str">
        <f t="shared" ca="1" si="2133"/>
        <v>-</v>
      </c>
      <c r="DQ299" s="19" t="str">
        <f t="shared" ca="1" si="2133"/>
        <v>-</v>
      </c>
      <c r="DR299" s="19" t="str">
        <f t="shared" ca="1" si="2133"/>
        <v>-</v>
      </c>
      <c r="DS299" s="19" t="str">
        <f t="shared" ca="1" si="2133"/>
        <v>-</v>
      </c>
      <c r="DT299" s="19" t="str">
        <f t="shared" ca="1" si="2133"/>
        <v>-</v>
      </c>
      <c r="DU299" s="19">
        <f t="shared" ca="1" si="2133"/>
        <v>0</v>
      </c>
      <c r="DV299" s="19" t="str">
        <f t="shared" ca="1" si="2133"/>
        <v>-</v>
      </c>
      <c r="DW299" s="19" t="str">
        <f t="shared" ca="1" si="2133"/>
        <v>-</v>
      </c>
      <c r="DX299" s="19" t="str">
        <f t="shared" ca="1" si="2133"/>
        <v>-</v>
      </c>
      <c r="DY299" s="19" t="str">
        <f t="shared" ca="1" si="2133"/>
        <v>-</v>
      </c>
      <c r="DZ299" s="19" t="str">
        <f t="shared" ca="1" si="2133"/>
        <v>-</v>
      </c>
      <c r="EA299" s="19" t="str">
        <f t="shared" ca="1" si="2133"/>
        <v>-</v>
      </c>
      <c r="EB299" s="19" t="str">
        <f t="shared" ca="1" si="2133"/>
        <v>-</v>
      </c>
      <c r="EC299" s="19" t="str">
        <f t="shared" ca="1" si="2133"/>
        <v>-</v>
      </c>
      <c r="ED299" s="19">
        <f t="shared" ca="1" si="2133"/>
        <v>0</v>
      </c>
      <c r="EE299" s="444">
        <f t="shared" si="2086"/>
        <v>0</v>
      </c>
      <c r="EF299" s="444">
        <f t="shared" si="2086"/>
        <v>0</v>
      </c>
      <c r="EG299" s="124">
        <f t="shared" si="2087"/>
        <v>0</v>
      </c>
      <c r="EH299" s="124">
        <f t="shared" si="2087"/>
        <v>0</v>
      </c>
      <c r="EI299" s="124">
        <f t="shared" si="2087"/>
        <v>0</v>
      </c>
      <c r="EJ299" s="124">
        <f t="shared" si="2087"/>
        <v>0</v>
      </c>
      <c r="EK299" s="124">
        <f t="shared" si="2087"/>
        <v>0</v>
      </c>
      <c r="EL299" s="124">
        <f t="shared" si="2087"/>
        <v>0</v>
      </c>
      <c r="EM299" s="124">
        <f t="shared" si="2087"/>
        <v>0</v>
      </c>
      <c r="EN299" s="124">
        <f t="shared" si="2087"/>
        <v>0</v>
      </c>
      <c r="EO299" s="124">
        <f t="shared" si="2087"/>
        <v>0</v>
      </c>
      <c r="EP299" s="124">
        <f t="shared" si="2087"/>
        <v>0</v>
      </c>
      <c r="EQ299" s="124">
        <f t="shared" si="2087"/>
        <v>0</v>
      </c>
      <c r="ER299" s="124">
        <f t="shared" si="2087"/>
        <v>0</v>
      </c>
      <c r="ES299" s="124">
        <f t="shared" si="2087"/>
        <v>0</v>
      </c>
      <c r="ET299" s="124">
        <f t="shared" si="2087"/>
        <v>0</v>
      </c>
      <c r="EU299" s="124">
        <f t="shared" si="2087"/>
        <v>0</v>
      </c>
      <c r="EV299" s="124">
        <f t="shared" ref="EV299:EV304" si="2135">IF(AND($K299=EV$9,$N299=EV$11,$AB299=EV$8,$AI299=EV$12,$Y299&lt;&gt;0),INDEX(i.FS_Strategy,$Y299,$AB299),0)</f>
        <v>0</v>
      </c>
      <c r="EW299" s="124">
        <f t="shared" si="2088"/>
        <v>0</v>
      </c>
      <c r="EX299" s="124">
        <f t="shared" si="2088"/>
        <v>0</v>
      </c>
      <c r="EY299" s="554">
        <f t="shared" si="2089"/>
        <v>0</v>
      </c>
      <c r="EZ299" s="554">
        <f t="shared" si="2089"/>
        <v>0</v>
      </c>
      <c r="FA299" s="554">
        <f t="shared" si="2089"/>
        <v>0</v>
      </c>
      <c r="FB299" s="125">
        <f t="shared" si="2089"/>
        <v>0</v>
      </c>
      <c r="FC299" s="125">
        <f t="shared" si="2089"/>
        <v>0</v>
      </c>
      <c r="FD299" s="125">
        <f t="shared" si="2089"/>
        <v>0</v>
      </c>
      <c r="FE299" s="125">
        <f t="shared" si="2089"/>
        <v>0</v>
      </c>
      <c r="FF299" s="125">
        <f t="shared" si="2089"/>
        <v>0</v>
      </c>
      <c r="FG299" s="125">
        <f t="shared" si="2089"/>
        <v>0</v>
      </c>
      <c r="FH299" s="125">
        <f t="shared" si="2089"/>
        <v>0</v>
      </c>
      <c r="FI299" s="125">
        <f t="shared" si="2089"/>
        <v>0</v>
      </c>
      <c r="FJ299" s="125">
        <f t="shared" si="2089"/>
        <v>0</v>
      </c>
      <c r="FK299" s="125">
        <f t="shared" si="2089"/>
        <v>0</v>
      </c>
      <c r="FL299" s="125">
        <f t="shared" si="2089"/>
        <v>0</v>
      </c>
      <c r="FM299" s="125">
        <f t="shared" si="2089"/>
        <v>0</v>
      </c>
      <c r="FN299" s="125">
        <f t="shared" ref="FN299:FN304" si="2136">IF(AND($K299=FN$9,$N299=FN$11,$AB299=FN$8,$AI299=FN$12,$Z299&lt;&gt;0),INDEX(i.FS_Strategy,$Z299,$AB299),0)</f>
        <v>0</v>
      </c>
      <c r="FO299" s="124">
        <f t="shared" si="2090"/>
        <v>0</v>
      </c>
      <c r="FP299" s="124">
        <f t="shared" si="2090"/>
        <v>0</v>
      </c>
      <c r="FQ299" s="124">
        <f t="shared" si="2090"/>
        <v>0</v>
      </c>
      <c r="FR299" s="124">
        <f t="shared" si="2090"/>
        <v>0</v>
      </c>
      <c r="FS299" s="124">
        <f t="shared" si="2090"/>
        <v>0</v>
      </c>
      <c r="FT299" s="124">
        <f t="shared" si="2090"/>
        <v>0</v>
      </c>
      <c r="FU299" s="124">
        <f t="shared" si="2090"/>
        <v>0</v>
      </c>
      <c r="FV299" s="124">
        <f t="shared" si="2090"/>
        <v>0</v>
      </c>
      <c r="FW299" s="124">
        <f t="shared" si="2090"/>
        <v>0</v>
      </c>
      <c r="FX299" s="124">
        <f t="shared" si="2090"/>
        <v>0</v>
      </c>
      <c r="FY299" s="124">
        <f t="shared" si="2090"/>
        <v>0</v>
      </c>
      <c r="FZ299" s="124">
        <f t="shared" si="2090"/>
        <v>0</v>
      </c>
      <c r="GA299" s="124">
        <f t="shared" si="2090"/>
        <v>0</v>
      </c>
      <c r="GB299" s="124">
        <f t="shared" si="2090"/>
        <v>0</v>
      </c>
      <c r="GC299" s="124">
        <f t="shared" si="2090"/>
        <v>0</v>
      </c>
      <c r="GD299" s="124">
        <f t="shared" ref="GD299:GD304" si="2137">IF(AND($K299=GD$9,$N299=GD$11,$AB299=GD$8,$AI299=GD$12),INDEX(i.FS_Strategy,$AC299+1,$AB299),0)</f>
        <v>0</v>
      </c>
      <c r="GE299" s="124">
        <f t="shared" si="2091"/>
        <v>0</v>
      </c>
      <c r="GF299" s="124">
        <f t="shared" si="2091"/>
        <v>0</v>
      </c>
      <c r="GG299" s="554">
        <f t="shared" si="2092"/>
        <v>0</v>
      </c>
      <c r="GH299" s="554">
        <f t="shared" si="2092"/>
        <v>0</v>
      </c>
      <c r="GI299" s="554">
        <f t="shared" si="2092"/>
        <v>0</v>
      </c>
      <c r="GJ299" s="125">
        <f t="shared" si="2093"/>
        <v>0</v>
      </c>
      <c r="GK299" s="125">
        <f t="shared" si="2093"/>
        <v>0</v>
      </c>
      <c r="GL299" s="125">
        <f t="shared" si="2093"/>
        <v>0</v>
      </c>
      <c r="GM299" s="125">
        <f t="shared" si="2093"/>
        <v>0</v>
      </c>
      <c r="GN299" s="125">
        <f t="shared" si="2093"/>
        <v>0</v>
      </c>
      <c r="GO299" s="125">
        <f t="shared" si="2093"/>
        <v>0</v>
      </c>
      <c r="GP299" s="125">
        <f t="shared" si="2093"/>
        <v>0</v>
      </c>
      <c r="GQ299" s="125">
        <f t="shared" si="2093"/>
        <v>0</v>
      </c>
      <c r="GR299" s="125">
        <f t="shared" si="2093"/>
        <v>0</v>
      </c>
      <c r="GS299" s="125">
        <f t="shared" si="2093"/>
        <v>0</v>
      </c>
      <c r="GT299" s="125">
        <f t="shared" si="2093"/>
        <v>0</v>
      </c>
      <c r="GU299" s="125">
        <f t="shared" si="2093"/>
        <v>0</v>
      </c>
      <c r="GV299" s="125">
        <f t="shared" si="2093"/>
        <v>0</v>
      </c>
      <c r="GW299" s="124">
        <f t="shared" si="2094"/>
        <v>0</v>
      </c>
      <c r="GX299" s="124">
        <f t="shared" si="2094"/>
        <v>0</v>
      </c>
      <c r="GY299" s="124">
        <f t="shared" si="2094"/>
        <v>0</v>
      </c>
      <c r="GZ299" s="124">
        <f t="shared" si="2094"/>
        <v>0</v>
      </c>
      <c r="HA299" s="124">
        <f t="shared" si="2094"/>
        <v>0</v>
      </c>
      <c r="HB299" s="124">
        <f t="shared" si="2094"/>
        <v>0</v>
      </c>
      <c r="HC299" s="124">
        <f t="shared" si="2094"/>
        <v>0</v>
      </c>
      <c r="HD299" s="124">
        <f t="shared" si="2094"/>
        <v>0</v>
      </c>
      <c r="HE299" s="124">
        <f t="shared" si="2094"/>
        <v>0</v>
      </c>
      <c r="HF299" s="124">
        <f t="shared" si="2094"/>
        <v>0</v>
      </c>
      <c r="HG299" s="124">
        <f t="shared" si="2094"/>
        <v>0</v>
      </c>
      <c r="HH299" s="124">
        <f t="shared" si="2094"/>
        <v>0</v>
      </c>
      <c r="HI299" s="124">
        <f t="shared" si="2094"/>
        <v>0</v>
      </c>
      <c r="HJ299" s="124">
        <f t="shared" si="2094"/>
        <v>0</v>
      </c>
      <c r="HK299" s="124">
        <f t="shared" si="2094"/>
        <v>0</v>
      </c>
      <c r="HL299" s="124">
        <f t="shared" ref="HL299:HL304" si="2138">IF(AND($K299=HL$9,$N299=HL$11,$AB299=HL$8,$AI299=HL$12),INDEX(i.FS_Strategy,$AC299+1,$AB299),0)</f>
        <v>0</v>
      </c>
      <c r="HM299" s="124">
        <f t="shared" si="2095"/>
        <v>0</v>
      </c>
      <c r="HN299" s="124">
        <f t="shared" si="2095"/>
        <v>0</v>
      </c>
      <c r="HO299" s="554">
        <f t="shared" si="2096"/>
        <v>0</v>
      </c>
      <c r="HP299" s="554">
        <f t="shared" si="2096"/>
        <v>0</v>
      </c>
      <c r="HQ299" s="554">
        <f t="shared" si="2096"/>
        <v>0</v>
      </c>
      <c r="HR299" s="125">
        <f t="shared" si="2097"/>
        <v>0</v>
      </c>
      <c r="HS299" s="125">
        <f t="shared" si="2097"/>
        <v>0</v>
      </c>
      <c r="HT299" s="125">
        <f t="shared" si="2097"/>
        <v>0</v>
      </c>
      <c r="HU299" s="125">
        <f t="shared" si="2097"/>
        <v>0</v>
      </c>
      <c r="HV299" s="125">
        <f t="shared" si="2097"/>
        <v>0</v>
      </c>
      <c r="HW299" s="125">
        <f t="shared" si="2097"/>
        <v>0</v>
      </c>
      <c r="HX299" s="125">
        <f t="shared" si="2097"/>
        <v>0</v>
      </c>
      <c r="HY299" s="125">
        <f t="shared" si="2097"/>
        <v>0</v>
      </c>
      <c r="HZ299" s="125">
        <f t="shared" si="2097"/>
        <v>0</v>
      </c>
      <c r="IA299" s="125">
        <f t="shared" si="2097"/>
        <v>0</v>
      </c>
      <c r="IB299" s="125">
        <f t="shared" si="2097"/>
        <v>0</v>
      </c>
      <c r="IC299" s="125">
        <f t="shared" si="2097"/>
        <v>0</v>
      </c>
      <c r="ID299" s="125">
        <f t="shared" si="2097"/>
        <v>0</v>
      </c>
      <c r="IE299" s="5">
        <f t="shared" si="2098"/>
        <v>67</v>
      </c>
      <c r="IF299" s="9"/>
      <c r="IG299" s="5">
        <f t="shared" si="2099"/>
        <v>1</v>
      </c>
      <c r="IH299" s="5" t="b">
        <f t="shared" si="2099"/>
        <v>0</v>
      </c>
      <c r="II299" s="19">
        <f t="shared" ca="1" si="2100"/>
        <v>0</v>
      </c>
      <c r="IJ299" s="5">
        <f t="shared" si="2099"/>
        <v>55</v>
      </c>
      <c r="IK299" s="5" cm="1">
        <f t="array" ref="IK299">INDEX(i.pi_yatf,$X299+1,IK$7)</f>
        <v>1</v>
      </c>
      <c r="IL299" s="19">
        <f t="shared" ca="1" si="2131"/>
        <v>0</v>
      </c>
      <c r="IM299" s="19">
        <f t="shared" ca="1" si="2131"/>
        <v>0</v>
      </c>
      <c r="IN299" s="19">
        <f t="shared" ca="1" si="2131"/>
        <v>0</v>
      </c>
      <c r="IO299" s="19">
        <f t="shared" ca="1" si="2131"/>
        <v>0</v>
      </c>
      <c r="IP299" s="19">
        <f t="shared" ca="1" si="2131"/>
        <v>0</v>
      </c>
      <c r="IQ299" s="19">
        <f t="shared" ca="1" si="2131"/>
        <v>0</v>
      </c>
      <c r="IR299" s="19">
        <f t="shared" ca="1" si="2131"/>
        <v>0</v>
      </c>
      <c r="IS299" s="19">
        <f t="shared" ca="1" si="2131"/>
        <v>0</v>
      </c>
      <c r="IT299" s="19">
        <f t="shared" ca="1" si="2131"/>
        <v>0</v>
      </c>
      <c r="IU299" s="19">
        <f t="shared" ca="1" si="2131"/>
        <v>0</v>
      </c>
      <c r="IV299" s="19">
        <f t="shared" ca="1" si="2131"/>
        <v>0</v>
      </c>
      <c r="IW299" s="19">
        <f t="shared" ca="1" si="2131"/>
        <v>0</v>
      </c>
      <c r="IX299" s="19">
        <f t="shared" ca="1" si="2131"/>
        <v>0</v>
      </c>
      <c r="IY299" s="19">
        <f t="shared" ca="1" si="2131"/>
        <v>0</v>
      </c>
      <c r="IZ299" s="19">
        <f t="shared" ca="1" si="2131"/>
        <v>0</v>
      </c>
      <c r="JA299" s="19">
        <f t="shared" ca="1" si="2128"/>
        <v>0</v>
      </c>
      <c r="JB299" s="19">
        <f t="shared" ca="1" si="2128"/>
        <v>0</v>
      </c>
      <c r="JC299" s="19">
        <f t="shared" ca="1" si="2128"/>
        <v>0</v>
      </c>
      <c r="JD299" s="19">
        <f t="shared" ca="1" si="2128"/>
        <v>0</v>
      </c>
      <c r="JE299" s="19">
        <f t="shared" ca="1" si="2128"/>
        <v>0</v>
      </c>
      <c r="JF299" s="19">
        <f t="shared" ca="1" si="2128"/>
        <v>0</v>
      </c>
      <c r="JG299" s="5">
        <f t="shared" si="2102"/>
        <v>1.2500000000000001E-2</v>
      </c>
      <c r="JH299" s="567">
        <f t="shared" si="2102"/>
        <v>0</v>
      </c>
      <c r="JI299" s="5">
        <f t="shared" si="2102"/>
        <v>6.25E-2</v>
      </c>
      <c r="JJ299" s="5">
        <f t="shared" si="2102"/>
        <v>6.25E-2</v>
      </c>
      <c r="JK299" s="5">
        <f t="shared" si="2102"/>
        <v>6.25E-2</v>
      </c>
      <c r="JL299" s="19">
        <f t="shared" ca="1" si="2128"/>
        <v>1</v>
      </c>
      <c r="JM299" s="19">
        <f t="shared" ca="1" si="2128"/>
        <v>0</v>
      </c>
      <c r="JN299" s="19">
        <f t="shared" ca="1" si="2128"/>
        <v>1</v>
      </c>
      <c r="JO299" s="9"/>
      <c r="JP299" s="5" t="b">
        <f t="shared" ca="1" si="2103"/>
        <v>0</v>
      </c>
      <c r="JQ299" s="477" t="b">
        <v>0</v>
      </c>
      <c r="JR299" s="477">
        <v>9.7327499999999993</v>
      </c>
      <c r="JS299" s="5" t="b">
        <f t="shared" si="2104"/>
        <v>0</v>
      </c>
      <c r="JT299" s="5" t="b">
        <f t="shared" si="2104"/>
        <v>0</v>
      </c>
      <c r="JU299" s="5" t="b">
        <f t="shared" si="2104"/>
        <v>1</v>
      </c>
      <c r="JV299" s="144">
        <f t="shared" si="2105"/>
        <v>1</v>
      </c>
      <c r="JW299" s="144">
        <f t="shared" si="2105"/>
        <v>1</v>
      </c>
      <c r="JX299" s="5" t="b">
        <f t="shared" si="2106"/>
        <v>0</v>
      </c>
      <c r="JY299" s="5" t="b">
        <f t="shared" si="2106"/>
        <v>1</v>
      </c>
      <c r="JZ299" s="5" t="b">
        <f t="shared" si="2106"/>
        <v>1</v>
      </c>
      <c r="KA299" s="5" t="b">
        <f t="shared" si="2106"/>
        <v>0</v>
      </c>
      <c r="KB299" s="5">
        <f t="shared" si="2107"/>
        <v>1</v>
      </c>
      <c r="KC299" s="5">
        <f t="shared" si="2107"/>
        <v>0</v>
      </c>
      <c r="KD299" s="5" t="b">
        <f t="shared" si="2108"/>
        <v>0</v>
      </c>
      <c r="KE299" s="5" t="str" cm="1">
        <f t="array" aca="1" ref="KE299" ca="1">IF(OR(KF299:KM299&lt;&gt;"-"),TRUE,"-")</f>
        <v>-</v>
      </c>
      <c r="KF299" s="19" t="str">
        <f t="shared" ca="1" si="2109"/>
        <v>-</v>
      </c>
      <c r="KG299" s="19" t="str">
        <f t="shared" ca="1" si="2109"/>
        <v>-</v>
      </c>
      <c r="KH299" s="19" t="str">
        <f t="shared" ca="1" si="2109"/>
        <v>-</v>
      </c>
      <c r="KI299" s="19" t="str">
        <f t="shared" ca="1" si="2109"/>
        <v>-</v>
      </c>
      <c r="KJ299" s="19" t="str">
        <f t="shared" ca="1" si="2109"/>
        <v>-</v>
      </c>
      <c r="KK299" s="19" t="str">
        <f t="shared" ca="1" si="2109"/>
        <v>-</v>
      </c>
      <c r="KL299" s="19" t="str">
        <f t="shared" ca="1" si="2109"/>
        <v>-</v>
      </c>
      <c r="KM299" s="19" t="str">
        <f t="shared" ca="1" si="2109"/>
        <v>-</v>
      </c>
      <c r="KN299" s="5" t="b">
        <f t="array" aca="1" ref="KN299" ca="1">IF(OR(KO299:KU299&lt;&gt;"-"),TRUE,"-")</f>
        <v>1</v>
      </c>
      <c r="KO299" s="19">
        <f t="shared" ca="1" si="2110"/>
        <v>0</v>
      </c>
      <c r="KP299" s="19" t="str">
        <f t="shared" ca="1" si="2110"/>
        <v>-</v>
      </c>
      <c r="KQ299" s="19">
        <f t="shared" ca="1" si="2110"/>
        <v>999999</v>
      </c>
      <c r="KR299" s="19">
        <f t="shared" ca="1" si="2110"/>
        <v>999999</v>
      </c>
      <c r="KS299" s="19">
        <f t="shared" ca="1" si="2110"/>
        <v>999999</v>
      </c>
      <c r="KT299" s="19">
        <f t="shared" ca="1" si="2110"/>
        <v>999999</v>
      </c>
      <c r="KU299" s="19">
        <f t="shared" ca="1" si="2110"/>
        <v>999999</v>
      </c>
      <c r="KV299" s="19" t="str">
        <f t="shared" ca="1" si="2110"/>
        <v>-</v>
      </c>
      <c r="KW299" s="19" t="str">
        <f t="shared" ca="1" si="2110"/>
        <v>-</v>
      </c>
      <c r="KX299" s="19" t="str">
        <f t="shared" ca="1" si="2110"/>
        <v>-</v>
      </c>
      <c r="KY299" s="19" t="b">
        <f t="shared" ca="1" si="2110"/>
        <v>1</v>
      </c>
      <c r="KZ299" s="19">
        <f t="shared" ca="1" si="2110"/>
        <v>0</v>
      </c>
      <c r="LA299" s="5" t="str">
        <f t="shared" si="2111"/>
        <v>-</v>
      </c>
      <c r="LB299" s="5" t="str">
        <f t="shared" si="2111"/>
        <v>-</v>
      </c>
      <c r="LC299" s="5" t="str">
        <f t="shared" si="2111"/>
        <v>-</v>
      </c>
      <c r="LD299" s="5" t="str">
        <f t="shared" si="2111"/>
        <v>-</v>
      </c>
      <c r="LE299" s="19" t="str">
        <f t="shared" ca="1" si="2112"/>
        <v>-</v>
      </c>
      <c r="LF299" s="19" t="str">
        <f t="shared" ca="1" si="2112"/>
        <v>-</v>
      </c>
      <c r="LG299" s="19" t="str">
        <f t="shared" ca="1" si="2112"/>
        <v>-</v>
      </c>
      <c r="LH299" s="19" t="str">
        <f t="shared" ca="1" si="2112"/>
        <v>-</v>
      </c>
      <c r="LI299" s="19" t="str">
        <f t="shared" ca="1" si="2112"/>
        <v>-</v>
      </c>
      <c r="LJ299" s="19" t="str">
        <f t="shared" ca="1" si="2112"/>
        <v>-</v>
      </c>
      <c r="LK299" s="19" t="str">
        <f t="shared" ca="1" si="2112"/>
        <v>-</v>
      </c>
      <c r="LL299" s="5" t="str">
        <f t="shared" si="2113"/>
        <v>-</v>
      </c>
      <c r="LM299" s="5">
        <f t="shared" si="2113"/>
        <v>500</v>
      </c>
      <c r="LN299" s="5">
        <f t="shared" si="2113"/>
        <v>500</v>
      </c>
      <c r="LO299" s="5" t="str">
        <f t="shared" si="2113"/>
        <v>-</v>
      </c>
      <c r="LP299" s="5" t="str" cm="1">
        <f t="array" ref="LP299">INDEX(i.meatgrid,$Q299,LP$7)</f>
        <v>-</v>
      </c>
      <c r="LQ299" s="5" t="str" cm="1">
        <f t="array" ref="LQ299">INDEX(i.meatgrid,$Q299,LQ$7)</f>
        <v>-</v>
      </c>
      <c r="LR299" s="5" t="str">
        <f t="shared" si="2114"/>
        <v>-</v>
      </c>
      <c r="LS299" s="5">
        <f t="shared" si="2115"/>
        <v>1</v>
      </c>
      <c r="LT299" s="9"/>
      <c r="LU299" s="19">
        <f t="shared" ca="1" si="2116"/>
        <v>70</v>
      </c>
      <c r="LV299" s="19">
        <f t="shared" ca="1" si="2116"/>
        <v>50</v>
      </c>
      <c r="LW299" s="19">
        <f t="shared" ca="1" si="2116"/>
        <v>80</v>
      </c>
      <c r="LX299" s="19">
        <f t="shared" ca="1" si="2116"/>
        <v>50</v>
      </c>
      <c r="LY299" s="5" t="b" cm="1">
        <f t="array" ref="LY299">INDEX(i.meatgrid,$Q299,LY$7)</f>
        <v>0</v>
      </c>
      <c r="LZ299" s="5" t="b" cm="1">
        <f t="array" ref="LZ299">INDEX(i.meatgrid,$Q299,LZ$7)</f>
        <v>0</v>
      </c>
      <c r="MA299" s="5" t="str" cm="1">
        <f t="array" ref="MA299">INDEX(i.meatgrid,$Q299,MA$7)</f>
        <v>-</v>
      </c>
      <c r="MB299" s="5" t="str" cm="1">
        <f t="array" ref="MB299">INDEX(i.meatgrid,$Q299,MB$7)</f>
        <v>-</v>
      </c>
      <c r="MC299" s="5">
        <f t="shared" si="2117"/>
        <v>1</v>
      </c>
      <c r="MD299" s="5">
        <f t="shared" si="2118"/>
        <v>1</v>
      </c>
      <c r="ME299" s="5" cm="1">
        <f t="array" ref="ME299">INDEX(i.meatgrid,$Q299,ME$7)</f>
        <v>0</v>
      </c>
      <c r="MF299" s="5" cm="1">
        <f t="array" ref="MF299">INDEX(i.meatgrid,$Q299,MF$7)</f>
        <v>0</v>
      </c>
      <c r="MG299" s="5" cm="1">
        <f t="array" ref="MG299">INDEX(i.meatgrid,$Q299,MG$7)</f>
        <v>0</v>
      </c>
      <c r="MH299" s="5" cm="1">
        <f t="array" ref="MH299">INDEX(i.meatgrid,$Q299,MH$7)</f>
        <v>0</v>
      </c>
      <c r="MI299" s="5" cm="1">
        <f t="array" ref="MI299">INDEX(i.meatgrid,$Q299,MI$7)</f>
        <v>1</v>
      </c>
      <c r="MJ299" s="5" cm="1">
        <f t="array" ref="MJ299">INDEX(i.meatgrid,$Q299,MJ$7)</f>
        <v>1</v>
      </c>
      <c r="MK299" s="5" cm="1">
        <f t="array" ref="MK299">INDEX(i.meatgrid,$Q299,MK$7)</f>
        <v>1</v>
      </c>
      <c r="ML299" s="5" cm="1">
        <f t="array" ref="ML299">INDEX(i.meatgrid,$Q299,ML$7)</f>
        <v>1</v>
      </c>
      <c r="MM299" s="5">
        <f t="shared" si="2119"/>
        <v>1</v>
      </c>
      <c r="MN299" s="9"/>
      <c r="MO299" s="19" t="b">
        <f t="shared" ca="1" si="2120"/>
        <v>0</v>
      </c>
      <c r="MP299" s="19" t="b">
        <f t="shared" ca="1" si="2120"/>
        <v>0</v>
      </c>
      <c r="MQ299" s="19">
        <f t="shared" ca="1" si="2120"/>
        <v>1</v>
      </c>
      <c r="MR299" s="19">
        <f t="shared" ca="1" si="2120"/>
        <v>0.75</v>
      </c>
      <c r="MS299" s="19">
        <f t="shared" ca="1" si="2120"/>
        <v>0.75</v>
      </c>
      <c r="MT299" s="19">
        <f t="shared" ca="1" si="2120"/>
        <v>0.8</v>
      </c>
      <c r="MU299" s="19">
        <f t="shared" ca="1" si="2120"/>
        <v>0.82499999999999996</v>
      </c>
      <c r="MV299" s="19">
        <f t="shared" ca="1" si="2120"/>
        <v>0.875</v>
      </c>
      <c r="MW299" s="19">
        <f t="shared" ca="1" si="2120"/>
        <v>0.9</v>
      </c>
      <c r="MX299" s="19">
        <f t="shared" ca="1" si="2120"/>
        <v>1</v>
      </c>
      <c r="MY299" s="19">
        <f t="shared" ca="1" si="2120"/>
        <v>0.875</v>
      </c>
      <c r="MZ299" s="19" t="b">
        <f t="shared" ca="1" si="2120"/>
        <v>1</v>
      </c>
      <c r="NA299" s="19">
        <f t="shared" ca="1" si="2120"/>
        <v>74.989999999999995</v>
      </c>
      <c r="NB299" s="19" t="str">
        <f t="shared" ca="1" si="2120"/>
        <v>-</v>
      </c>
      <c r="NC299" s="19" t="str">
        <f t="shared" ca="1" si="2120"/>
        <v>-</v>
      </c>
      <c r="ND299" s="19" t="str">
        <f t="shared" ref="ND299:ND304" ca="1" si="2139">OFFSET(ND$5,$B299,0)</f>
        <v>-</v>
      </c>
      <c r="NE299" s="19" t="str">
        <f t="shared" ca="1" si="2121"/>
        <v>-</v>
      </c>
      <c r="NF299" s="19" t="str">
        <f t="shared" ca="1" si="2121"/>
        <v>-</v>
      </c>
      <c r="NG299" s="19" t="str">
        <f t="shared" ca="1" si="2121"/>
        <v>-</v>
      </c>
      <c r="NH299" s="19" t="str">
        <f t="shared" ca="1" si="2121"/>
        <v>-</v>
      </c>
      <c r="NI299" s="19">
        <f t="shared" ca="1" si="2121"/>
        <v>36.99</v>
      </c>
      <c r="NJ299" s="19">
        <f t="shared" ca="1" si="2121"/>
        <v>36.99</v>
      </c>
      <c r="NK299" s="19" t="str">
        <f t="shared" ca="1" si="2121"/>
        <v>-</v>
      </c>
      <c r="NL299" s="19" t="str">
        <f t="shared" ca="1" si="2121"/>
        <v>-</v>
      </c>
      <c r="NM299" s="19" t="str">
        <f t="shared" ca="1" si="2121"/>
        <v>-</v>
      </c>
      <c r="NN299" s="19" t="str">
        <f t="shared" ca="1" si="2121"/>
        <v>-</v>
      </c>
      <c r="NO299" s="19" t="str">
        <f t="shared" ca="1" si="2121"/>
        <v>-</v>
      </c>
      <c r="NP299" s="19">
        <f t="shared" ca="1" si="2121"/>
        <v>49.99</v>
      </c>
      <c r="NQ299" s="19">
        <f t="shared" ca="1" si="2121"/>
        <v>49.99</v>
      </c>
      <c r="NR299" s="19">
        <f t="shared" ca="1" si="2121"/>
        <v>49.99</v>
      </c>
      <c r="NS299" s="19">
        <f t="shared" ca="1" si="2121"/>
        <v>49.99</v>
      </c>
      <c r="NT299" s="19">
        <f t="shared" ref="NT299:NT304" ca="1" si="2140">OFFSET(NT$5,$B299,0)</f>
        <v>49.99</v>
      </c>
      <c r="NU299" s="19">
        <f t="shared" ca="1" si="2122"/>
        <v>49.99</v>
      </c>
      <c r="NV299" s="19">
        <f t="shared" ca="1" si="2122"/>
        <v>49.99</v>
      </c>
      <c r="NW299" s="19">
        <f t="shared" ca="1" si="2122"/>
        <v>49.99</v>
      </c>
      <c r="NX299" s="19">
        <f t="shared" ca="1" si="2122"/>
        <v>412.99</v>
      </c>
      <c r="NY299" s="19">
        <f t="shared" ca="1" si="2122"/>
        <v>412.99</v>
      </c>
      <c r="NZ299" s="19" t="str">
        <f t="shared" ca="1" si="2122"/>
        <v>-</v>
      </c>
      <c r="OA299" s="19" t="str">
        <f t="shared" ca="1" si="2122"/>
        <v>-</v>
      </c>
      <c r="OB299" s="19" t="str">
        <f t="shared" ca="1" si="2122"/>
        <v>-</v>
      </c>
      <c r="OC299" s="19" t="str">
        <f t="shared" ca="1" si="2122"/>
        <v>-</v>
      </c>
      <c r="OD299" s="19" t="str">
        <f t="shared" ca="1" si="2122"/>
        <v>-</v>
      </c>
      <c r="OE299" s="19">
        <f t="shared" ca="1" si="2122"/>
        <v>6.8900000000000006</v>
      </c>
      <c r="OF299" s="19">
        <f t="shared" ca="1" si="2122"/>
        <v>6.8900000000000006</v>
      </c>
      <c r="OG299" s="19">
        <f t="shared" ca="1" si="2122"/>
        <v>6.8900000000000006</v>
      </c>
      <c r="OH299" s="19">
        <f t="shared" ca="1" si="2122"/>
        <v>6.8900000000000006</v>
      </c>
      <c r="OI299" s="19">
        <f t="shared" ca="1" si="2122"/>
        <v>6.8900000000000006</v>
      </c>
      <c r="OJ299" s="19">
        <f t="shared" ref="OJ299:OJ304" ca="1" si="2141">OFFSET(OJ$5,$B299,0)</f>
        <v>6.8900000000000006</v>
      </c>
      <c r="OK299" s="19">
        <f t="shared" ca="1" si="2123"/>
        <v>6.8900000000000006</v>
      </c>
      <c r="OL299" s="19">
        <f t="shared" ca="1" si="2123"/>
        <v>6.8900000000000006</v>
      </c>
      <c r="OM299" s="19">
        <f t="shared" ca="1" si="2123"/>
        <v>346.99</v>
      </c>
      <c r="ON299" s="19">
        <f t="shared" ca="1" si="2123"/>
        <v>346.99</v>
      </c>
      <c r="OO299" s="19" t="str">
        <f t="shared" ca="1" si="2123"/>
        <v>-</v>
      </c>
      <c r="OP299" s="19" t="str">
        <f t="shared" ca="1" si="2123"/>
        <v>-</v>
      </c>
      <c r="OQ299" s="19" t="str">
        <f t="shared" ca="1" si="2123"/>
        <v>-</v>
      </c>
      <c r="OR299" s="19" t="str">
        <f t="shared" ca="1" si="2123"/>
        <v>-</v>
      </c>
      <c r="OS299" s="19" t="str">
        <f t="shared" ca="1" si="2123"/>
        <v>-</v>
      </c>
      <c r="OT299" s="19">
        <f t="shared" ca="1" si="2123"/>
        <v>0</v>
      </c>
      <c r="OU299" s="24">
        <v>0</v>
      </c>
    </row>
    <row r="300" spans="1:411" hidden="1" outlineLevel="1">
      <c r="A300" s="21">
        <f t="shared" si="158"/>
        <v>295</v>
      </c>
      <c r="B300" s="21">
        <f t="shared" si="2061"/>
        <v>19</v>
      </c>
      <c r="C300">
        <v>114</v>
      </c>
      <c r="D300" s="144" t="str">
        <f t="shared" si="2062"/>
        <v>GSM</v>
      </c>
      <c r="E300" t="b">
        <v>1</v>
      </c>
      <c r="F300" t="b">
        <v>0</v>
      </c>
      <c r="G300" t="b">
        <f t="shared" ref="G300:G304" si="2142">E300</f>
        <v>1</v>
      </c>
      <c r="H300" s="29">
        <v>2</v>
      </c>
      <c r="I300" s="29">
        <v>1</v>
      </c>
      <c r="J300" s="29" t="str">
        <f>""</f>
        <v/>
      </c>
      <c r="K300" s="29">
        <f t="shared" si="2064"/>
        <v>2</v>
      </c>
      <c r="L300" s="29">
        <v>2</v>
      </c>
      <c r="M300" s="29">
        <v>2</v>
      </c>
      <c r="N300" s="29">
        <v>3</v>
      </c>
      <c r="O300" s="29">
        <v>1</v>
      </c>
      <c r="P300" s="29">
        <v>1</v>
      </c>
      <c r="Q300" s="237">
        <f t="shared" ca="1" si="2125"/>
        <v>2</v>
      </c>
      <c r="R300" s="29">
        <v>2</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2065"/>
        <v>2</v>
      </c>
      <c r="AH300" s="5">
        <f t="shared" si="2065"/>
        <v>0</v>
      </c>
      <c r="AI300" s="5">
        <f t="shared" si="2066"/>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00012 DSP_price_SA GSM Day204 MWM    Only export WP075p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2067"/>
        <v>0</v>
      </c>
      <c r="AY300" s="5" t="str">
        <f t="shared" si="2067"/>
        <v>-</v>
      </c>
      <c r="AZ300" s="5" t="b">
        <f t="shared" si="2067"/>
        <v>0</v>
      </c>
      <c r="BA300" s="5" t="b">
        <f t="shared" si="2067"/>
        <v>1</v>
      </c>
      <c r="BB300" s="5" t="b">
        <f t="shared" si="2067"/>
        <v>1</v>
      </c>
      <c r="BC300" s="144">
        <f t="shared" si="2067"/>
        <v>0</v>
      </c>
      <c r="BD300" s="19" t="b">
        <f t="shared" ca="1" si="2068"/>
        <v>1</v>
      </c>
      <c r="BE300" s="9"/>
      <c r="BF300" s="5" t="str">
        <f t="shared" ca="1" si="2069"/>
        <v>-</v>
      </c>
      <c r="BG300" s="19" t="str">
        <f t="shared" ca="1" si="2070"/>
        <v>-</v>
      </c>
      <c r="BH300" s="19" t="str">
        <f t="shared" ca="1" si="2070"/>
        <v>-</v>
      </c>
      <c r="BI300" s="19" t="str">
        <f t="shared" ca="1" si="2070"/>
        <v>-</v>
      </c>
      <c r="BJ300" s="5" t="str">
        <f t="shared" ca="1" si="2071"/>
        <v>-</v>
      </c>
      <c r="BK300" s="19" t="str">
        <f t="shared" ca="1" si="2072"/>
        <v>-</v>
      </c>
      <c r="BL300" s="5" t="str">
        <f t="shared" ca="1" si="2073"/>
        <v>-</v>
      </c>
      <c r="BM300" s="19" t="str">
        <f t="shared" ca="1" si="2074"/>
        <v>-</v>
      </c>
      <c r="BN300" s="19" t="str">
        <f t="shared" ca="1" si="2074"/>
        <v>-</v>
      </c>
      <c r="BO300" s="19" t="str">
        <f t="shared" ca="1" si="2074"/>
        <v>-</v>
      </c>
      <c r="BP300" s="5" t="str">
        <f t="shared" ca="1" si="2075"/>
        <v>-</v>
      </c>
      <c r="BQ300" s="9"/>
      <c r="BR300" s="5" t="b">
        <f t="shared" si="2076"/>
        <v>0</v>
      </c>
      <c r="BS300" s="5" t="str">
        <f t="shared" ca="1" si="2077"/>
        <v>-</v>
      </c>
      <c r="BT300" s="5" t="str">
        <f t="shared" ca="1" si="2078"/>
        <v>-</v>
      </c>
      <c r="BU300" s="5" t="str">
        <f t="shared" ca="1" si="2078"/>
        <v>-</v>
      </c>
      <c r="BV300" s="5" t="str">
        <f t="shared" ca="1" si="2078"/>
        <v>-</v>
      </c>
      <c r="BW300" s="5" t="str">
        <f t="shared" ca="1" si="2078"/>
        <v>-</v>
      </c>
      <c r="BX300" s="5" t="str">
        <f t="shared" ca="1" si="2078"/>
        <v>-</v>
      </c>
      <c r="BY300" s="5" t="str">
        <f t="shared" ca="1" si="2078"/>
        <v>-</v>
      </c>
      <c r="BZ300" s="5" t="str">
        <f t="shared" ca="1" si="2078"/>
        <v>-</v>
      </c>
      <c r="CA300" s="5" t="str">
        <f t="shared" ca="1" si="2078"/>
        <v>-</v>
      </c>
      <c r="CB300" s="9"/>
      <c r="CC300" s="237" t="b">
        <f t="shared" ca="1" si="2126"/>
        <v>1</v>
      </c>
      <c r="CD300" s="237" t="b">
        <f t="shared" ca="1" si="2126"/>
        <v>1</v>
      </c>
      <c r="CE300" s="237" t="b">
        <f t="shared" ca="1" si="2126"/>
        <v>1</v>
      </c>
      <c r="CF300" s="12">
        <f t="shared" ca="1" si="2079"/>
        <v>2232105</v>
      </c>
      <c r="CG300" s="144" t="b">
        <f t="shared" ref="CG300:CG304" ca="1" si="2143">NOT(CE300)</f>
        <v>0</v>
      </c>
      <c r="CH300" s="12" t="s">
        <v>34</v>
      </c>
      <c r="CI300" s="19" t="str">
        <f t="shared" ca="1" si="2081"/>
        <v>-</v>
      </c>
      <c r="CJ300" s="19" t="str">
        <f t="shared" ca="1" si="2081"/>
        <v>-</v>
      </c>
      <c r="CK300" s="19" t="str">
        <f t="shared" ca="1" si="2081"/>
        <v>-</v>
      </c>
      <c r="CL300" s="19">
        <f t="shared" ca="1" si="2081"/>
        <v>1</v>
      </c>
      <c r="CM300" s="19">
        <f t="shared" ca="1" si="2081"/>
        <v>1</v>
      </c>
      <c r="CN300" s="9"/>
      <c r="CO300" s="444">
        <f t="shared" si="2082"/>
        <v>652</v>
      </c>
      <c r="CP300" s="444">
        <f t="shared" si="2082"/>
        <v>686</v>
      </c>
      <c r="CQ300" s="444">
        <f t="shared" si="2082"/>
        <v>721</v>
      </c>
      <c r="CR300" s="152">
        <f t="shared" si="2083"/>
        <v>378</v>
      </c>
      <c r="CS300" s="152">
        <f t="shared" si="2083"/>
        <v>413</v>
      </c>
      <c r="CT300" s="152">
        <f t="shared" si="2083"/>
        <v>448</v>
      </c>
      <c r="CU300" s="19" t="str">
        <f t="shared" ref="CU300:DJ313" ca="1" si="2144">OFFSET(CU$5,$B300,0)</f>
        <v>-</v>
      </c>
      <c r="CV300" s="19" t="str">
        <f t="shared" ca="1" si="2144"/>
        <v>-</v>
      </c>
      <c r="CW300" s="19" t="str">
        <f t="shared" ca="1" si="2144"/>
        <v>-</v>
      </c>
      <c r="CX300" s="19" t="str">
        <f t="shared" ca="1" si="2144"/>
        <v>-</v>
      </c>
      <c r="CY300" s="19" t="str">
        <f t="shared" ca="1" si="2144"/>
        <v>-</v>
      </c>
      <c r="CZ300" s="19" t="b">
        <f t="shared" ca="1" si="2144"/>
        <v>1</v>
      </c>
      <c r="DA300" s="19">
        <f t="shared" ca="1" si="2144"/>
        <v>0</v>
      </c>
      <c r="DB300" s="19">
        <f t="shared" ca="1" si="2144"/>
        <v>0</v>
      </c>
      <c r="DC300" s="19">
        <f t="shared" ca="1" si="2144"/>
        <v>0</v>
      </c>
      <c r="DD300" s="19">
        <f t="shared" ca="1" si="2144"/>
        <v>0</v>
      </c>
      <c r="DE300" s="19">
        <f t="shared" ca="1" si="2144"/>
        <v>0</v>
      </c>
      <c r="DF300" s="19">
        <f t="shared" ca="1" si="2144"/>
        <v>0</v>
      </c>
      <c r="DG300" s="19">
        <f t="shared" ca="1" si="2144"/>
        <v>0</v>
      </c>
      <c r="DH300" s="19">
        <f t="shared" ca="1" si="2144"/>
        <v>0</v>
      </c>
      <c r="DI300" s="19">
        <f t="shared" ca="1" si="2144"/>
        <v>0</v>
      </c>
      <c r="DJ300" s="19">
        <f t="shared" ca="1" si="2144"/>
        <v>0</v>
      </c>
      <c r="DK300" s="19">
        <f t="shared" ca="1" si="2133"/>
        <v>0</v>
      </c>
      <c r="DL300" s="19">
        <f t="shared" ca="1" si="2133"/>
        <v>0</v>
      </c>
      <c r="DM300" s="19">
        <f t="shared" ca="1" si="2133"/>
        <v>1</v>
      </c>
      <c r="DN300" s="19">
        <f t="shared" ca="1" si="2133"/>
        <v>1</v>
      </c>
      <c r="DO300" s="19">
        <f t="shared" ca="1" si="2133"/>
        <v>0</v>
      </c>
      <c r="DP300" s="19" t="str">
        <f t="shared" ca="1" si="2133"/>
        <v>-</v>
      </c>
      <c r="DQ300" s="19" t="str">
        <f t="shared" ca="1" si="2133"/>
        <v>-</v>
      </c>
      <c r="DR300" s="19" t="str">
        <f t="shared" ca="1" si="2133"/>
        <v>-</v>
      </c>
      <c r="DS300" s="19" t="str">
        <f t="shared" ca="1" si="2133"/>
        <v>-</v>
      </c>
      <c r="DT300" s="19" t="str">
        <f t="shared" ca="1" si="2133"/>
        <v>-</v>
      </c>
      <c r="DU300" s="19">
        <f t="shared" ca="1" si="2133"/>
        <v>0</v>
      </c>
      <c r="DV300" s="19" t="str">
        <f t="shared" ca="1" si="2133"/>
        <v>-</v>
      </c>
      <c r="DW300" s="19" t="str">
        <f t="shared" ca="1" si="2133"/>
        <v>-</v>
      </c>
      <c r="DX300" s="19" t="str">
        <f t="shared" ca="1" si="2133"/>
        <v>-</v>
      </c>
      <c r="DY300" s="19" t="str">
        <f t="shared" ca="1" si="2133"/>
        <v>-</v>
      </c>
      <c r="DZ300" s="19" t="str">
        <f t="shared" ca="1" si="2133"/>
        <v>-</v>
      </c>
      <c r="EA300" s="19" t="str">
        <f t="shared" ca="1" si="2133"/>
        <v>-</v>
      </c>
      <c r="EB300" s="19" t="str">
        <f t="shared" ca="1" si="2133"/>
        <v>-</v>
      </c>
      <c r="EC300" s="19" t="str">
        <f t="shared" ca="1" si="2133"/>
        <v>-</v>
      </c>
      <c r="ED300" s="19">
        <f t="shared" ca="1" si="2133"/>
        <v>0</v>
      </c>
      <c r="EE300" s="444">
        <f t="shared" si="2086"/>
        <v>0</v>
      </c>
      <c r="EF300" s="444">
        <f t="shared" si="2086"/>
        <v>0</v>
      </c>
      <c r="EG300" s="124">
        <f t="shared" ref="EG300:EV313" si="2145">IF(AND($K300=EG$9,$N300=EG$11,$AB300=EG$8,$AI300=EG$12,$Y300&lt;&gt;0),INDEX(i.FS_Strategy,$Y300,$AB300),0)</f>
        <v>0</v>
      </c>
      <c r="EH300" s="124">
        <f t="shared" si="2145"/>
        <v>0</v>
      </c>
      <c r="EI300" s="124">
        <f t="shared" si="2145"/>
        <v>0</v>
      </c>
      <c r="EJ300" s="124">
        <f t="shared" si="2145"/>
        <v>0</v>
      </c>
      <c r="EK300" s="124">
        <f t="shared" si="2145"/>
        <v>0</v>
      </c>
      <c r="EL300" s="124">
        <f t="shared" si="2145"/>
        <v>0</v>
      </c>
      <c r="EM300" s="124">
        <f t="shared" si="2145"/>
        <v>0</v>
      </c>
      <c r="EN300" s="124">
        <f t="shared" si="2145"/>
        <v>0</v>
      </c>
      <c r="EO300" s="124">
        <f t="shared" si="2145"/>
        <v>0</v>
      </c>
      <c r="EP300" s="124">
        <f t="shared" si="2145"/>
        <v>0</v>
      </c>
      <c r="EQ300" s="124">
        <f t="shared" si="2145"/>
        <v>0</v>
      </c>
      <c r="ER300" s="124">
        <f t="shared" si="2145"/>
        <v>0</v>
      </c>
      <c r="ES300" s="124">
        <f t="shared" si="2145"/>
        <v>0</v>
      </c>
      <c r="ET300" s="124">
        <f t="shared" si="2145"/>
        <v>0</v>
      </c>
      <c r="EU300" s="124">
        <f t="shared" si="2145"/>
        <v>0</v>
      </c>
      <c r="EV300" s="124">
        <f t="shared" si="2145"/>
        <v>0</v>
      </c>
      <c r="EW300" s="124">
        <f t="shared" si="2088"/>
        <v>0</v>
      </c>
      <c r="EX300" s="124">
        <f t="shared" si="2088"/>
        <v>0</v>
      </c>
      <c r="EY300" s="554">
        <f t="shared" ref="EY300:FN313" si="2146">IF(AND($K300=EY$9,$N300=EY$11,$AB300=EY$8,$AI300=EY$12,$Z300&lt;&gt;0),INDEX(i.FS_Strategy,$Z300,$AB300),0)</f>
        <v>0</v>
      </c>
      <c r="EZ300" s="554">
        <f t="shared" si="2146"/>
        <v>0</v>
      </c>
      <c r="FA300" s="554">
        <f t="shared" si="2146"/>
        <v>0</v>
      </c>
      <c r="FB300" s="125">
        <f t="shared" si="2146"/>
        <v>0</v>
      </c>
      <c r="FC300" s="125">
        <f t="shared" si="2146"/>
        <v>0</v>
      </c>
      <c r="FD300" s="125">
        <f t="shared" si="2146"/>
        <v>0</v>
      </c>
      <c r="FE300" s="125">
        <f t="shared" si="2146"/>
        <v>0</v>
      </c>
      <c r="FF300" s="125">
        <f t="shared" si="2146"/>
        <v>0</v>
      </c>
      <c r="FG300" s="125">
        <f t="shared" si="2146"/>
        <v>0</v>
      </c>
      <c r="FH300" s="125">
        <f t="shared" si="2146"/>
        <v>0</v>
      </c>
      <c r="FI300" s="125">
        <f t="shared" si="2146"/>
        <v>0</v>
      </c>
      <c r="FJ300" s="125">
        <f t="shared" si="2146"/>
        <v>0</v>
      </c>
      <c r="FK300" s="125">
        <f t="shared" si="2146"/>
        <v>0</v>
      </c>
      <c r="FL300" s="125">
        <f t="shared" si="2146"/>
        <v>0</v>
      </c>
      <c r="FM300" s="125">
        <f t="shared" si="2146"/>
        <v>0</v>
      </c>
      <c r="FN300" s="125">
        <f t="shared" si="2146"/>
        <v>0</v>
      </c>
      <c r="FO300" s="124">
        <f t="shared" ref="FO300:GD313" si="2147">IF(AND($K300=FO$9,$N300=FO$11,$AB300=FO$8,$AI300=FO$12),INDEX(i.FS_Strategy,$AC300+1,$AB300),0)</f>
        <v>0</v>
      </c>
      <c r="FP300" s="124">
        <f t="shared" si="2147"/>
        <v>0</v>
      </c>
      <c r="FQ300" s="124">
        <f t="shared" si="2147"/>
        <v>0</v>
      </c>
      <c r="FR300" s="124">
        <f t="shared" si="2147"/>
        <v>0</v>
      </c>
      <c r="FS300" s="124">
        <f t="shared" si="2147"/>
        <v>0</v>
      </c>
      <c r="FT300" s="124">
        <f t="shared" si="2147"/>
        <v>0</v>
      </c>
      <c r="FU300" s="124">
        <f t="shared" si="2147"/>
        <v>0</v>
      </c>
      <c r="FV300" s="124">
        <f t="shared" si="2147"/>
        <v>0</v>
      </c>
      <c r="FW300" s="124">
        <f t="shared" si="2147"/>
        <v>0</v>
      </c>
      <c r="FX300" s="124">
        <f t="shared" si="2147"/>
        <v>0</v>
      </c>
      <c r="FY300" s="124">
        <f t="shared" si="2147"/>
        <v>0</v>
      </c>
      <c r="FZ300" s="124">
        <f t="shared" si="2147"/>
        <v>0</v>
      </c>
      <c r="GA300" s="124">
        <f t="shared" si="2147"/>
        <v>0</v>
      </c>
      <c r="GB300" s="124">
        <f t="shared" si="2147"/>
        <v>0</v>
      </c>
      <c r="GC300" s="124">
        <f t="shared" si="2147"/>
        <v>0</v>
      </c>
      <c r="GD300" s="124">
        <f t="shared" si="2147"/>
        <v>0</v>
      </c>
      <c r="GE300" s="124">
        <f t="shared" si="2091"/>
        <v>0</v>
      </c>
      <c r="GF300" s="124">
        <f t="shared" si="2091"/>
        <v>0</v>
      </c>
      <c r="GG300" s="554">
        <f t="shared" si="2092"/>
        <v>0</v>
      </c>
      <c r="GH300" s="554">
        <f t="shared" si="2092"/>
        <v>0</v>
      </c>
      <c r="GI300" s="554">
        <f t="shared" si="2092"/>
        <v>0</v>
      </c>
      <c r="GJ300" s="125">
        <f t="shared" si="2093"/>
        <v>0</v>
      </c>
      <c r="GK300" s="125">
        <f t="shared" si="2093"/>
        <v>0</v>
      </c>
      <c r="GL300" s="125">
        <f t="shared" si="2093"/>
        <v>0</v>
      </c>
      <c r="GM300" s="125">
        <f t="shared" si="2093"/>
        <v>0</v>
      </c>
      <c r="GN300" s="125">
        <f t="shared" si="2093"/>
        <v>0</v>
      </c>
      <c r="GO300" s="125">
        <f t="shared" si="2093"/>
        <v>0</v>
      </c>
      <c r="GP300" s="125">
        <f t="shared" si="2093"/>
        <v>0</v>
      </c>
      <c r="GQ300" s="125">
        <f t="shared" si="2093"/>
        <v>0</v>
      </c>
      <c r="GR300" s="125">
        <f t="shared" si="2093"/>
        <v>0</v>
      </c>
      <c r="GS300" s="125">
        <f t="shared" si="2093"/>
        <v>0</v>
      </c>
      <c r="GT300" s="125">
        <f t="shared" si="2093"/>
        <v>0</v>
      </c>
      <c r="GU300" s="125">
        <f t="shared" si="2093"/>
        <v>0</v>
      </c>
      <c r="GV300" s="125">
        <f t="shared" si="2093"/>
        <v>0</v>
      </c>
      <c r="GW300" s="124">
        <f t="shared" ref="GW300:HL313" si="2148">IF(AND($K300=GW$9,$N300=GW$11,$AB300=GW$8,$AI300=GW$12),INDEX(i.FS_Strategy,$AC300+1,$AB300),0)</f>
        <v>0</v>
      </c>
      <c r="GX300" s="124">
        <f t="shared" si="2148"/>
        <v>0</v>
      </c>
      <c r="GY300" s="124">
        <f t="shared" si="2148"/>
        <v>0</v>
      </c>
      <c r="GZ300" s="124">
        <f t="shared" si="2148"/>
        <v>0</v>
      </c>
      <c r="HA300" s="124">
        <f t="shared" si="2148"/>
        <v>0</v>
      </c>
      <c r="HB300" s="124">
        <f t="shared" si="2148"/>
        <v>0</v>
      </c>
      <c r="HC300" s="124">
        <f t="shared" si="2148"/>
        <v>0</v>
      </c>
      <c r="HD300" s="124">
        <f t="shared" si="2148"/>
        <v>0</v>
      </c>
      <c r="HE300" s="124">
        <f t="shared" si="2148"/>
        <v>0</v>
      </c>
      <c r="HF300" s="124">
        <f t="shared" si="2148"/>
        <v>0</v>
      </c>
      <c r="HG300" s="124">
        <f t="shared" si="2148"/>
        <v>0</v>
      </c>
      <c r="HH300" s="124">
        <f t="shared" si="2148"/>
        <v>0</v>
      </c>
      <c r="HI300" s="124">
        <f t="shared" si="2148"/>
        <v>0</v>
      </c>
      <c r="HJ300" s="124">
        <f t="shared" si="2148"/>
        <v>0</v>
      </c>
      <c r="HK300" s="124">
        <f t="shared" si="2148"/>
        <v>0</v>
      </c>
      <c r="HL300" s="124">
        <f t="shared" si="2148"/>
        <v>0</v>
      </c>
      <c r="HM300" s="124">
        <f t="shared" si="2095"/>
        <v>0</v>
      </c>
      <c r="HN300" s="124">
        <f t="shared" si="2095"/>
        <v>0</v>
      </c>
      <c r="HO300" s="554">
        <f t="shared" si="2096"/>
        <v>0</v>
      </c>
      <c r="HP300" s="554">
        <f t="shared" si="2096"/>
        <v>0</v>
      </c>
      <c r="HQ300" s="554">
        <f t="shared" si="2096"/>
        <v>0</v>
      </c>
      <c r="HR300" s="125">
        <f t="shared" si="2097"/>
        <v>0</v>
      </c>
      <c r="HS300" s="125">
        <f t="shared" si="2097"/>
        <v>0</v>
      </c>
      <c r="HT300" s="125">
        <f t="shared" si="2097"/>
        <v>0</v>
      </c>
      <c r="HU300" s="125">
        <f t="shared" si="2097"/>
        <v>0</v>
      </c>
      <c r="HV300" s="125">
        <f t="shared" si="2097"/>
        <v>0</v>
      </c>
      <c r="HW300" s="125">
        <f t="shared" si="2097"/>
        <v>0</v>
      </c>
      <c r="HX300" s="125">
        <f t="shared" si="2097"/>
        <v>0</v>
      </c>
      <c r="HY300" s="125">
        <f t="shared" si="2097"/>
        <v>0</v>
      </c>
      <c r="HZ300" s="125">
        <f t="shared" si="2097"/>
        <v>0</v>
      </c>
      <c r="IA300" s="125">
        <f t="shared" si="2097"/>
        <v>0</v>
      </c>
      <c r="IB300" s="125">
        <f t="shared" si="2097"/>
        <v>0</v>
      </c>
      <c r="IC300" s="125">
        <f t="shared" si="2097"/>
        <v>0</v>
      </c>
      <c r="ID300" s="125">
        <f t="shared" si="2097"/>
        <v>0</v>
      </c>
      <c r="IE300" s="5">
        <f t="shared" si="2098"/>
        <v>67</v>
      </c>
      <c r="IF300" s="9"/>
      <c r="IG300" s="5">
        <f t="shared" si="2099"/>
        <v>1</v>
      </c>
      <c r="IH300" s="5" t="b">
        <f t="shared" si="2099"/>
        <v>0</v>
      </c>
      <c r="II300" s="19">
        <f t="shared" ca="1" si="2100"/>
        <v>0</v>
      </c>
      <c r="IJ300" s="5">
        <f t="shared" si="2099"/>
        <v>55</v>
      </c>
      <c r="IK300" s="5" cm="1">
        <f t="array" ref="IK300">INDEX(i.pi_yatf,$X300+1,IK$7)</f>
        <v>1</v>
      </c>
      <c r="IL300" s="19">
        <f t="shared" ca="1" si="2131"/>
        <v>0</v>
      </c>
      <c r="IM300" s="19">
        <f t="shared" ca="1" si="2131"/>
        <v>0</v>
      </c>
      <c r="IN300" s="19">
        <f t="shared" ca="1" si="2131"/>
        <v>0</v>
      </c>
      <c r="IO300" s="19">
        <f t="shared" ca="1" si="2131"/>
        <v>0</v>
      </c>
      <c r="IP300" s="19">
        <f t="shared" ca="1" si="2131"/>
        <v>0</v>
      </c>
      <c r="IQ300" s="19">
        <f t="shared" ca="1" si="2131"/>
        <v>0</v>
      </c>
      <c r="IR300" s="19">
        <f t="shared" ca="1" si="2131"/>
        <v>0</v>
      </c>
      <c r="IS300" s="19">
        <f t="shared" ca="1" si="2131"/>
        <v>0</v>
      </c>
      <c r="IT300" s="19">
        <f t="shared" ca="1" si="2131"/>
        <v>0</v>
      </c>
      <c r="IU300" s="19">
        <f t="shared" ca="1" si="2131"/>
        <v>0</v>
      </c>
      <c r="IV300" s="19">
        <f t="shared" ca="1" si="2131"/>
        <v>0</v>
      </c>
      <c r="IW300" s="19">
        <f t="shared" ca="1" si="2131"/>
        <v>0</v>
      </c>
      <c r="IX300" s="19">
        <f t="shared" ca="1" si="2131"/>
        <v>0</v>
      </c>
      <c r="IY300" s="19">
        <f t="shared" ca="1" si="2131"/>
        <v>0</v>
      </c>
      <c r="IZ300" s="19">
        <f t="shared" ca="1" si="2131"/>
        <v>0</v>
      </c>
      <c r="JA300" s="19">
        <f t="shared" ca="1" si="2131"/>
        <v>0</v>
      </c>
      <c r="JB300" s="19">
        <f t="shared" ca="1" si="2131"/>
        <v>0</v>
      </c>
      <c r="JC300" s="19">
        <f t="shared" ca="1" si="2131"/>
        <v>0</v>
      </c>
      <c r="JD300" s="19">
        <f t="shared" ca="1" si="2131"/>
        <v>0</v>
      </c>
      <c r="JE300" s="19">
        <f t="shared" ca="1" si="2131"/>
        <v>0</v>
      </c>
      <c r="JF300" s="19">
        <f t="shared" ca="1" si="2131"/>
        <v>0</v>
      </c>
      <c r="JG300" s="5">
        <f t="shared" si="2102"/>
        <v>1.2500000000000001E-2</v>
      </c>
      <c r="JH300" s="567">
        <f t="shared" si="2102"/>
        <v>0</v>
      </c>
      <c r="JI300" s="5">
        <f t="shared" si="2102"/>
        <v>6.25E-2</v>
      </c>
      <c r="JJ300" s="5">
        <f t="shared" si="2102"/>
        <v>6.25E-2</v>
      </c>
      <c r="JK300" s="5">
        <f t="shared" si="2102"/>
        <v>6.25E-2</v>
      </c>
      <c r="JL300" s="19">
        <f t="shared" ca="1" si="2131"/>
        <v>1</v>
      </c>
      <c r="JM300" s="19">
        <f t="shared" ca="1" si="2131"/>
        <v>0</v>
      </c>
      <c r="JN300" s="19">
        <f t="shared" ca="1" si="2131"/>
        <v>1</v>
      </c>
      <c r="JO300" s="9"/>
      <c r="JP300" s="5" t="b">
        <f t="shared" ca="1" si="2103"/>
        <v>0</v>
      </c>
      <c r="JQ300" s="477" t="b">
        <v>0</v>
      </c>
      <c r="JR300" s="477">
        <v>9.7327499999999993</v>
      </c>
      <c r="JS300" s="5" t="b">
        <f t="shared" si="2104"/>
        <v>0</v>
      </c>
      <c r="JT300" s="5" t="b">
        <f t="shared" si="2104"/>
        <v>0</v>
      </c>
      <c r="JU300" s="5" t="b">
        <f t="shared" si="2104"/>
        <v>1</v>
      </c>
      <c r="JV300" s="144">
        <f t="shared" si="2105"/>
        <v>1</v>
      </c>
      <c r="JW300" s="144">
        <f t="shared" si="2105"/>
        <v>1</v>
      </c>
      <c r="JX300" s="5" t="b">
        <f t="shared" si="2106"/>
        <v>0</v>
      </c>
      <c r="JY300" s="5" t="b">
        <f t="shared" si="2106"/>
        <v>1</v>
      </c>
      <c r="JZ300" s="5" t="b">
        <f t="shared" si="2106"/>
        <v>1</v>
      </c>
      <c r="KA300" s="5" t="b">
        <f t="shared" si="2106"/>
        <v>0</v>
      </c>
      <c r="KB300" s="5">
        <f t="shared" si="2107"/>
        <v>1</v>
      </c>
      <c r="KC300" s="5">
        <f t="shared" si="2107"/>
        <v>0</v>
      </c>
      <c r="KD300" s="5" t="b">
        <f t="shared" si="2108"/>
        <v>0</v>
      </c>
      <c r="KE300" s="5" t="str" cm="1">
        <f t="array" aca="1" ref="KE300" ca="1">IF(OR(KF300:KM300&lt;&gt;"-"),TRUE,"-")</f>
        <v>-</v>
      </c>
      <c r="KF300" s="19" t="str">
        <f t="shared" ca="1" si="2109"/>
        <v>-</v>
      </c>
      <c r="KG300" s="19" t="str">
        <f t="shared" ca="1" si="2109"/>
        <v>-</v>
      </c>
      <c r="KH300" s="19" t="str">
        <f t="shared" ca="1" si="2109"/>
        <v>-</v>
      </c>
      <c r="KI300" s="19" t="str">
        <f t="shared" ca="1" si="2109"/>
        <v>-</v>
      </c>
      <c r="KJ300" s="19" t="str">
        <f t="shared" ca="1" si="2109"/>
        <v>-</v>
      </c>
      <c r="KK300" s="19" t="str">
        <f t="shared" ca="1" si="2109"/>
        <v>-</v>
      </c>
      <c r="KL300" s="19" t="str">
        <f t="shared" ca="1" si="2109"/>
        <v>-</v>
      </c>
      <c r="KM300" s="19" t="str">
        <f t="shared" ca="1" si="2109"/>
        <v>-</v>
      </c>
      <c r="KN300" s="5" t="b">
        <f t="array" aca="1" ref="KN300" ca="1">IF(OR(KO300:KU300&lt;&gt;"-"),TRUE,"-")</f>
        <v>1</v>
      </c>
      <c r="KO300" s="19">
        <f t="shared" ca="1" si="2110"/>
        <v>0</v>
      </c>
      <c r="KP300" s="19" t="str">
        <f t="shared" ca="1" si="2110"/>
        <v>-</v>
      </c>
      <c r="KQ300" s="19">
        <f t="shared" ca="1" si="2110"/>
        <v>999999</v>
      </c>
      <c r="KR300" s="19">
        <f t="shared" ca="1" si="2110"/>
        <v>999999</v>
      </c>
      <c r="KS300" s="19">
        <f t="shared" ca="1" si="2110"/>
        <v>999999</v>
      </c>
      <c r="KT300" s="19">
        <f t="shared" ca="1" si="2110"/>
        <v>999999</v>
      </c>
      <c r="KU300" s="19">
        <f t="shared" ca="1" si="2110"/>
        <v>999999</v>
      </c>
      <c r="KV300" s="19" t="str">
        <f t="shared" ca="1" si="2110"/>
        <v>-</v>
      </c>
      <c r="KW300" s="19" t="str">
        <f t="shared" ca="1" si="2110"/>
        <v>-</v>
      </c>
      <c r="KX300" s="19" t="str">
        <f t="shared" ca="1" si="2110"/>
        <v>-</v>
      </c>
      <c r="KY300" s="19" t="b">
        <f t="shared" ca="1" si="2110"/>
        <v>1</v>
      </c>
      <c r="KZ300" s="19">
        <f t="shared" ca="1" si="2110"/>
        <v>0</v>
      </c>
      <c r="LA300" s="5" t="str">
        <f t="shared" si="2111"/>
        <v>-</v>
      </c>
      <c r="LB300" s="5" t="str">
        <f t="shared" si="2111"/>
        <v>-</v>
      </c>
      <c r="LC300" s="5" t="str">
        <f t="shared" si="2111"/>
        <v>-</v>
      </c>
      <c r="LD300" s="5" t="str">
        <f t="shared" si="2111"/>
        <v>-</v>
      </c>
      <c r="LE300" s="19" t="str">
        <f t="shared" ca="1" si="2112"/>
        <v>-</v>
      </c>
      <c r="LF300" s="19" t="str">
        <f t="shared" ca="1" si="2112"/>
        <v>-</v>
      </c>
      <c r="LG300" s="19" t="str">
        <f t="shared" ca="1" si="2112"/>
        <v>-</v>
      </c>
      <c r="LH300" s="19" t="str">
        <f t="shared" ca="1" si="2112"/>
        <v>-</v>
      </c>
      <c r="LI300" s="19" t="str">
        <f t="shared" ca="1" si="2112"/>
        <v>-</v>
      </c>
      <c r="LJ300" s="19" t="str">
        <f t="shared" ca="1" si="2112"/>
        <v>-</v>
      </c>
      <c r="LK300" s="19" t="str">
        <f t="shared" ca="1" si="2112"/>
        <v>-</v>
      </c>
      <c r="LL300" s="5" t="str">
        <f t="shared" si="2113"/>
        <v>-</v>
      </c>
      <c r="LM300" s="5">
        <f t="shared" si="2113"/>
        <v>500</v>
      </c>
      <c r="LN300" s="5">
        <f t="shared" si="2113"/>
        <v>500</v>
      </c>
      <c r="LO300" s="5" t="str">
        <f t="shared" si="2113"/>
        <v>-</v>
      </c>
      <c r="LP300" s="5" t="str" cm="1">
        <f t="array" aca="1" ref="LP300" ca="1">INDEX(i.meatgrid,$Q300,LP$7)</f>
        <v>-</v>
      </c>
      <c r="LQ300" s="5" t="str" cm="1">
        <f t="array" aca="1" ref="LQ300" ca="1">INDEX(i.meatgrid,$Q300,LQ$7)</f>
        <v>-</v>
      </c>
      <c r="LR300" s="5" t="str">
        <f t="shared" si="2114"/>
        <v>-</v>
      </c>
      <c r="LS300" s="5">
        <f t="shared" si="2115"/>
        <v>1</v>
      </c>
      <c r="LT300" s="9"/>
      <c r="LU300" s="19">
        <f t="shared" ca="1" si="2116"/>
        <v>70</v>
      </c>
      <c r="LV300" s="19">
        <f t="shared" ca="1" si="2116"/>
        <v>50</v>
      </c>
      <c r="LW300" s="19">
        <f t="shared" ca="1" si="2116"/>
        <v>80</v>
      </c>
      <c r="LX300" s="19">
        <f t="shared" ca="1" si="2116"/>
        <v>50</v>
      </c>
      <c r="LY300" s="5" t="b" cm="1">
        <f t="array" aca="1" ref="LY300" ca="1">INDEX(i.meatgrid,$Q300,LY$7)</f>
        <v>0</v>
      </c>
      <c r="LZ300" s="5" t="b" cm="1">
        <f t="array" aca="1" ref="LZ300" ca="1">INDEX(i.meatgrid,$Q300,LZ$7)</f>
        <v>0</v>
      </c>
      <c r="MA300" s="5" t="str" cm="1">
        <f t="array" aca="1" ref="MA300" ca="1">INDEX(i.meatgrid,$Q300,MA$7)</f>
        <v>-</v>
      </c>
      <c r="MB300" s="5" t="str" cm="1">
        <f t="array" aca="1" ref="MB300" ca="1">INDEX(i.meatgrid,$Q300,MB$7)</f>
        <v>-</v>
      </c>
      <c r="MC300" s="5">
        <f t="shared" si="2117"/>
        <v>0.75</v>
      </c>
      <c r="MD300" s="5">
        <f t="shared" si="2118"/>
        <v>1</v>
      </c>
      <c r="ME300" s="5" cm="1">
        <f t="array" aca="1" ref="ME300" ca="1">INDEX(i.meatgrid,$Q300,ME$7)</f>
        <v>0</v>
      </c>
      <c r="MF300" s="5" cm="1">
        <f t="array" aca="1" ref="MF300" ca="1">INDEX(i.meatgrid,$Q300,MF$7)</f>
        <v>0</v>
      </c>
      <c r="MG300" s="5" cm="1">
        <f t="array" aca="1" ref="MG300" ca="1">INDEX(i.meatgrid,$Q300,MG$7)</f>
        <v>0</v>
      </c>
      <c r="MH300" s="5" cm="1">
        <f t="array" aca="1" ref="MH300" ca="1">INDEX(i.meatgrid,$Q300,MH$7)</f>
        <v>0</v>
      </c>
      <c r="MI300" s="5" cm="1">
        <f t="array" aca="1" ref="MI300" ca="1">INDEX(i.meatgrid,$Q300,MI$7)</f>
        <v>1</v>
      </c>
      <c r="MJ300" s="5" cm="1">
        <f t="array" aca="1" ref="MJ300" ca="1">INDEX(i.meatgrid,$Q300,MJ$7)</f>
        <v>1</v>
      </c>
      <c r="MK300" s="5" cm="1">
        <f t="array" aca="1" ref="MK300" ca="1">INDEX(i.meatgrid,$Q300,MK$7)</f>
        <v>1</v>
      </c>
      <c r="ML300" s="5" cm="1">
        <f t="array" aca="1" ref="ML300" ca="1">INDEX(i.meatgrid,$Q300,ML$7)</f>
        <v>1</v>
      </c>
      <c r="MM300" s="5">
        <f t="shared" si="2119"/>
        <v>1</v>
      </c>
      <c r="MN300" s="9"/>
      <c r="MO300" s="19" t="b">
        <f t="shared" ref="MO300:ND313" ca="1" si="2149">OFFSET(MO$5,$B300,0)</f>
        <v>0</v>
      </c>
      <c r="MP300" s="19" t="b">
        <f t="shared" ca="1" si="2149"/>
        <v>0</v>
      </c>
      <c r="MQ300" s="19">
        <f t="shared" ca="1" si="2149"/>
        <v>1</v>
      </c>
      <c r="MR300" s="19">
        <f t="shared" ca="1" si="2149"/>
        <v>0.75</v>
      </c>
      <c r="MS300" s="19">
        <f t="shared" ca="1" si="2149"/>
        <v>0.75</v>
      </c>
      <c r="MT300" s="19">
        <f t="shared" ca="1" si="2149"/>
        <v>0.8</v>
      </c>
      <c r="MU300" s="19">
        <f t="shared" ca="1" si="2149"/>
        <v>0.82499999999999996</v>
      </c>
      <c r="MV300" s="19">
        <f t="shared" ca="1" si="2149"/>
        <v>0.875</v>
      </c>
      <c r="MW300" s="19">
        <f t="shared" ca="1" si="2149"/>
        <v>0.9</v>
      </c>
      <c r="MX300" s="19">
        <f t="shared" ca="1" si="2149"/>
        <v>1</v>
      </c>
      <c r="MY300" s="19">
        <f t="shared" ca="1" si="2149"/>
        <v>0.875</v>
      </c>
      <c r="MZ300" s="19" t="b">
        <f t="shared" ca="1" si="2149"/>
        <v>1</v>
      </c>
      <c r="NA300" s="19">
        <f t="shared" ca="1" si="2149"/>
        <v>74.989999999999995</v>
      </c>
      <c r="NB300" s="19" t="str">
        <f t="shared" ca="1" si="2149"/>
        <v>-</v>
      </c>
      <c r="NC300" s="19" t="str">
        <f t="shared" ca="1" si="2149"/>
        <v>-</v>
      </c>
      <c r="ND300" s="19" t="str">
        <f t="shared" ca="1" si="2149"/>
        <v>-</v>
      </c>
      <c r="NE300" s="19" t="str">
        <f t="shared" ref="NE300:NT313" ca="1" si="2150">OFFSET(NE$5,$B300,0)</f>
        <v>-</v>
      </c>
      <c r="NF300" s="19" t="str">
        <f t="shared" ca="1" si="2150"/>
        <v>-</v>
      </c>
      <c r="NG300" s="19" t="str">
        <f t="shared" ca="1" si="2150"/>
        <v>-</v>
      </c>
      <c r="NH300" s="19" t="str">
        <f t="shared" ca="1" si="2150"/>
        <v>-</v>
      </c>
      <c r="NI300" s="19">
        <f t="shared" ca="1" si="2150"/>
        <v>36.99</v>
      </c>
      <c r="NJ300" s="19">
        <f t="shared" ca="1" si="2150"/>
        <v>36.99</v>
      </c>
      <c r="NK300" s="19" t="str">
        <f t="shared" ca="1" si="2150"/>
        <v>-</v>
      </c>
      <c r="NL300" s="19" t="str">
        <f t="shared" ca="1" si="2150"/>
        <v>-</v>
      </c>
      <c r="NM300" s="19" t="str">
        <f t="shared" ca="1" si="2150"/>
        <v>-</v>
      </c>
      <c r="NN300" s="19" t="str">
        <f t="shared" ca="1" si="2150"/>
        <v>-</v>
      </c>
      <c r="NO300" s="19" t="str">
        <f t="shared" ca="1" si="2150"/>
        <v>-</v>
      </c>
      <c r="NP300" s="19">
        <f t="shared" ca="1" si="2150"/>
        <v>49.99</v>
      </c>
      <c r="NQ300" s="19">
        <f t="shared" ca="1" si="2150"/>
        <v>49.99</v>
      </c>
      <c r="NR300" s="19">
        <f t="shared" ca="1" si="2150"/>
        <v>49.99</v>
      </c>
      <c r="NS300" s="19">
        <f t="shared" ca="1" si="2150"/>
        <v>49.99</v>
      </c>
      <c r="NT300" s="19">
        <f t="shared" ca="1" si="2150"/>
        <v>49.99</v>
      </c>
      <c r="NU300" s="19">
        <f t="shared" ref="NU300:OJ313" ca="1" si="2151">OFFSET(NU$5,$B300,0)</f>
        <v>49.99</v>
      </c>
      <c r="NV300" s="19">
        <f t="shared" ca="1" si="2151"/>
        <v>49.99</v>
      </c>
      <c r="NW300" s="19">
        <f t="shared" ca="1" si="2151"/>
        <v>49.99</v>
      </c>
      <c r="NX300" s="19">
        <f t="shared" ca="1" si="2151"/>
        <v>412.99</v>
      </c>
      <c r="NY300" s="19">
        <f t="shared" ca="1" si="2151"/>
        <v>412.99</v>
      </c>
      <c r="NZ300" s="19" t="str">
        <f t="shared" ca="1" si="2151"/>
        <v>-</v>
      </c>
      <c r="OA300" s="19" t="str">
        <f t="shared" ca="1" si="2151"/>
        <v>-</v>
      </c>
      <c r="OB300" s="19" t="str">
        <f t="shared" ca="1" si="2151"/>
        <v>-</v>
      </c>
      <c r="OC300" s="19" t="str">
        <f t="shared" ca="1" si="2151"/>
        <v>-</v>
      </c>
      <c r="OD300" s="19" t="str">
        <f t="shared" ca="1" si="2151"/>
        <v>-</v>
      </c>
      <c r="OE300" s="19">
        <f t="shared" ca="1" si="2151"/>
        <v>6.8900000000000006</v>
      </c>
      <c r="OF300" s="19">
        <f t="shared" ca="1" si="2151"/>
        <v>6.8900000000000006</v>
      </c>
      <c r="OG300" s="19">
        <f t="shared" ca="1" si="2151"/>
        <v>6.8900000000000006</v>
      </c>
      <c r="OH300" s="19">
        <f t="shared" ca="1" si="2151"/>
        <v>6.8900000000000006</v>
      </c>
      <c r="OI300" s="19">
        <f t="shared" ca="1" si="2151"/>
        <v>6.8900000000000006</v>
      </c>
      <c r="OJ300" s="19">
        <f t="shared" ca="1" si="2151"/>
        <v>6.8900000000000006</v>
      </c>
      <c r="OK300" s="19">
        <f t="shared" ca="1" si="2123"/>
        <v>6.8900000000000006</v>
      </c>
      <c r="OL300" s="19">
        <f t="shared" ca="1" si="2123"/>
        <v>6.8900000000000006</v>
      </c>
      <c r="OM300" s="19">
        <f t="shared" ca="1" si="2123"/>
        <v>346.99</v>
      </c>
      <c r="ON300" s="19">
        <f t="shared" ca="1" si="2123"/>
        <v>346.99</v>
      </c>
      <c r="OO300" s="19" t="str">
        <f t="shared" ca="1" si="2123"/>
        <v>-</v>
      </c>
      <c r="OP300" s="19" t="str">
        <f t="shared" ca="1" si="2123"/>
        <v>-</v>
      </c>
      <c r="OQ300" s="19" t="str">
        <f t="shared" ca="1" si="2123"/>
        <v>-</v>
      </c>
      <c r="OR300" s="19" t="str">
        <f t="shared" ca="1" si="2123"/>
        <v>-</v>
      </c>
      <c r="OS300" s="19" t="str">
        <f t="shared" ca="1" si="2123"/>
        <v>-</v>
      </c>
      <c r="OT300" s="19">
        <f t="shared" ca="1" si="2123"/>
        <v>0</v>
      </c>
      <c r="OU300" s="24">
        <v>0</v>
      </c>
    </row>
    <row r="301" spans="1:411" hidden="1" outlineLevel="1">
      <c r="A301" s="21">
        <f t="shared" si="158"/>
        <v>296</v>
      </c>
      <c r="B301" s="21">
        <f t="shared" si="2061"/>
        <v>19</v>
      </c>
      <c r="C301">
        <v>114</v>
      </c>
      <c r="D301" s="144" t="str">
        <f t="shared" si="2062"/>
        <v>GSM</v>
      </c>
      <c r="E301" t="b">
        <v>1</v>
      </c>
      <c r="F301" t="b">
        <v>0</v>
      </c>
      <c r="G301" t="b">
        <f t="shared" si="2142"/>
        <v>1</v>
      </c>
      <c r="H301" s="29">
        <v>2</v>
      </c>
      <c r="I301" s="29">
        <v>1</v>
      </c>
      <c r="J301" s="29" t="str">
        <f>""</f>
        <v/>
      </c>
      <c r="K301" s="29">
        <f t="shared" si="2064"/>
        <v>2</v>
      </c>
      <c r="L301" s="29">
        <v>2</v>
      </c>
      <c r="M301" s="29">
        <v>2</v>
      </c>
      <c r="N301" s="29">
        <v>3</v>
      </c>
      <c r="O301" s="29">
        <v>1</v>
      </c>
      <c r="P301" s="29">
        <v>1</v>
      </c>
      <c r="Q301" s="237">
        <f t="shared" ca="1" si="2125"/>
        <v>2</v>
      </c>
      <c r="R301" s="29">
        <v>3</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2065"/>
        <v>2</v>
      </c>
      <c r="AH301" s="5">
        <f t="shared" si="2065"/>
        <v>0</v>
      </c>
      <c r="AI301" s="5">
        <f t="shared" si="2066"/>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00013 DSP_price_SA GSM Day204 MWM    Only export WP125p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2067"/>
        <v>0</v>
      </c>
      <c r="AY301" s="5" t="str">
        <f t="shared" si="2067"/>
        <v>-</v>
      </c>
      <c r="AZ301" s="5" t="b">
        <f t="shared" si="2067"/>
        <v>0</v>
      </c>
      <c r="BA301" s="5" t="b">
        <f t="shared" si="2067"/>
        <v>1</v>
      </c>
      <c r="BB301" s="5" t="b">
        <f t="shared" si="2067"/>
        <v>1</v>
      </c>
      <c r="BC301" s="144">
        <f t="shared" si="2067"/>
        <v>0</v>
      </c>
      <c r="BD301" s="19" t="b">
        <f t="shared" ca="1" si="2068"/>
        <v>1</v>
      </c>
      <c r="BE301" s="9"/>
      <c r="BF301" s="5" t="str">
        <f t="shared" ca="1" si="2069"/>
        <v>-</v>
      </c>
      <c r="BG301" s="19" t="str">
        <f t="shared" ca="1" si="2070"/>
        <v>-</v>
      </c>
      <c r="BH301" s="19" t="str">
        <f t="shared" ca="1" si="2070"/>
        <v>-</v>
      </c>
      <c r="BI301" s="19" t="str">
        <f t="shared" ca="1" si="2070"/>
        <v>-</v>
      </c>
      <c r="BJ301" s="5" t="str">
        <f t="shared" ca="1" si="2071"/>
        <v>-</v>
      </c>
      <c r="BK301" s="19" t="str">
        <f t="shared" ca="1" si="2072"/>
        <v>-</v>
      </c>
      <c r="BL301" s="5" t="str">
        <f t="shared" ca="1" si="2073"/>
        <v>-</v>
      </c>
      <c r="BM301" s="19" t="str">
        <f t="shared" ca="1" si="2074"/>
        <v>-</v>
      </c>
      <c r="BN301" s="19" t="str">
        <f t="shared" ca="1" si="2074"/>
        <v>-</v>
      </c>
      <c r="BO301" s="19" t="str">
        <f t="shared" ca="1" si="2074"/>
        <v>-</v>
      </c>
      <c r="BP301" s="5" t="str">
        <f t="shared" ca="1" si="2075"/>
        <v>-</v>
      </c>
      <c r="BQ301" s="9"/>
      <c r="BR301" s="5" t="b">
        <f t="shared" si="2076"/>
        <v>0</v>
      </c>
      <c r="BS301" s="5" t="str">
        <f t="shared" ca="1" si="2077"/>
        <v>-</v>
      </c>
      <c r="BT301" s="5" t="str">
        <f t="shared" ca="1" si="2078"/>
        <v>-</v>
      </c>
      <c r="BU301" s="5" t="str">
        <f t="shared" ca="1" si="2078"/>
        <v>-</v>
      </c>
      <c r="BV301" s="5" t="str">
        <f t="shared" ca="1" si="2078"/>
        <v>-</v>
      </c>
      <c r="BW301" s="5" t="str">
        <f t="shared" ca="1" si="2078"/>
        <v>-</v>
      </c>
      <c r="BX301" s="5" t="str">
        <f t="shared" ca="1" si="2078"/>
        <v>-</v>
      </c>
      <c r="BY301" s="5" t="str">
        <f t="shared" ca="1" si="2078"/>
        <v>-</v>
      </c>
      <c r="BZ301" s="5" t="str">
        <f t="shared" ca="1" si="2078"/>
        <v>-</v>
      </c>
      <c r="CA301" s="5" t="str">
        <f t="shared" ca="1" si="2078"/>
        <v>-</v>
      </c>
      <c r="CB301" s="9"/>
      <c r="CC301" s="237" t="b">
        <f t="shared" ca="1" si="2126"/>
        <v>1</v>
      </c>
      <c r="CD301" s="237" t="b">
        <f t="shared" ca="1" si="2126"/>
        <v>1</v>
      </c>
      <c r="CE301" s="237" t="b">
        <f t="shared" ca="1" si="2126"/>
        <v>1</v>
      </c>
      <c r="CF301" s="12">
        <f t="shared" ca="1" si="2079"/>
        <v>2232105</v>
      </c>
      <c r="CG301" s="144" t="b">
        <f t="shared" ca="1" si="2143"/>
        <v>0</v>
      </c>
      <c r="CH301" s="12" t="s">
        <v>34</v>
      </c>
      <c r="CI301" s="19" t="str">
        <f t="shared" ca="1" si="2081"/>
        <v>-</v>
      </c>
      <c r="CJ301" s="19" t="str">
        <f t="shared" ca="1" si="2081"/>
        <v>-</v>
      </c>
      <c r="CK301" s="19" t="str">
        <f t="shared" ca="1" si="2081"/>
        <v>-</v>
      </c>
      <c r="CL301" s="19">
        <f t="shared" ca="1" si="2081"/>
        <v>1</v>
      </c>
      <c r="CM301" s="19">
        <f t="shared" ca="1" si="2081"/>
        <v>1</v>
      </c>
      <c r="CN301" s="9"/>
      <c r="CO301" s="444">
        <f t="shared" si="2082"/>
        <v>652</v>
      </c>
      <c r="CP301" s="444">
        <f t="shared" si="2082"/>
        <v>686</v>
      </c>
      <c r="CQ301" s="444">
        <f t="shared" si="2082"/>
        <v>721</v>
      </c>
      <c r="CR301" s="152">
        <f t="shared" si="2083"/>
        <v>378</v>
      </c>
      <c r="CS301" s="152">
        <f t="shared" si="2083"/>
        <v>413</v>
      </c>
      <c r="CT301" s="152">
        <f t="shared" si="2083"/>
        <v>448</v>
      </c>
      <c r="CU301" s="19" t="str">
        <f t="shared" ca="1" si="2144"/>
        <v>-</v>
      </c>
      <c r="CV301" s="19" t="str">
        <f t="shared" ca="1" si="2144"/>
        <v>-</v>
      </c>
      <c r="CW301" s="19" t="str">
        <f t="shared" ca="1" si="2144"/>
        <v>-</v>
      </c>
      <c r="CX301" s="19" t="str">
        <f t="shared" ca="1" si="2144"/>
        <v>-</v>
      </c>
      <c r="CY301" s="19" t="str">
        <f t="shared" ca="1" si="2144"/>
        <v>-</v>
      </c>
      <c r="CZ301" s="19" t="b">
        <f t="shared" ca="1" si="2144"/>
        <v>1</v>
      </c>
      <c r="DA301" s="19">
        <f t="shared" ca="1" si="2144"/>
        <v>0</v>
      </c>
      <c r="DB301" s="19">
        <f t="shared" ca="1" si="2144"/>
        <v>0</v>
      </c>
      <c r="DC301" s="19">
        <f t="shared" ca="1" si="2144"/>
        <v>0</v>
      </c>
      <c r="DD301" s="19">
        <f t="shared" ca="1" si="2144"/>
        <v>0</v>
      </c>
      <c r="DE301" s="19">
        <f t="shared" ca="1" si="2144"/>
        <v>0</v>
      </c>
      <c r="DF301" s="19">
        <f t="shared" ca="1" si="2144"/>
        <v>0</v>
      </c>
      <c r="DG301" s="19">
        <f t="shared" ca="1" si="2144"/>
        <v>0</v>
      </c>
      <c r="DH301" s="19">
        <f t="shared" ca="1" si="2144"/>
        <v>0</v>
      </c>
      <c r="DI301" s="19">
        <f t="shared" ca="1" si="2144"/>
        <v>0</v>
      </c>
      <c r="DJ301" s="19">
        <f t="shared" ca="1" si="2144"/>
        <v>0</v>
      </c>
      <c r="DK301" s="19">
        <f t="shared" ca="1" si="2133"/>
        <v>0</v>
      </c>
      <c r="DL301" s="19">
        <f t="shared" ca="1" si="2133"/>
        <v>0</v>
      </c>
      <c r="DM301" s="19">
        <f t="shared" ca="1" si="2133"/>
        <v>1</v>
      </c>
      <c r="DN301" s="19">
        <f t="shared" ca="1" si="2133"/>
        <v>1</v>
      </c>
      <c r="DO301" s="19">
        <f t="shared" ca="1" si="2133"/>
        <v>0</v>
      </c>
      <c r="DP301" s="19" t="str">
        <f t="shared" ca="1" si="2133"/>
        <v>-</v>
      </c>
      <c r="DQ301" s="19" t="str">
        <f t="shared" ca="1" si="2133"/>
        <v>-</v>
      </c>
      <c r="DR301" s="19" t="str">
        <f t="shared" ca="1" si="2133"/>
        <v>-</v>
      </c>
      <c r="DS301" s="19" t="str">
        <f t="shared" ca="1" si="2133"/>
        <v>-</v>
      </c>
      <c r="DT301" s="19" t="str">
        <f t="shared" ca="1" si="2133"/>
        <v>-</v>
      </c>
      <c r="DU301" s="19">
        <f t="shared" ca="1" si="2133"/>
        <v>0</v>
      </c>
      <c r="DV301" s="19" t="str">
        <f t="shared" ca="1" si="2133"/>
        <v>-</v>
      </c>
      <c r="DW301" s="19" t="str">
        <f t="shared" ca="1" si="2133"/>
        <v>-</v>
      </c>
      <c r="DX301" s="19" t="str">
        <f t="shared" ca="1" si="2133"/>
        <v>-</v>
      </c>
      <c r="DY301" s="19" t="str">
        <f t="shared" ca="1" si="2133"/>
        <v>-</v>
      </c>
      <c r="DZ301" s="19" t="str">
        <f t="shared" ca="1" si="2133"/>
        <v>-</v>
      </c>
      <c r="EA301" s="19" t="str">
        <f t="shared" ca="1" si="2133"/>
        <v>-</v>
      </c>
      <c r="EB301" s="19" t="str">
        <f t="shared" ca="1" si="2133"/>
        <v>-</v>
      </c>
      <c r="EC301" s="19" t="str">
        <f t="shared" ca="1" si="2133"/>
        <v>-</v>
      </c>
      <c r="ED301" s="19">
        <f t="shared" ca="1" si="2133"/>
        <v>0</v>
      </c>
      <c r="EE301" s="444">
        <f t="shared" si="2086"/>
        <v>0</v>
      </c>
      <c r="EF301" s="444">
        <f t="shared" si="2086"/>
        <v>0</v>
      </c>
      <c r="EG301" s="124">
        <f t="shared" si="2145"/>
        <v>0</v>
      </c>
      <c r="EH301" s="124">
        <f t="shared" si="2145"/>
        <v>0</v>
      </c>
      <c r="EI301" s="124">
        <f t="shared" si="2145"/>
        <v>0</v>
      </c>
      <c r="EJ301" s="124">
        <f t="shared" si="2145"/>
        <v>0</v>
      </c>
      <c r="EK301" s="124">
        <f t="shared" si="2145"/>
        <v>0</v>
      </c>
      <c r="EL301" s="124">
        <f t="shared" si="2145"/>
        <v>0</v>
      </c>
      <c r="EM301" s="124">
        <f t="shared" si="2145"/>
        <v>0</v>
      </c>
      <c r="EN301" s="124">
        <f t="shared" si="2145"/>
        <v>0</v>
      </c>
      <c r="EO301" s="124">
        <f t="shared" si="2145"/>
        <v>0</v>
      </c>
      <c r="EP301" s="124">
        <f t="shared" si="2145"/>
        <v>0</v>
      </c>
      <c r="EQ301" s="124">
        <f t="shared" si="2145"/>
        <v>0</v>
      </c>
      <c r="ER301" s="124">
        <f t="shared" si="2145"/>
        <v>0</v>
      </c>
      <c r="ES301" s="124">
        <f t="shared" si="2145"/>
        <v>0</v>
      </c>
      <c r="ET301" s="124">
        <f t="shared" si="2145"/>
        <v>0</v>
      </c>
      <c r="EU301" s="124">
        <f t="shared" si="2145"/>
        <v>0</v>
      </c>
      <c r="EV301" s="124">
        <f t="shared" si="2145"/>
        <v>0</v>
      </c>
      <c r="EW301" s="124">
        <f t="shared" si="2088"/>
        <v>0</v>
      </c>
      <c r="EX301" s="124">
        <f t="shared" si="2088"/>
        <v>0</v>
      </c>
      <c r="EY301" s="554">
        <f t="shared" si="2146"/>
        <v>0</v>
      </c>
      <c r="EZ301" s="554">
        <f t="shared" si="2146"/>
        <v>0</v>
      </c>
      <c r="FA301" s="554">
        <f t="shared" si="2146"/>
        <v>0</v>
      </c>
      <c r="FB301" s="125">
        <f t="shared" si="2146"/>
        <v>0</v>
      </c>
      <c r="FC301" s="125">
        <f t="shared" si="2146"/>
        <v>0</v>
      </c>
      <c r="FD301" s="125">
        <f t="shared" si="2146"/>
        <v>0</v>
      </c>
      <c r="FE301" s="125">
        <f t="shared" si="2146"/>
        <v>0</v>
      </c>
      <c r="FF301" s="125">
        <f t="shared" si="2146"/>
        <v>0</v>
      </c>
      <c r="FG301" s="125">
        <f t="shared" si="2146"/>
        <v>0</v>
      </c>
      <c r="FH301" s="125">
        <f t="shared" si="2146"/>
        <v>0</v>
      </c>
      <c r="FI301" s="125">
        <f t="shared" si="2146"/>
        <v>0</v>
      </c>
      <c r="FJ301" s="125">
        <f t="shared" si="2146"/>
        <v>0</v>
      </c>
      <c r="FK301" s="125">
        <f t="shared" si="2146"/>
        <v>0</v>
      </c>
      <c r="FL301" s="125">
        <f t="shared" si="2146"/>
        <v>0</v>
      </c>
      <c r="FM301" s="125">
        <f t="shared" si="2146"/>
        <v>0</v>
      </c>
      <c r="FN301" s="125">
        <f t="shared" si="2146"/>
        <v>0</v>
      </c>
      <c r="FO301" s="124">
        <f t="shared" si="2147"/>
        <v>0</v>
      </c>
      <c r="FP301" s="124">
        <f t="shared" si="2147"/>
        <v>0</v>
      </c>
      <c r="FQ301" s="124">
        <f t="shared" si="2147"/>
        <v>0</v>
      </c>
      <c r="FR301" s="124">
        <f t="shared" si="2147"/>
        <v>0</v>
      </c>
      <c r="FS301" s="124">
        <f t="shared" si="2147"/>
        <v>0</v>
      </c>
      <c r="FT301" s="124">
        <f t="shared" si="2147"/>
        <v>0</v>
      </c>
      <c r="FU301" s="124">
        <f t="shared" si="2147"/>
        <v>0</v>
      </c>
      <c r="FV301" s="124">
        <f t="shared" si="2147"/>
        <v>0</v>
      </c>
      <c r="FW301" s="124">
        <f t="shared" si="2147"/>
        <v>0</v>
      </c>
      <c r="FX301" s="124">
        <f t="shared" si="2147"/>
        <v>0</v>
      </c>
      <c r="FY301" s="124">
        <f t="shared" si="2147"/>
        <v>0</v>
      </c>
      <c r="FZ301" s="124">
        <f t="shared" si="2147"/>
        <v>0</v>
      </c>
      <c r="GA301" s="124">
        <f t="shared" si="2147"/>
        <v>0</v>
      </c>
      <c r="GB301" s="124">
        <f t="shared" si="2147"/>
        <v>0</v>
      </c>
      <c r="GC301" s="124">
        <f t="shared" si="2147"/>
        <v>0</v>
      </c>
      <c r="GD301" s="124">
        <f t="shared" si="2147"/>
        <v>0</v>
      </c>
      <c r="GE301" s="124">
        <f t="shared" si="2091"/>
        <v>0</v>
      </c>
      <c r="GF301" s="124">
        <f t="shared" si="2091"/>
        <v>0</v>
      </c>
      <c r="GG301" s="554">
        <f t="shared" si="2092"/>
        <v>0</v>
      </c>
      <c r="GH301" s="554">
        <f t="shared" si="2092"/>
        <v>0</v>
      </c>
      <c r="GI301" s="554">
        <f t="shared" si="2092"/>
        <v>0</v>
      </c>
      <c r="GJ301" s="125">
        <f t="shared" si="2093"/>
        <v>0</v>
      </c>
      <c r="GK301" s="125">
        <f t="shared" si="2093"/>
        <v>0</v>
      </c>
      <c r="GL301" s="125">
        <f t="shared" si="2093"/>
        <v>0</v>
      </c>
      <c r="GM301" s="125">
        <f t="shared" si="2093"/>
        <v>0</v>
      </c>
      <c r="GN301" s="125">
        <f t="shared" si="2093"/>
        <v>0</v>
      </c>
      <c r="GO301" s="125">
        <f t="shared" si="2093"/>
        <v>0</v>
      </c>
      <c r="GP301" s="125">
        <f t="shared" si="2093"/>
        <v>0</v>
      </c>
      <c r="GQ301" s="125">
        <f t="shared" si="2093"/>
        <v>0</v>
      </c>
      <c r="GR301" s="125">
        <f t="shared" si="2093"/>
        <v>0</v>
      </c>
      <c r="GS301" s="125">
        <f t="shared" si="2093"/>
        <v>0</v>
      </c>
      <c r="GT301" s="125">
        <f t="shared" si="2093"/>
        <v>0</v>
      </c>
      <c r="GU301" s="125">
        <f t="shared" si="2093"/>
        <v>0</v>
      </c>
      <c r="GV301" s="125">
        <f t="shared" si="2093"/>
        <v>0</v>
      </c>
      <c r="GW301" s="124">
        <f t="shared" si="2148"/>
        <v>0</v>
      </c>
      <c r="GX301" s="124">
        <f t="shared" si="2148"/>
        <v>0</v>
      </c>
      <c r="GY301" s="124">
        <f t="shared" si="2148"/>
        <v>0</v>
      </c>
      <c r="GZ301" s="124">
        <f t="shared" si="2148"/>
        <v>0</v>
      </c>
      <c r="HA301" s="124">
        <f t="shared" si="2148"/>
        <v>0</v>
      </c>
      <c r="HB301" s="124">
        <f t="shared" si="2148"/>
        <v>0</v>
      </c>
      <c r="HC301" s="124">
        <f t="shared" si="2148"/>
        <v>0</v>
      </c>
      <c r="HD301" s="124">
        <f t="shared" si="2148"/>
        <v>0</v>
      </c>
      <c r="HE301" s="124">
        <f t="shared" si="2148"/>
        <v>0</v>
      </c>
      <c r="HF301" s="124">
        <f t="shared" si="2148"/>
        <v>0</v>
      </c>
      <c r="HG301" s="124">
        <f t="shared" si="2148"/>
        <v>0</v>
      </c>
      <c r="HH301" s="124">
        <f t="shared" si="2148"/>
        <v>0</v>
      </c>
      <c r="HI301" s="124">
        <f t="shared" si="2148"/>
        <v>0</v>
      </c>
      <c r="HJ301" s="124">
        <f t="shared" si="2148"/>
        <v>0</v>
      </c>
      <c r="HK301" s="124">
        <f t="shared" si="2148"/>
        <v>0</v>
      </c>
      <c r="HL301" s="124">
        <f t="shared" si="2148"/>
        <v>0</v>
      </c>
      <c r="HM301" s="124">
        <f t="shared" si="2095"/>
        <v>0</v>
      </c>
      <c r="HN301" s="124">
        <f t="shared" si="2095"/>
        <v>0</v>
      </c>
      <c r="HO301" s="554">
        <f t="shared" si="2096"/>
        <v>0</v>
      </c>
      <c r="HP301" s="554">
        <f t="shared" si="2096"/>
        <v>0</v>
      </c>
      <c r="HQ301" s="554">
        <f t="shared" si="2096"/>
        <v>0</v>
      </c>
      <c r="HR301" s="125">
        <f t="shared" si="2097"/>
        <v>0</v>
      </c>
      <c r="HS301" s="125">
        <f t="shared" si="2097"/>
        <v>0</v>
      </c>
      <c r="HT301" s="125">
        <f t="shared" si="2097"/>
        <v>0</v>
      </c>
      <c r="HU301" s="125">
        <f t="shared" si="2097"/>
        <v>0</v>
      </c>
      <c r="HV301" s="125">
        <f t="shared" si="2097"/>
        <v>0</v>
      </c>
      <c r="HW301" s="125">
        <f t="shared" si="2097"/>
        <v>0</v>
      </c>
      <c r="HX301" s="125">
        <f t="shared" si="2097"/>
        <v>0</v>
      </c>
      <c r="HY301" s="125">
        <f t="shared" si="2097"/>
        <v>0</v>
      </c>
      <c r="HZ301" s="125">
        <f t="shared" si="2097"/>
        <v>0</v>
      </c>
      <c r="IA301" s="125">
        <f t="shared" si="2097"/>
        <v>0</v>
      </c>
      <c r="IB301" s="125">
        <f t="shared" si="2097"/>
        <v>0</v>
      </c>
      <c r="IC301" s="125">
        <f t="shared" si="2097"/>
        <v>0</v>
      </c>
      <c r="ID301" s="125">
        <f t="shared" si="2097"/>
        <v>0</v>
      </c>
      <c r="IE301" s="5">
        <f t="shared" si="2098"/>
        <v>67</v>
      </c>
      <c r="IF301" s="9"/>
      <c r="IG301" s="5">
        <f t="shared" si="2099"/>
        <v>1</v>
      </c>
      <c r="IH301" s="5" t="b">
        <f t="shared" si="2099"/>
        <v>0</v>
      </c>
      <c r="II301" s="19">
        <f t="shared" ca="1" si="2100"/>
        <v>0</v>
      </c>
      <c r="IJ301" s="5">
        <f t="shared" si="2099"/>
        <v>55</v>
      </c>
      <c r="IK301" s="5" cm="1">
        <f t="array" ref="IK301">INDEX(i.pi_yatf,$X301+1,IK$7)</f>
        <v>1</v>
      </c>
      <c r="IL301" s="19">
        <f t="shared" ca="1" si="2131"/>
        <v>0</v>
      </c>
      <c r="IM301" s="19">
        <f t="shared" ca="1" si="2131"/>
        <v>0</v>
      </c>
      <c r="IN301" s="19">
        <f t="shared" ca="1" si="2131"/>
        <v>0</v>
      </c>
      <c r="IO301" s="19">
        <f t="shared" ca="1" si="2131"/>
        <v>0</v>
      </c>
      <c r="IP301" s="19">
        <f t="shared" ca="1" si="2131"/>
        <v>0</v>
      </c>
      <c r="IQ301" s="19">
        <f t="shared" ca="1" si="2131"/>
        <v>0</v>
      </c>
      <c r="IR301" s="19">
        <f t="shared" ca="1" si="2131"/>
        <v>0</v>
      </c>
      <c r="IS301" s="19">
        <f t="shared" ca="1" si="2131"/>
        <v>0</v>
      </c>
      <c r="IT301" s="19">
        <f t="shared" ca="1" si="2131"/>
        <v>0</v>
      </c>
      <c r="IU301" s="19">
        <f t="shared" ca="1" si="2131"/>
        <v>0</v>
      </c>
      <c r="IV301" s="19">
        <f t="shared" ca="1" si="2131"/>
        <v>0</v>
      </c>
      <c r="IW301" s="19">
        <f t="shared" ca="1" si="2131"/>
        <v>0</v>
      </c>
      <c r="IX301" s="19">
        <f t="shared" ca="1" si="2131"/>
        <v>0</v>
      </c>
      <c r="IY301" s="19">
        <f t="shared" ca="1" si="2131"/>
        <v>0</v>
      </c>
      <c r="IZ301" s="19">
        <f t="shared" ca="1" si="2131"/>
        <v>0</v>
      </c>
      <c r="JA301" s="19">
        <f t="shared" ca="1" si="2131"/>
        <v>0</v>
      </c>
      <c r="JB301" s="19">
        <f t="shared" ca="1" si="2131"/>
        <v>0</v>
      </c>
      <c r="JC301" s="19">
        <f t="shared" ca="1" si="2131"/>
        <v>0</v>
      </c>
      <c r="JD301" s="19">
        <f t="shared" ca="1" si="2131"/>
        <v>0</v>
      </c>
      <c r="JE301" s="19">
        <f t="shared" ca="1" si="2131"/>
        <v>0</v>
      </c>
      <c r="JF301" s="19">
        <f t="shared" ca="1" si="2131"/>
        <v>0</v>
      </c>
      <c r="JG301" s="5">
        <f t="shared" si="2102"/>
        <v>1.2500000000000001E-2</v>
      </c>
      <c r="JH301" s="567">
        <f t="shared" si="2102"/>
        <v>0</v>
      </c>
      <c r="JI301" s="5">
        <f t="shared" si="2102"/>
        <v>6.25E-2</v>
      </c>
      <c r="JJ301" s="5">
        <f t="shared" si="2102"/>
        <v>6.25E-2</v>
      </c>
      <c r="JK301" s="5">
        <f t="shared" si="2102"/>
        <v>6.25E-2</v>
      </c>
      <c r="JL301" s="19">
        <f t="shared" ca="1" si="2131"/>
        <v>1</v>
      </c>
      <c r="JM301" s="19">
        <f t="shared" ca="1" si="2131"/>
        <v>0</v>
      </c>
      <c r="JN301" s="19">
        <f t="shared" ca="1" si="2131"/>
        <v>1</v>
      </c>
      <c r="JO301" s="9"/>
      <c r="JP301" s="5" t="b">
        <f t="shared" ca="1" si="2103"/>
        <v>0</v>
      </c>
      <c r="JQ301" s="477" t="b">
        <v>0</v>
      </c>
      <c r="JR301" s="477">
        <v>9.7327499999999993</v>
      </c>
      <c r="JS301" s="5" t="b">
        <f t="shared" si="2104"/>
        <v>0</v>
      </c>
      <c r="JT301" s="5" t="b">
        <f t="shared" si="2104"/>
        <v>0</v>
      </c>
      <c r="JU301" s="5" t="b">
        <f t="shared" si="2104"/>
        <v>1</v>
      </c>
      <c r="JV301" s="144">
        <f t="shared" si="2105"/>
        <v>1</v>
      </c>
      <c r="JW301" s="144">
        <f t="shared" si="2105"/>
        <v>1</v>
      </c>
      <c r="JX301" s="5" t="b">
        <f t="shared" si="2106"/>
        <v>0</v>
      </c>
      <c r="JY301" s="5" t="b">
        <f t="shared" si="2106"/>
        <v>1</v>
      </c>
      <c r="JZ301" s="5" t="b">
        <f t="shared" si="2106"/>
        <v>1</v>
      </c>
      <c r="KA301" s="5" t="b">
        <f t="shared" si="2106"/>
        <v>0</v>
      </c>
      <c r="KB301" s="5">
        <f t="shared" si="2107"/>
        <v>1</v>
      </c>
      <c r="KC301" s="5">
        <f t="shared" si="2107"/>
        <v>0</v>
      </c>
      <c r="KD301" s="5" t="b">
        <f t="shared" si="2108"/>
        <v>0</v>
      </c>
      <c r="KE301" s="5" t="str" cm="1">
        <f t="array" aca="1" ref="KE301" ca="1">IF(OR(KF301:KM301&lt;&gt;"-"),TRUE,"-")</f>
        <v>-</v>
      </c>
      <c r="KF301" s="19" t="str">
        <f t="shared" ca="1" si="2109"/>
        <v>-</v>
      </c>
      <c r="KG301" s="19" t="str">
        <f t="shared" ca="1" si="2109"/>
        <v>-</v>
      </c>
      <c r="KH301" s="19" t="str">
        <f t="shared" ca="1" si="2109"/>
        <v>-</v>
      </c>
      <c r="KI301" s="19" t="str">
        <f t="shared" ca="1" si="2109"/>
        <v>-</v>
      </c>
      <c r="KJ301" s="19" t="str">
        <f t="shared" ca="1" si="2109"/>
        <v>-</v>
      </c>
      <c r="KK301" s="19" t="str">
        <f t="shared" ca="1" si="2109"/>
        <v>-</v>
      </c>
      <c r="KL301" s="19" t="str">
        <f t="shared" ca="1" si="2109"/>
        <v>-</v>
      </c>
      <c r="KM301" s="19" t="str">
        <f t="shared" ca="1" si="2109"/>
        <v>-</v>
      </c>
      <c r="KN301" s="5" t="b">
        <f t="array" aca="1" ref="KN301" ca="1">IF(OR(KO301:KU301&lt;&gt;"-"),TRUE,"-")</f>
        <v>1</v>
      </c>
      <c r="KO301" s="19">
        <f t="shared" ca="1" si="2110"/>
        <v>0</v>
      </c>
      <c r="KP301" s="19" t="str">
        <f t="shared" ca="1" si="2110"/>
        <v>-</v>
      </c>
      <c r="KQ301" s="19">
        <f t="shared" ca="1" si="2110"/>
        <v>999999</v>
      </c>
      <c r="KR301" s="19">
        <f t="shared" ca="1" si="2110"/>
        <v>999999</v>
      </c>
      <c r="KS301" s="19">
        <f t="shared" ca="1" si="2110"/>
        <v>999999</v>
      </c>
      <c r="KT301" s="19">
        <f t="shared" ca="1" si="2110"/>
        <v>999999</v>
      </c>
      <c r="KU301" s="19">
        <f t="shared" ca="1" si="2110"/>
        <v>999999</v>
      </c>
      <c r="KV301" s="19" t="str">
        <f t="shared" ca="1" si="2110"/>
        <v>-</v>
      </c>
      <c r="KW301" s="19" t="str">
        <f t="shared" ca="1" si="2110"/>
        <v>-</v>
      </c>
      <c r="KX301" s="19" t="str">
        <f t="shared" ca="1" si="2110"/>
        <v>-</v>
      </c>
      <c r="KY301" s="19" t="b">
        <f t="shared" ca="1" si="2110"/>
        <v>1</v>
      </c>
      <c r="KZ301" s="19">
        <f t="shared" ca="1" si="2110"/>
        <v>0</v>
      </c>
      <c r="LA301" s="5" t="str">
        <f t="shared" si="2111"/>
        <v>-</v>
      </c>
      <c r="LB301" s="5" t="str">
        <f t="shared" si="2111"/>
        <v>-</v>
      </c>
      <c r="LC301" s="5" t="str">
        <f t="shared" si="2111"/>
        <v>-</v>
      </c>
      <c r="LD301" s="5" t="str">
        <f t="shared" si="2111"/>
        <v>-</v>
      </c>
      <c r="LE301" s="19" t="str">
        <f t="shared" ca="1" si="2112"/>
        <v>-</v>
      </c>
      <c r="LF301" s="19" t="str">
        <f t="shared" ca="1" si="2112"/>
        <v>-</v>
      </c>
      <c r="LG301" s="19" t="str">
        <f t="shared" ca="1" si="2112"/>
        <v>-</v>
      </c>
      <c r="LH301" s="19" t="str">
        <f t="shared" ca="1" si="2112"/>
        <v>-</v>
      </c>
      <c r="LI301" s="19" t="str">
        <f t="shared" ca="1" si="2112"/>
        <v>-</v>
      </c>
      <c r="LJ301" s="19" t="str">
        <f t="shared" ca="1" si="2112"/>
        <v>-</v>
      </c>
      <c r="LK301" s="19" t="str">
        <f t="shared" ca="1" si="2112"/>
        <v>-</v>
      </c>
      <c r="LL301" s="5" t="str">
        <f t="shared" si="2113"/>
        <v>-</v>
      </c>
      <c r="LM301" s="5">
        <f t="shared" si="2113"/>
        <v>500</v>
      </c>
      <c r="LN301" s="5">
        <f t="shared" si="2113"/>
        <v>500</v>
      </c>
      <c r="LO301" s="5" t="str">
        <f t="shared" si="2113"/>
        <v>-</v>
      </c>
      <c r="LP301" s="5" t="str" cm="1">
        <f t="array" aca="1" ref="LP301" ca="1">INDEX(i.meatgrid,$Q301,LP$7)</f>
        <v>-</v>
      </c>
      <c r="LQ301" s="5" t="str" cm="1">
        <f t="array" aca="1" ref="LQ301" ca="1">INDEX(i.meatgrid,$Q301,LQ$7)</f>
        <v>-</v>
      </c>
      <c r="LR301" s="5" t="str">
        <f t="shared" si="2114"/>
        <v>-</v>
      </c>
      <c r="LS301" s="5">
        <f t="shared" si="2115"/>
        <v>1</v>
      </c>
      <c r="LT301" s="9"/>
      <c r="LU301" s="19">
        <f t="shared" ca="1" si="2116"/>
        <v>70</v>
      </c>
      <c r="LV301" s="19">
        <f t="shared" ca="1" si="2116"/>
        <v>50</v>
      </c>
      <c r="LW301" s="19">
        <f t="shared" ca="1" si="2116"/>
        <v>80</v>
      </c>
      <c r="LX301" s="19">
        <f t="shared" ca="1" si="2116"/>
        <v>50</v>
      </c>
      <c r="LY301" s="5" t="b" cm="1">
        <f t="array" aca="1" ref="LY301" ca="1">INDEX(i.meatgrid,$Q301,LY$7)</f>
        <v>0</v>
      </c>
      <c r="LZ301" s="5" t="b" cm="1">
        <f t="array" aca="1" ref="LZ301" ca="1">INDEX(i.meatgrid,$Q301,LZ$7)</f>
        <v>0</v>
      </c>
      <c r="MA301" s="5" t="str" cm="1">
        <f t="array" aca="1" ref="MA301" ca="1">INDEX(i.meatgrid,$Q301,MA$7)</f>
        <v>-</v>
      </c>
      <c r="MB301" s="5" t="str" cm="1">
        <f t="array" aca="1" ref="MB301" ca="1">INDEX(i.meatgrid,$Q301,MB$7)</f>
        <v>-</v>
      </c>
      <c r="MC301" s="5">
        <f t="shared" si="2117"/>
        <v>1.25</v>
      </c>
      <c r="MD301" s="5">
        <f t="shared" si="2118"/>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1</v>
      </c>
      <c r="MJ301" s="5" cm="1">
        <f t="array" aca="1" ref="MJ301" ca="1">INDEX(i.meatgrid,$Q301,MJ$7)</f>
        <v>1</v>
      </c>
      <c r="MK301" s="5" cm="1">
        <f t="array" aca="1" ref="MK301" ca="1">INDEX(i.meatgrid,$Q301,MK$7)</f>
        <v>1</v>
      </c>
      <c r="ML301" s="5" cm="1">
        <f t="array" aca="1" ref="ML301" ca="1">INDEX(i.meatgrid,$Q301,ML$7)</f>
        <v>1</v>
      </c>
      <c r="MM301" s="5">
        <f t="shared" si="2119"/>
        <v>1</v>
      </c>
      <c r="MN301" s="9"/>
      <c r="MO301" s="19" t="b">
        <f t="shared" ca="1" si="2149"/>
        <v>0</v>
      </c>
      <c r="MP301" s="19" t="b">
        <f t="shared" ca="1" si="2149"/>
        <v>0</v>
      </c>
      <c r="MQ301" s="19">
        <f t="shared" ca="1" si="2149"/>
        <v>1</v>
      </c>
      <c r="MR301" s="19">
        <f t="shared" ca="1" si="2149"/>
        <v>0.75</v>
      </c>
      <c r="MS301" s="19">
        <f t="shared" ca="1" si="2149"/>
        <v>0.75</v>
      </c>
      <c r="MT301" s="19">
        <f t="shared" ca="1" si="2149"/>
        <v>0.8</v>
      </c>
      <c r="MU301" s="19">
        <f t="shared" ca="1" si="2149"/>
        <v>0.82499999999999996</v>
      </c>
      <c r="MV301" s="19">
        <f t="shared" ca="1" si="2149"/>
        <v>0.875</v>
      </c>
      <c r="MW301" s="19">
        <f t="shared" ca="1" si="2149"/>
        <v>0.9</v>
      </c>
      <c r="MX301" s="19">
        <f t="shared" ca="1" si="2149"/>
        <v>1</v>
      </c>
      <c r="MY301" s="19">
        <f t="shared" ca="1" si="2149"/>
        <v>0.875</v>
      </c>
      <c r="MZ301" s="19" t="b">
        <f t="shared" ca="1" si="2149"/>
        <v>1</v>
      </c>
      <c r="NA301" s="19">
        <f t="shared" ca="1" si="2149"/>
        <v>74.989999999999995</v>
      </c>
      <c r="NB301" s="19" t="str">
        <f t="shared" ca="1" si="2149"/>
        <v>-</v>
      </c>
      <c r="NC301" s="19" t="str">
        <f t="shared" ca="1" si="2149"/>
        <v>-</v>
      </c>
      <c r="ND301" s="19" t="str">
        <f t="shared" ca="1" si="2149"/>
        <v>-</v>
      </c>
      <c r="NE301" s="19" t="str">
        <f t="shared" ca="1" si="2150"/>
        <v>-</v>
      </c>
      <c r="NF301" s="19" t="str">
        <f t="shared" ca="1" si="2150"/>
        <v>-</v>
      </c>
      <c r="NG301" s="19" t="str">
        <f t="shared" ca="1" si="2150"/>
        <v>-</v>
      </c>
      <c r="NH301" s="19" t="str">
        <f t="shared" ca="1" si="2150"/>
        <v>-</v>
      </c>
      <c r="NI301" s="19">
        <f t="shared" ca="1" si="2150"/>
        <v>36.99</v>
      </c>
      <c r="NJ301" s="19">
        <f t="shared" ca="1" si="2150"/>
        <v>36.99</v>
      </c>
      <c r="NK301" s="19" t="str">
        <f t="shared" ca="1" si="2150"/>
        <v>-</v>
      </c>
      <c r="NL301" s="19" t="str">
        <f t="shared" ca="1" si="2150"/>
        <v>-</v>
      </c>
      <c r="NM301" s="19" t="str">
        <f t="shared" ca="1" si="2150"/>
        <v>-</v>
      </c>
      <c r="NN301" s="19" t="str">
        <f t="shared" ca="1" si="2150"/>
        <v>-</v>
      </c>
      <c r="NO301" s="19" t="str">
        <f t="shared" ca="1" si="2150"/>
        <v>-</v>
      </c>
      <c r="NP301" s="19">
        <f t="shared" ca="1" si="2150"/>
        <v>49.99</v>
      </c>
      <c r="NQ301" s="19">
        <f t="shared" ca="1" si="2150"/>
        <v>49.99</v>
      </c>
      <c r="NR301" s="19">
        <f t="shared" ca="1" si="2150"/>
        <v>49.99</v>
      </c>
      <c r="NS301" s="19">
        <f t="shared" ca="1" si="2150"/>
        <v>49.99</v>
      </c>
      <c r="NT301" s="19">
        <f t="shared" ca="1" si="2150"/>
        <v>49.99</v>
      </c>
      <c r="NU301" s="19">
        <f t="shared" ca="1" si="2151"/>
        <v>49.99</v>
      </c>
      <c r="NV301" s="19">
        <f t="shared" ca="1" si="2151"/>
        <v>49.99</v>
      </c>
      <c r="NW301" s="19">
        <f t="shared" ca="1" si="2151"/>
        <v>49.99</v>
      </c>
      <c r="NX301" s="19">
        <f t="shared" ca="1" si="2151"/>
        <v>412.99</v>
      </c>
      <c r="NY301" s="19">
        <f t="shared" ca="1" si="2151"/>
        <v>412.99</v>
      </c>
      <c r="NZ301" s="19" t="str">
        <f t="shared" ca="1" si="2151"/>
        <v>-</v>
      </c>
      <c r="OA301" s="19" t="str">
        <f t="shared" ca="1" si="2151"/>
        <v>-</v>
      </c>
      <c r="OB301" s="19" t="str">
        <f t="shared" ca="1" si="2151"/>
        <v>-</v>
      </c>
      <c r="OC301" s="19" t="str">
        <f t="shared" ca="1" si="2151"/>
        <v>-</v>
      </c>
      <c r="OD301" s="19" t="str">
        <f t="shared" ca="1" si="2151"/>
        <v>-</v>
      </c>
      <c r="OE301" s="19">
        <f t="shared" ca="1" si="2151"/>
        <v>6.8900000000000006</v>
      </c>
      <c r="OF301" s="19">
        <f t="shared" ca="1" si="2151"/>
        <v>6.8900000000000006</v>
      </c>
      <c r="OG301" s="19">
        <f t="shared" ca="1" si="2151"/>
        <v>6.8900000000000006</v>
      </c>
      <c r="OH301" s="19">
        <f t="shared" ca="1" si="2151"/>
        <v>6.8900000000000006</v>
      </c>
      <c r="OI301" s="19">
        <f t="shared" ca="1" si="2151"/>
        <v>6.8900000000000006</v>
      </c>
      <c r="OJ301" s="19">
        <f t="shared" ca="1" si="2151"/>
        <v>6.8900000000000006</v>
      </c>
      <c r="OK301" s="19">
        <f t="shared" ca="1" si="2123"/>
        <v>6.8900000000000006</v>
      </c>
      <c r="OL301" s="19">
        <f t="shared" ca="1" si="2123"/>
        <v>6.8900000000000006</v>
      </c>
      <c r="OM301" s="19">
        <f t="shared" ca="1" si="2123"/>
        <v>346.99</v>
      </c>
      <c r="ON301" s="19">
        <f t="shared" ca="1" si="2123"/>
        <v>346.99</v>
      </c>
      <c r="OO301" s="19" t="str">
        <f t="shared" ca="1" si="2123"/>
        <v>-</v>
      </c>
      <c r="OP301" s="19" t="str">
        <f t="shared" ca="1" si="2123"/>
        <v>-</v>
      </c>
      <c r="OQ301" s="19" t="str">
        <f t="shared" ca="1" si="2123"/>
        <v>-</v>
      </c>
      <c r="OR301" s="19" t="str">
        <f t="shared" ca="1" si="2123"/>
        <v>-</v>
      </c>
      <c r="OS301" s="19" t="str">
        <f t="shared" ca="1" si="2123"/>
        <v>-</v>
      </c>
      <c r="OT301" s="19">
        <f t="shared" ca="1" si="2123"/>
        <v>0</v>
      </c>
      <c r="OU301" s="24">
        <v>0</v>
      </c>
    </row>
    <row r="302" spans="1:411" hidden="1" outlineLevel="1">
      <c r="A302" s="21">
        <f t="shared" si="158"/>
        <v>297</v>
      </c>
      <c r="B302" s="21">
        <f t="shared" si="2061"/>
        <v>19</v>
      </c>
      <c r="C302">
        <v>114</v>
      </c>
      <c r="D302" s="144" t="str">
        <f t="shared" si="2062"/>
        <v>GSM</v>
      </c>
      <c r="E302" t="b">
        <v>1</v>
      </c>
      <c r="F302" t="b">
        <v>0</v>
      </c>
      <c r="G302" t="b">
        <f t="shared" si="2142"/>
        <v>1</v>
      </c>
      <c r="H302" s="29">
        <v>2</v>
      </c>
      <c r="I302" s="29">
        <v>1</v>
      </c>
      <c r="J302" s="29" t="str">
        <f>""</f>
        <v/>
      </c>
      <c r="K302" s="29">
        <f t="shared" si="2064"/>
        <v>2</v>
      </c>
      <c r="L302" s="29">
        <v>2</v>
      </c>
      <c r="M302" s="29">
        <v>2</v>
      </c>
      <c r="N302" s="29">
        <v>3</v>
      </c>
      <c r="O302" s="29">
        <v>1</v>
      </c>
      <c r="P302" s="29">
        <v>1</v>
      </c>
      <c r="Q302" s="237">
        <f t="shared" ca="1" si="2125"/>
        <v>2</v>
      </c>
      <c r="R302" s="29">
        <v>1</v>
      </c>
      <c r="S302" s="29">
        <v>2</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2065"/>
        <v>2</v>
      </c>
      <c r="AH302" s="5">
        <f t="shared" si="2065"/>
        <v>0</v>
      </c>
      <c r="AI302" s="5">
        <f t="shared" si="2066"/>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00014 DSP_price_SA GSM Day204 MWM    Only export WP100p MP075p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2067"/>
        <v>0</v>
      </c>
      <c r="AY302" s="5" t="str">
        <f t="shared" si="2067"/>
        <v>-</v>
      </c>
      <c r="AZ302" s="5" t="b">
        <f t="shared" si="2067"/>
        <v>0</v>
      </c>
      <c r="BA302" s="5" t="b">
        <f t="shared" si="2067"/>
        <v>1</v>
      </c>
      <c r="BB302" s="5" t="b">
        <f t="shared" si="2067"/>
        <v>1</v>
      </c>
      <c r="BC302" s="144">
        <f t="shared" si="2067"/>
        <v>0</v>
      </c>
      <c r="BD302" s="19" t="b">
        <f t="shared" ca="1" si="2068"/>
        <v>1</v>
      </c>
      <c r="BE302" s="9"/>
      <c r="BF302" s="5" t="str">
        <f t="shared" ca="1" si="2069"/>
        <v>-</v>
      </c>
      <c r="BG302" s="19" t="str">
        <f t="shared" ca="1" si="2070"/>
        <v>-</v>
      </c>
      <c r="BH302" s="19" t="str">
        <f t="shared" ca="1" si="2070"/>
        <v>-</v>
      </c>
      <c r="BI302" s="19" t="str">
        <f t="shared" ca="1" si="2070"/>
        <v>-</v>
      </c>
      <c r="BJ302" s="5" t="str">
        <f t="shared" ca="1" si="2071"/>
        <v>-</v>
      </c>
      <c r="BK302" s="19" t="str">
        <f t="shared" ca="1" si="2072"/>
        <v>-</v>
      </c>
      <c r="BL302" s="5" t="str">
        <f t="shared" ca="1" si="2073"/>
        <v>-</v>
      </c>
      <c r="BM302" s="19" t="str">
        <f t="shared" ca="1" si="2074"/>
        <v>-</v>
      </c>
      <c r="BN302" s="19" t="str">
        <f t="shared" ca="1" si="2074"/>
        <v>-</v>
      </c>
      <c r="BO302" s="19" t="str">
        <f t="shared" ca="1" si="2074"/>
        <v>-</v>
      </c>
      <c r="BP302" s="5" t="str">
        <f t="shared" ca="1" si="2075"/>
        <v>-</v>
      </c>
      <c r="BQ302" s="9"/>
      <c r="BR302" s="5" t="b">
        <f t="shared" si="2076"/>
        <v>0</v>
      </c>
      <c r="BS302" s="5" t="str">
        <f t="shared" ca="1" si="2077"/>
        <v>-</v>
      </c>
      <c r="BT302" s="5" t="str">
        <f t="shared" ca="1" si="2078"/>
        <v>-</v>
      </c>
      <c r="BU302" s="5" t="str">
        <f t="shared" ca="1" si="2078"/>
        <v>-</v>
      </c>
      <c r="BV302" s="5" t="str">
        <f t="shared" ca="1" si="2078"/>
        <v>-</v>
      </c>
      <c r="BW302" s="5" t="str">
        <f t="shared" ca="1" si="2078"/>
        <v>-</v>
      </c>
      <c r="BX302" s="5" t="str">
        <f t="shared" ca="1" si="2078"/>
        <v>-</v>
      </c>
      <c r="BY302" s="5" t="str">
        <f t="shared" ca="1" si="2078"/>
        <v>-</v>
      </c>
      <c r="BZ302" s="5" t="str">
        <f t="shared" ca="1" si="2078"/>
        <v>-</v>
      </c>
      <c r="CA302" s="5" t="str">
        <f t="shared" ca="1" si="2078"/>
        <v>-</v>
      </c>
      <c r="CB302" s="9"/>
      <c r="CC302" s="237" t="b">
        <f t="shared" ca="1" si="2126"/>
        <v>1</v>
      </c>
      <c r="CD302" s="237" t="b">
        <f t="shared" ca="1" si="2126"/>
        <v>1</v>
      </c>
      <c r="CE302" s="237" t="b">
        <f t="shared" ca="1" si="2126"/>
        <v>1</v>
      </c>
      <c r="CF302" s="12">
        <f t="shared" ca="1" si="2079"/>
        <v>2232105</v>
      </c>
      <c r="CG302" s="144" t="b">
        <f t="shared" ca="1" si="2143"/>
        <v>0</v>
      </c>
      <c r="CH302" s="12" t="s">
        <v>34</v>
      </c>
      <c r="CI302" s="19" t="str">
        <f t="shared" ca="1" si="2081"/>
        <v>-</v>
      </c>
      <c r="CJ302" s="19" t="str">
        <f t="shared" ca="1" si="2081"/>
        <v>-</v>
      </c>
      <c r="CK302" s="19" t="str">
        <f t="shared" ca="1" si="2081"/>
        <v>-</v>
      </c>
      <c r="CL302" s="19">
        <f t="shared" ca="1" si="2081"/>
        <v>1</v>
      </c>
      <c r="CM302" s="19">
        <f t="shared" ca="1" si="2081"/>
        <v>1</v>
      </c>
      <c r="CN302" s="9"/>
      <c r="CO302" s="444">
        <f t="shared" si="2082"/>
        <v>652</v>
      </c>
      <c r="CP302" s="444">
        <f t="shared" si="2082"/>
        <v>686</v>
      </c>
      <c r="CQ302" s="444">
        <f t="shared" si="2082"/>
        <v>721</v>
      </c>
      <c r="CR302" s="152">
        <f t="shared" si="2083"/>
        <v>378</v>
      </c>
      <c r="CS302" s="152">
        <f t="shared" si="2083"/>
        <v>413</v>
      </c>
      <c r="CT302" s="152">
        <f t="shared" si="2083"/>
        <v>448</v>
      </c>
      <c r="CU302" s="19" t="str">
        <f t="shared" ca="1" si="2144"/>
        <v>-</v>
      </c>
      <c r="CV302" s="19" t="str">
        <f t="shared" ca="1" si="2144"/>
        <v>-</v>
      </c>
      <c r="CW302" s="19" t="str">
        <f t="shared" ca="1" si="2144"/>
        <v>-</v>
      </c>
      <c r="CX302" s="19" t="str">
        <f t="shared" ca="1" si="2144"/>
        <v>-</v>
      </c>
      <c r="CY302" s="19" t="str">
        <f t="shared" ca="1" si="2144"/>
        <v>-</v>
      </c>
      <c r="CZ302" s="19" t="b">
        <f t="shared" ca="1" si="2144"/>
        <v>1</v>
      </c>
      <c r="DA302" s="19">
        <f t="shared" ca="1" si="2144"/>
        <v>0</v>
      </c>
      <c r="DB302" s="19">
        <f t="shared" ca="1" si="2144"/>
        <v>0</v>
      </c>
      <c r="DC302" s="19">
        <f t="shared" ca="1" si="2144"/>
        <v>0</v>
      </c>
      <c r="DD302" s="19">
        <f t="shared" ca="1" si="2144"/>
        <v>0</v>
      </c>
      <c r="DE302" s="19">
        <f t="shared" ca="1" si="2144"/>
        <v>0</v>
      </c>
      <c r="DF302" s="19">
        <f t="shared" ca="1" si="2144"/>
        <v>0</v>
      </c>
      <c r="DG302" s="19">
        <f t="shared" ca="1" si="2144"/>
        <v>0</v>
      </c>
      <c r="DH302" s="19">
        <f t="shared" ca="1" si="2144"/>
        <v>0</v>
      </c>
      <c r="DI302" s="19">
        <f t="shared" ca="1" si="2144"/>
        <v>0</v>
      </c>
      <c r="DJ302" s="19">
        <f t="shared" ca="1" si="2144"/>
        <v>0</v>
      </c>
      <c r="DK302" s="19">
        <f t="shared" ca="1" si="2133"/>
        <v>0</v>
      </c>
      <c r="DL302" s="19">
        <f t="shared" ca="1" si="2133"/>
        <v>0</v>
      </c>
      <c r="DM302" s="19">
        <f t="shared" ca="1" si="2133"/>
        <v>1</v>
      </c>
      <c r="DN302" s="19">
        <f t="shared" ca="1" si="2133"/>
        <v>1</v>
      </c>
      <c r="DO302" s="19">
        <f t="shared" ca="1" si="2133"/>
        <v>0</v>
      </c>
      <c r="DP302" s="19" t="str">
        <f t="shared" ca="1" si="2133"/>
        <v>-</v>
      </c>
      <c r="DQ302" s="19" t="str">
        <f t="shared" ca="1" si="2133"/>
        <v>-</v>
      </c>
      <c r="DR302" s="19" t="str">
        <f t="shared" ca="1" si="2133"/>
        <v>-</v>
      </c>
      <c r="DS302" s="19" t="str">
        <f t="shared" ca="1" si="2133"/>
        <v>-</v>
      </c>
      <c r="DT302" s="19" t="str">
        <f t="shared" ca="1" si="2133"/>
        <v>-</v>
      </c>
      <c r="DU302" s="19">
        <f t="shared" ca="1" si="2133"/>
        <v>0</v>
      </c>
      <c r="DV302" s="19" t="str">
        <f t="shared" ca="1" si="2133"/>
        <v>-</v>
      </c>
      <c r="DW302" s="19" t="str">
        <f t="shared" ca="1" si="2133"/>
        <v>-</v>
      </c>
      <c r="DX302" s="19" t="str">
        <f t="shared" ca="1" si="2133"/>
        <v>-</v>
      </c>
      <c r="DY302" s="19" t="str">
        <f t="shared" ca="1" si="2133"/>
        <v>-</v>
      </c>
      <c r="DZ302" s="19" t="str">
        <f t="shared" ca="1" si="2133"/>
        <v>-</v>
      </c>
      <c r="EA302" s="19" t="str">
        <f t="shared" ca="1" si="2133"/>
        <v>-</v>
      </c>
      <c r="EB302" s="19" t="str">
        <f t="shared" ca="1" si="2133"/>
        <v>-</v>
      </c>
      <c r="EC302" s="19" t="str">
        <f t="shared" ca="1" si="2133"/>
        <v>-</v>
      </c>
      <c r="ED302" s="19">
        <f t="shared" ca="1" si="2133"/>
        <v>0</v>
      </c>
      <c r="EE302" s="444">
        <f t="shared" si="2086"/>
        <v>0</v>
      </c>
      <c r="EF302" s="444">
        <f t="shared" si="2086"/>
        <v>0</v>
      </c>
      <c r="EG302" s="124">
        <f t="shared" si="2145"/>
        <v>0</v>
      </c>
      <c r="EH302" s="124">
        <f t="shared" si="2145"/>
        <v>0</v>
      </c>
      <c r="EI302" s="124">
        <f t="shared" si="2145"/>
        <v>0</v>
      </c>
      <c r="EJ302" s="124">
        <f t="shared" si="2145"/>
        <v>0</v>
      </c>
      <c r="EK302" s="124">
        <f t="shared" si="2145"/>
        <v>0</v>
      </c>
      <c r="EL302" s="124">
        <f t="shared" si="2145"/>
        <v>0</v>
      </c>
      <c r="EM302" s="124">
        <f t="shared" si="2145"/>
        <v>0</v>
      </c>
      <c r="EN302" s="124">
        <f t="shared" si="2145"/>
        <v>0</v>
      </c>
      <c r="EO302" s="124">
        <f t="shared" si="2145"/>
        <v>0</v>
      </c>
      <c r="EP302" s="124">
        <f t="shared" si="2145"/>
        <v>0</v>
      </c>
      <c r="EQ302" s="124">
        <f t="shared" si="2145"/>
        <v>0</v>
      </c>
      <c r="ER302" s="124">
        <f t="shared" si="2145"/>
        <v>0</v>
      </c>
      <c r="ES302" s="124">
        <f t="shared" si="2145"/>
        <v>0</v>
      </c>
      <c r="ET302" s="124">
        <f t="shared" si="2145"/>
        <v>0</v>
      </c>
      <c r="EU302" s="124">
        <f t="shared" si="2145"/>
        <v>0</v>
      </c>
      <c r="EV302" s="124">
        <f t="shared" si="2145"/>
        <v>0</v>
      </c>
      <c r="EW302" s="124">
        <f t="shared" si="2088"/>
        <v>0</v>
      </c>
      <c r="EX302" s="124">
        <f t="shared" si="2088"/>
        <v>0</v>
      </c>
      <c r="EY302" s="554">
        <f t="shared" si="2146"/>
        <v>0</v>
      </c>
      <c r="EZ302" s="554">
        <f t="shared" si="2146"/>
        <v>0</v>
      </c>
      <c r="FA302" s="554">
        <f t="shared" si="2146"/>
        <v>0</v>
      </c>
      <c r="FB302" s="125">
        <f t="shared" si="2146"/>
        <v>0</v>
      </c>
      <c r="FC302" s="125">
        <f t="shared" si="2146"/>
        <v>0</v>
      </c>
      <c r="FD302" s="125">
        <f t="shared" si="2146"/>
        <v>0</v>
      </c>
      <c r="FE302" s="125">
        <f t="shared" si="2146"/>
        <v>0</v>
      </c>
      <c r="FF302" s="125">
        <f t="shared" si="2146"/>
        <v>0</v>
      </c>
      <c r="FG302" s="125">
        <f t="shared" si="2146"/>
        <v>0</v>
      </c>
      <c r="FH302" s="125">
        <f t="shared" si="2146"/>
        <v>0</v>
      </c>
      <c r="FI302" s="125">
        <f t="shared" si="2146"/>
        <v>0</v>
      </c>
      <c r="FJ302" s="125">
        <f t="shared" si="2146"/>
        <v>0</v>
      </c>
      <c r="FK302" s="125">
        <f t="shared" si="2146"/>
        <v>0</v>
      </c>
      <c r="FL302" s="125">
        <f t="shared" si="2146"/>
        <v>0</v>
      </c>
      <c r="FM302" s="125">
        <f t="shared" si="2146"/>
        <v>0</v>
      </c>
      <c r="FN302" s="125">
        <f t="shared" si="2146"/>
        <v>0</v>
      </c>
      <c r="FO302" s="124">
        <f t="shared" si="2147"/>
        <v>0</v>
      </c>
      <c r="FP302" s="124">
        <f t="shared" si="2147"/>
        <v>0</v>
      </c>
      <c r="FQ302" s="124">
        <f t="shared" si="2147"/>
        <v>0</v>
      </c>
      <c r="FR302" s="124">
        <f t="shared" si="2147"/>
        <v>0</v>
      </c>
      <c r="FS302" s="124">
        <f t="shared" si="2147"/>
        <v>0</v>
      </c>
      <c r="FT302" s="124">
        <f t="shared" si="2147"/>
        <v>0</v>
      </c>
      <c r="FU302" s="124">
        <f t="shared" si="2147"/>
        <v>0</v>
      </c>
      <c r="FV302" s="124">
        <f t="shared" si="2147"/>
        <v>0</v>
      </c>
      <c r="FW302" s="124">
        <f t="shared" si="2147"/>
        <v>0</v>
      </c>
      <c r="FX302" s="124">
        <f t="shared" si="2147"/>
        <v>0</v>
      </c>
      <c r="FY302" s="124">
        <f t="shared" si="2147"/>
        <v>0</v>
      </c>
      <c r="FZ302" s="124">
        <f t="shared" si="2147"/>
        <v>0</v>
      </c>
      <c r="GA302" s="124">
        <f t="shared" si="2147"/>
        <v>0</v>
      </c>
      <c r="GB302" s="124">
        <f t="shared" si="2147"/>
        <v>0</v>
      </c>
      <c r="GC302" s="124">
        <f t="shared" si="2147"/>
        <v>0</v>
      </c>
      <c r="GD302" s="124">
        <f t="shared" si="2147"/>
        <v>0</v>
      </c>
      <c r="GE302" s="124">
        <f t="shared" si="2091"/>
        <v>0</v>
      </c>
      <c r="GF302" s="124">
        <f t="shared" si="2091"/>
        <v>0</v>
      </c>
      <c r="GG302" s="554">
        <f t="shared" si="2092"/>
        <v>0</v>
      </c>
      <c r="GH302" s="554">
        <f t="shared" si="2092"/>
        <v>0</v>
      </c>
      <c r="GI302" s="554">
        <f t="shared" si="2092"/>
        <v>0</v>
      </c>
      <c r="GJ302" s="125">
        <f t="shared" si="2093"/>
        <v>0</v>
      </c>
      <c r="GK302" s="125">
        <f t="shared" si="2093"/>
        <v>0</v>
      </c>
      <c r="GL302" s="125">
        <f t="shared" si="2093"/>
        <v>0</v>
      </c>
      <c r="GM302" s="125">
        <f t="shared" si="2093"/>
        <v>0</v>
      </c>
      <c r="GN302" s="125">
        <f t="shared" si="2093"/>
        <v>0</v>
      </c>
      <c r="GO302" s="125">
        <f t="shared" si="2093"/>
        <v>0</v>
      </c>
      <c r="GP302" s="125">
        <f t="shared" si="2093"/>
        <v>0</v>
      </c>
      <c r="GQ302" s="125">
        <f t="shared" si="2093"/>
        <v>0</v>
      </c>
      <c r="GR302" s="125">
        <f t="shared" si="2093"/>
        <v>0</v>
      </c>
      <c r="GS302" s="125">
        <f t="shared" si="2093"/>
        <v>0</v>
      </c>
      <c r="GT302" s="125">
        <f t="shared" si="2093"/>
        <v>0</v>
      </c>
      <c r="GU302" s="125">
        <f t="shared" si="2093"/>
        <v>0</v>
      </c>
      <c r="GV302" s="125">
        <f t="shared" si="2093"/>
        <v>0</v>
      </c>
      <c r="GW302" s="124">
        <f t="shared" si="2148"/>
        <v>0</v>
      </c>
      <c r="GX302" s="124">
        <f t="shared" si="2148"/>
        <v>0</v>
      </c>
      <c r="GY302" s="124">
        <f t="shared" si="2148"/>
        <v>0</v>
      </c>
      <c r="GZ302" s="124">
        <f t="shared" si="2148"/>
        <v>0</v>
      </c>
      <c r="HA302" s="124">
        <f t="shared" si="2148"/>
        <v>0</v>
      </c>
      <c r="HB302" s="124">
        <f t="shared" si="2148"/>
        <v>0</v>
      </c>
      <c r="HC302" s="124">
        <f t="shared" si="2148"/>
        <v>0</v>
      </c>
      <c r="HD302" s="124">
        <f t="shared" si="2148"/>
        <v>0</v>
      </c>
      <c r="HE302" s="124">
        <f t="shared" si="2148"/>
        <v>0</v>
      </c>
      <c r="HF302" s="124">
        <f t="shared" si="2148"/>
        <v>0</v>
      </c>
      <c r="HG302" s="124">
        <f t="shared" si="2148"/>
        <v>0</v>
      </c>
      <c r="HH302" s="124">
        <f t="shared" si="2148"/>
        <v>0</v>
      </c>
      <c r="HI302" s="124">
        <f t="shared" si="2148"/>
        <v>0</v>
      </c>
      <c r="HJ302" s="124">
        <f t="shared" si="2148"/>
        <v>0</v>
      </c>
      <c r="HK302" s="124">
        <f t="shared" si="2148"/>
        <v>0</v>
      </c>
      <c r="HL302" s="124">
        <f t="shared" si="2148"/>
        <v>0</v>
      </c>
      <c r="HM302" s="124">
        <f t="shared" si="2095"/>
        <v>0</v>
      </c>
      <c r="HN302" s="124">
        <f t="shared" si="2095"/>
        <v>0</v>
      </c>
      <c r="HO302" s="554">
        <f t="shared" si="2096"/>
        <v>0</v>
      </c>
      <c r="HP302" s="554">
        <f t="shared" si="2096"/>
        <v>0</v>
      </c>
      <c r="HQ302" s="554">
        <f t="shared" si="2096"/>
        <v>0</v>
      </c>
      <c r="HR302" s="125">
        <f t="shared" si="2097"/>
        <v>0</v>
      </c>
      <c r="HS302" s="125">
        <f t="shared" si="2097"/>
        <v>0</v>
      </c>
      <c r="HT302" s="125">
        <f t="shared" si="2097"/>
        <v>0</v>
      </c>
      <c r="HU302" s="125">
        <f t="shared" si="2097"/>
        <v>0</v>
      </c>
      <c r="HV302" s="125">
        <f t="shared" si="2097"/>
        <v>0</v>
      </c>
      <c r="HW302" s="125">
        <f t="shared" si="2097"/>
        <v>0</v>
      </c>
      <c r="HX302" s="125">
        <f t="shared" si="2097"/>
        <v>0</v>
      </c>
      <c r="HY302" s="125">
        <f t="shared" si="2097"/>
        <v>0</v>
      </c>
      <c r="HZ302" s="125">
        <f t="shared" si="2097"/>
        <v>0</v>
      </c>
      <c r="IA302" s="125">
        <f t="shared" si="2097"/>
        <v>0</v>
      </c>
      <c r="IB302" s="125">
        <f t="shared" si="2097"/>
        <v>0</v>
      </c>
      <c r="IC302" s="125">
        <f t="shared" si="2097"/>
        <v>0</v>
      </c>
      <c r="ID302" s="125">
        <f t="shared" si="2097"/>
        <v>0</v>
      </c>
      <c r="IE302" s="5">
        <f t="shared" si="2098"/>
        <v>67</v>
      </c>
      <c r="IF302" s="9"/>
      <c r="IG302" s="5">
        <f t="shared" si="2099"/>
        <v>1</v>
      </c>
      <c r="IH302" s="5" t="b">
        <f t="shared" si="2099"/>
        <v>0</v>
      </c>
      <c r="II302" s="19">
        <f t="shared" ca="1" si="2100"/>
        <v>0</v>
      </c>
      <c r="IJ302" s="5">
        <f t="shared" si="2099"/>
        <v>55</v>
      </c>
      <c r="IK302" s="5" cm="1">
        <f t="array" ref="IK302">INDEX(i.pi_yatf,$X302+1,IK$7)</f>
        <v>1</v>
      </c>
      <c r="IL302" s="19">
        <f t="shared" ca="1" si="2131"/>
        <v>0</v>
      </c>
      <c r="IM302" s="19">
        <f t="shared" ca="1" si="2131"/>
        <v>0</v>
      </c>
      <c r="IN302" s="19">
        <f t="shared" ca="1" si="2131"/>
        <v>0</v>
      </c>
      <c r="IO302" s="19">
        <f t="shared" ca="1" si="2131"/>
        <v>0</v>
      </c>
      <c r="IP302" s="19">
        <f t="shared" ca="1" si="2131"/>
        <v>0</v>
      </c>
      <c r="IQ302" s="19">
        <f t="shared" ca="1" si="2131"/>
        <v>0</v>
      </c>
      <c r="IR302" s="19">
        <f t="shared" ca="1" si="2131"/>
        <v>0</v>
      </c>
      <c r="IS302" s="19">
        <f t="shared" ca="1" si="2131"/>
        <v>0</v>
      </c>
      <c r="IT302" s="19">
        <f t="shared" ca="1" si="2131"/>
        <v>0</v>
      </c>
      <c r="IU302" s="19">
        <f t="shared" ca="1" si="2131"/>
        <v>0</v>
      </c>
      <c r="IV302" s="19">
        <f t="shared" ca="1" si="2131"/>
        <v>0</v>
      </c>
      <c r="IW302" s="19">
        <f t="shared" ca="1" si="2131"/>
        <v>0</v>
      </c>
      <c r="IX302" s="19">
        <f t="shared" ca="1" si="2131"/>
        <v>0</v>
      </c>
      <c r="IY302" s="19">
        <f t="shared" ca="1" si="2131"/>
        <v>0</v>
      </c>
      <c r="IZ302" s="19">
        <f t="shared" ca="1" si="2131"/>
        <v>0</v>
      </c>
      <c r="JA302" s="19">
        <f t="shared" ca="1" si="2131"/>
        <v>0</v>
      </c>
      <c r="JB302" s="19">
        <f t="shared" ca="1" si="2131"/>
        <v>0</v>
      </c>
      <c r="JC302" s="19">
        <f t="shared" ca="1" si="2131"/>
        <v>0</v>
      </c>
      <c r="JD302" s="19">
        <f t="shared" ca="1" si="2131"/>
        <v>0</v>
      </c>
      <c r="JE302" s="19">
        <f t="shared" ca="1" si="2131"/>
        <v>0</v>
      </c>
      <c r="JF302" s="19">
        <f t="shared" ca="1" si="2131"/>
        <v>0</v>
      </c>
      <c r="JG302" s="5">
        <f t="shared" si="2102"/>
        <v>1.2500000000000001E-2</v>
      </c>
      <c r="JH302" s="567">
        <f t="shared" si="2102"/>
        <v>0</v>
      </c>
      <c r="JI302" s="5">
        <f t="shared" si="2102"/>
        <v>6.25E-2</v>
      </c>
      <c r="JJ302" s="5">
        <f t="shared" si="2102"/>
        <v>6.25E-2</v>
      </c>
      <c r="JK302" s="5">
        <f t="shared" si="2102"/>
        <v>6.25E-2</v>
      </c>
      <c r="JL302" s="19">
        <f t="shared" ca="1" si="2131"/>
        <v>1</v>
      </c>
      <c r="JM302" s="19">
        <f t="shared" ca="1" si="2131"/>
        <v>0</v>
      </c>
      <c r="JN302" s="19">
        <f t="shared" ca="1" si="2131"/>
        <v>1</v>
      </c>
      <c r="JO302" s="9"/>
      <c r="JP302" s="5" t="b">
        <f t="shared" ca="1" si="2103"/>
        <v>0</v>
      </c>
      <c r="JQ302" s="477" t="b">
        <v>0</v>
      </c>
      <c r="JR302" s="477">
        <v>9.7327499999999993</v>
      </c>
      <c r="JS302" s="5" t="b">
        <f t="shared" si="2104"/>
        <v>0</v>
      </c>
      <c r="JT302" s="5" t="b">
        <f t="shared" si="2104"/>
        <v>0</v>
      </c>
      <c r="JU302" s="5" t="b">
        <f t="shared" si="2104"/>
        <v>1</v>
      </c>
      <c r="JV302" s="144">
        <f t="shared" si="2105"/>
        <v>1</v>
      </c>
      <c r="JW302" s="144">
        <f t="shared" si="2105"/>
        <v>1</v>
      </c>
      <c r="JX302" s="5" t="b">
        <f t="shared" si="2106"/>
        <v>0</v>
      </c>
      <c r="JY302" s="5" t="b">
        <f t="shared" si="2106"/>
        <v>1</v>
      </c>
      <c r="JZ302" s="5" t="b">
        <f t="shared" si="2106"/>
        <v>1</v>
      </c>
      <c r="KA302" s="5" t="b">
        <f t="shared" si="2106"/>
        <v>0</v>
      </c>
      <c r="KB302" s="5">
        <f t="shared" si="2107"/>
        <v>1</v>
      </c>
      <c r="KC302" s="5">
        <f t="shared" si="2107"/>
        <v>0</v>
      </c>
      <c r="KD302" s="5" t="b">
        <f t="shared" si="2108"/>
        <v>0</v>
      </c>
      <c r="KE302" s="5" t="str" cm="1">
        <f t="array" aca="1" ref="KE302" ca="1">IF(OR(KF302:KM302&lt;&gt;"-"),TRUE,"-")</f>
        <v>-</v>
      </c>
      <c r="KF302" s="19" t="str">
        <f t="shared" ca="1" si="2109"/>
        <v>-</v>
      </c>
      <c r="KG302" s="19" t="str">
        <f t="shared" ca="1" si="2109"/>
        <v>-</v>
      </c>
      <c r="KH302" s="19" t="str">
        <f t="shared" ca="1" si="2109"/>
        <v>-</v>
      </c>
      <c r="KI302" s="19" t="str">
        <f t="shared" ca="1" si="2109"/>
        <v>-</v>
      </c>
      <c r="KJ302" s="19" t="str">
        <f t="shared" ca="1" si="2109"/>
        <v>-</v>
      </c>
      <c r="KK302" s="19" t="str">
        <f t="shared" ca="1" si="2109"/>
        <v>-</v>
      </c>
      <c r="KL302" s="19" t="str">
        <f t="shared" ca="1" si="2109"/>
        <v>-</v>
      </c>
      <c r="KM302" s="19" t="str">
        <f t="shared" ca="1" si="2109"/>
        <v>-</v>
      </c>
      <c r="KN302" s="5" t="b">
        <f t="array" aca="1" ref="KN302" ca="1">IF(OR(KO302:KU302&lt;&gt;"-"),TRUE,"-")</f>
        <v>1</v>
      </c>
      <c r="KO302" s="19">
        <f t="shared" ca="1" si="2110"/>
        <v>0</v>
      </c>
      <c r="KP302" s="19" t="str">
        <f t="shared" ca="1" si="2110"/>
        <v>-</v>
      </c>
      <c r="KQ302" s="19">
        <f t="shared" ca="1" si="2110"/>
        <v>999999</v>
      </c>
      <c r="KR302" s="19">
        <f t="shared" ca="1" si="2110"/>
        <v>999999</v>
      </c>
      <c r="KS302" s="19">
        <f t="shared" ca="1" si="2110"/>
        <v>999999</v>
      </c>
      <c r="KT302" s="19">
        <f t="shared" ca="1" si="2110"/>
        <v>999999</v>
      </c>
      <c r="KU302" s="19">
        <f t="shared" ca="1" si="2110"/>
        <v>999999</v>
      </c>
      <c r="KV302" s="19" t="str">
        <f t="shared" ca="1" si="2110"/>
        <v>-</v>
      </c>
      <c r="KW302" s="19" t="str">
        <f t="shared" ca="1" si="2110"/>
        <v>-</v>
      </c>
      <c r="KX302" s="19" t="str">
        <f t="shared" ca="1" si="2110"/>
        <v>-</v>
      </c>
      <c r="KY302" s="19" t="b">
        <f t="shared" ca="1" si="2110"/>
        <v>1</v>
      </c>
      <c r="KZ302" s="19">
        <f t="shared" ca="1" si="2110"/>
        <v>0</v>
      </c>
      <c r="LA302" s="5" t="str">
        <f t="shared" si="2111"/>
        <v>-</v>
      </c>
      <c r="LB302" s="5" t="str">
        <f t="shared" si="2111"/>
        <v>-</v>
      </c>
      <c r="LC302" s="5" t="str">
        <f t="shared" si="2111"/>
        <v>-</v>
      </c>
      <c r="LD302" s="5" t="str">
        <f t="shared" si="2111"/>
        <v>-</v>
      </c>
      <c r="LE302" s="19" t="str">
        <f t="shared" ca="1" si="2112"/>
        <v>-</v>
      </c>
      <c r="LF302" s="19" t="str">
        <f t="shared" ca="1" si="2112"/>
        <v>-</v>
      </c>
      <c r="LG302" s="19" t="str">
        <f t="shared" ca="1" si="2112"/>
        <v>-</v>
      </c>
      <c r="LH302" s="19" t="str">
        <f t="shared" ca="1" si="2112"/>
        <v>-</v>
      </c>
      <c r="LI302" s="19" t="str">
        <f t="shared" ca="1" si="2112"/>
        <v>-</v>
      </c>
      <c r="LJ302" s="19" t="str">
        <f t="shared" ca="1" si="2112"/>
        <v>-</v>
      </c>
      <c r="LK302" s="19" t="str">
        <f t="shared" ca="1" si="2112"/>
        <v>-</v>
      </c>
      <c r="LL302" s="5" t="str">
        <f t="shared" si="2113"/>
        <v>-</v>
      </c>
      <c r="LM302" s="5">
        <f t="shared" si="2113"/>
        <v>500</v>
      </c>
      <c r="LN302" s="5">
        <f t="shared" si="2113"/>
        <v>500</v>
      </c>
      <c r="LO302" s="5" t="str">
        <f t="shared" si="2113"/>
        <v>-</v>
      </c>
      <c r="LP302" s="5" t="str" cm="1">
        <f t="array" aca="1" ref="LP302" ca="1">INDEX(i.meatgrid,$Q302,LP$7)</f>
        <v>-</v>
      </c>
      <c r="LQ302" s="5" t="str" cm="1">
        <f t="array" aca="1" ref="LQ302" ca="1">INDEX(i.meatgrid,$Q302,LQ$7)</f>
        <v>-</v>
      </c>
      <c r="LR302" s="5" t="str">
        <f t="shared" si="2114"/>
        <v>-</v>
      </c>
      <c r="LS302" s="5">
        <f t="shared" si="2115"/>
        <v>1</v>
      </c>
      <c r="LT302" s="9"/>
      <c r="LU302" s="19">
        <f t="shared" ca="1" si="2116"/>
        <v>70</v>
      </c>
      <c r="LV302" s="19">
        <f t="shared" ca="1" si="2116"/>
        <v>50</v>
      </c>
      <c r="LW302" s="19">
        <f t="shared" ca="1" si="2116"/>
        <v>80</v>
      </c>
      <c r="LX302" s="19">
        <f t="shared" ca="1" si="2116"/>
        <v>50</v>
      </c>
      <c r="LY302" s="5" t="b" cm="1">
        <f t="array" aca="1" ref="LY302" ca="1">INDEX(i.meatgrid,$Q302,LY$7)</f>
        <v>0</v>
      </c>
      <c r="LZ302" s="5" t="b" cm="1">
        <f t="array" aca="1" ref="LZ302" ca="1">INDEX(i.meatgrid,$Q302,LZ$7)</f>
        <v>0</v>
      </c>
      <c r="MA302" s="5" t="str" cm="1">
        <f t="array" aca="1" ref="MA302" ca="1">INDEX(i.meatgrid,$Q302,MA$7)</f>
        <v>-</v>
      </c>
      <c r="MB302" s="5" t="str" cm="1">
        <f t="array" aca="1" ref="MB302" ca="1">INDEX(i.meatgrid,$Q302,MB$7)</f>
        <v>-</v>
      </c>
      <c r="MC302" s="5">
        <f t="shared" si="2117"/>
        <v>1</v>
      </c>
      <c r="MD302" s="5">
        <f t="shared" si="2118"/>
        <v>0.75</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1</v>
      </c>
      <c r="MJ302" s="5" cm="1">
        <f t="array" aca="1" ref="MJ302" ca="1">INDEX(i.meatgrid,$Q302,MJ$7)</f>
        <v>1</v>
      </c>
      <c r="MK302" s="5" cm="1">
        <f t="array" aca="1" ref="MK302" ca="1">INDEX(i.meatgrid,$Q302,MK$7)</f>
        <v>1</v>
      </c>
      <c r="ML302" s="5" cm="1">
        <f t="array" aca="1" ref="ML302" ca="1">INDEX(i.meatgrid,$Q302,ML$7)</f>
        <v>1</v>
      </c>
      <c r="MM302" s="5">
        <f t="shared" si="2119"/>
        <v>1</v>
      </c>
      <c r="MN302" s="9"/>
      <c r="MO302" s="19" t="b">
        <f t="shared" ca="1" si="2149"/>
        <v>0</v>
      </c>
      <c r="MP302" s="19" t="b">
        <f t="shared" ca="1" si="2149"/>
        <v>0</v>
      </c>
      <c r="MQ302" s="19">
        <f t="shared" ca="1" si="2149"/>
        <v>1</v>
      </c>
      <c r="MR302" s="19">
        <f t="shared" ca="1" si="2149"/>
        <v>0.75</v>
      </c>
      <c r="MS302" s="19">
        <f t="shared" ca="1" si="2149"/>
        <v>0.75</v>
      </c>
      <c r="MT302" s="19">
        <f t="shared" ca="1" si="2149"/>
        <v>0.8</v>
      </c>
      <c r="MU302" s="19">
        <f t="shared" ca="1" si="2149"/>
        <v>0.82499999999999996</v>
      </c>
      <c r="MV302" s="19">
        <f t="shared" ca="1" si="2149"/>
        <v>0.875</v>
      </c>
      <c r="MW302" s="19">
        <f t="shared" ca="1" si="2149"/>
        <v>0.9</v>
      </c>
      <c r="MX302" s="19">
        <f t="shared" ca="1" si="2149"/>
        <v>1</v>
      </c>
      <c r="MY302" s="19">
        <f t="shared" ca="1" si="2149"/>
        <v>0.875</v>
      </c>
      <c r="MZ302" s="19" t="b">
        <f t="shared" ca="1" si="2149"/>
        <v>1</v>
      </c>
      <c r="NA302" s="19">
        <f t="shared" ca="1" si="2149"/>
        <v>74.989999999999995</v>
      </c>
      <c r="NB302" s="19" t="str">
        <f t="shared" ca="1" si="2149"/>
        <v>-</v>
      </c>
      <c r="NC302" s="19" t="str">
        <f t="shared" ca="1" si="2149"/>
        <v>-</v>
      </c>
      <c r="ND302" s="19" t="str">
        <f t="shared" ca="1" si="2149"/>
        <v>-</v>
      </c>
      <c r="NE302" s="19" t="str">
        <f t="shared" ca="1" si="2150"/>
        <v>-</v>
      </c>
      <c r="NF302" s="19" t="str">
        <f t="shared" ca="1" si="2150"/>
        <v>-</v>
      </c>
      <c r="NG302" s="19" t="str">
        <f t="shared" ca="1" si="2150"/>
        <v>-</v>
      </c>
      <c r="NH302" s="19" t="str">
        <f t="shared" ca="1" si="2150"/>
        <v>-</v>
      </c>
      <c r="NI302" s="19">
        <f t="shared" ca="1" si="2150"/>
        <v>36.99</v>
      </c>
      <c r="NJ302" s="19">
        <f t="shared" ca="1" si="2150"/>
        <v>36.99</v>
      </c>
      <c r="NK302" s="19" t="str">
        <f t="shared" ca="1" si="2150"/>
        <v>-</v>
      </c>
      <c r="NL302" s="19" t="str">
        <f t="shared" ca="1" si="2150"/>
        <v>-</v>
      </c>
      <c r="NM302" s="19" t="str">
        <f t="shared" ca="1" si="2150"/>
        <v>-</v>
      </c>
      <c r="NN302" s="19" t="str">
        <f t="shared" ca="1" si="2150"/>
        <v>-</v>
      </c>
      <c r="NO302" s="19" t="str">
        <f t="shared" ca="1" si="2150"/>
        <v>-</v>
      </c>
      <c r="NP302" s="19">
        <f t="shared" ca="1" si="2150"/>
        <v>49.99</v>
      </c>
      <c r="NQ302" s="19">
        <f t="shared" ca="1" si="2150"/>
        <v>49.99</v>
      </c>
      <c r="NR302" s="19">
        <f t="shared" ca="1" si="2150"/>
        <v>49.99</v>
      </c>
      <c r="NS302" s="19">
        <f t="shared" ca="1" si="2150"/>
        <v>49.99</v>
      </c>
      <c r="NT302" s="19">
        <f t="shared" ca="1" si="2150"/>
        <v>49.99</v>
      </c>
      <c r="NU302" s="19">
        <f t="shared" ca="1" si="2151"/>
        <v>49.99</v>
      </c>
      <c r="NV302" s="19">
        <f t="shared" ca="1" si="2151"/>
        <v>49.99</v>
      </c>
      <c r="NW302" s="19">
        <f t="shared" ca="1" si="2151"/>
        <v>49.99</v>
      </c>
      <c r="NX302" s="19">
        <f t="shared" ca="1" si="2151"/>
        <v>412.99</v>
      </c>
      <c r="NY302" s="19">
        <f t="shared" ca="1" si="2151"/>
        <v>412.99</v>
      </c>
      <c r="NZ302" s="19" t="str">
        <f t="shared" ca="1" si="2151"/>
        <v>-</v>
      </c>
      <c r="OA302" s="19" t="str">
        <f t="shared" ca="1" si="2151"/>
        <v>-</v>
      </c>
      <c r="OB302" s="19" t="str">
        <f t="shared" ca="1" si="2151"/>
        <v>-</v>
      </c>
      <c r="OC302" s="19" t="str">
        <f t="shared" ca="1" si="2151"/>
        <v>-</v>
      </c>
      <c r="OD302" s="19" t="str">
        <f t="shared" ca="1" si="2151"/>
        <v>-</v>
      </c>
      <c r="OE302" s="19">
        <f t="shared" ca="1" si="2151"/>
        <v>6.8900000000000006</v>
      </c>
      <c r="OF302" s="19">
        <f t="shared" ca="1" si="2151"/>
        <v>6.8900000000000006</v>
      </c>
      <c r="OG302" s="19">
        <f t="shared" ca="1" si="2151"/>
        <v>6.8900000000000006</v>
      </c>
      <c r="OH302" s="19">
        <f t="shared" ca="1" si="2151"/>
        <v>6.8900000000000006</v>
      </c>
      <c r="OI302" s="19">
        <f t="shared" ca="1" si="2151"/>
        <v>6.8900000000000006</v>
      </c>
      <c r="OJ302" s="19">
        <f t="shared" ca="1" si="2151"/>
        <v>6.8900000000000006</v>
      </c>
      <c r="OK302" s="19">
        <f t="shared" ca="1" si="2123"/>
        <v>6.8900000000000006</v>
      </c>
      <c r="OL302" s="19">
        <f t="shared" ca="1" si="2123"/>
        <v>6.8900000000000006</v>
      </c>
      <c r="OM302" s="19">
        <f t="shared" ca="1" si="2123"/>
        <v>346.99</v>
      </c>
      <c r="ON302" s="19">
        <f t="shared" ca="1" si="2123"/>
        <v>346.99</v>
      </c>
      <c r="OO302" s="19" t="str">
        <f t="shared" ca="1" si="2123"/>
        <v>-</v>
      </c>
      <c r="OP302" s="19" t="str">
        <f t="shared" ca="1" si="2123"/>
        <v>-</v>
      </c>
      <c r="OQ302" s="19" t="str">
        <f t="shared" ca="1" si="2123"/>
        <v>-</v>
      </c>
      <c r="OR302" s="19" t="str">
        <f t="shared" ca="1" si="2123"/>
        <v>-</v>
      </c>
      <c r="OS302" s="19" t="str">
        <f t="shared" ca="1" si="2123"/>
        <v>-</v>
      </c>
      <c r="OT302" s="19">
        <f t="shared" ca="1" si="2123"/>
        <v>0</v>
      </c>
      <c r="OU302" s="24">
        <v>0</v>
      </c>
    </row>
    <row r="303" spans="1:411" hidden="1" outlineLevel="1">
      <c r="A303" s="21">
        <f t="shared" si="158"/>
        <v>298</v>
      </c>
      <c r="B303" s="21">
        <f t="shared" si="2061"/>
        <v>19</v>
      </c>
      <c r="C303">
        <v>114</v>
      </c>
      <c r="D303" s="144" t="str">
        <f t="shared" si="2062"/>
        <v>GSM</v>
      </c>
      <c r="E303" t="b">
        <v>1</v>
      </c>
      <c r="F303" t="b">
        <v>0</v>
      </c>
      <c r="G303" t="b">
        <f t="shared" si="2142"/>
        <v>1</v>
      </c>
      <c r="H303" s="29">
        <v>2</v>
      </c>
      <c r="I303" s="29">
        <v>1</v>
      </c>
      <c r="J303" s="29" t="str">
        <f>""</f>
        <v/>
      </c>
      <c r="K303" s="29">
        <f t="shared" si="2064"/>
        <v>2</v>
      </c>
      <c r="L303" s="29">
        <v>2</v>
      </c>
      <c r="M303" s="29">
        <v>2</v>
      </c>
      <c r="N303" s="29">
        <v>3</v>
      </c>
      <c r="O303" s="29">
        <v>1</v>
      </c>
      <c r="P303" s="29">
        <v>1</v>
      </c>
      <c r="Q303" s="237">
        <f t="shared" ca="1" si="2125"/>
        <v>2</v>
      </c>
      <c r="R303" s="29">
        <v>1</v>
      </c>
      <c r="S303" s="29">
        <v>3</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2065"/>
        <v>2</v>
      </c>
      <c r="AH303" s="5">
        <f t="shared" si="2065"/>
        <v>0</v>
      </c>
      <c r="AI303" s="5">
        <f t="shared" si="2066"/>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00015 DSP_price_SA GSM Day204 MWM    Only export WP100p MP125p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2067"/>
        <v>0</v>
      </c>
      <c r="AY303" s="5" t="str">
        <f t="shared" si="2067"/>
        <v>-</v>
      </c>
      <c r="AZ303" s="5" t="b">
        <f t="shared" si="2067"/>
        <v>0</v>
      </c>
      <c r="BA303" s="5" t="b">
        <f t="shared" si="2067"/>
        <v>1</v>
      </c>
      <c r="BB303" s="5" t="b">
        <f t="shared" si="2067"/>
        <v>1</v>
      </c>
      <c r="BC303" s="144">
        <f t="shared" si="2067"/>
        <v>0</v>
      </c>
      <c r="BD303" s="19" t="b">
        <f t="shared" ca="1" si="2068"/>
        <v>1</v>
      </c>
      <c r="BE303" s="9"/>
      <c r="BF303" s="5" t="str">
        <f t="shared" ca="1" si="2069"/>
        <v>-</v>
      </c>
      <c r="BG303" s="19" t="str">
        <f t="shared" ca="1" si="2070"/>
        <v>-</v>
      </c>
      <c r="BH303" s="19" t="str">
        <f t="shared" ca="1" si="2070"/>
        <v>-</v>
      </c>
      <c r="BI303" s="19" t="str">
        <f t="shared" ca="1" si="2070"/>
        <v>-</v>
      </c>
      <c r="BJ303" s="5" t="str">
        <f t="shared" ca="1" si="2071"/>
        <v>-</v>
      </c>
      <c r="BK303" s="19" t="str">
        <f t="shared" ca="1" si="2072"/>
        <v>-</v>
      </c>
      <c r="BL303" s="5" t="str">
        <f t="shared" ca="1" si="2073"/>
        <v>-</v>
      </c>
      <c r="BM303" s="19" t="str">
        <f t="shared" ca="1" si="2074"/>
        <v>-</v>
      </c>
      <c r="BN303" s="19" t="str">
        <f t="shared" ca="1" si="2074"/>
        <v>-</v>
      </c>
      <c r="BO303" s="19" t="str">
        <f t="shared" ca="1" si="2074"/>
        <v>-</v>
      </c>
      <c r="BP303" s="5" t="str">
        <f t="shared" ca="1" si="2075"/>
        <v>-</v>
      </c>
      <c r="BQ303" s="9"/>
      <c r="BR303" s="5" t="b">
        <f t="shared" si="2076"/>
        <v>0</v>
      </c>
      <c r="BS303" s="5" t="str">
        <f t="shared" ca="1" si="2077"/>
        <v>-</v>
      </c>
      <c r="BT303" s="5" t="str">
        <f t="shared" ca="1" si="2078"/>
        <v>-</v>
      </c>
      <c r="BU303" s="5" t="str">
        <f t="shared" ca="1" si="2078"/>
        <v>-</v>
      </c>
      <c r="BV303" s="5" t="str">
        <f t="shared" ca="1" si="2078"/>
        <v>-</v>
      </c>
      <c r="BW303" s="5" t="str">
        <f t="shared" ca="1" si="2078"/>
        <v>-</v>
      </c>
      <c r="BX303" s="5" t="str">
        <f t="shared" ca="1" si="2078"/>
        <v>-</v>
      </c>
      <c r="BY303" s="5" t="str">
        <f t="shared" ca="1" si="2078"/>
        <v>-</v>
      </c>
      <c r="BZ303" s="5" t="str">
        <f t="shared" ca="1" si="2078"/>
        <v>-</v>
      </c>
      <c r="CA303" s="5" t="str">
        <f t="shared" ca="1" si="2078"/>
        <v>-</v>
      </c>
      <c r="CB303" s="9"/>
      <c r="CC303" s="237" t="b">
        <f t="shared" ca="1" si="2126"/>
        <v>1</v>
      </c>
      <c r="CD303" s="237" t="b">
        <f t="shared" ca="1" si="2126"/>
        <v>1</v>
      </c>
      <c r="CE303" s="237" t="b">
        <f t="shared" ca="1" si="2126"/>
        <v>1</v>
      </c>
      <c r="CF303" s="12">
        <f t="shared" ca="1" si="2079"/>
        <v>2232105</v>
      </c>
      <c r="CG303" s="144" t="b">
        <f t="shared" ca="1" si="2143"/>
        <v>0</v>
      </c>
      <c r="CH303" s="12" t="s">
        <v>34</v>
      </c>
      <c r="CI303" s="19" t="str">
        <f t="shared" ca="1" si="2081"/>
        <v>-</v>
      </c>
      <c r="CJ303" s="19" t="str">
        <f t="shared" ca="1" si="2081"/>
        <v>-</v>
      </c>
      <c r="CK303" s="19" t="str">
        <f t="shared" ca="1" si="2081"/>
        <v>-</v>
      </c>
      <c r="CL303" s="19">
        <f t="shared" ca="1" si="2081"/>
        <v>1</v>
      </c>
      <c r="CM303" s="19">
        <f t="shared" ca="1" si="2081"/>
        <v>1</v>
      </c>
      <c r="CN303" s="9"/>
      <c r="CO303" s="444">
        <f t="shared" si="2082"/>
        <v>652</v>
      </c>
      <c r="CP303" s="444">
        <f t="shared" si="2082"/>
        <v>686</v>
      </c>
      <c r="CQ303" s="444">
        <f t="shared" si="2082"/>
        <v>721</v>
      </c>
      <c r="CR303" s="152">
        <f t="shared" si="2083"/>
        <v>378</v>
      </c>
      <c r="CS303" s="152">
        <f t="shared" si="2083"/>
        <v>413</v>
      </c>
      <c r="CT303" s="152">
        <f t="shared" si="2083"/>
        <v>448</v>
      </c>
      <c r="CU303" s="19" t="str">
        <f t="shared" ca="1" si="2144"/>
        <v>-</v>
      </c>
      <c r="CV303" s="19" t="str">
        <f t="shared" ca="1" si="2144"/>
        <v>-</v>
      </c>
      <c r="CW303" s="19" t="str">
        <f t="shared" ca="1" si="2144"/>
        <v>-</v>
      </c>
      <c r="CX303" s="19" t="str">
        <f t="shared" ca="1" si="2144"/>
        <v>-</v>
      </c>
      <c r="CY303" s="19" t="str">
        <f t="shared" ca="1" si="2144"/>
        <v>-</v>
      </c>
      <c r="CZ303" s="19" t="b">
        <f t="shared" ca="1" si="2144"/>
        <v>1</v>
      </c>
      <c r="DA303" s="19">
        <f t="shared" ca="1" si="2144"/>
        <v>0</v>
      </c>
      <c r="DB303" s="19">
        <f t="shared" ca="1" si="2144"/>
        <v>0</v>
      </c>
      <c r="DC303" s="19">
        <f t="shared" ca="1" si="2144"/>
        <v>0</v>
      </c>
      <c r="DD303" s="19">
        <f t="shared" ca="1" si="2144"/>
        <v>0</v>
      </c>
      <c r="DE303" s="19">
        <f t="shared" ca="1" si="2144"/>
        <v>0</v>
      </c>
      <c r="DF303" s="19">
        <f t="shared" ca="1" si="2144"/>
        <v>0</v>
      </c>
      <c r="DG303" s="19">
        <f t="shared" ca="1" si="2144"/>
        <v>0</v>
      </c>
      <c r="DH303" s="19">
        <f t="shared" ca="1" si="2144"/>
        <v>0</v>
      </c>
      <c r="DI303" s="19">
        <f t="shared" ca="1" si="2144"/>
        <v>0</v>
      </c>
      <c r="DJ303" s="19">
        <f t="shared" ca="1" si="2144"/>
        <v>0</v>
      </c>
      <c r="DK303" s="19">
        <f t="shared" ca="1" si="2133"/>
        <v>0</v>
      </c>
      <c r="DL303" s="19">
        <f t="shared" ca="1" si="2133"/>
        <v>0</v>
      </c>
      <c r="DM303" s="19">
        <f t="shared" ca="1" si="2133"/>
        <v>1</v>
      </c>
      <c r="DN303" s="19">
        <f t="shared" ca="1" si="2133"/>
        <v>1</v>
      </c>
      <c r="DO303" s="19">
        <f t="shared" ca="1" si="2133"/>
        <v>0</v>
      </c>
      <c r="DP303" s="19" t="str">
        <f t="shared" ca="1" si="2133"/>
        <v>-</v>
      </c>
      <c r="DQ303" s="19" t="str">
        <f t="shared" ca="1" si="2133"/>
        <v>-</v>
      </c>
      <c r="DR303" s="19" t="str">
        <f t="shared" ca="1" si="2133"/>
        <v>-</v>
      </c>
      <c r="DS303" s="19" t="str">
        <f t="shared" ca="1" si="2133"/>
        <v>-</v>
      </c>
      <c r="DT303" s="19" t="str">
        <f t="shared" ca="1" si="2133"/>
        <v>-</v>
      </c>
      <c r="DU303" s="19">
        <f t="shared" ca="1" si="2133"/>
        <v>0</v>
      </c>
      <c r="DV303" s="19" t="str">
        <f t="shared" ca="1" si="2133"/>
        <v>-</v>
      </c>
      <c r="DW303" s="19" t="str">
        <f t="shared" ca="1" si="2133"/>
        <v>-</v>
      </c>
      <c r="DX303" s="19" t="str">
        <f t="shared" ca="1" si="2133"/>
        <v>-</v>
      </c>
      <c r="DY303" s="19" t="str">
        <f t="shared" ca="1" si="2133"/>
        <v>-</v>
      </c>
      <c r="DZ303" s="19" t="str">
        <f t="shared" ca="1" si="2133"/>
        <v>-</v>
      </c>
      <c r="EA303" s="19" t="str">
        <f t="shared" ca="1" si="2133"/>
        <v>-</v>
      </c>
      <c r="EB303" s="19" t="str">
        <f t="shared" ca="1" si="2133"/>
        <v>-</v>
      </c>
      <c r="EC303" s="19" t="str">
        <f t="shared" ca="1" si="2133"/>
        <v>-</v>
      </c>
      <c r="ED303" s="19">
        <f t="shared" ca="1" si="2133"/>
        <v>0</v>
      </c>
      <c r="EE303" s="444">
        <f t="shared" si="2086"/>
        <v>0</v>
      </c>
      <c r="EF303" s="444">
        <f t="shared" si="2086"/>
        <v>0</v>
      </c>
      <c r="EG303" s="124">
        <f t="shared" si="2145"/>
        <v>0</v>
      </c>
      <c r="EH303" s="124">
        <f t="shared" si="2145"/>
        <v>0</v>
      </c>
      <c r="EI303" s="124">
        <f t="shared" si="2145"/>
        <v>0</v>
      </c>
      <c r="EJ303" s="124">
        <f t="shared" si="2145"/>
        <v>0</v>
      </c>
      <c r="EK303" s="124">
        <f t="shared" si="2145"/>
        <v>0</v>
      </c>
      <c r="EL303" s="124">
        <f t="shared" si="2145"/>
        <v>0</v>
      </c>
      <c r="EM303" s="124">
        <f t="shared" si="2145"/>
        <v>0</v>
      </c>
      <c r="EN303" s="124">
        <f t="shared" si="2145"/>
        <v>0</v>
      </c>
      <c r="EO303" s="124">
        <f t="shared" si="2145"/>
        <v>0</v>
      </c>
      <c r="EP303" s="124">
        <f t="shared" si="2145"/>
        <v>0</v>
      </c>
      <c r="EQ303" s="124">
        <f t="shared" si="2145"/>
        <v>0</v>
      </c>
      <c r="ER303" s="124">
        <f t="shared" si="2145"/>
        <v>0</v>
      </c>
      <c r="ES303" s="124">
        <f t="shared" si="2145"/>
        <v>0</v>
      </c>
      <c r="ET303" s="124">
        <f t="shared" si="2145"/>
        <v>0</v>
      </c>
      <c r="EU303" s="124">
        <f t="shared" si="2145"/>
        <v>0</v>
      </c>
      <c r="EV303" s="124">
        <f t="shared" si="2145"/>
        <v>0</v>
      </c>
      <c r="EW303" s="124">
        <f t="shared" si="2088"/>
        <v>0</v>
      </c>
      <c r="EX303" s="124">
        <f t="shared" si="2088"/>
        <v>0</v>
      </c>
      <c r="EY303" s="554">
        <f t="shared" si="2146"/>
        <v>0</v>
      </c>
      <c r="EZ303" s="554">
        <f t="shared" si="2146"/>
        <v>0</v>
      </c>
      <c r="FA303" s="554">
        <f t="shared" si="2146"/>
        <v>0</v>
      </c>
      <c r="FB303" s="125">
        <f t="shared" si="2146"/>
        <v>0</v>
      </c>
      <c r="FC303" s="125">
        <f t="shared" si="2146"/>
        <v>0</v>
      </c>
      <c r="FD303" s="125">
        <f t="shared" si="2146"/>
        <v>0</v>
      </c>
      <c r="FE303" s="125">
        <f t="shared" si="2146"/>
        <v>0</v>
      </c>
      <c r="FF303" s="125">
        <f t="shared" si="2146"/>
        <v>0</v>
      </c>
      <c r="FG303" s="125">
        <f t="shared" si="2146"/>
        <v>0</v>
      </c>
      <c r="FH303" s="125">
        <f t="shared" si="2146"/>
        <v>0</v>
      </c>
      <c r="FI303" s="125">
        <f t="shared" si="2146"/>
        <v>0</v>
      </c>
      <c r="FJ303" s="125">
        <f t="shared" si="2146"/>
        <v>0</v>
      </c>
      <c r="FK303" s="125">
        <f t="shared" si="2146"/>
        <v>0</v>
      </c>
      <c r="FL303" s="125">
        <f t="shared" si="2146"/>
        <v>0</v>
      </c>
      <c r="FM303" s="125">
        <f t="shared" si="2146"/>
        <v>0</v>
      </c>
      <c r="FN303" s="125">
        <f t="shared" si="2146"/>
        <v>0</v>
      </c>
      <c r="FO303" s="124">
        <f t="shared" si="2147"/>
        <v>0</v>
      </c>
      <c r="FP303" s="124">
        <f t="shared" si="2147"/>
        <v>0</v>
      </c>
      <c r="FQ303" s="124">
        <f t="shared" si="2147"/>
        <v>0</v>
      </c>
      <c r="FR303" s="124">
        <f t="shared" si="2147"/>
        <v>0</v>
      </c>
      <c r="FS303" s="124">
        <f t="shared" si="2147"/>
        <v>0</v>
      </c>
      <c r="FT303" s="124">
        <f t="shared" si="2147"/>
        <v>0</v>
      </c>
      <c r="FU303" s="124">
        <f t="shared" si="2147"/>
        <v>0</v>
      </c>
      <c r="FV303" s="124">
        <f t="shared" si="2147"/>
        <v>0</v>
      </c>
      <c r="FW303" s="124">
        <f t="shared" si="2147"/>
        <v>0</v>
      </c>
      <c r="FX303" s="124">
        <f t="shared" si="2147"/>
        <v>0</v>
      </c>
      <c r="FY303" s="124">
        <f t="shared" si="2147"/>
        <v>0</v>
      </c>
      <c r="FZ303" s="124">
        <f t="shared" si="2147"/>
        <v>0</v>
      </c>
      <c r="GA303" s="124">
        <f t="shared" si="2147"/>
        <v>0</v>
      </c>
      <c r="GB303" s="124">
        <f t="shared" si="2147"/>
        <v>0</v>
      </c>
      <c r="GC303" s="124">
        <f t="shared" si="2147"/>
        <v>0</v>
      </c>
      <c r="GD303" s="124">
        <f t="shared" si="2147"/>
        <v>0</v>
      </c>
      <c r="GE303" s="124">
        <f t="shared" si="2091"/>
        <v>0</v>
      </c>
      <c r="GF303" s="124">
        <f t="shared" si="2091"/>
        <v>0</v>
      </c>
      <c r="GG303" s="554">
        <f t="shared" si="2092"/>
        <v>0</v>
      </c>
      <c r="GH303" s="554">
        <f t="shared" si="2092"/>
        <v>0</v>
      </c>
      <c r="GI303" s="554">
        <f t="shared" si="2092"/>
        <v>0</v>
      </c>
      <c r="GJ303" s="125">
        <f t="shared" si="2093"/>
        <v>0</v>
      </c>
      <c r="GK303" s="125">
        <f t="shared" si="2093"/>
        <v>0</v>
      </c>
      <c r="GL303" s="125">
        <f t="shared" si="2093"/>
        <v>0</v>
      </c>
      <c r="GM303" s="125">
        <f t="shared" si="2093"/>
        <v>0</v>
      </c>
      <c r="GN303" s="125">
        <f t="shared" si="2093"/>
        <v>0</v>
      </c>
      <c r="GO303" s="125">
        <f t="shared" si="2093"/>
        <v>0</v>
      </c>
      <c r="GP303" s="125">
        <f t="shared" si="2093"/>
        <v>0</v>
      </c>
      <c r="GQ303" s="125">
        <f t="shared" si="2093"/>
        <v>0</v>
      </c>
      <c r="GR303" s="125">
        <f t="shared" ref="GR303:GV303" si="2152">IF(AND($K303=GR$9,$N303=GR$11,$AB303=GR$8),INDEX(i.FS_Strategy,$AE303+1,$AB303),0)</f>
        <v>0</v>
      </c>
      <c r="GS303" s="125">
        <f t="shared" si="2152"/>
        <v>0</v>
      </c>
      <c r="GT303" s="125">
        <f t="shared" si="2152"/>
        <v>0</v>
      </c>
      <c r="GU303" s="125">
        <f t="shared" si="2152"/>
        <v>0</v>
      </c>
      <c r="GV303" s="125">
        <f t="shared" si="2152"/>
        <v>0</v>
      </c>
      <c r="GW303" s="124">
        <f t="shared" si="2148"/>
        <v>0</v>
      </c>
      <c r="GX303" s="124">
        <f t="shared" si="2148"/>
        <v>0</v>
      </c>
      <c r="GY303" s="124">
        <f t="shared" si="2148"/>
        <v>0</v>
      </c>
      <c r="GZ303" s="124">
        <f t="shared" si="2148"/>
        <v>0</v>
      </c>
      <c r="HA303" s="124">
        <f t="shared" si="2148"/>
        <v>0</v>
      </c>
      <c r="HB303" s="124">
        <f t="shared" si="2148"/>
        <v>0</v>
      </c>
      <c r="HC303" s="124">
        <f t="shared" si="2148"/>
        <v>0</v>
      </c>
      <c r="HD303" s="124">
        <f t="shared" si="2148"/>
        <v>0</v>
      </c>
      <c r="HE303" s="124">
        <f t="shared" si="2148"/>
        <v>0</v>
      </c>
      <c r="HF303" s="124">
        <f t="shared" si="2148"/>
        <v>0</v>
      </c>
      <c r="HG303" s="124">
        <f t="shared" si="2148"/>
        <v>0</v>
      </c>
      <c r="HH303" s="124">
        <f t="shared" si="2148"/>
        <v>0</v>
      </c>
      <c r="HI303" s="124">
        <f t="shared" si="2148"/>
        <v>0</v>
      </c>
      <c r="HJ303" s="124">
        <f t="shared" si="2148"/>
        <v>0</v>
      </c>
      <c r="HK303" s="124">
        <f t="shared" si="2148"/>
        <v>0</v>
      </c>
      <c r="HL303" s="124">
        <f t="shared" si="2148"/>
        <v>0</v>
      </c>
      <c r="HM303" s="124">
        <f t="shared" si="2095"/>
        <v>0</v>
      </c>
      <c r="HN303" s="124">
        <f t="shared" si="2095"/>
        <v>0</v>
      </c>
      <c r="HO303" s="554">
        <f t="shared" si="2096"/>
        <v>0</v>
      </c>
      <c r="HP303" s="554">
        <f t="shared" si="2096"/>
        <v>0</v>
      </c>
      <c r="HQ303" s="554">
        <f t="shared" si="2096"/>
        <v>0</v>
      </c>
      <c r="HR303" s="125">
        <f t="shared" si="2097"/>
        <v>0</v>
      </c>
      <c r="HS303" s="125">
        <f t="shared" si="2097"/>
        <v>0</v>
      </c>
      <c r="HT303" s="125">
        <f t="shared" si="2097"/>
        <v>0</v>
      </c>
      <c r="HU303" s="125">
        <f t="shared" si="2097"/>
        <v>0</v>
      </c>
      <c r="HV303" s="125">
        <f t="shared" si="2097"/>
        <v>0</v>
      </c>
      <c r="HW303" s="125">
        <f t="shared" si="2097"/>
        <v>0</v>
      </c>
      <c r="HX303" s="125">
        <f t="shared" si="2097"/>
        <v>0</v>
      </c>
      <c r="HY303" s="125">
        <f t="shared" si="2097"/>
        <v>0</v>
      </c>
      <c r="HZ303" s="125">
        <f t="shared" ref="HZ303:ID303" si="2153">IF(AND($K303=HZ$9,$N303=HZ$11,$AB303=HZ$8),INDEX(i.FS_Strategy,$AE303+1,$AB303),0)</f>
        <v>0</v>
      </c>
      <c r="IA303" s="125">
        <f t="shared" si="2153"/>
        <v>0</v>
      </c>
      <c r="IB303" s="125">
        <f t="shared" si="2153"/>
        <v>0</v>
      </c>
      <c r="IC303" s="125">
        <f t="shared" si="2153"/>
        <v>0</v>
      </c>
      <c r="ID303" s="125">
        <f t="shared" si="2153"/>
        <v>0</v>
      </c>
      <c r="IE303" s="5">
        <f t="shared" si="2098"/>
        <v>67</v>
      </c>
      <c r="IF303" s="9"/>
      <c r="IG303" s="5">
        <f t="shared" si="2099"/>
        <v>1</v>
      </c>
      <c r="IH303" s="5" t="b">
        <f t="shared" si="2099"/>
        <v>0</v>
      </c>
      <c r="II303" s="19">
        <f t="shared" ca="1" si="2100"/>
        <v>0</v>
      </c>
      <c r="IJ303" s="5">
        <f t="shared" si="2099"/>
        <v>55</v>
      </c>
      <c r="IK303" s="5" cm="1">
        <f t="array" ref="IK303">INDEX(i.pi_yatf,$X303+1,IK$7)</f>
        <v>1</v>
      </c>
      <c r="IL303" s="19">
        <f t="shared" ca="1" si="2131"/>
        <v>0</v>
      </c>
      <c r="IM303" s="19">
        <f t="shared" ca="1" si="2131"/>
        <v>0</v>
      </c>
      <c r="IN303" s="19">
        <f t="shared" ca="1" si="2131"/>
        <v>0</v>
      </c>
      <c r="IO303" s="19">
        <f t="shared" ca="1" si="2131"/>
        <v>0</v>
      </c>
      <c r="IP303" s="19">
        <f t="shared" ca="1" si="2131"/>
        <v>0</v>
      </c>
      <c r="IQ303" s="19">
        <f t="shared" ca="1" si="2131"/>
        <v>0</v>
      </c>
      <c r="IR303" s="19">
        <f t="shared" ca="1" si="2131"/>
        <v>0</v>
      </c>
      <c r="IS303" s="19">
        <f t="shared" ca="1" si="2131"/>
        <v>0</v>
      </c>
      <c r="IT303" s="19">
        <f t="shared" ca="1" si="2131"/>
        <v>0</v>
      </c>
      <c r="IU303" s="19">
        <f t="shared" ca="1" si="2131"/>
        <v>0</v>
      </c>
      <c r="IV303" s="19">
        <f t="shared" ca="1" si="2131"/>
        <v>0</v>
      </c>
      <c r="IW303" s="19">
        <f t="shared" ca="1" si="2131"/>
        <v>0</v>
      </c>
      <c r="IX303" s="19">
        <f t="shared" ca="1" si="2131"/>
        <v>0</v>
      </c>
      <c r="IY303" s="19">
        <f t="shared" ca="1" si="2131"/>
        <v>0</v>
      </c>
      <c r="IZ303" s="19">
        <f t="shared" ca="1" si="2131"/>
        <v>0</v>
      </c>
      <c r="JA303" s="19">
        <f t="shared" ca="1" si="2131"/>
        <v>0</v>
      </c>
      <c r="JB303" s="19">
        <f t="shared" ca="1" si="2131"/>
        <v>0</v>
      </c>
      <c r="JC303" s="19">
        <f t="shared" ca="1" si="2131"/>
        <v>0</v>
      </c>
      <c r="JD303" s="19">
        <f t="shared" ca="1" si="2131"/>
        <v>0</v>
      </c>
      <c r="JE303" s="19">
        <f t="shared" ca="1" si="2131"/>
        <v>0</v>
      </c>
      <c r="JF303" s="19">
        <f t="shared" ca="1" si="2131"/>
        <v>0</v>
      </c>
      <c r="JG303" s="5">
        <f t="shared" si="2102"/>
        <v>1.2500000000000001E-2</v>
      </c>
      <c r="JH303" s="567">
        <f t="shared" si="2102"/>
        <v>0</v>
      </c>
      <c r="JI303" s="5">
        <f t="shared" si="2102"/>
        <v>6.25E-2</v>
      </c>
      <c r="JJ303" s="5">
        <f t="shared" si="2102"/>
        <v>6.25E-2</v>
      </c>
      <c r="JK303" s="5">
        <f t="shared" si="2102"/>
        <v>6.25E-2</v>
      </c>
      <c r="JL303" s="19">
        <f t="shared" ca="1" si="2131"/>
        <v>1</v>
      </c>
      <c r="JM303" s="19">
        <f t="shared" ca="1" si="2131"/>
        <v>0</v>
      </c>
      <c r="JN303" s="19">
        <f t="shared" ca="1" si="2131"/>
        <v>1</v>
      </c>
      <c r="JO303" s="9"/>
      <c r="JP303" s="5" t="b">
        <f t="shared" ca="1" si="2103"/>
        <v>0</v>
      </c>
      <c r="JQ303" s="477" t="b">
        <v>0</v>
      </c>
      <c r="JR303" s="477">
        <v>9.7327499999999993</v>
      </c>
      <c r="JS303" s="5" t="b">
        <f t="shared" si="2104"/>
        <v>0</v>
      </c>
      <c r="JT303" s="5" t="b">
        <f t="shared" si="2104"/>
        <v>0</v>
      </c>
      <c r="JU303" s="5" t="b">
        <f t="shared" si="2104"/>
        <v>1</v>
      </c>
      <c r="JV303" s="144">
        <f t="shared" si="2105"/>
        <v>1</v>
      </c>
      <c r="JW303" s="144">
        <f t="shared" si="2105"/>
        <v>1</v>
      </c>
      <c r="JX303" s="5" t="b">
        <f t="shared" si="2106"/>
        <v>0</v>
      </c>
      <c r="JY303" s="5" t="b">
        <f t="shared" si="2106"/>
        <v>1</v>
      </c>
      <c r="JZ303" s="5" t="b">
        <f t="shared" si="2106"/>
        <v>1</v>
      </c>
      <c r="KA303" s="5" t="b">
        <f t="shared" si="2106"/>
        <v>0</v>
      </c>
      <c r="KB303" s="5">
        <f t="shared" si="2107"/>
        <v>1</v>
      </c>
      <c r="KC303" s="5">
        <f t="shared" si="2107"/>
        <v>0</v>
      </c>
      <c r="KD303" s="5" t="b">
        <f t="shared" si="2108"/>
        <v>0</v>
      </c>
      <c r="KE303" s="5" t="str" cm="1">
        <f t="array" aca="1" ref="KE303" ca="1">IF(OR(KF303:KM303&lt;&gt;"-"),TRUE,"-")</f>
        <v>-</v>
      </c>
      <c r="KF303" s="19" t="str">
        <f t="shared" ca="1" si="2109"/>
        <v>-</v>
      </c>
      <c r="KG303" s="19" t="str">
        <f t="shared" ca="1" si="2109"/>
        <v>-</v>
      </c>
      <c r="KH303" s="19" t="str">
        <f t="shared" ca="1" si="2109"/>
        <v>-</v>
      </c>
      <c r="KI303" s="19" t="str">
        <f t="shared" ca="1" si="2109"/>
        <v>-</v>
      </c>
      <c r="KJ303" s="19" t="str">
        <f t="shared" ca="1" si="2109"/>
        <v>-</v>
      </c>
      <c r="KK303" s="19" t="str">
        <f t="shared" ca="1" si="2109"/>
        <v>-</v>
      </c>
      <c r="KL303" s="19" t="str">
        <f t="shared" ca="1" si="2109"/>
        <v>-</v>
      </c>
      <c r="KM303" s="19" t="str">
        <f t="shared" ca="1" si="2109"/>
        <v>-</v>
      </c>
      <c r="KN303" s="5" t="b">
        <f t="array" aca="1" ref="KN303" ca="1">IF(OR(KO303:KU303&lt;&gt;"-"),TRUE,"-")</f>
        <v>1</v>
      </c>
      <c r="KO303" s="19">
        <f t="shared" ca="1" si="2110"/>
        <v>0</v>
      </c>
      <c r="KP303" s="19" t="str">
        <f t="shared" ca="1" si="2110"/>
        <v>-</v>
      </c>
      <c r="KQ303" s="19">
        <f t="shared" ca="1" si="2110"/>
        <v>999999</v>
      </c>
      <c r="KR303" s="19">
        <f t="shared" ca="1" si="2110"/>
        <v>999999</v>
      </c>
      <c r="KS303" s="19">
        <f t="shared" ca="1" si="2110"/>
        <v>999999</v>
      </c>
      <c r="KT303" s="19">
        <f t="shared" ca="1" si="2110"/>
        <v>999999</v>
      </c>
      <c r="KU303" s="19">
        <f t="shared" ca="1" si="2110"/>
        <v>999999</v>
      </c>
      <c r="KV303" s="19" t="str">
        <f t="shared" ca="1" si="2110"/>
        <v>-</v>
      </c>
      <c r="KW303" s="19" t="str">
        <f t="shared" ca="1" si="2110"/>
        <v>-</v>
      </c>
      <c r="KX303" s="19" t="str">
        <f t="shared" ca="1" si="2110"/>
        <v>-</v>
      </c>
      <c r="KY303" s="19" t="b">
        <f t="shared" ca="1" si="2110"/>
        <v>1</v>
      </c>
      <c r="KZ303" s="19">
        <f t="shared" ca="1" si="2110"/>
        <v>0</v>
      </c>
      <c r="LA303" s="5" t="str">
        <f t="shared" si="2111"/>
        <v>-</v>
      </c>
      <c r="LB303" s="5" t="str">
        <f t="shared" si="2111"/>
        <v>-</v>
      </c>
      <c r="LC303" s="5" t="str">
        <f t="shared" si="2111"/>
        <v>-</v>
      </c>
      <c r="LD303" s="5" t="str">
        <f t="shared" si="2111"/>
        <v>-</v>
      </c>
      <c r="LE303" s="19" t="str">
        <f t="shared" ca="1" si="2112"/>
        <v>-</v>
      </c>
      <c r="LF303" s="19" t="str">
        <f t="shared" ca="1" si="2112"/>
        <v>-</v>
      </c>
      <c r="LG303" s="19" t="str">
        <f t="shared" ca="1" si="2112"/>
        <v>-</v>
      </c>
      <c r="LH303" s="19" t="str">
        <f t="shared" ca="1" si="2112"/>
        <v>-</v>
      </c>
      <c r="LI303" s="19" t="str">
        <f t="shared" ca="1" si="2112"/>
        <v>-</v>
      </c>
      <c r="LJ303" s="19" t="str">
        <f t="shared" ca="1" si="2112"/>
        <v>-</v>
      </c>
      <c r="LK303" s="19" t="str">
        <f t="shared" ca="1" si="2112"/>
        <v>-</v>
      </c>
      <c r="LL303" s="5" t="str">
        <f t="shared" si="2113"/>
        <v>-</v>
      </c>
      <c r="LM303" s="5">
        <f t="shared" si="2113"/>
        <v>500</v>
      </c>
      <c r="LN303" s="5">
        <f t="shared" si="2113"/>
        <v>500</v>
      </c>
      <c r="LO303" s="5" t="str">
        <f t="shared" si="2113"/>
        <v>-</v>
      </c>
      <c r="LP303" s="5" t="str" cm="1">
        <f t="array" aca="1" ref="LP303" ca="1">INDEX(i.meatgrid,$Q303,LP$7)</f>
        <v>-</v>
      </c>
      <c r="LQ303" s="5" t="str" cm="1">
        <f t="array" aca="1" ref="LQ303" ca="1">INDEX(i.meatgrid,$Q303,LQ$7)</f>
        <v>-</v>
      </c>
      <c r="LR303" s="5" t="str">
        <f t="shared" si="2114"/>
        <v>-</v>
      </c>
      <c r="LS303" s="5">
        <f t="shared" si="2115"/>
        <v>1</v>
      </c>
      <c r="LT303" s="9"/>
      <c r="LU303" s="19">
        <f t="shared" ca="1" si="2116"/>
        <v>70</v>
      </c>
      <c r="LV303" s="19">
        <f t="shared" ca="1" si="2116"/>
        <v>50</v>
      </c>
      <c r="LW303" s="19">
        <f t="shared" ca="1" si="2116"/>
        <v>80</v>
      </c>
      <c r="LX303" s="19">
        <f t="shared" ca="1" si="2116"/>
        <v>50</v>
      </c>
      <c r="LY303" s="5" t="b" cm="1">
        <f t="array" aca="1" ref="LY303" ca="1">INDEX(i.meatgrid,$Q303,LY$7)</f>
        <v>0</v>
      </c>
      <c r="LZ303" s="5" t="b" cm="1">
        <f t="array" aca="1" ref="LZ303" ca="1">INDEX(i.meatgrid,$Q303,LZ$7)</f>
        <v>0</v>
      </c>
      <c r="MA303" s="5" t="str" cm="1">
        <f t="array" aca="1" ref="MA303" ca="1">INDEX(i.meatgrid,$Q303,MA$7)</f>
        <v>-</v>
      </c>
      <c r="MB303" s="5" t="str" cm="1">
        <f t="array" aca="1" ref="MB303" ca="1">INDEX(i.meatgrid,$Q303,MB$7)</f>
        <v>-</v>
      </c>
      <c r="MC303" s="5">
        <f t="shared" si="2117"/>
        <v>1</v>
      </c>
      <c r="MD303" s="5">
        <f t="shared" si="2118"/>
        <v>1.25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1</v>
      </c>
      <c r="MJ303" s="5" cm="1">
        <f t="array" aca="1" ref="MJ303" ca="1">INDEX(i.meatgrid,$Q303,MJ$7)</f>
        <v>1</v>
      </c>
      <c r="MK303" s="5" cm="1">
        <f t="array" aca="1" ref="MK303" ca="1">INDEX(i.meatgrid,$Q303,MK$7)</f>
        <v>1</v>
      </c>
      <c r="ML303" s="5" cm="1">
        <f t="array" aca="1" ref="ML303" ca="1">INDEX(i.meatgrid,$Q303,ML$7)</f>
        <v>1</v>
      </c>
      <c r="MM303" s="5">
        <f t="shared" si="2119"/>
        <v>1</v>
      </c>
      <c r="MN303" s="9"/>
      <c r="MO303" s="19" t="b">
        <f t="shared" ca="1" si="2149"/>
        <v>0</v>
      </c>
      <c r="MP303" s="19" t="b">
        <f t="shared" ca="1" si="2149"/>
        <v>0</v>
      </c>
      <c r="MQ303" s="19">
        <f t="shared" ca="1" si="2149"/>
        <v>1</v>
      </c>
      <c r="MR303" s="19">
        <f t="shared" ca="1" si="2149"/>
        <v>0.75</v>
      </c>
      <c r="MS303" s="19">
        <f t="shared" ca="1" si="2149"/>
        <v>0.75</v>
      </c>
      <c r="MT303" s="19">
        <f t="shared" ca="1" si="2149"/>
        <v>0.8</v>
      </c>
      <c r="MU303" s="19">
        <f t="shared" ca="1" si="2149"/>
        <v>0.82499999999999996</v>
      </c>
      <c r="MV303" s="19">
        <f t="shared" ca="1" si="2149"/>
        <v>0.875</v>
      </c>
      <c r="MW303" s="19">
        <f t="shared" ca="1" si="2149"/>
        <v>0.9</v>
      </c>
      <c r="MX303" s="19">
        <f t="shared" ca="1" si="2149"/>
        <v>1</v>
      </c>
      <c r="MY303" s="19">
        <f t="shared" ca="1" si="2149"/>
        <v>0.875</v>
      </c>
      <c r="MZ303" s="19" t="b">
        <f t="shared" ca="1" si="2149"/>
        <v>1</v>
      </c>
      <c r="NA303" s="19">
        <f t="shared" ca="1" si="2149"/>
        <v>74.989999999999995</v>
      </c>
      <c r="NB303" s="19" t="str">
        <f t="shared" ca="1" si="2149"/>
        <v>-</v>
      </c>
      <c r="NC303" s="19" t="str">
        <f t="shared" ca="1" si="2149"/>
        <v>-</v>
      </c>
      <c r="ND303" s="19" t="str">
        <f t="shared" ca="1" si="2149"/>
        <v>-</v>
      </c>
      <c r="NE303" s="19" t="str">
        <f t="shared" ca="1" si="2150"/>
        <v>-</v>
      </c>
      <c r="NF303" s="19" t="str">
        <f t="shared" ca="1" si="2150"/>
        <v>-</v>
      </c>
      <c r="NG303" s="19" t="str">
        <f t="shared" ca="1" si="2150"/>
        <v>-</v>
      </c>
      <c r="NH303" s="19" t="str">
        <f t="shared" ca="1" si="2150"/>
        <v>-</v>
      </c>
      <c r="NI303" s="19">
        <f t="shared" ca="1" si="2150"/>
        <v>36.99</v>
      </c>
      <c r="NJ303" s="19">
        <f t="shared" ca="1" si="2150"/>
        <v>36.99</v>
      </c>
      <c r="NK303" s="19" t="str">
        <f t="shared" ca="1" si="2150"/>
        <v>-</v>
      </c>
      <c r="NL303" s="19" t="str">
        <f t="shared" ca="1" si="2150"/>
        <v>-</v>
      </c>
      <c r="NM303" s="19" t="str">
        <f t="shared" ca="1" si="2150"/>
        <v>-</v>
      </c>
      <c r="NN303" s="19" t="str">
        <f t="shared" ca="1" si="2150"/>
        <v>-</v>
      </c>
      <c r="NO303" s="19" t="str">
        <f t="shared" ca="1" si="2150"/>
        <v>-</v>
      </c>
      <c r="NP303" s="19">
        <f t="shared" ca="1" si="2150"/>
        <v>49.99</v>
      </c>
      <c r="NQ303" s="19">
        <f t="shared" ca="1" si="2150"/>
        <v>49.99</v>
      </c>
      <c r="NR303" s="19">
        <f t="shared" ca="1" si="2150"/>
        <v>49.99</v>
      </c>
      <c r="NS303" s="19">
        <f t="shared" ca="1" si="2150"/>
        <v>49.99</v>
      </c>
      <c r="NT303" s="19">
        <f t="shared" ca="1" si="2150"/>
        <v>49.99</v>
      </c>
      <c r="NU303" s="19">
        <f t="shared" ca="1" si="2151"/>
        <v>49.99</v>
      </c>
      <c r="NV303" s="19">
        <f t="shared" ca="1" si="2151"/>
        <v>49.99</v>
      </c>
      <c r="NW303" s="19">
        <f t="shared" ca="1" si="2151"/>
        <v>49.99</v>
      </c>
      <c r="NX303" s="19">
        <f t="shared" ca="1" si="2151"/>
        <v>412.99</v>
      </c>
      <c r="NY303" s="19">
        <f t="shared" ca="1" si="2151"/>
        <v>412.99</v>
      </c>
      <c r="NZ303" s="19" t="str">
        <f t="shared" ca="1" si="2151"/>
        <v>-</v>
      </c>
      <c r="OA303" s="19" t="str">
        <f t="shared" ca="1" si="2151"/>
        <v>-</v>
      </c>
      <c r="OB303" s="19" t="str">
        <f t="shared" ca="1" si="2151"/>
        <v>-</v>
      </c>
      <c r="OC303" s="19" t="str">
        <f t="shared" ca="1" si="2151"/>
        <v>-</v>
      </c>
      <c r="OD303" s="19" t="str">
        <f t="shared" ca="1" si="2151"/>
        <v>-</v>
      </c>
      <c r="OE303" s="19">
        <f t="shared" ca="1" si="2151"/>
        <v>6.8900000000000006</v>
      </c>
      <c r="OF303" s="19">
        <f t="shared" ca="1" si="2151"/>
        <v>6.8900000000000006</v>
      </c>
      <c r="OG303" s="19">
        <f t="shared" ca="1" si="2151"/>
        <v>6.8900000000000006</v>
      </c>
      <c r="OH303" s="19">
        <f t="shared" ca="1" si="2151"/>
        <v>6.8900000000000006</v>
      </c>
      <c r="OI303" s="19">
        <f t="shared" ca="1" si="2151"/>
        <v>6.8900000000000006</v>
      </c>
      <c r="OJ303" s="19">
        <f t="shared" ca="1" si="2151"/>
        <v>6.8900000000000006</v>
      </c>
      <c r="OK303" s="19">
        <f t="shared" ca="1" si="2123"/>
        <v>6.8900000000000006</v>
      </c>
      <c r="OL303" s="19">
        <f t="shared" ca="1" si="2123"/>
        <v>6.8900000000000006</v>
      </c>
      <c r="OM303" s="19">
        <f t="shared" ca="1" si="2123"/>
        <v>346.99</v>
      </c>
      <c r="ON303" s="19">
        <f t="shared" ca="1" si="2123"/>
        <v>346.99</v>
      </c>
      <c r="OO303" s="19" t="str">
        <f t="shared" ca="1" si="2123"/>
        <v>-</v>
      </c>
      <c r="OP303" s="19" t="str">
        <f t="shared" ca="1" si="2123"/>
        <v>-</v>
      </c>
      <c r="OQ303" s="19" t="str">
        <f t="shared" ca="1" si="2123"/>
        <v>-</v>
      </c>
      <c r="OR303" s="19" t="str">
        <f t="shared" ca="1" si="2123"/>
        <v>-</v>
      </c>
      <c r="OS303" s="19" t="str">
        <f t="shared" ca="1" si="2123"/>
        <v>-</v>
      </c>
      <c r="OT303" s="19">
        <f t="shared" ca="1" si="2123"/>
        <v>0</v>
      </c>
      <c r="OU303" s="24">
        <v>0</v>
      </c>
    </row>
    <row r="304" spans="1:411" hidden="1" outlineLevel="1">
      <c r="A304" s="21">
        <f t="shared" si="158"/>
        <v>299</v>
      </c>
      <c r="B304" s="21">
        <f t="shared" si="2061"/>
        <v>19</v>
      </c>
      <c r="C304">
        <v>114</v>
      </c>
      <c r="D304" s="144" t="str">
        <f t="shared" si="2062"/>
        <v>GSM</v>
      </c>
      <c r="E304" t="b">
        <v>1</v>
      </c>
      <c r="F304" t="b">
        <v>0</v>
      </c>
      <c r="G304" t="b">
        <f t="shared" si="2142"/>
        <v>1</v>
      </c>
      <c r="H304" s="29">
        <v>2</v>
      </c>
      <c r="I304" s="29">
        <v>1</v>
      </c>
      <c r="J304" s="29" t="str">
        <f>""</f>
        <v/>
      </c>
      <c r="K304" s="29">
        <f t="shared" si="2064"/>
        <v>2</v>
      </c>
      <c r="L304" s="29">
        <v>2</v>
      </c>
      <c r="M304" s="29">
        <v>2</v>
      </c>
      <c r="N304" s="29">
        <v>3</v>
      </c>
      <c r="O304" s="29">
        <v>1</v>
      </c>
      <c r="P304" s="29">
        <v>1</v>
      </c>
      <c r="Q304" s="29">
        <v>6</v>
      </c>
      <c r="R304" s="29">
        <v>1</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2065"/>
        <v>2</v>
      </c>
      <c r="AH304" s="5">
        <f t="shared" si="2065"/>
        <v>0</v>
      </c>
      <c r="AI304" s="5">
        <f t="shared" si="2066"/>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00016 DSP_price_SA GSM Day204 MWM    Mutton WP100p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2067"/>
        <v>0</v>
      </c>
      <c r="AY304" s="5" t="str">
        <f t="shared" si="2067"/>
        <v>-</v>
      </c>
      <c r="AZ304" s="5" t="b">
        <f t="shared" si="2067"/>
        <v>0</v>
      </c>
      <c r="BA304" s="5" t="b">
        <f t="shared" si="2067"/>
        <v>1</v>
      </c>
      <c r="BB304" s="5" t="b">
        <f t="shared" si="2067"/>
        <v>1</v>
      </c>
      <c r="BC304" s="144">
        <f t="shared" si="2067"/>
        <v>0</v>
      </c>
      <c r="BD304" s="19" t="b">
        <f t="shared" ca="1" si="2068"/>
        <v>1</v>
      </c>
      <c r="BE304" s="9"/>
      <c r="BF304" s="5" t="str">
        <f t="shared" ca="1" si="2069"/>
        <v>-</v>
      </c>
      <c r="BG304" s="19" t="str">
        <f t="shared" ca="1" si="2070"/>
        <v>-</v>
      </c>
      <c r="BH304" s="19" t="str">
        <f t="shared" ca="1" si="2070"/>
        <v>-</v>
      </c>
      <c r="BI304" s="19" t="str">
        <f t="shared" ca="1" si="2070"/>
        <v>-</v>
      </c>
      <c r="BJ304" s="5" t="str">
        <f t="shared" ca="1" si="2071"/>
        <v>-</v>
      </c>
      <c r="BK304" s="19" t="str">
        <f t="shared" ca="1" si="2072"/>
        <v>-</v>
      </c>
      <c r="BL304" s="5" t="str">
        <f t="shared" ca="1" si="2073"/>
        <v>-</v>
      </c>
      <c r="BM304" s="19" t="str">
        <f t="shared" ca="1" si="2074"/>
        <v>-</v>
      </c>
      <c r="BN304" s="19" t="str">
        <f t="shared" ca="1" si="2074"/>
        <v>-</v>
      </c>
      <c r="BO304" s="19" t="str">
        <f t="shared" ca="1" si="2074"/>
        <v>-</v>
      </c>
      <c r="BP304" s="5" t="str">
        <f t="shared" ca="1" si="2075"/>
        <v>-</v>
      </c>
      <c r="BQ304" s="9"/>
      <c r="BR304" s="5" t="b">
        <f t="shared" si="2076"/>
        <v>0</v>
      </c>
      <c r="BS304" s="5" t="str">
        <f t="shared" ca="1" si="2077"/>
        <v>-</v>
      </c>
      <c r="BT304" s="5" t="str">
        <f t="shared" ca="1" si="2078"/>
        <v>-</v>
      </c>
      <c r="BU304" s="5" t="str">
        <f t="shared" ca="1" si="2078"/>
        <v>-</v>
      </c>
      <c r="BV304" s="5" t="str">
        <f t="shared" ca="1" si="2078"/>
        <v>-</v>
      </c>
      <c r="BW304" s="5" t="str">
        <f t="shared" ca="1" si="2078"/>
        <v>-</v>
      </c>
      <c r="BX304" s="5" t="str">
        <f t="shared" ca="1" si="2078"/>
        <v>-</v>
      </c>
      <c r="BY304" s="5" t="str">
        <f t="shared" ca="1" si="2078"/>
        <v>-</v>
      </c>
      <c r="BZ304" s="5" t="str">
        <f t="shared" ca="1" si="2078"/>
        <v>-</v>
      </c>
      <c r="CA304" s="5" t="str">
        <f t="shared" ca="1" si="2078"/>
        <v>-</v>
      </c>
      <c r="CB304" s="9"/>
      <c r="CC304" s="237" t="b">
        <f t="shared" ca="1" si="2126"/>
        <v>1</v>
      </c>
      <c r="CD304" s="237" t="b">
        <f t="shared" ca="1" si="2126"/>
        <v>1</v>
      </c>
      <c r="CE304" s="237" t="b">
        <f t="shared" ca="1" si="2126"/>
        <v>1</v>
      </c>
      <c r="CF304" s="12">
        <f t="shared" si="2079"/>
        <v>2236105</v>
      </c>
      <c r="CG304" s="144" t="b">
        <f t="shared" ca="1" si="2143"/>
        <v>0</v>
      </c>
      <c r="CH304" s="12" t="s">
        <v>34</v>
      </c>
      <c r="CI304" s="19" t="str">
        <f t="shared" ca="1" si="2081"/>
        <v>-</v>
      </c>
      <c r="CJ304" s="19" t="str">
        <f t="shared" ca="1" si="2081"/>
        <v>-</v>
      </c>
      <c r="CK304" s="19" t="str">
        <f t="shared" ca="1" si="2081"/>
        <v>-</v>
      </c>
      <c r="CL304" s="19">
        <f t="shared" ca="1" si="2081"/>
        <v>1</v>
      </c>
      <c r="CM304" s="19">
        <f t="shared" ca="1" si="2081"/>
        <v>1</v>
      </c>
      <c r="CN304" s="9"/>
      <c r="CO304" s="444">
        <f t="shared" si="2082"/>
        <v>652</v>
      </c>
      <c r="CP304" s="444">
        <f t="shared" si="2082"/>
        <v>686</v>
      </c>
      <c r="CQ304" s="444">
        <f t="shared" si="2082"/>
        <v>721</v>
      </c>
      <c r="CR304" s="152">
        <f t="shared" si="2083"/>
        <v>378</v>
      </c>
      <c r="CS304" s="152">
        <f t="shared" si="2083"/>
        <v>413</v>
      </c>
      <c r="CT304" s="152">
        <f t="shared" si="2083"/>
        <v>448</v>
      </c>
      <c r="CU304" s="19" t="str">
        <f t="shared" ca="1" si="2144"/>
        <v>-</v>
      </c>
      <c r="CV304" s="19" t="str">
        <f t="shared" ca="1" si="2144"/>
        <v>-</v>
      </c>
      <c r="CW304" s="19" t="str">
        <f t="shared" ca="1" si="2144"/>
        <v>-</v>
      </c>
      <c r="CX304" s="19" t="str">
        <f t="shared" ca="1" si="2144"/>
        <v>-</v>
      </c>
      <c r="CY304" s="19" t="str">
        <f t="shared" ca="1" si="2144"/>
        <v>-</v>
      </c>
      <c r="CZ304" s="19" t="b">
        <f t="shared" ca="1" si="2144"/>
        <v>1</v>
      </c>
      <c r="DA304" s="19">
        <f t="shared" ca="1" si="2144"/>
        <v>0</v>
      </c>
      <c r="DB304" s="19">
        <f t="shared" ca="1" si="2144"/>
        <v>0</v>
      </c>
      <c r="DC304" s="19">
        <f t="shared" ca="1" si="2144"/>
        <v>0</v>
      </c>
      <c r="DD304" s="19">
        <f t="shared" ca="1" si="2144"/>
        <v>0</v>
      </c>
      <c r="DE304" s="19">
        <f t="shared" ca="1" si="2144"/>
        <v>0</v>
      </c>
      <c r="DF304" s="19">
        <f t="shared" ca="1" si="2144"/>
        <v>0</v>
      </c>
      <c r="DG304" s="19">
        <f t="shared" ca="1" si="2144"/>
        <v>0</v>
      </c>
      <c r="DH304" s="19">
        <f t="shared" ca="1" si="2144"/>
        <v>0</v>
      </c>
      <c r="DI304" s="19">
        <f t="shared" ca="1" si="2144"/>
        <v>0</v>
      </c>
      <c r="DJ304" s="19">
        <f t="shared" ca="1" si="2134"/>
        <v>0</v>
      </c>
      <c r="DK304" s="19">
        <f t="shared" ca="1" si="2133"/>
        <v>0</v>
      </c>
      <c r="DL304" s="19">
        <f t="shared" ca="1" si="2133"/>
        <v>0</v>
      </c>
      <c r="DM304" s="19">
        <f t="shared" ca="1" si="2133"/>
        <v>1</v>
      </c>
      <c r="DN304" s="19">
        <f t="shared" ca="1" si="2133"/>
        <v>1</v>
      </c>
      <c r="DO304" s="19">
        <f t="shared" ca="1" si="2133"/>
        <v>0</v>
      </c>
      <c r="DP304" s="19" t="str">
        <f t="shared" ca="1" si="2133"/>
        <v>-</v>
      </c>
      <c r="DQ304" s="19" t="str">
        <f t="shared" ca="1" si="2133"/>
        <v>-</v>
      </c>
      <c r="DR304" s="19" t="str">
        <f t="shared" ca="1" si="2133"/>
        <v>-</v>
      </c>
      <c r="DS304" s="19" t="str">
        <f t="shared" ca="1" si="2133"/>
        <v>-</v>
      </c>
      <c r="DT304" s="19" t="str">
        <f t="shared" ca="1" si="2133"/>
        <v>-</v>
      </c>
      <c r="DU304" s="19">
        <f t="shared" ca="1" si="2133"/>
        <v>0</v>
      </c>
      <c r="DV304" s="19" t="str">
        <f t="shared" ca="1" si="2133"/>
        <v>-</v>
      </c>
      <c r="DW304" s="19" t="str">
        <f t="shared" ca="1" si="2133"/>
        <v>-</v>
      </c>
      <c r="DX304" s="19" t="str">
        <f t="shared" ca="1" si="2133"/>
        <v>-</v>
      </c>
      <c r="DY304" s="19" t="str">
        <f t="shared" ca="1" si="2133"/>
        <v>-</v>
      </c>
      <c r="DZ304" s="19" t="str">
        <f t="shared" ca="1" si="2133"/>
        <v>-</v>
      </c>
      <c r="EA304" s="19" t="str">
        <f t="shared" ca="1" si="2133"/>
        <v>-</v>
      </c>
      <c r="EB304" s="19" t="str">
        <f t="shared" ca="1" si="2133"/>
        <v>-</v>
      </c>
      <c r="EC304" s="19" t="str">
        <f t="shared" ca="1" si="2133"/>
        <v>-</v>
      </c>
      <c r="ED304" s="19">
        <f t="shared" ca="1" si="2133"/>
        <v>0</v>
      </c>
      <c r="EE304" s="444">
        <f t="shared" si="2086"/>
        <v>0</v>
      </c>
      <c r="EF304" s="444">
        <f t="shared" si="2086"/>
        <v>0</v>
      </c>
      <c r="EG304" s="124">
        <f t="shared" si="2145"/>
        <v>0</v>
      </c>
      <c r="EH304" s="124">
        <f t="shared" si="2145"/>
        <v>0</v>
      </c>
      <c r="EI304" s="124">
        <f t="shared" si="2145"/>
        <v>0</v>
      </c>
      <c r="EJ304" s="124">
        <f t="shared" si="2145"/>
        <v>0</v>
      </c>
      <c r="EK304" s="124">
        <f t="shared" si="2145"/>
        <v>0</v>
      </c>
      <c r="EL304" s="124">
        <f t="shared" si="2145"/>
        <v>0</v>
      </c>
      <c r="EM304" s="124">
        <f t="shared" si="2145"/>
        <v>0</v>
      </c>
      <c r="EN304" s="124">
        <f t="shared" si="2145"/>
        <v>0</v>
      </c>
      <c r="EO304" s="124">
        <f t="shared" si="2145"/>
        <v>0</v>
      </c>
      <c r="EP304" s="124">
        <f t="shared" si="2145"/>
        <v>0</v>
      </c>
      <c r="EQ304" s="124">
        <f t="shared" si="2145"/>
        <v>0</v>
      </c>
      <c r="ER304" s="124">
        <f t="shared" si="2145"/>
        <v>0</v>
      </c>
      <c r="ES304" s="124">
        <f t="shared" si="2145"/>
        <v>0</v>
      </c>
      <c r="ET304" s="124">
        <f t="shared" si="2145"/>
        <v>0</v>
      </c>
      <c r="EU304" s="124">
        <f t="shared" si="2145"/>
        <v>0</v>
      </c>
      <c r="EV304" s="124">
        <f t="shared" si="2135"/>
        <v>0</v>
      </c>
      <c r="EW304" s="124">
        <f t="shared" si="2088"/>
        <v>0</v>
      </c>
      <c r="EX304" s="124">
        <f t="shared" si="2088"/>
        <v>0</v>
      </c>
      <c r="EY304" s="554">
        <f t="shared" si="2146"/>
        <v>0</v>
      </c>
      <c r="EZ304" s="554">
        <f t="shared" si="2146"/>
        <v>0</v>
      </c>
      <c r="FA304" s="554">
        <f t="shared" si="2146"/>
        <v>0</v>
      </c>
      <c r="FB304" s="125">
        <f t="shared" si="2146"/>
        <v>0</v>
      </c>
      <c r="FC304" s="125">
        <f t="shared" si="2146"/>
        <v>0</v>
      </c>
      <c r="FD304" s="125">
        <f t="shared" si="2146"/>
        <v>0</v>
      </c>
      <c r="FE304" s="125">
        <f t="shared" si="2146"/>
        <v>0</v>
      </c>
      <c r="FF304" s="125">
        <f t="shared" si="2146"/>
        <v>0</v>
      </c>
      <c r="FG304" s="125">
        <f t="shared" si="2146"/>
        <v>0</v>
      </c>
      <c r="FH304" s="125">
        <f t="shared" si="2146"/>
        <v>0</v>
      </c>
      <c r="FI304" s="125">
        <f t="shared" si="2146"/>
        <v>0</v>
      </c>
      <c r="FJ304" s="125">
        <f t="shared" si="2146"/>
        <v>0</v>
      </c>
      <c r="FK304" s="125">
        <f t="shared" si="2146"/>
        <v>0</v>
      </c>
      <c r="FL304" s="125">
        <f t="shared" si="2146"/>
        <v>0</v>
      </c>
      <c r="FM304" s="125">
        <f t="shared" si="2146"/>
        <v>0</v>
      </c>
      <c r="FN304" s="125">
        <f t="shared" si="2136"/>
        <v>0</v>
      </c>
      <c r="FO304" s="124">
        <f t="shared" si="2147"/>
        <v>0</v>
      </c>
      <c r="FP304" s="124">
        <f t="shared" si="2147"/>
        <v>0</v>
      </c>
      <c r="FQ304" s="124">
        <f t="shared" si="2147"/>
        <v>0</v>
      </c>
      <c r="FR304" s="124">
        <f t="shared" si="2147"/>
        <v>0</v>
      </c>
      <c r="FS304" s="124">
        <f t="shared" si="2147"/>
        <v>0</v>
      </c>
      <c r="FT304" s="124">
        <f t="shared" si="2147"/>
        <v>0</v>
      </c>
      <c r="FU304" s="124">
        <f t="shared" si="2147"/>
        <v>0</v>
      </c>
      <c r="FV304" s="124">
        <f t="shared" si="2147"/>
        <v>0</v>
      </c>
      <c r="FW304" s="124">
        <f t="shared" si="2147"/>
        <v>0</v>
      </c>
      <c r="FX304" s="124">
        <f t="shared" si="2147"/>
        <v>0</v>
      </c>
      <c r="FY304" s="124">
        <f t="shared" si="2147"/>
        <v>0</v>
      </c>
      <c r="FZ304" s="124">
        <f t="shared" si="2147"/>
        <v>0</v>
      </c>
      <c r="GA304" s="124">
        <f t="shared" si="2147"/>
        <v>0</v>
      </c>
      <c r="GB304" s="124">
        <f t="shared" si="2147"/>
        <v>0</v>
      </c>
      <c r="GC304" s="124">
        <f t="shared" si="2147"/>
        <v>0</v>
      </c>
      <c r="GD304" s="124">
        <f t="shared" si="2137"/>
        <v>0</v>
      </c>
      <c r="GE304" s="124">
        <f t="shared" si="2091"/>
        <v>0</v>
      </c>
      <c r="GF304" s="124">
        <f t="shared" si="2091"/>
        <v>0</v>
      </c>
      <c r="GG304" s="554">
        <f t="shared" si="2092"/>
        <v>0</v>
      </c>
      <c r="GH304" s="554">
        <f t="shared" si="2092"/>
        <v>0</v>
      </c>
      <c r="GI304" s="554">
        <f t="shared" si="2092"/>
        <v>0</v>
      </c>
      <c r="GJ304" s="125">
        <f t="shared" ref="GJ304:GV313" si="2154">IF(AND($K304=GJ$9,$N304=GJ$11,$AB304=GJ$8),INDEX(i.FS_Strategy,$AE304+1,$AB304),0)</f>
        <v>0</v>
      </c>
      <c r="GK304" s="125">
        <f t="shared" si="2154"/>
        <v>0</v>
      </c>
      <c r="GL304" s="125">
        <f t="shared" si="2154"/>
        <v>0</v>
      </c>
      <c r="GM304" s="125">
        <f t="shared" si="2154"/>
        <v>0</v>
      </c>
      <c r="GN304" s="125">
        <f t="shared" si="2154"/>
        <v>0</v>
      </c>
      <c r="GO304" s="125">
        <f t="shared" si="2154"/>
        <v>0</v>
      </c>
      <c r="GP304" s="125">
        <f t="shared" si="2154"/>
        <v>0</v>
      </c>
      <c r="GQ304" s="125">
        <f t="shared" si="2154"/>
        <v>0</v>
      </c>
      <c r="GR304" s="125">
        <f t="shared" si="2154"/>
        <v>0</v>
      </c>
      <c r="GS304" s="125">
        <f t="shared" si="2154"/>
        <v>0</v>
      </c>
      <c r="GT304" s="125">
        <f t="shared" si="2154"/>
        <v>0</v>
      </c>
      <c r="GU304" s="125">
        <f t="shared" si="2154"/>
        <v>0</v>
      </c>
      <c r="GV304" s="125">
        <f t="shared" si="2154"/>
        <v>0</v>
      </c>
      <c r="GW304" s="124">
        <f t="shared" si="2148"/>
        <v>0</v>
      </c>
      <c r="GX304" s="124">
        <f t="shared" si="2148"/>
        <v>0</v>
      </c>
      <c r="GY304" s="124">
        <f t="shared" si="2148"/>
        <v>0</v>
      </c>
      <c r="GZ304" s="124">
        <f t="shared" si="2148"/>
        <v>0</v>
      </c>
      <c r="HA304" s="124">
        <f t="shared" si="2148"/>
        <v>0</v>
      </c>
      <c r="HB304" s="124">
        <f t="shared" si="2148"/>
        <v>0</v>
      </c>
      <c r="HC304" s="124">
        <f t="shared" si="2148"/>
        <v>0</v>
      </c>
      <c r="HD304" s="124">
        <f t="shared" si="2148"/>
        <v>0</v>
      </c>
      <c r="HE304" s="124">
        <f t="shared" si="2148"/>
        <v>0</v>
      </c>
      <c r="HF304" s="124">
        <f t="shared" si="2148"/>
        <v>0</v>
      </c>
      <c r="HG304" s="124">
        <f t="shared" si="2148"/>
        <v>0</v>
      </c>
      <c r="HH304" s="124">
        <f t="shared" si="2148"/>
        <v>0</v>
      </c>
      <c r="HI304" s="124">
        <f t="shared" si="2148"/>
        <v>0</v>
      </c>
      <c r="HJ304" s="124">
        <f t="shared" si="2148"/>
        <v>0</v>
      </c>
      <c r="HK304" s="124">
        <f t="shared" si="2148"/>
        <v>0</v>
      </c>
      <c r="HL304" s="124">
        <f t="shared" si="2138"/>
        <v>0</v>
      </c>
      <c r="HM304" s="124">
        <f t="shared" si="2095"/>
        <v>0</v>
      </c>
      <c r="HN304" s="124">
        <f t="shared" si="2095"/>
        <v>0</v>
      </c>
      <c r="HO304" s="554">
        <f t="shared" si="2096"/>
        <v>0</v>
      </c>
      <c r="HP304" s="554">
        <f t="shared" si="2096"/>
        <v>0</v>
      </c>
      <c r="HQ304" s="554">
        <f t="shared" si="2096"/>
        <v>0</v>
      </c>
      <c r="HR304" s="125">
        <f t="shared" ref="HR304:ID313" si="2155">IF(AND($K304=HR$9,$N304=HR$11,$AB304=HR$8),INDEX(i.FS_Strategy,$AE304+1,$AB304),0)</f>
        <v>0</v>
      </c>
      <c r="HS304" s="125">
        <f t="shared" si="2155"/>
        <v>0</v>
      </c>
      <c r="HT304" s="125">
        <f t="shared" si="2155"/>
        <v>0</v>
      </c>
      <c r="HU304" s="125">
        <f t="shared" si="2155"/>
        <v>0</v>
      </c>
      <c r="HV304" s="125">
        <f t="shared" si="2155"/>
        <v>0</v>
      </c>
      <c r="HW304" s="125">
        <f t="shared" si="2155"/>
        <v>0</v>
      </c>
      <c r="HX304" s="125">
        <f t="shared" si="2155"/>
        <v>0</v>
      </c>
      <c r="HY304" s="125">
        <f t="shared" si="2155"/>
        <v>0</v>
      </c>
      <c r="HZ304" s="125">
        <f t="shared" si="2155"/>
        <v>0</v>
      </c>
      <c r="IA304" s="125">
        <f t="shared" si="2155"/>
        <v>0</v>
      </c>
      <c r="IB304" s="125">
        <f t="shared" si="2155"/>
        <v>0</v>
      </c>
      <c r="IC304" s="125">
        <f t="shared" si="2155"/>
        <v>0</v>
      </c>
      <c r="ID304" s="125">
        <f t="shared" si="2155"/>
        <v>0</v>
      </c>
      <c r="IE304" s="5">
        <f t="shared" si="2098"/>
        <v>67</v>
      </c>
      <c r="IF304" s="9"/>
      <c r="IG304" s="5">
        <f t="shared" si="2099"/>
        <v>1</v>
      </c>
      <c r="IH304" s="5" t="b">
        <f t="shared" si="2099"/>
        <v>0</v>
      </c>
      <c r="II304" s="19">
        <f t="shared" ca="1" si="2100"/>
        <v>0</v>
      </c>
      <c r="IJ304" s="5">
        <f t="shared" si="2099"/>
        <v>55</v>
      </c>
      <c r="IK304" s="5" cm="1">
        <f t="array" ref="IK304">INDEX(i.pi_yatf,$X304+1,IK$7)</f>
        <v>1</v>
      </c>
      <c r="IL304" s="19">
        <f t="shared" ca="1" si="2131"/>
        <v>0</v>
      </c>
      <c r="IM304" s="19">
        <f t="shared" ca="1" si="2131"/>
        <v>0</v>
      </c>
      <c r="IN304" s="19">
        <f t="shared" ca="1" si="2131"/>
        <v>0</v>
      </c>
      <c r="IO304" s="19">
        <f t="shared" ca="1" si="2131"/>
        <v>0</v>
      </c>
      <c r="IP304" s="19">
        <f t="shared" ca="1" si="2131"/>
        <v>0</v>
      </c>
      <c r="IQ304" s="19">
        <f t="shared" ca="1" si="2131"/>
        <v>0</v>
      </c>
      <c r="IR304" s="19">
        <f t="shared" ca="1" si="2131"/>
        <v>0</v>
      </c>
      <c r="IS304" s="19">
        <f t="shared" ca="1" si="2131"/>
        <v>0</v>
      </c>
      <c r="IT304" s="19">
        <f t="shared" ca="1" si="2131"/>
        <v>0</v>
      </c>
      <c r="IU304" s="19">
        <f t="shared" ca="1" si="2131"/>
        <v>0</v>
      </c>
      <c r="IV304" s="19">
        <f t="shared" ca="1" si="2131"/>
        <v>0</v>
      </c>
      <c r="IW304" s="19">
        <f t="shared" ca="1" si="2131"/>
        <v>0</v>
      </c>
      <c r="IX304" s="19">
        <f t="shared" ca="1" si="2131"/>
        <v>0</v>
      </c>
      <c r="IY304" s="19">
        <f t="shared" ca="1" si="2131"/>
        <v>0</v>
      </c>
      <c r="IZ304" s="19">
        <f t="shared" ca="1" si="2131"/>
        <v>0</v>
      </c>
      <c r="JA304" s="19">
        <f t="shared" ca="1" si="2131"/>
        <v>0</v>
      </c>
      <c r="JB304" s="19">
        <f t="shared" ca="1" si="2131"/>
        <v>0</v>
      </c>
      <c r="JC304" s="19">
        <f t="shared" ca="1" si="2131"/>
        <v>0</v>
      </c>
      <c r="JD304" s="19">
        <f t="shared" ca="1" si="2131"/>
        <v>0</v>
      </c>
      <c r="JE304" s="19">
        <f t="shared" ca="1" si="2131"/>
        <v>0</v>
      </c>
      <c r="JF304" s="19">
        <f t="shared" ca="1" si="2131"/>
        <v>0</v>
      </c>
      <c r="JG304" s="5">
        <f t="shared" si="2102"/>
        <v>1.2500000000000001E-2</v>
      </c>
      <c r="JH304" s="567">
        <f t="shared" si="2102"/>
        <v>0</v>
      </c>
      <c r="JI304" s="5">
        <f t="shared" si="2102"/>
        <v>6.25E-2</v>
      </c>
      <c r="JJ304" s="5">
        <f t="shared" si="2102"/>
        <v>6.25E-2</v>
      </c>
      <c r="JK304" s="5">
        <f t="shared" si="2102"/>
        <v>6.25E-2</v>
      </c>
      <c r="JL304" s="19">
        <f t="shared" ca="1" si="2131"/>
        <v>1</v>
      </c>
      <c r="JM304" s="19">
        <f t="shared" ca="1" si="2131"/>
        <v>0</v>
      </c>
      <c r="JN304" s="19">
        <f t="shared" ca="1" si="2131"/>
        <v>1</v>
      </c>
      <c r="JO304" s="9"/>
      <c r="JP304" s="5" t="b">
        <f t="shared" ca="1" si="2103"/>
        <v>0</v>
      </c>
      <c r="JQ304" s="477" t="b">
        <v>0</v>
      </c>
      <c r="JR304" s="477">
        <v>9.7327499999999993</v>
      </c>
      <c r="JS304" s="5" t="b">
        <f t="shared" si="2104"/>
        <v>0</v>
      </c>
      <c r="JT304" s="5" t="b">
        <f t="shared" si="2104"/>
        <v>0</v>
      </c>
      <c r="JU304" s="5" t="b">
        <f t="shared" si="2104"/>
        <v>1</v>
      </c>
      <c r="JV304" s="144">
        <f t="shared" si="2105"/>
        <v>1</v>
      </c>
      <c r="JW304" s="144">
        <f t="shared" si="2105"/>
        <v>1</v>
      </c>
      <c r="JX304" s="5" t="b">
        <f t="shared" si="2106"/>
        <v>0</v>
      </c>
      <c r="JY304" s="5" t="b">
        <f t="shared" si="2106"/>
        <v>1</v>
      </c>
      <c r="JZ304" s="5" t="b">
        <f t="shared" si="2106"/>
        <v>1</v>
      </c>
      <c r="KA304" s="5" t="b">
        <f t="shared" si="2106"/>
        <v>0</v>
      </c>
      <c r="KB304" s="5">
        <f t="shared" si="2107"/>
        <v>1</v>
      </c>
      <c r="KC304" s="5">
        <f t="shared" si="2107"/>
        <v>0</v>
      </c>
      <c r="KD304" s="5" t="b">
        <f t="shared" si="2108"/>
        <v>0</v>
      </c>
      <c r="KE304" s="5" t="str" cm="1">
        <f t="array" aca="1" ref="KE304" ca="1">IF(OR(KF304:KM304&lt;&gt;"-"),TRUE,"-")</f>
        <v>-</v>
      </c>
      <c r="KF304" s="19" t="str">
        <f t="shared" ca="1" si="2109"/>
        <v>-</v>
      </c>
      <c r="KG304" s="19" t="str">
        <f t="shared" ca="1" si="2109"/>
        <v>-</v>
      </c>
      <c r="KH304" s="19" t="str">
        <f t="shared" ca="1" si="2109"/>
        <v>-</v>
      </c>
      <c r="KI304" s="19" t="str">
        <f t="shared" ca="1" si="2109"/>
        <v>-</v>
      </c>
      <c r="KJ304" s="19" t="str">
        <f t="shared" ca="1" si="2109"/>
        <v>-</v>
      </c>
      <c r="KK304" s="19" t="str">
        <f t="shared" ca="1" si="2109"/>
        <v>-</v>
      </c>
      <c r="KL304" s="19" t="str">
        <f t="shared" ca="1" si="2109"/>
        <v>-</v>
      </c>
      <c r="KM304" s="19" t="str">
        <f t="shared" ca="1" si="2109"/>
        <v>-</v>
      </c>
      <c r="KN304" s="5" t="b">
        <f t="array" aca="1" ref="KN304" ca="1">IF(OR(KO304:KU304&lt;&gt;"-"),TRUE,"-")</f>
        <v>1</v>
      </c>
      <c r="KO304" s="19">
        <f t="shared" ca="1" si="2110"/>
        <v>0</v>
      </c>
      <c r="KP304" s="19" t="str">
        <f t="shared" ca="1" si="2110"/>
        <v>-</v>
      </c>
      <c r="KQ304" s="19">
        <f t="shared" ca="1" si="2110"/>
        <v>999999</v>
      </c>
      <c r="KR304" s="19">
        <f t="shared" ca="1" si="2110"/>
        <v>999999</v>
      </c>
      <c r="KS304" s="19">
        <f t="shared" ca="1" si="2110"/>
        <v>999999</v>
      </c>
      <c r="KT304" s="19">
        <f t="shared" ca="1" si="2110"/>
        <v>999999</v>
      </c>
      <c r="KU304" s="19">
        <f t="shared" ca="1" si="2110"/>
        <v>999999</v>
      </c>
      <c r="KV304" s="19" t="str">
        <f t="shared" ca="1" si="2110"/>
        <v>-</v>
      </c>
      <c r="KW304" s="19" t="str">
        <f t="shared" ca="1" si="2110"/>
        <v>-</v>
      </c>
      <c r="KX304" s="19" t="str">
        <f t="shared" ca="1" si="2110"/>
        <v>-</v>
      </c>
      <c r="KY304" s="19" t="b">
        <f t="shared" ca="1" si="2110"/>
        <v>1</v>
      </c>
      <c r="KZ304" s="19">
        <f t="shared" ca="1" si="2110"/>
        <v>0</v>
      </c>
      <c r="LA304" s="5" t="str">
        <f t="shared" si="2111"/>
        <v>-</v>
      </c>
      <c r="LB304" s="5" t="str">
        <f t="shared" si="2111"/>
        <v>-</v>
      </c>
      <c r="LC304" s="5" t="str">
        <f t="shared" si="2111"/>
        <v>-</v>
      </c>
      <c r="LD304" s="5" t="str">
        <f t="shared" si="2111"/>
        <v>-</v>
      </c>
      <c r="LE304" s="19" t="str">
        <f t="shared" ca="1" si="2112"/>
        <v>-</v>
      </c>
      <c r="LF304" s="19" t="str">
        <f t="shared" ca="1" si="2112"/>
        <v>-</v>
      </c>
      <c r="LG304" s="19" t="str">
        <f t="shared" ca="1" si="2112"/>
        <v>-</v>
      </c>
      <c r="LH304" s="19" t="str">
        <f t="shared" ca="1" si="2112"/>
        <v>-</v>
      </c>
      <c r="LI304" s="19" t="str">
        <f t="shared" ca="1" si="2112"/>
        <v>-</v>
      </c>
      <c r="LJ304" s="19" t="str">
        <f t="shared" ca="1" si="2112"/>
        <v>-</v>
      </c>
      <c r="LK304" s="19" t="str">
        <f t="shared" ca="1" si="2112"/>
        <v>-</v>
      </c>
      <c r="LL304" s="5" t="str">
        <f t="shared" si="2113"/>
        <v>-</v>
      </c>
      <c r="LM304" s="5">
        <f t="shared" si="2113"/>
        <v>500</v>
      </c>
      <c r="LN304" s="5">
        <f t="shared" si="2113"/>
        <v>500</v>
      </c>
      <c r="LO304" s="5" t="str">
        <f t="shared" si="2113"/>
        <v>-</v>
      </c>
      <c r="LP304" s="5" t="str" cm="1">
        <f t="array" ref="LP304">INDEX(i.meatgrid,$Q304,LP$7)</f>
        <v>-</v>
      </c>
      <c r="LQ304" s="5" t="str" cm="1">
        <f t="array" ref="LQ304">INDEX(i.meatgrid,$Q304,LQ$7)</f>
        <v>-</v>
      </c>
      <c r="LR304" s="5" t="str">
        <f t="shared" si="2114"/>
        <v>-</v>
      </c>
      <c r="LS304" s="5">
        <f t="shared" si="2115"/>
        <v>1</v>
      </c>
      <c r="LT304" s="9"/>
      <c r="LU304" s="19">
        <f t="shared" ca="1" si="2116"/>
        <v>70</v>
      </c>
      <c r="LV304" s="19">
        <f t="shared" ca="1" si="2116"/>
        <v>50</v>
      </c>
      <c r="LW304" s="19">
        <f t="shared" ca="1" si="2116"/>
        <v>80</v>
      </c>
      <c r="LX304" s="19">
        <f t="shared" ca="1" si="2116"/>
        <v>50</v>
      </c>
      <c r="LY304" s="5" t="b" cm="1">
        <f t="array" ref="LY304">INDEX(i.meatgrid,$Q304,LY$7)</f>
        <v>1</v>
      </c>
      <c r="LZ304" s="5" t="b" cm="1">
        <f t="array" ref="LZ304">INDEX(i.meatgrid,$Q304,LZ$7)</f>
        <v>0</v>
      </c>
      <c r="MA304" s="5" t="str" cm="1">
        <f t="array" ref="MA304">INDEX(i.meatgrid,$Q304,MA$7)</f>
        <v>-</v>
      </c>
      <c r="MB304" s="5" t="str" cm="1">
        <f t="array" ref="MB304">INDEX(i.meatgrid,$Q304,MB$7)</f>
        <v>-</v>
      </c>
      <c r="MC304" s="5">
        <f t="shared" si="2117"/>
        <v>1</v>
      </c>
      <c r="MD304" s="5">
        <f t="shared" si="2118"/>
        <v>1</v>
      </c>
      <c r="ME304" s="5" cm="1">
        <f t="array" ref="ME304">INDEX(i.meatgrid,$Q304,ME$7)</f>
        <v>0</v>
      </c>
      <c r="MF304" s="5" cm="1">
        <f t="array" ref="MF304">INDEX(i.meatgrid,$Q304,MF$7)</f>
        <v>0</v>
      </c>
      <c r="MG304" s="5" cm="1">
        <f t="array" ref="MG304">INDEX(i.meatgrid,$Q304,MG$7)</f>
        <v>0</v>
      </c>
      <c r="MH304" s="5" cm="1">
        <f t="array" ref="MH304">INDEX(i.meatgrid,$Q304,MH$7)</f>
        <v>0</v>
      </c>
      <c r="MI304" s="5" cm="1">
        <f t="array" ref="MI304">INDEX(i.meatgrid,$Q304,MI$7)</f>
        <v>0</v>
      </c>
      <c r="MJ304" s="5" cm="1">
        <f t="array" ref="MJ304">INDEX(i.meatgrid,$Q304,MJ$7)</f>
        <v>1</v>
      </c>
      <c r="MK304" s="5" cm="1">
        <f t="array" ref="MK304">INDEX(i.meatgrid,$Q304,MK$7)</f>
        <v>1</v>
      </c>
      <c r="ML304" s="5" cm="1">
        <f t="array" ref="ML304">INDEX(i.meatgrid,$Q304,ML$7)</f>
        <v>1</v>
      </c>
      <c r="MM304" s="5">
        <f t="shared" si="2119"/>
        <v>1</v>
      </c>
      <c r="MN304" s="9"/>
      <c r="MO304" s="19" t="b">
        <f t="shared" ca="1" si="2149"/>
        <v>0</v>
      </c>
      <c r="MP304" s="19" t="b">
        <f t="shared" ca="1" si="2149"/>
        <v>0</v>
      </c>
      <c r="MQ304" s="19">
        <f t="shared" ca="1" si="2149"/>
        <v>1</v>
      </c>
      <c r="MR304" s="19">
        <f t="shared" ca="1" si="2149"/>
        <v>0.75</v>
      </c>
      <c r="MS304" s="19">
        <f t="shared" ca="1" si="2149"/>
        <v>0.75</v>
      </c>
      <c r="MT304" s="19">
        <f t="shared" ca="1" si="2149"/>
        <v>0.8</v>
      </c>
      <c r="MU304" s="19">
        <f t="shared" ca="1" si="2149"/>
        <v>0.82499999999999996</v>
      </c>
      <c r="MV304" s="19">
        <f t="shared" ca="1" si="2149"/>
        <v>0.875</v>
      </c>
      <c r="MW304" s="19">
        <f t="shared" ca="1" si="2149"/>
        <v>0.9</v>
      </c>
      <c r="MX304" s="19">
        <f t="shared" ca="1" si="2149"/>
        <v>1</v>
      </c>
      <c r="MY304" s="19">
        <f t="shared" ca="1" si="2149"/>
        <v>0.875</v>
      </c>
      <c r="MZ304" s="19" t="b">
        <f t="shared" ca="1" si="2149"/>
        <v>1</v>
      </c>
      <c r="NA304" s="19">
        <f t="shared" ca="1" si="2149"/>
        <v>74.989999999999995</v>
      </c>
      <c r="NB304" s="19" t="str">
        <f t="shared" ca="1" si="2149"/>
        <v>-</v>
      </c>
      <c r="NC304" s="19" t="str">
        <f t="shared" ca="1" si="2149"/>
        <v>-</v>
      </c>
      <c r="ND304" s="19" t="str">
        <f t="shared" ca="1" si="2139"/>
        <v>-</v>
      </c>
      <c r="NE304" s="19" t="str">
        <f t="shared" ca="1" si="2150"/>
        <v>-</v>
      </c>
      <c r="NF304" s="19" t="str">
        <f t="shared" ca="1" si="2150"/>
        <v>-</v>
      </c>
      <c r="NG304" s="19" t="str">
        <f t="shared" ca="1" si="2150"/>
        <v>-</v>
      </c>
      <c r="NH304" s="19" t="str">
        <f t="shared" ca="1" si="2150"/>
        <v>-</v>
      </c>
      <c r="NI304" s="19">
        <f t="shared" ca="1" si="2150"/>
        <v>36.99</v>
      </c>
      <c r="NJ304" s="19">
        <f t="shared" ca="1" si="2150"/>
        <v>36.99</v>
      </c>
      <c r="NK304" s="19" t="str">
        <f t="shared" ca="1" si="2150"/>
        <v>-</v>
      </c>
      <c r="NL304" s="19" t="str">
        <f t="shared" ca="1" si="2150"/>
        <v>-</v>
      </c>
      <c r="NM304" s="19" t="str">
        <f t="shared" ca="1" si="2150"/>
        <v>-</v>
      </c>
      <c r="NN304" s="19" t="str">
        <f t="shared" ca="1" si="2150"/>
        <v>-</v>
      </c>
      <c r="NO304" s="19" t="str">
        <f t="shared" ca="1" si="2150"/>
        <v>-</v>
      </c>
      <c r="NP304" s="19">
        <f t="shared" ca="1" si="2150"/>
        <v>49.99</v>
      </c>
      <c r="NQ304" s="19">
        <f t="shared" ca="1" si="2150"/>
        <v>49.99</v>
      </c>
      <c r="NR304" s="19">
        <f t="shared" ca="1" si="2150"/>
        <v>49.99</v>
      </c>
      <c r="NS304" s="19">
        <f t="shared" ca="1" si="2150"/>
        <v>49.99</v>
      </c>
      <c r="NT304" s="19">
        <f t="shared" ca="1" si="2140"/>
        <v>49.99</v>
      </c>
      <c r="NU304" s="19">
        <f t="shared" ca="1" si="2151"/>
        <v>49.99</v>
      </c>
      <c r="NV304" s="19">
        <f t="shared" ca="1" si="2151"/>
        <v>49.99</v>
      </c>
      <c r="NW304" s="19">
        <f t="shared" ca="1" si="2151"/>
        <v>49.99</v>
      </c>
      <c r="NX304" s="19">
        <f t="shared" ca="1" si="2151"/>
        <v>412.99</v>
      </c>
      <c r="NY304" s="19">
        <f t="shared" ca="1" si="2151"/>
        <v>412.99</v>
      </c>
      <c r="NZ304" s="19" t="str">
        <f t="shared" ca="1" si="2151"/>
        <v>-</v>
      </c>
      <c r="OA304" s="19" t="str">
        <f t="shared" ca="1" si="2151"/>
        <v>-</v>
      </c>
      <c r="OB304" s="19" t="str">
        <f t="shared" ca="1" si="2151"/>
        <v>-</v>
      </c>
      <c r="OC304" s="19" t="str">
        <f t="shared" ca="1" si="2151"/>
        <v>-</v>
      </c>
      <c r="OD304" s="19" t="str">
        <f t="shared" ca="1" si="2151"/>
        <v>-</v>
      </c>
      <c r="OE304" s="19">
        <f t="shared" ca="1" si="2151"/>
        <v>6.8900000000000006</v>
      </c>
      <c r="OF304" s="19">
        <f t="shared" ca="1" si="2151"/>
        <v>6.8900000000000006</v>
      </c>
      <c r="OG304" s="19">
        <f t="shared" ca="1" si="2151"/>
        <v>6.8900000000000006</v>
      </c>
      <c r="OH304" s="19">
        <f t="shared" ca="1" si="2151"/>
        <v>6.8900000000000006</v>
      </c>
      <c r="OI304" s="19">
        <f t="shared" ca="1" si="2151"/>
        <v>6.8900000000000006</v>
      </c>
      <c r="OJ304" s="19">
        <f t="shared" ca="1" si="2141"/>
        <v>6.8900000000000006</v>
      </c>
      <c r="OK304" s="19">
        <f t="shared" ca="1" si="2123"/>
        <v>6.8900000000000006</v>
      </c>
      <c r="OL304" s="19">
        <f t="shared" ca="1" si="2123"/>
        <v>6.8900000000000006</v>
      </c>
      <c r="OM304" s="19">
        <f t="shared" ca="1" si="2123"/>
        <v>346.99</v>
      </c>
      <c r="ON304" s="19">
        <f t="shared" ca="1" si="2123"/>
        <v>346.99</v>
      </c>
      <c r="OO304" s="19" t="str">
        <f t="shared" ca="1" si="2123"/>
        <v>-</v>
      </c>
      <c r="OP304" s="19" t="str">
        <f t="shared" ca="1" si="2123"/>
        <v>-</v>
      </c>
      <c r="OQ304" s="19" t="str">
        <f t="shared" ca="1" si="2123"/>
        <v>-</v>
      </c>
      <c r="OR304" s="19" t="str">
        <f t="shared" ca="1" si="2123"/>
        <v>-</v>
      </c>
      <c r="OS304" s="19" t="str">
        <f t="shared" ca="1" si="2123"/>
        <v>-</v>
      </c>
      <c r="OT304" s="19">
        <f t="shared" ca="1" si="2123"/>
        <v>0</v>
      </c>
      <c r="OU304" s="24">
        <v>0</v>
      </c>
    </row>
    <row r="305" spans="1:411" hidden="1" outlineLevel="1">
      <c r="A305" s="21">
        <f t="shared" si="158"/>
        <v>300</v>
      </c>
      <c r="B305" s="21">
        <f t="shared" si="2061"/>
        <v>19</v>
      </c>
      <c r="C305">
        <v>114</v>
      </c>
      <c r="D305" s="144" t="str">
        <f t="shared" si="2062"/>
        <v>GSM</v>
      </c>
      <c r="E305" t="b">
        <v>1</v>
      </c>
      <c r="F305" t="b">
        <v>0</v>
      </c>
      <c r="G305" t="b">
        <f t="shared" ref="G305:G309" si="2156">E305</f>
        <v>1</v>
      </c>
      <c r="H305" s="29">
        <v>2</v>
      </c>
      <c r="I305" s="29">
        <v>1</v>
      </c>
      <c r="J305" s="29" t="str">
        <f>""</f>
        <v/>
      </c>
      <c r="K305" s="29">
        <f t="shared" si="2064"/>
        <v>2</v>
      </c>
      <c r="L305" s="29">
        <v>2</v>
      </c>
      <c r="M305" s="29">
        <v>2</v>
      </c>
      <c r="N305" s="29">
        <v>3</v>
      </c>
      <c r="O305" s="29">
        <v>1</v>
      </c>
      <c r="P305" s="29">
        <v>1</v>
      </c>
      <c r="Q305" s="237">
        <f t="shared" ca="1" si="2125"/>
        <v>6</v>
      </c>
      <c r="R305" s="29">
        <v>2</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2065"/>
        <v>2</v>
      </c>
      <c r="AH305" s="5">
        <f t="shared" si="2065"/>
        <v>0</v>
      </c>
      <c r="AI305" s="5">
        <f t="shared" si="2066"/>
        <v>1</v>
      </c>
      <c r="AJ305" s="218"/>
      <c r="AK305" s="218"/>
      <c r="AL305" s="366" t="str">
        <f ca="1">TEXT(LEFT(OFFSET(AL305,-1,0),5)+1,"00000")&amp;MID(OFFSET(AL305,-1,0),6,FIND(" ",OFFSET(AL305,-1,0),7)-5)
&amp; $D305           &amp; " Day"&amp;INDEX(i.DOY,$N305,1)              &amp; IF($IG305=0," FWM","")&amp;IF($IG305=1," MWM","")&amp;IF($IG305=5," Mat","")&amp;IF($IH305=TRUE,"&amp;BBT","    ")
&amp;INDEX(DataMaster!$B$98:$B$105,$Q305,0)    &amp;IF(JQ305," SR"&amp;JR305,"")&amp; " WP"&amp;TEXT($MC305*100,"000p")           &amp; " MP"&amp;TEXT($MD305*100,"000p")           &amp; " GP"&amp;TEXT($MM305*100,"000p")
&amp; " (F"&amp;3+COUNTIF($CV305:$CY305,TRUE)&amp;3&amp;"N"&amp;$DM305&amp;$DN305&amp;")"</f>
        <v>00017 DSP_price_SA GSM Day204 MWM    Mutton WP075p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2067"/>
        <v>0</v>
      </c>
      <c r="AY305" s="5" t="str">
        <f t="shared" si="2067"/>
        <v>-</v>
      </c>
      <c r="AZ305" s="5" t="b">
        <f t="shared" si="2067"/>
        <v>0</v>
      </c>
      <c r="BA305" s="5" t="b">
        <f t="shared" si="2067"/>
        <v>1</v>
      </c>
      <c r="BB305" s="5" t="b">
        <f t="shared" si="2067"/>
        <v>1</v>
      </c>
      <c r="BC305" s="144">
        <f t="shared" si="2067"/>
        <v>0</v>
      </c>
      <c r="BD305" s="19" t="b">
        <f t="shared" ca="1" si="2068"/>
        <v>1</v>
      </c>
      <c r="BE305" s="9"/>
      <c r="BF305" s="5" t="str">
        <f t="shared" ca="1" si="2069"/>
        <v>-</v>
      </c>
      <c r="BG305" s="19" t="str">
        <f t="shared" ca="1" si="2070"/>
        <v>-</v>
      </c>
      <c r="BH305" s="19" t="str">
        <f t="shared" ca="1" si="2070"/>
        <v>-</v>
      </c>
      <c r="BI305" s="19" t="str">
        <f t="shared" ca="1" si="2070"/>
        <v>-</v>
      </c>
      <c r="BJ305" s="5" t="str">
        <f t="shared" ca="1" si="2071"/>
        <v>-</v>
      </c>
      <c r="BK305" s="19" t="str">
        <f t="shared" ca="1" si="2072"/>
        <v>-</v>
      </c>
      <c r="BL305" s="5" t="str">
        <f t="shared" ca="1" si="2073"/>
        <v>-</v>
      </c>
      <c r="BM305" s="19" t="str">
        <f t="shared" ca="1" si="2074"/>
        <v>-</v>
      </c>
      <c r="BN305" s="19" t="str">
        <f t="shared" ca="1" si="2074"/>
        <v>-</v>
      </c>
      <c r="BO305" s="19" t="str">
        <f t="shared" ca="1" si="2074"/>
        <v>-</v>
      </c>
      <c r="BP305" s="5" t="str">
        <f t="shared" ca="1" si="2075"/>
        <v>-</v>
      </c>
      <c r="BQ305" s="9"/>
      <c r="BR305" s="5" t="b">
        <f t="shared" si="2076"/>
        <v>0</v>
      </c>
      <c r="BS305" s="5" t="str">
        <f t="shared" ca="1" si="2077"/>
        <v>-</v>
      </c>
      <c r="BT305" s="5" t="str">
        <f t="shared" ca="1" si="2078"/>
        <v>-</v>
      </c>
      <c r="BU305" s="5" t="str">
        <f t="shared" ca="1" si="2078"/>
        <v>-</v>
      </c>
      <c r="BV305" s="5" t="str">
        <f t="shared" ca="1" si="2078"/>
        <v>-</v>
      </c>
      <c r="BW305" s="5" t="str">
        <f t="shared" ca="1" si="2078"/>
        <v>-</v>
      </c>
      <c r="BX305" s="5" t="str">
        <f t="shared" ca="1" si="2078"/>
        <v>-</v>
      </c>
      <c r="BY305" s="5" t="str">
        <f t="shared" ca="1" si="2078"/>
        <v>-</v>
      </c>
      <c r="BZ305" s="5" t="str">
        <f t="shared" ca="1" si="2078"/>
        <v>-</v>
      </c>
      <c r="CA305" s="5" t="str">
        <f t="shared" ca="1" si="2078"/>
        <v>-</v>
      </c>
      <c r="CB305" s="9"/>
      <c r="CC305" s="237" t="b">
        <f t="shared" ca="1" si="2126"/>
        <v>1</v>
      </c>
      <c r="CD305" s="237" t="b">
        <f t="shared" ca="1" si="2126"/>
        <v>1</v>
      </c>
      <c r="CE305" s="237" t="b">
        <f t="shared" ca="1" si="2126"/>
        <v>1</v>
      </c>
      <c r="CF305" s="12">
        <f t="shared" ca="1" si="2079"/>
        <v>2236105</v>
      </c>
      <c r="CG305" s="144" t="b">
        <f t="shared" ref="CG305:CG309" ca="1" si="2157">NOT(CE305)</f>
        <v>0</v>
      </c>
      <c r="CH305" s="12" t="s">
        <v>34</v>
      </c>
      <c r="CI305" s="19" t="str">
        <f t="shared" ca="1" si="2081"/>
        <v>-</v>
      </c>
      <c r="CJ305" s="19" t="str">
        <f t="shared" ca="1" si="2081"/>
        <v>-</v>
      </c>
      <c r="CK305" s="19" t="str">
        <f t="shared" ca="1" si="2081"/>
        <v>-</v>
      </c>
      <c r="CL305" s="19">
        <f t="shared" ca="1" si="2081"/>
        <v>1</v>
      </c>
      <c r="CM305" s="19">
        <f t="shared" ca="1" si="2081"/>
        <v>1</v>
      </c>
      <c r="CN305" s="9"/>
      <c r="CO305" s="444">
        <f t="shared" si="2082"/>
        <v>652</v>
      </c>
      <c r="CP305" s="444">
        <f t="shared" si="2082"/>
        <v>686</v>
      </c>
      <c r="CQ305" s="444">
        <f t="shared" si="2082"/>
        <v>721</v>
      </c>
      <c r="CR305" s="152">
        <f t="shared" si="2083"/>
        <v>378</v>
      </c>
      <c r="CS305" s="152">
        <f t="shared" si="2083"/>
        <v>413</v>
      </c>
      <c r="CT305" s="152">
        <f t="shared" si="2083"/>
        <v>448</v>
      </c>
      <c r="CU305" s="19" t="str">
        <f t="shared" ca="1" si="2144"/>
        <v>-</v>
      </c>
      <c r="CV305" s="19" t="str">
        <f t="shared" ca="1" si="2144"/>
        <v>-</v>
      </c>
      <c r="CW305" s="19" t="str">
        <f t="shared" ca="1" si="2144"/>
        <v>-</v>
      </c>
      <c r="CX305" s="19" t="str">
        <f t="shared" ca="1" si="2144"/>
        <v>-</v>
      </c>
      <c r="CY305" s="19" t="str">
        <f t="shared" ca="1" si="2144"/>
        <v>-</v>
      </c>
      <c r="CZ305" s="19" t="b">
        <f t="shared" ca="1" si="2144"/>
        <v>1</v>
      </c>
      <c r="DA305" s="19">
        <f t="shared" ca="1" si="2144"/>
        <v>0</v>
      </c>
      <c r="DB305" s="19">
        <f t="shared" ca="1" si="2144"/>
        <v>0</v>
      </c>
      <c r="DC305" s="19">
        <f t="shared" ca="1" si="2144"/>
        <v>0</v>
      </c>
      <c r="DD305" s="19">
        <f t="shared" ca="1" si="2144"/>
        <v>0</v>
      </c>
      <c r="DE305" s="19">
        <f t="shared" ca="1" si="2144"/>
        <v>0</v>
      </c>
      <c r="DF305" s="19">
        <f t="shared" ca="1" si="2144"/>
        <v>0</v>
      </c>
      <c r="DG305" s="19">
        <f t="shared" ca="1" si="2144"/>
        <v>0</v>
      </c>
      <c r="DH305" s="19">
        <f t="shared" ca="1" si="2144"/>
        <v>0</v>
      </c>
      <c r="DI305" s="19">
        <f t="shared" ca="1" si="2144"/>
        <v>0</v>
      </c>
      <c r="DJ305" s="19">
        <f t="shared" ca="1" si="2144"/>
        <v>0</v>
      </c>
      <c r="DK305" s="19">
        <f t="shared" ca="1" si="2133"/>
        <v>0</v>
      </c>
      <c r="DL305" s="19">
        <f t="shared" ca="1" si="2133"/>
        <v>0</v>
      </c>
      <c r="DM305" s="19">
        <f t="shared" ca="1" si="2133"/>
        <v>1</v>
      </c>
      <c r="DN305" s="19">
        <f t="shared" ca="1" si="2133"/>
        <v>1</v>
      </c>
      <c r="DO305" s="19">
        <f t="shared" ca="1" si="2133"/>
        <v>0</v>
      </c>
      <c r="DP305" s="19" t="str">
        <f t="shared" ca="1" si="2133"/>
        <v>-</v>
      </c>
      <c r="DQ305" s="19" t="str">
        <f t="shared" ca="1" si="2133"/>
        <v>-</v>
      </c>
      <c r="DR305" s="19" t="str">
        <f t="shared" ca="1" si="2133"/>
        <v>-</v>
      </c>
      <c r="DS305" s="19" t="str">
        <f t="shared" ca="1" si="2133"/>
        <v>-</v>
      </c>
      <c r="DT305" s="19" t="str">
        <f t="shared" ca="1" si="2133"/>
        <v>-</v>
      </c>
      <c r="DU305" s="19">
        <f t="shared" ca="1" si="2133"/>
        <v>0</v>
      </c>
      <c r="DV305" s="19" t="str">
        <f t="shared" ca="1" si="2133"/>
        <v>-</v>
      </c>
      <c r="DW305" s="19" t="str">
        <f t="shared" ca="1" si="2133"/>
        <v>-</v>
      </c>
      <c r="DX305" s="19" t="str">
        <f t="shared" ca="1" si="2133"/>
        <v>-</v>
      </c>
      <c r="DY305" s="19" t="str">
        <f t="shared" ca="1" si="2133"/>
        <v>-</v>
      </c>
      <c r="DZ305" s="19" t="str">
        <f t="shared" ca="1" si="2133"/>
        <v>-</v>
      </c>
      <c r="EA305" s="19" t="str">
        <f t="shared" ca="1" si="2133"/>
        <v>-</v>
      </c>
      <c r="EB305" s="19" t="str">
        <f t="shared" ca="1" si="2133"/>
        <v>-</v>
      </c>
      <c r="EC305" s="19" t="str">
        <f t="shared" ca="1" si="2133"/>
        <v>-</v>
      </c>
      <c r="ED305" s="19">
        <f t="shared" ca="1" si="2133"/>
        <v>0</v>
      </c>
      <c r="EE305" s="444">
        <f t="shared" si="2086"/>
        <v>0</v>
      </c>
      <c r="EF305" s="444">
        <f t="shared" si="2086"/>
        <v>0</v>
      </c>
      <c r="EG305" s="124">
        <f t="shared" si="2145"/>
        <v>0</v>
      </c>
      <c r="EH305" s="124">
        <f t="shared" si="2145"/>
        <v>0</v>
      </c>
      <c r="EI305" s="124">
        <f t="shared" si="2145"/>
        <v>0</v>
      </c>
      <c r="EJ305" s="124">
        <f t="shared" si="2145"/>
        <v>0</v>
      </c>
      <c r="EK305" s="124">
        <f t="shared" si="2145"/>
        <v>0</v>
      </c>
      <c r="EL305" s="124">
        <f t="shared" si="2145"/>
        <v>0</v>
      </c>
      <c r="EM305" s="124">
        <f t="shared" si="2145"/>
        <v>0</v>
      </c>
      <c r="EN305" s="124">
        <f t="shared" si="2145"/>
        <v>0</v>
      </c>
      <c r="EO305" s="124">
        <f t="shared" si="2145"/>
        <v>0</v>
      </c>
      <c r="EP305" s="124">
        <f t="shared" si="2145"/>
        <v>0</v>
      </c>
      <c r="EQ305" s="124">
        <f t="shared" si="2145"/>
        <v>0</v>
      </c>
      <c r="ER305" s="124">
        <f t="shared" si="2145"/>
        <v>0</v>
      </c>
      <c r="ES305" s="124">
        <f t="shared" si="2145"/>
        <v>0</v>
      </c>
      <c r="ET305" s="124">
        <f t="shared" si="2145"/>
        <v>0</v>
      </c>
      <c r="EU305" s="124">
        <f t="shared" si="2145"/>
        <v>0</v>
      </c>
      <c r="EV305" s="124">
        <f t="shared" si="2145"/>
        <v>0</v>
      </c>
      <c r="EW305" s="124">
        <f t="shared" si="2088"/>
        <v>0</v>
      </c>
      <c r="EX305" s="124">
        <f t="shared" si="2088"/>
        <v>0</v>
      </c>
      <c r="EY305" s="554">
        <f t="shared" si="2146"/>
        <v>0</v>
      </c>
      <c r="EZ305" s="554">
        <f t="shared" si="2146"/>
        <v>0</v>
      </c>
      <c r="FA305" s="554">
        <f t="shared" si="2146"/>
        <v>0</v>
      </c>
      <c r="FB305" s="125">
        <f t="shared" si="2146"/>
        <v>0</v>
      </c>
      <c r="FC305" s="125">
        <f t="shared" si="2146"/>
        <v>0</v>
      </c>
      <c r="FD305" s="125">
        <f t="shared" si="2146"/>
        <v>0</v>
      </c>
      <c r="FE305" s="125">
        <f t="shared" si="2146"/>
        <v>0</v>
      </c>
      <c r="FF305" s="125">
        <f t="shared" si="2146"/>
        <v>0</v>
      </c>
      <c r="FG305" s="125">
        <f t="shared" si="2146"/>
        <v>0</v>
      </c>
      <c r="FH305" s="125">
        <f t="shared" si="2146"/>
        <v>0</v>
      </c>
      <c r="FI305" s="125">
        <f t="shared" si="2146"/>
        <v>0</v>
      </c>
      <c r="FJ305" s="125">
        <f t="shared" si="2146"/>
        <v>0</v>
      </c>
      <c r="FK305" s="125">
        <f t="shared" si="2146"/>
        <v>0</v>
      </c>
      <c r="FL305" s="125">
        <f t="shared" si="2146"/>
        <v>0</v>
      </c>
      <c r="FM305" s="125">
        <f t="shared" si="2146"/>
        <v>0</v>
      </c>
      <c r="FN305" s="125">
        <f t="shared" si="2146"/>
        <v>0</v>
      </c>
      <c r="FO305" s="124">
        <f t="shared" si="2147"/>
        <v>0</v>
      </c>
      <c r="FP305" s="124">
        <f t="shared" si="2147"/>
        <v>0</v>
      </c>
      <c r="FQ305" s="124">
        <f t="shared" si="2147"/>
        <v>0</v>
      </c>
      <c r="FR305" s="124">
        <f t="shared" si="2147"/>
        <v>0</v>
      </c>
      <c r="FS305" s="124">
        <f t="shared" si="2147"/>
        <v>0</v>
      </c>
      <c r="FT305" s="124">
        <f t="shared" si="2147"/>
        <v>0</v>
      </c>
      <c r="FU305" s="124">
        <f t="shared" si="2147"/>
        <v>0</v>
      </c>
      <c r="FV305" s="124">
        <f t="shared" si="2147"/>
        <v>0</v>
      </c>
      <c r="FW305" s="124">
        <f t="shared" si="2147"/>
        <v>0</v>
      </c>
      <c r="FX305" s="124">
        <f t="shared" si="2147"/>
        <v>0</v>
      </c>
      <c r="FY305" s="124">
        <f t="shared" si="2147"/>
        <v>0</v>
      </c>
      <c r="FZ305" s="124">
        <f t="shared" si="2147"/>
        <v>0</v>
      </c>
      <c r="GA305" s="124">
        <f t="shared" si="2147"/>
        <v>0</v>
      </c>
      <c r="GB305" s="124">
        <f t="shared" si="2147"/>
        <v>0</v>
      </c>
      <c r="GC305" s="124">
        <f t="shared" si="2147"/>
        <v>0</v>
      </c>
      <c r="GD305" s="124">
        <f t="shared" si="2147"/>
        <v>0</v>
      </c>
      <c r="GE305" s="124">
        <f t="shared" si="2091"/>
        <v>0</v>
      </c>
      <c r="GF305" s="124">
        <f t="shared" si="2091"/>
        <v>0</v>
      </c>
      <c r="GG305" s="554">
        <f t="shared" si="2092"/>
        <v>0</v>
      </c>
      <c r="GH305" s="554">
        <f t="shared" si="2092"/>
        <v>0</v>
      </c>
      <c r="GI305" s="554">
        <f t="shared" si="2092"/>
        <v>0</v>
      </c>
      <c r="GJ305" s="125">
        <f t="shared" si="2154"/>
        <v>0</v>
      </c>
      <c r="GK305" s="125">
        <f t="shared" si="2154"/>
        <v>0</v>
      </c>
      <c r="GL305" s="125">
        <f t="shared" si="2154"/>
        <v>0</v>
      </c>
      <c r="GM305" s="125">
        <f t="shared" si="2154"/>
        <v>0</v>
      </c>
      <c r="GN305" s="125">
        <f t="shared" si="2154"/>
        <v>0</v>
      </c>
      <c r="GO305" s="125">
        <f t="shared" si="2154"/>
        <v>0</v>
      </c>
      <c r="GP305" s="125">
        <f t="shared" si="2154"/>
        <v>0</v>
      </c>
      <c r="GQ305" s="125">
        <f t="shared" si="2154"/>
        <v>0</v>
      </c>
      <c r="GR305" s="125">
        <f t="shared" si="2154"/>
        <v>0</v>
      </c>
      <c r="GS305" s="125">
        <f t="shared" si="2154"/>
        <v>0</v>
      </c>
      <c r="GT305" s="125">
        <f t="shared" si="2154"/>
        <v>0</v>
      </c>
      <c r="GU305" s="125">
        <f t="shared" si="2154"/>
        <v>0</v>
      </c>
      <c r="GV305" s="125">
        <f t="shared" si="2154"/>
        <v>0</v>
      </c>
      <c r="GW305" s="124">
        <f t="shared" si="2148"/>
        <v>0</v>
      </c>
      <c r="GX305" s="124">
        <f t="shared" si="2148"/>
        <v>0</v>
      </c>
      <c r="GY305" s="124">
        <f t="shared" si="2148"/>
        <v>0</v>
      </c>
      <c r="GZ305" s="124">
        <f t="shared" si="2148"/>
        <v>0</v>
      </c>
      <c r="HA305" s="124">
        <f t="shared" si="2148"/>
        <v>0</v>
      </c>
      <c r="HB305" s="124">
        <f t="shared" si="2148"/>
        <v>0</v>
      </c>
      <c r="HC305" s="124">
        <f t="shared" si="2148"/>
        <v>0</v>
      </c>
      <c r="HD305" s="124">
        <f t="shared" si="2148"/>
        <v>0</v>
      </c>
      <c r="HE305" s="124">
        <f t="shared" si="2148"/>
        <v>0</v>
      </c>
      <c r="HF305" s="124">
        <f t="shared" si="2148"/>
        <v>0</v>
      </c>
      <c r="HG305" s="124">
        <f t="shared" si="2148"/>
        <v>0</v>
      </c>
      <c r="HH305" s="124">
        <f t="shared" si="2148"/>
        <v>0</v>
      </c>
      <c r="HI305" s="124">
        <f t="shared" si="2148"/>
        <v>0</v>
      </c>
      <c r="HJ305" s="124">
        <f t="shared" si="2148"/>
        <v>0</v>
      </c>
      <c r="HK305" s="124">
        <f t="shared" si="2148"/>
        <v>0</v>
      </c>
      <c r="HL305" s="124">
        <f t="shared" si="2148"/>
        <v>0</v>
      </c>
      <c r="HM305" s="124">
        <f t="shared" si="2095"/>
        <v>0</v>
      </c>
      <c r="HN305" s="124">
        <f t="shared" si="2095"/>
        <v>0</v>
      </c>
      <c r="HO305" s="554">
        <f t="shared" si="2096"/>
        <v>0</v>
      </c>
      <c r="HP305" s="554">
        <f t="shared" si="2096"/>
        <v>0</v>
      </c>
      <c r="HQ305" s="554">
        <f t="shared" si="2096"/>
        <v>0</v>
      </c>
      <c r="HR305" s="125">
        <f t="shared" si="2155"/>
        <v>0</v>
      </c>
      <c r="HS305" s="125">
        <f t="shared" si="2155"/>
        <v>0</v>
      </c>
      <c r="HT305" s="125">
        <f t="shared" si="2155"/>
        <v>0</v>
      </c>
      <c r="HU305" s="125">
        <f t="shared" si="2155"/>
        <v>0</v>
      </c>
      <c r="HV305" s="125">
        <f t="shared" si="2155"/>
        <v>0</v>
      </c>
      <c r="HW305" s="125">
        <f t="shared" si="2155"/>
        <v>0</v>
      </c>
      <c r="HX305" s="125">
        <f t="shared" si="2155"/>
        <v>0</v>
      </c>
      <c r="HY305" s="125">
        <f t="shared" si="2155"/>
        <v>0</v>
      </c>
      <c r="HZ305" s="125">
        <f t="shared" si="2155"/>
        <v>0</v>
      </c>
      <c r="IA305" s="125">
        <f t="shared" si="2155"/>
        <v>0</v>
      </c>
      <c r="IB305" s="125">
        <f t="shared" si="2155"/>
        <v>0</v>
      </c>
      <c r="IC305" s="125">
        <f t="shared" si="2155"/>
        <v>0</v>
      </c>
      <c r="ID305" s="125">
        <f t="shared" si="2155"/>
        <v>0</v>
      </c>
      <c r="IE305" s="5">
        <f t="shared" si="2098"/>
        <v>67</v>
      </c>
      <c r="IF305" s="9"/>
      <c r="IG305" s="5">
        <f t="shared" si="2099"/>
        <v>1</v>
      </c>
      <c r="IH305" s="5" t="b">
        <f t="shared" si="2099"/>
        <v>0</v>
      </c>
      <c r="II305" s="19">
        <f t="shared" ca="1" si="2100"/>
        <v>0</v>
      </c>
      <c r="IJ305" s="5">
        <f t="shared" si="2099"/>
        <v>55</v>
      </c>
      <c r="IK305" s="5" cm="1">
        <f t="array" ref="IK305">INDEX(i.pi_yatf,$X305+1,IK$7)</f>
        <v>1</v>
      </c>
      <c r="IL305" s="19">
        <f t="shared" ca="1" si="2131"/>
        <v>0</v>
      </c>
      <c r="IM305" s="19">
        <f t="shared" ca="1" si="2131"/>
        <v>0</v>
      </c>
      <c r="IN305" s="19">
        <f t="shared" ca="1" si="2131"/>
        <v>0</v>
      </c>
      <c r="IO305" s="19">
        <f t="shared" ca="1" si="2131"/>
        <v>0</v>
      </c>
      <c r="IP305" s="19">
        <f t="shared" ca="1" si="2131"/>
        <v>0</v>
      </c>
      <c r="IQ305" s="19">
        <f t="shared" ca="1" si="2131"/>
        <v>0</v>
      </c>
      <c r="IR305" s="19">
        <f t="shared" ca="1" si="2131"/>
        <v>0</v>
      </c>
      <c r="IS305" s="19">
        <f t="shared" ca="1" si="2131"/>
        <v>0</v>
      </c>
      <c r="IT305" s="19">
        <f t="shared" ca="1" si="2131"/>
        <v>0</v>
      </c>
      <c r="IU305" s="19">
        <f t="shared" ca="1" si="2131"/>
        <v>0</v>
      </c>
      <c r="IV305" s="19">
        <f t="shared" ca="1" si="2131"/>
        <v>0</v>
      </c>
      <c r="IW305" s="19">
        <f t="shared" ca="1" si="2131"/>
        <v>0</v>
      </c>
      <c r="IX305" s="19">
        <f t="shared" ca="1" si="2131"/>
        <v>0</v>
      </c>
      <c r="IY305" s="19">
        <f t="shared" ca="1" si="2131"/>
        <v>0</v>
      </c>
      <c r="IZ305" s="19">
        <f t="shared" ca="1" si="2131"/>
        <v>0</v>
      </c>
      <c r="JA305" s="19">
        <f t="shared" ca="1" si="2131"/>
        <v>0</v>
      </c>
      <c r="JB305" s="19">
        <f t="shared" ca="1" si="2131"/>
        <v>0</v>
      </c>
      <c r="JC305" s="19">
        <f t="shared" ca="1" si="2131"/>
        <v>0</v>
      </c>
      <c r="JD305" s="19">
        <f t="shared" ca="1" si="2131"/>
        <v>0</v>
      </c>
      <c r="JE305" s="19">
        <f t="shared" ca="1" si="2131"/>
        <v>0</v>
      </c>
      <c r="JF305" s="19">
        <f t="shared" ca="1" si="2131"/>
        <v>0</v>
      </c>
      <c r="JG305" s="5">
        <f t="shared" si="2102"/>
        <v>1.2500000000000001E-2</v>
      </c>
      <c r="JH305" s="567">
        <f t="shared" si="2102"/>
        <v>0</v>
      </c>
      <c r="JI305" s="5">
        <f t="shared" si="2102"/>
        <v>6.25E-2</v>
      </c>
      <c r="JJ305" s="5">
        <f t="shared" si="2102"/>
        <v>6.25E-2</v>
      </c>
      <c r="JK305" s="5">
        <f t="shared" si="2102"/>
        <v>6.25E-2</v>
      </c>
      <c r="JL305" s="19">
        <f t="shared" ca="1" si="2131"/>
        <v>1</v>
      </c>
      <c r="JM305" s="19">
        <f t="shared" ca="1" si="2131"/>
        <v>0</v>
      </c>
      <c r="JN305" s="19">
        <f t="shared" ca="1" si="2131"/>
        <v>1</v>
      </c>
      <c r="JO305" s="9"/>
      <c r="JP305" s="5" t="b">
        <f t="shared" ca="1" si="2103"/>
        <v>0</v>
      </c>
      <c r="JQ305" s="477" t="b">
        <v>0</v>
      </c>
      <c r="JR305" s="477">
        <v>9.7327499999999993</v>
      </c>
      <c r="JS305" s="5" t="b">
        <f t="shared" si="2104"/>
        <v>0</v>
      </c>
      <c r="JT305" s="5" t="b">
        <f t="shared" si="2104"/>
        <v>0</v>
      </c>
      <c r="JU305" s="5" t="b">
        <f t="shared" si="2104"/>
        <v>1</v>
      </c>
      <c r="JV305" s="144">
        <f t="shared" si="2105"/>
        <v>1</v>
      </c>
      <c r="JW305" s="144">
        <f t="shared" si="2105"/>
        <v>1</v>
      </c>
      <c r="JX305" s="5" t="b">
        <f t="shared" si="2106"/>
        <v>0</v>
      </c>
      <c r="JY305" s="5" t="b">
        <f t="shared" si="2106"/>
        <v>1</v>
      </c>
      <c r="JZ305" s="5" t="b">
        <f t="shared" si="2106"/>
        <v>1</v>
      </c>
      <c r="KA305" s="5" t="b">
        <f t="shared" si="2106"/>
        <v>0</v>
      </c>
      <c r="KB305" s="5">
        <f t="shared" si="2107"/>
        <v>1</v>
      </c>
      <c r="KC305" s="5">
        <f t="shared" si="2107"/>
        <v>0</v>
      </c>
      <c r="KD305" s="5" t="b">
        <f t="shared" si="2108"/>
        <v>0</v>
      </c>
      <c r="KE305" s="5" t="str" cm="1">
        <f t="array" aca="1" ref="KE305" ca="1">IF(OR(KF305:KM305&lt;&gt;"-"),TRUE,"-")</f>
        <v>-</v>
      </c>
      <c r="KF305" s="19" t="str">
        <f t="shared" ca="1" si="2109"/>
        <v>-</v>
      </c>
      <c r="KG305" s="19" t="str">
        <f t="shared" ca="1" si="2109"/>
        <v>-</v>
      </c>
      <c r="KH305" s="19" t="str">
        <f t="shared" ca="1" si="2109"/>
        <v>-</v>
      </c>
      <c r="KI305" s="19" t="str">
        <f t="shared" ca="1" si="2109"/>
        <v>-</v>
      </c>
      <c r="KJ305" s="19" t="str">
        <f t="shared" ca="1" si="2109"/>
        <v>-</v>
      </c>
      <c r="KK305" s="19" t="str">
        <f t="shared" ca="1" si="2109"/>
        <v>-</v>
      </c>
      <c r="KL305" s="19" t="str">
        <f t="shared" ca="1" si="2109"/>
        <v>-</v>
      </c>
      <c r="KM305" s="19" t="str">
        <f t="shared" ca="1" si="2109"/>
        <v>-</v>
      </c>
      <c r="KN305" s="5" t="b">
        <f t="array" aca="1" ref="KN305" ca="1">IF(OR(KO305:KU305&lt;&gt;"-"),TRUE,"-")</f>
        <v>1</v>
      </c>
      <c r="KO305" s="19">
        <f t="shared" ca="1" si="2110"/>
        <v>0</v>
      </c>
      <c r="KP305" s="19" t="str">
        <f t="shared" ca="1" si="2110"/>
        <v>-</v>
      </c>
      <c r="KQ305" s="19">
        <f t="shared" ca="1" si="2110"/>
        <v>999999</v>
      </c>
      <c r="KR305" s="19">
        <f t="shared" ref="KR305:KZ310" ca="1" si="2158">OFFSET(KR$5,$B305,0)</f>
        <v>999999</v>
      </c>
      <c r="KS305" s="19">
        <f t="shared" ca="1" si="2158"/>
        <v>999999</v>
      </c>
      <c r="KT305" s="19">
        <f t="shared" ca="1" si="2158"/>
        <v>999999</v>
      </c>
      <c r="KU305" s="19">
        <f t="shared" ca="1" si="2158"/>
        <v>999999</v>
      </c>
      <c r="KV305" s="19" t="str">
        <f t="shared" ca="1" si="2158"/>
        <v>-</v>
      </c>
      <c r="KW305" s="19" t="str">
        <f t="shared" ca="1" si="2158"/>
        <v>-</v>
      </c>
      <c r="KX305" s="19" t="str">
        <f t="shared" ca="1" si="2158"/>
        <v>-</v>
      </c>
      <c r="KY305" s="19" t="b">
        <f t="shared" ca="1" si="2158"/>
        <v>1</v>
      </c>
      <c r="KZ305" s="19">
        <f t="shared" ca="1" si="2158"/>
        <v>0</v>
      </c>
      <c r="LA305" s="5" t="str">
        <f t="shared" si="2111"/>
        <v>-</v>
      </c>
      <c r="LB305" s="5" t="str">
        <f t="shared" si="2111"/>
        <v>-</v>
      </c>
      <c r="LC305" s="5" t="str">
        <f t="shared" si="2111"/>
        <v>-</v>
      </c>
      <c r="LD305" s="5" t="str">
        <f t="shared" si="2111"/>
        <v>-</v>
      </c>
      <c r="LE305" s="19" t="str">
        <f t="shared" ca="1" si="2112"/>
        <v>-</v>
      </c>
      <c r="LF305" s="19" t="str">
        <f t="shared" ca="1" si="2112"/>
        <v>-</v>
      </c>
      <c r="LG305" s="19" t="str">
        <f t="shared" ca="1" si="2112"/>
        <v>-</v>
      </c>
      <c r="LH305" s="19" t="str">
        <f t="shared" ca="1" si="2112"/>
        <v>-</v>
      </c>
      <c r="LI305" s="19" t="str">
        <f t="shared" ca="1" si="2112"/>
        <v>-</v>
      </c>
      <c r="LJ305" s="19" t="str">
        <f t="shared" ca="1" si="2112"/>
        <v>-</v>
      </c>
      <c r="LK305" s="19" t="str">
        <f t="shared" ca="1" si="2112"/>
        <v>-</v>
      </c>
      <c r="LL305" s="5" t="str">
        <f t="shared" si="2113"/>
        <v>-</v>
      </c>
      <c r="LM305" s="5">
        <f t="shared" si="2113"/>
        <v>500</v>
      </c>
      <c r="LN305" s="5">
        <f t="shared" si="2113"/>
        <v>500</v>
      </c>
      <c r="LO305" s="5" t="str">
        <f t="shared" si="2113"/>
        <v>-</v>
      </c>
      <c r="LP305" s="5" t="str" cm="1">
        <f t="array" aca="1" ref="LP305" ca="1">INDEX(i.meatgrid,$Q305,LP$7)</f>
        <v>-</v>
      </c>
      <c r="LQ305" s="5" t="str" cm="1">
        <f t="array" aca="1" ref="LQ305" ca="1">INDEX(i.meatgrid,$Q305,LQ$7)</f>
        <v>-</v>
      </c>
      <c r="LR305" s="5" t="str">
        <f t="shared" si="2114"/>
        <v>-</v>
      </c>
      <c r="LS305" s="5">
        <f t="shared" si="2115"/>
        <v>1</v>
      </c>
      <c r="LT305" s="9"/>
      <c r="LU305" s="19">
        <f t="shared" ca="1" si="2116"/>
        <v>70</v>
      </c>
      <c r="LV305" s="19">
        <f t="shared" ca="1" si="2116"/>
        <v>50</v>
      </c>
      <c r="LW305" s="19">
        <f t="shared" ca="1" si="2116"/>
        <v>80</v>
      </c>
      <c r="LX305" s="19">
        <f t="shared" ca="1" si="2116"/>
        <v>50</v>
      </c>
      <c r="LY305" s="5" t="b" cm="1">
        <f t="array" aca="1" ref="LY305" ca="1">INDEX(i.meatgrid,$Q305,LY$7)</f>
        <v>1</v>
      </c>
      <c r="LZ305" s="5" t="b" cm="1">
        <f t="array" aca="1" ref="LZ305" ca="1">INDEX(i.meatgrid,$Q305,LZ$7)</f>
        <v>0</v>
      </c>
      <c r="MA305" s="5" t="str" cm="1">
        <f t="array" aca="1" ref="MA305" ca="1">INDEX(i.meatgrid,$Q305,MA$7)</f>
        <v>-</v>
      </c>
      <c r="MB305" s="5" t="str" cm="1">
        <f t="array" aca="1" ref="MB305" ca="1">INDEX(i.meatgrid,$Q305,MB$7)</f>
        <v>-</v>
      </c>
      <c r="MC305" s="5">
        <f t="shared" si="2117"/>
        <v>0.75</v>
      </c>
      <c r="MD305" s="5">
        <f t="shared" si="2118"/>
        <v>1</v>
      </c>
      <c r="ME305" s="5" cm="1">
        <f t="array" aca="1" ref="ME305" ca="1">INDEX(i.meatgrid,$Q305,ME$7)</f>
        <v>0</v>
      </c>
      <c r="MF305" s="5" cm="1">
        <f t="array" aca="1" ref="MF305" ca="1">INDEX(i.meatgrid,$Q305,MF$7)</f>
        <v>0</v>
      </c>
      <c r="MG305" s="5" cm="1">
        <f t="array" aca="1" ref="MG305" ca="1">INDEX(i.meatgrid,$Q305,MG$7)</f>
        <v>0</v>
      </c>
      <c r="MH305" s="5" cm="1">
        <f t="array" aca="1" ref="MH305" ca="1">INDEX(i.meatgrid,$Q305,MH$7)</f>
        <v>0</v>
      </c>
      <c r="MI305" s="5" cm="1">
        <f t="array" aca="1" ref="MI305" ca="1">INDEX(i.meatgrid,$Q305,MI$7)</f>
        <v>0</v>
      </c>
      <c r="MJ305" s="5" cm="1">
        <f t="array" aca="1" ref="MJ305" ca="1">INDEX(i.meatgrid,$Q305,MJ$7)</f>
        <v>1</v>
      </c>
      <c r="MK305" s="5" cm="1">
        <f t="array" aca="1" ref="MK305" ca="1">INDEX(i.meatgrid,$Q305,MK$7)</f>
        <v>1</v>
      </c>
      <c r="ML305" s="5" cm="1">
        <f t="array" aca="1" ref="ML305" ca="1">INDEX(i.meatgrid,$Q305,ML$7)</f>
        <v>1</v>
      </c>
      <c r="MM305" s="5">
        <f t="shared" si="2119"/>
        <v>1</v>
      </c>
      <c r="MN305" s="9"/>
      <c r="MO305" s="19" t="b">
        <f t="shared" ca="1" si="2149"/>
        <v>0</v>
      </c>
      <c r="MP305" s="19" t="b">
        <f t="shared" ca="1" si="2149"/>
        <v>0</v>
      </c>
      <c r="MQ305" s="19">
        <f t="shared" ca="1" si="2149"/>
        <v>1</v>
      </c>
      <c r="MR305" s="19">
        <f t="shared" ca="1" si="2149"/>
        <v>0.75</v>
      </c>
      <c r="MS305" s="19">
        <f t="shared" ca="1" si="2149"/>
        <v>0.75</v>
      </c>
      <c r="MT305" s="19">
        <f t="shared" ca="1" si="2149"/>
        <v>0.8</v>
      </c>
      <c r="MU305" s="19">
        <f t="shared" ca="1" si="2149"/>
        <v>0.82499999999999996</v>
      </c>
      <c r="MV305" s="19">
        <f t="shared" ca="1" si="2149"/>
        <v>0.875</v>
      </c>
      <c r="MW305" s="19">
        <f t="shared" ca="1" si="2149"/>
        <v>0.9</v>
      </c>
      <c r="MX305" s="19">
        <f t="shared" ca="1" si="2149"/>
        <v>1</v>
      </c>
      <c r="MY305" s="19">
        <f t="shared" ca="1" si="2149"/>
        <v>0.875</v>
      </c>
      <c r="MZ305" s="19" t="b">
        <f t="shared" ca="1" si="2149"/>
        <v>1</v>
      </c>
      <c r="NA305" s="19">
        <f t="shared" ca="1" si="2149"/>
        <v>74.989999999999995</v>
      </c>
      <c r="NB305" s="19" t="str">
        <f t="shared" ca="1" si="2149"/>
        <v>-</v>
      </c>
      <c r="NC305" s="19" t="str">
        <f t="shared" ca="1" si="2149"/>
        <v>-</v>
      </c>
      <c r="ND305" s="19" t="str">
        <f t="shared" ca="1" si="2149"/>
        <v>-</v>
      </c>
      <c r="NE305" s="19" t="str">
        <f t="shared" ca="1" si="2150"/>
        <v>-</v>
      </c>
      <c r="NF305" s="19" t="str">
        <f t="shared" ca="1" si="2150"/>
        <v>-</v>
      </c>
      <c r="NG305" s="19" t="str">
        <f t="shared" ca="1" si="2150"/>
        <v>-</v>
      </c>
      <c r="NH305" s="19" t="str">
        <f t="shared" ca="1" si="2150"/>
        <v>-</v>
      </c>
      <c r="NI305" s="19">
        <f t="shared" ca="1" si="2150"/>
        <v>36.99</v>
      </c>
      <c r="NJ305" s="19">
        <f t="shared" ca="1" si="2150"/>
        <v>36.99</v>
      </c>
      <c r="NK305" s="19" t="str">
        <f t="shared" ca="1" si="2150"/>
        <v>-</v>
      </c>
      <c r="NL305" s="19" t="str">
        <f t="shared" ca="1" si="2150"/>
        <v>-</v>
      </c>
      <c r="NM305" s="19" t="str">
        <f t="shared" ca="1" si="2150"/>
        <v>-</v>
      </c>
      <c r="NN305" s="19" t="str">
        <f t="shared" ca="1" si="2150"/>
        <v>-</v>
      </c>
      <c r="NO305" s="19" t="str">
        <f t="shared" ca="1" si="2150"/>
        <v>-</v>
      </c>
      <c r="NP305" s="19">
        <f t="shared" ca="1" si="2150"/>
        <v>49.99</v>
      </c>
      <c r="NQ305" s="19">
        <f t="shared" ca="1" si="2150"/>
        <v>49.99</v>
      </c>
      <c r="NR305" s="19">
        <f t="shared" ca="1" si="2150"/>
        <v>49.99</v>
      </c>
      <c r="NS305" s="19">
        <f t="shared" ca="1" si="2150"/>
        <v>49.99</v>
      </c>
      <c r="NT305" s="19">
        <f t="shared" ca="1" si="2150"/>
        <v>49.99</v>
      </c>
      <c r="NU305" s="19">
        <f t="shared" ca="1" si="2151"/>
        <v>49.99</v>
      </c>
      <c r="NV305" s="19">
        <f t="shared" ca="1" si="2151"/>
        <v>49.99</v>
      </c>
      <c r="NW305" s="19">
        <f t="shared" ca="1" si="2151"/>
        <v>49.99</v>
      </c>
      <c r="NX305" s="19">
        <f t="shared" ca="1" si="2151"/>
        <v>412.99</v>
      </c>
      <c r="NY305" s="19">
        <f t="shared" ca="1" si="2151"/>
        <v>412.99</v>
      </c>
      <c r="NZ305" s="19" t="str">
        <f t="shared" ca="1" si="2151"/>
        <v>-</v>
      </c>
      <c r="OA305" s="19" t="str">
        <f t="shared" ca="1" si="2151"/>
        <v>-</v>
      </c>
      <c r="OB305" s="19" t="str">
        <f t="shared" ca="1" si="2151"/>
        <v>-</v>
      </c>
      <c r="OC305" s="19" t="str">
        <f t="shared" ca="1" si="2151"/>
        <v>-</v>
      </c>
      <c r="OD305" s="19" t="str">
        <f t="shared" ca="1" si="2151"/>
        <v>-</v>
      </c>
      <c r="OE305" s="19">
        <f t="shared" ca="1" si="2151"/>
        <v>6.8900000000000006</v>
      </c>
      <c r="OF305" s="19">
        <f t="shared" ca="1" si="2151"/>
        <v>6.8900000000000006</v>
      </c>
      <c r="OG305" s="19">
        <f t="shared" ca="1" si="2151"/>
        <v>6.8900000000000006</v>
      </c>
      <c r="OH305" s="19">
        <f t="shared" ca="1" si="2151"/>
        <v>6.8900000000000006</v>
      </c>
      <c r="OI305" s="19">
        <f t="shared" ca="1" si="2151"/>
        <v>6.8900000000000006</v>
      </c>
      <c r="OJ305" s="19">
        <f t="shared" ca="1" si="2151"/>
        <v>6.8900000000000006</v>
      </c>
      <c r="OK305" s="19">
        <f t="shared" ca="1" si="2123"/>
        <v>6.8900000000000006</v>
      </c>
      <c r="OL305" s="19">
        <f t="shared" ca="1" si="2123"/>
        <v>6.8900000000000006</v>
      </c>
      <c r="OM305" s="19">
        <f t="shared" ca="1" si="2123"/>
        <v>346.99</v>
      </c>
      <c r="ON305" s="19">
        <f t="shared" ca="1" si="2123"/>
        <v>346.99</v>
      </c>
      <c r="OO305" s="19" t="str">
        <f t="shared" ca="1" si="2123"/>
        <v>-</v>
      </c>
      <c r="OP305" s="19" t="str">
        <f t="shared" ca="1" si="2123"/>
        <v>-</v>
      </c>
      <c r="OQ305" s="19" t="str">
        <f t="shared" ca="1" si="2123"/>
        <v>-</v>
      </c>
      <c r="OR305" s="19" t="str">
        <f t="shared" ca="1" si="2123"/>
        <v>-</v>
      </c>
      <c r="OS305" s="19" t="str">
        <f t="shared" ca="1" si="2123"/>
        <v>-</v>
      </c>
      <c r="OT305" s="19">
        <f t="shared" ca="1" si="2123"/>
        <v>0</v>
      </c>
      <c r="OU305" s="24">
        <v>0</v>
      </c>
    </row>
    <row r="306" spans="1:411" hidden="1" outlineLevel="1">
      <c r="A306" s="21">
        <f t="shared" si="158"/>
        <v>301</v>
      </c>
      <c r="B306" s="21">
        <f t="shared" si="2061"/>
        <v>19</v>
      </c>
      <c r="C306">
        <v>114</v>
      </c>
      <c r="D306" s="144" t="str">
        <f t="shared" si="2062"/>
        <v>GSM</v>
      </c>
      <c r="E306" t="b">
        <v>1</v>
      </c>
      <c r="F306" t="b">
        <v>0</v>
      </c>
      <c r="G306" t="b">
        <f t="shared" si="2156"/>
        <v>1</v>
      </c>
      <c r="H306" s="29">
        <v>2</v>
      </c>
      <c r="I306" s="29">
        <v>1</v>
      </c>
      <c r="J306" s="29" t="str">
        <f>""</f>
        <v/>
      </c>
      <c r="K306" s="29">
        <f t="shared" si="2064"/>
        <v>2</v>
      </c>
      <c r="L306" s="29">
        <v>2</v>
      </c>
      <c r="M306" s="29">
        <v>2</v>
      </c>
      <c r="N306" s="29">
        <v>3</v>
      </c>
      <c r="O306" s="29">
        <v>1</v>
      </c>
      <c r="P306" s="29">
        <v>1</v>
      </c>
      <c r="Q306" s="237">
        <f t="shared" ca="1" si="2125"/>
        <v>6</v>
      </c>
      <c r="R306" s="29">
        <v>3</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2065"/>
        <v>2</v>
      </c>
      <c r="AH306" s="5">
        <f t="shared" si="2065"/>
        <v>0</v>
      </c>
      <c r="AI306" s="5">
        <f t="shared" si="2066"/>
        <v>1</v>
      </c>
      <c r="AJ306" s="218"/>
      <c r="AK306" s="218"/>
      <c r="AL306" s="366" t="str">
        <f ca="1">TEXT(LEFT(OFFSET(AL306,-1,0),5)+1,"00000")&amp;MID(OFFSET(AL306,-1,0),6,FIND(" ",OFFSET(AL306,-1,0),7)-5)
&amp; $D306           &amp; " Day"&amp;INDEX(i.DOY,$N306,1)              &amp; IF($IG306=0," FWM","")&amp;IF($IG306=1," MWM","")&amp;IF($IG306=5," Mat","")&amp;IF($IH306=TRUE,"&amp;BBT","    ")
&amp;INDEX(DataMaster!$B$98:$B$105,$Q306,0)    &amp;IF(JQ306," SR"&amp;JR306,"")&amp; " WP"&amp;TEXT($MC306*100,"000p")           &amp; " MP"&amp;TEXT($MD306*100,"000p")           &amp; " GP"&amp;TEXT($MM306*100,"000p")
&amp; " (F"&amp;3+COUNTIF($CV306:$CY306,TRUE)&amp;3&amp;"N"&amp;$DM306&amp;$DN306&amp;")"</f>
        <v>00018 DSP_price_SA GSM Day204 MWM    Mutton WP125p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2067"/>
        <v>0</v>
      </c>
      <c r="AY306" s="5" t="str">
        <f t="shared" si="2067"/>
        <v>-</v>
      </c>
      <c r="AZ306" s="5" t="b">
        <f t="shared" si="2067"/>
        <v>0</v>
      </c>
      <c r="BA306" s="5" t="b">
        <f t="shared" si="2067"/>
        <v>1</v>
      </c>
      <c r="BB306" s="5" t="b">
        <f t="shared" si="2067"/>
        <v>1</v>
      </c>
      <c r="BC306" s="144">
        <f t="shared" si="2067"/>
        <v>0</v>
      </c>
      <c r="BD306" s="19" t="b">
        <f t="shared" ca="1" si="2068"/>
        <v>1</v>
      </c>
      <c r="BE306" s="9"/>
      <c r="BF306" s="5" t="str">
        <f t="shared" ca="1" si="2069"/>
        <v>-</v>
      </c>
      <c r="BG306" s="19" t="str">
        <f t="shared" ca="1" si="2070"/>
        <v>-</v>
      </c>
      <c r="BH306" s="19" t="str">
        <f t="shared" ca="1" si="2070"/>
        <v>-</v>
      </c>
      <c r="BI306" s="19" t="str">
        <f t="shared" ca="1" si="2070"/>
        <v>-</v>
      </c>
      <c r="BJ306" s="5" t="str">
        <f t="shared" ca="1" si="2071"/>
        <v>-</v>
      </c>
      <c r="BK306" s="19" t="str">
        <f t="shared" ca="1" si="2072"/>
        <v>-</v>
      </c>
      <c r="BL306" s="5" t="str">
        <f t="shared" ca="1" si="2073"/>
        <v>-</v>
      </c>
      <c r="BM306" s="19" t="str">
        <f t="shared" ca="1" si="2074"/>
        <v>-</v>
      </c>
      <c r="BN306" s="19" t="str">
        <f t="shared" ca="1" si="2074"/>
        <v>-</v>
      </c>
      <c r="BO306" s="19" t="str">
        <f t="shared" ca="1" si="2074"/>
        <v>-</v>
      </c>
      <c r="BP306" s="5" t="str">
        <f t="shared" ca="1" si="2075"/>
        <v>-</v>
      </c>
      <c r="BQ306" s="9"/>
      <c r="BR306" s="5" t="b">
        <f t="shared" si="2076"/>
        <v>0</v>
      </c>
      <c r="BS306" s="5" t="str">
        <f t="shared" ca="1" si="2077"/>
        <v>-</v>
      </c>
      <c r="BT306" s="5" t="str">
        <f t="shared" ca="1" si="2078"/>
        <v>-</v>
      </c>
      <c r="BU306" s="5" t="str">
        <f t="shared" ca="1" si="2078"/>
        <v>-</v>
      </c>
      <c r="BV306" s="5" t="str">
        <f t="shared" ca="1" si="2078"/>
        <v>-</v>
      </c>
      <c r="BW306" s="5" t="str">
        <f t="shared" ca="1" si="2078"/>
        <v>-</v>
      </c>
      <c r="BX306" s="5" t="str">
        <f t="shared" ca="1" si="2078"/>
        <v>-</v>
      </c>
      <c r="BY306" s="5" t="str">
        <f t="shared" ca="1" si="2078"/>
        <v>-</v>
      </c>
      <c r="BZ306" s="5" t="str">
        <f t="shared" ca="1" si="2078"/>
        <v>-</v>
      </c>
      <c r="CA306" s="5" t="str">
        <f t="shared" ca="1" si="2078"/>
        <v>-</v>
      </c>
      <c r="CB306" s="9"/>
      <c r="CC306" s="237" t="b">
        <f t="shared" ca="1" si="2126"/>
        <v>1</v>
      </c>
      <c r="CD306" s="237" t="b">
        <f t="shared" ca="1" si="2126"/>
        <v>1</v>
      </c>
      <c r="CE306" s="237" t="b">
        <f t="shared" ca="1" si="2126"/>
        <v>1</v>
      </c>
      <c r="CF306" s="12">
        <f t="shared" ca="1" si="2079"/>
        <v>2236105</v>
      </c>
      <c r="CG306" s="144" t="b">
        <f t="shared" ca="1" si="2157"/>
        <v>0</v>
      </c>
      <c r="CH306" s="12" t="s">
        <v>34</v>
      </c>
      <c r="CI306" s="19" t="str">
        <f t="shared" ca="1" si="2081"/>
        <v>-</v>
      </c>
      <c r="CJ306" s="19" t="str">
        <f t="shared" ca="1" si="2081"/>
        <v>-</v>
      </c>
      <c r="CK306" s="19" t="str">
        <f t="shared" ca="1" si="2081"/>
        <v>-</v>
      </c>
      <c r="CL306" s="19">
        <f t="shared" ca="1" si="2081"/>
        <v>1</v>
      </c>
      <c r="CM306" s="19">
        <f t="shared" ca="1" si="2081"/>
        <v>1</v>
      </c>
      <c r="CN306" s="9"/>
      <c r="CO306" s="444">
        <f t="shared" si="2082"/>
        <v>652</v>
      </c>
      <c r="CP306" s="444">
        <f t="shared" si="2082"/>
        <v>686</v>
      </c>
      <c r="CQ306" s="444">
        <f t="shared" si="2082"/>
        <v>721</v>
      </c>
      <c r="CR306" s="152">
        <f t="shared" si="2083"/>
        <v>378</v>
      </c>
      <c r="CS306" s="152">
        <f t="shared" si="2083"/>
        <v>413</v>
      </c>
      <c r="CT306" s="152">
        <f t="shared" si="2083"/>
        <v>448</v>
      </c>
      <c r="CU306" s="19" t="str">
        <f t="shared" ca="1" si="2144"/>
        <v>-</v>
      </c>
      <c r="CV306" s="19" t="str">
        <f t="shared" ca="1" si="2144"/>
        <v>-</v>
      </c>
      <c r="CW306" s="19" t="str">
        <f t="shared" ca="1" si="2144"/>
        <v>-</v>
      </c>
      <c r="CX306" s="19" t="str">
        <f t="shared" ca="1" si="2144"/>
        <v>-</v>
      </c>
      <c r="CY306" s="19" t="str">
        <f t="shared" ca="1" si="2144"/>
        <v>-</v>
      </c>
      <c r="CZ306" s="19" t="b">
        <f t="shared" ca="1" si="2144"/>
        <v>1</v>
      </c>
      <c r="DA306" s="19">
        <f t="shared" ca="1" si="2144"/>
        <v>0</v>
      </c>
      <c r="DB306" s="19">
        <f t="shared" ca="1" si="2144"/>
        <v>0</v>
      </c>
      <c r="DC306" s="19">
        <f t="shared" ca="1" si="2144"/>
        <v>0</v>
      </c>
      <c r="DD306" s="19">
        <f t="shared" ca="1" si="2144"/>
        <v>0</v>
      </c>
      <c r="DE306" s="19">
        <f t="shared" ca="1" si="2144"/>
        <v>0</v>
      </c>
      <c r="DF306" s="19">
        <f t="shared" ca="1" si="2144"/>
        <v>0</v>
      </c>
      <c r="DG306" s="19">
        <f t="shared" ca="1" si="2144"/>
        <v>0</v>
      </c>
      <c r="DH306" s="19">
        <f t="shared" ca="1" si="2144"/>
        <v>0</v>
      </c>
      <c r="DI306" s="19">
        <f t="shared" ca="1" si="2144"/>
        <v>0</v>
      </c>
      <c r="DJ306" s="19">
        <f t="shared" ca="1" si="2144"/>
        <v>0</v>
      </c>
      <c r="DK306" s="19">
        <f t="shared" ca="1" si="2133"/>
        <v>0</v>
      </c>
      <c r="DL306" s="19">
        <f t="shared" ca="1" si="2133"/>
        <v>0</v>
      </c>
      <c r="DM306" s="19">
        <f t="shared" ca="1" si="2133"/>
        <v>1</v>
      </c>
      <c r="DN306" s="19">
        <f t="shared" ca="1" si="2133"/>
        <v>1</v>
      </c>
      <c r="DO306" s="19">
        <f t="shared" ca="1" si="2133"/>
        <v>0</v>
      </c>
      <c r="DP306" s="19" t="str">
        <f t="shared" ca="1" si="2133"/>
        <v>-</v>
      </c>
      <c r="DQ306" s="19" t="str">
        <f t="shared" ca="1" si="2133"/>
        <v>-</v>
      </c>
      <c r="DR306" s="19" t="str">
        <f t="shared" ca="1" si="2133"/>
        <v>-</v>
      </c>
      <c r="DS306" s="19" t="str">
        <f t="shared" ca="1" si="2133"/>
        <v>-</v>
      </c>
      <c r="DT306" s="19" t="str">
        <f t="shared" ca="1" si="2133"/>
        <v>-</v>
      </c>
      <c r="DU306" s="19">
        <f t="shared" ca="1" si="2133"/>
        <v>0</v>
      </c>
      <c r="DV306" s="19" t="str">
        <f t="shared" ca="1" si="2133"/>
        <v>-</v>
      </c>
      <c r="DW306" s="19" t="str">
        <f t="shared" ca="1" si="2133"/>
        <v>-</v>
      </c>
      <c r="DX306" s="19" t="str">
        <f t="shared" ca="1" si="2133"/>
        <v>-</v>
      </c>
      <c r="DY306" s="19" t="str">
        <f t="shared" ca="1" si="2133"/>
        <v>-</v>
      </c>
      <c r="DZ306" s="19" t="str">
        <f t="shared" ca="1" si="2133"/>
        <v>-</v>
      </c>
      <c r="EA306" s="19" t="str">
        <f t="shared" ca="1" si="2133"/>
        <v>-</v>
      </c>
      <c r="EB306" s="19" t="str">
        <f t="shared" ca="1" si="2133"/>
        <v>-</v>
      </c>
      <c r="EC306" s="19" t="str">
        <f t="shared" ca="1" si="2133"/>
        <v>-</v>
      </c>
      <c r="ED306" s="19">
        <f t="shared" ca="1" si="2133"/>
        <v>0</v>
      </c>
      <c r="EE306" s="444">
        <f t="shared" si="2086"/>
        <v>0</v>
      </c>
      <c r="EF306" s="444">
        <f t="shared" si="2086"/>
        <v>0</v>
      </c>
      <c r="EG306" s="124">
        <f t="shared" si="2145"/>
        <v>0</v>
      </c>
      <c r="EH306" s="124">
        <f t="shared" si="2145"/>
        <v>0</v>
      </c>
      <c r="EI306" s="124">
        <f t="shared" si="2145"/>
        <v>0</v>
      </c>
      <c r="EJ306" s="124">
        <f t="shared" si="2145"/>
        <v>0</v>
      </c>
      <c r="EK306" s="124">
        <f t="shared" si="2145"/>
        <v>0</v>
      </c>
      <c r="EL306" s="124">
        <f t="shared" si="2145"/>
        <v>0</v>
      </c>
      <c r="EM306" s="124">
        <f t="shared" si="2145"/>
        <v>0</v>
      </c>
      <c r="EN306" s="124">
        <f t="shared" si="2145"/>
        <v>0</v>
      </c>
      <c r="EO306" s="124">
        <f t="shared" si="2145"/>
        <v>0</v>
      </c>
      <c r="EP306" s="124">
        <f t="shared" si="2145"/>
        <v>0</v>
      </c>
      <c r="EQ306" s="124">
        <f t="shared" si="2145"/>
        <v>0</v>
      </c>
      <c r="ER306" s="124">
        <f t="shared" si="2145"/>
        <v>0</v>
      </c>
      <c r="ES306" s="124">
        <f t="shared" si="2145"/>
        <v>0</v>
      </c>
      <c r="ET306" s="124">
        <f t="shared" si="2145"/>
        <v>0</v>
      </c>
      <c r="EU306" s="124">
        <f t="shared" si="2145"/>
        <v>0</v>
      </c>
      <c r="EV306" s="124">
        <f t="shared" si="2145"/>
        <v>0</v>
      </c>
      <c r="EW306" s="124">
        <f t="shared" si="2088"/>
        <v>0</v>
      </c>
      <c r="EX306" s="124">
        <f t="shared" si="2088"/>
        <v>0</v>
      </c>
      <c r="EY306" s="554">
        <f t="shared" si="2146"/>
        <v>0</v>
      </c>
      <c r="EZ306" s="554">
        <f t="shared" si="2146"/>
        <v>0</v>
      </c>
      <c r="FA306" s="554">
        <f t="shared" si="2146"/>
        <v>0</v>
      </c>
      <c r="FB306" s="125">
        <f t="shared" si="2146"/>
        <v>0</v>
      </c>
      <c r="FC306" s="125">
        <f t="shared" si="2146"/>
        <v>0</v>
      </c>
      <c r="FD306" s="125">
        <f t="shared" si="2146"/>
        <v>0</v>
      </c>
      <c r="FE306" s="125">
        <f t="shared" si="2146"/>
        <v>0</v>
      </c>
      <c r="FF306" s="125">
        <f t="shared" si="2146"/>
        <v>0</v>
      </c>
      <c r="FG306" s="125">
        <f t="shared" si="2146"/>
        <v>0</v>
      </c>
      <c r="FH306" s="125">
        <f t="shared" si="2146"/>
        <v>0</v>
      </c>
      <c r="FI306" s="125">
        <f t="shared" si="2146"/>
        <v>0</v>
      </c>
      <c r="FJ306" s="125">
        <f t="shared" si="2146"/>
        <v>0</v>
      </c>
      <c r="FK306" s="125">
        <f t="shared" si="2146"/>
        <v>0</v>
      </c>
      <c r="FL306" s="125">
        <f t="shared" si="2146"/>
        <v>0</v>
      </c>
      <c r="FM306" s="125">
        <f t="shared" si="2146"/>
        <v>0</v>
      </c>
      <c r="FN306" s="125">
        <f t="shared" si="2146"/>
        <v>0</v>
      </c>
      <c r="FO306" s="124">
        <f t="shared" si="2147"/>
        <v>0</v>
      </c>
      <c r="FP306" s="124">
        <f t="shared" si="2147"/>
        <v>0</v>
      </c>
      <c r="FQ306" s="124">
        <f t="shared" si="2147"/>
        <v>0</v>
      </c>
      <c r="FR306" s="124">
        <f t="shared" si="2147"/>
        <v>0</v>
      </c>
      <c r="FS306" s="124">
        <f t="shared" si="2147"/>
        <v>0</v>
      </c>
      <c r="FT306" s="124">
        <f t="shared" si="2147"/>
        <v>0</v>
      </c>
      <c r="FU306" s="124">
        <f t="shared" si="2147"/>
        <v>0</v>
      </c>
      <c r="FV306" s="124">
        <f t="shared" si="2147"/>
        <v>0</v>
      </c>
      <c r="FW306" s="124">
        <f t="shared" si="2147"/>
        <v>0</v>
      </c>
      <c r="FX306" s="124">
        <f t="shared" si="2147"/>
        <v>0</v>
      </c>
      <c r="FY306" s="124">
        <f t="shared" si="2147"/>
        <v>0</v>
      </c>
      <c r="FZ306" s="124">
        <f t="shared" si="2147"/>
        <v>0</v>
      </c>
      <c r="GA306" s="124">
        <f t="shared" si="2147"/>
        <v>0</v>
      </c>
      <c r="GB306" s="124">
        <f t="shared" si="2147"/>
        <v>0</v>
      </c>
      <c r="GC306" s="124">
        <f t="shared" si="2147"/>
        <v>0</v>
      </c>
      <c r="GD306" s="124">
        <f t="shared" si="2147"/>
        <v>0</v>
      </c>
      <c r="GE306" s="124">
        <f t="shared" si="2091"/>
        <v>0</v>
      </c>
      <c r="GF306" s="124">
        <f t="shared" si="2091"/>
        <v>0</v>
      </c>
      <c r="GG306" s="554">
        <f t="shared" si="2092"/>
        <v>0</v>
      </c>
      <c r="GH306" s="554">
        <f t="shared" si="2092"/>
        <v>0</v>
      </c>
      <c r="GI306" s="554">
        <f t="shared" si="2092"/>
        <v>0</v>
      </c>
      <c r="GJ306" s="125">
        <f t="shared" si="2154"/>
        <v>0</v>
      </c>
      <c r="GK306" s="125">
        <f t="shared" si="2154"/>
        <v>0</v>
      </c>
      <c r="GL306" s="125">
        <f t="shared" si="2154"/>
        <v>0</v>
      </c>
      <c r="GM306" s="125">
        <f t="shared" si="2154"/>
        <v>0</v>
      </c>
      <c r="GN306" s="125">
        <f t="shared" si="2154"/>
        <v>0</v>
      </c>
      <c r="GO306" s="125">
        <f t="shared" si="2154"/>
        <v>0</v>
      </c>
      <c r="GP306" s="125">
        <f t="shared" si="2154"/>
        <v>0</v>
      </c>
      <c r="GQ306" s="125">
        <f t="shared" si="2154"/>
        <v>0</v>
      </c>
      <c r="GR306" s="125">
        <f t="shared" si="2154"/>
        <v>0</v>
      </c>
      <c r="GS306" s="125">
        <f t="shared" si="2154"/>
        <v>0</v>
      </c>
      <c r="GT306" s="125">
        <f t="shared" si="2154"/>
        <v>0</v>
      </c>
      <c r="GU306" s="125">
        <f t="shared" si="2154"/>
        <v>0</v>
      </c>
      <c r="GV306" s="125">
        <f t="shared" si="2154"/>
        <v>0</v>
      </c>
      <c r="GW306" s="124">
        <f t="shared" si="2148"/>
        <v>0</v>
      </c>
      <c r="GX306" s="124">
        <f t="shared" si="2148"/>
        <v>0</v>
      </c>
      <c r="GY306" s="124">
        <f t="shared" si="2148"/>
        <v>0</v>
      </c>
      <c r="GZ306" s="124">
        <f t="shared" si="2148"/>
        <v>0</v>
      </c>
      <c r="HA306" s="124">
        <f t="shared" si="2148"/>
        <v>0</v>
      </c>
      <c r="HB306" s="124">
        <f t="shared" si="2148"/>
        <v>0</v>
      </c>
      <c r="HC306" s="124">
        <f t="shared" si="2148"/>
        <v>0</v>
      </c>
      <c r="HD306" s="124">
        <f t="shared" si="2148"/>
        <v>0</v>
      </c>
      <c r="HE306" s="124">
        <f t="shared" si="2148"/>
        <v>0</v>
      </c>
      <c r="HF306" s="124">
        <f t="shared" si="2148"/>
        <v>0</v>
      </c>
      <c r="HG306" s="124">
        <f t="shared" si="2148"/>
        <v>0</v>
      </c>
      <c r="HH306" s="124">
        <f t="shared" si="2148"/>
        <v>0</v>
      </c>
      <c r="HI306" s="124">
        <f t="shared" si="2148"/>
        <v>0</v>
      </c>
      <c r="HJ306" s="124">
        <f t="shared" si="2148"/>
        <v>0</v>
      </c>
      <c r="HK306" s="124">
        <f t="shared" si="2148"/>
        <v>0</v>
      </c>
      <c r="HL306" s="124">
        <f t="shared" si="2148"/>
        <v>0</v>
      </c>
      <c r="HM306" s="124">
        <f t="shared" si="2095"/>
        <v>0</v>
      </c>
      <c r="HN306" s="124">
        <f t="shared" si="2095"/>
        <v>0</v>
      </c>
      <c r="HO306" s="554">
        <f t="shared" si="2096"/>
        <v>0</v>
      </c>
      <c r="HP306" s="554">
        <f t="shared" si="2096"/>
        <v>0</v>
      </c>
      <c r="HQ306" s="554">
        <f t="shared" si="2096"/>
        <v>0</v>
      </c>
      <c r="HR306" s="125">
        <f t="shared" si="2155"/>
        <v>0</v>
      </c>
      <c r="HS306" s="125">
        <f t="shared" si="2155"/>
        <v>0</v>
      </c>
      <c r="HT306" s="125">
        <f t="shared" si="2155"/>
        <v>0</v>
      </c>
      <c r="HU306" s="125">
        <f t="shared" si="2155"/>
        <v>0</v>
      </c>
      <c r="HV306" s="125">
        <f t="shared" si="2155"/>
        <v>0</v>
      </c>
      <c r="HW306" s="125">
        <f t="shared" si="2155"/>
        <v>0</v>
      </c>
      <c r="HX306" s="125">
        <f t="shared" si="2155"/>
        <v>0</v>
      </c>
      <c r="HY306" s="125">
        <f t="shared" si="2155"/>
        <v>0</v>
      </c>
      <c r="HZ306" s="125">
        <f t="shared" si="2155"/>
        <v>0</v>
      </c>
      <c r="IA306" s="125">
        <f t="shared" si="2155"/>
        <v>0</v>
      </c>
      <c r="IB306" s="125">
        <f t="shared" si="2155"/>
        <v>0</v>
      </c>
      <c r="IC306" s="125">
        <f t="shared" si="2155"/>
        <v>0</v>
      </c>
      <c r="ID306" s="125">
        <f t="shared" si="2155"/>
        <v>0</v>
      </c>
      <c r="IE306" s="5">
        <f t="shared" si="2098"/>
        <v>67</v>
      </c>
      <c r="IF306" s="9"/>
      <c r="IG306" s="5">
        <f t="shared" si="2099"/>
        <v>1</v>
      </c>
      <c r="IH306" s="5" t="b">
        <f t="shared" si="2099"/>
        <v>0</v>
      </c>
      <c r="II306" s="19">
        <f t="shared" ca="1" si="2100"/>
        <v>0</v>
      </c>
      <c r="IJ306" s="5">
        <f t="shared" si="2099"/>
        <v>55</v>
      </c>
      <c r="IK306" s="5" cm="1">
        <f t="array" ref="IK306">INDEX(i.pi_yatf,$X306+1,IK$7)</f>
        <v>1</v>
      </c>
      <c r="IL306" s="19">
        <f t="shared" ref="IL306:JN313" ca="1" si="2159">OFFSET(IL$5,$B306,0)</f>
        <v>0</v>
      </c>
      <c r="IM306" s="19">
        <f t="shared" ca="1" si="2159"/>
        <v>0</v>
      </c>
      <c r="IN306" s="19">
        <f t="shared" ca="1" si="2159"/>
        <v>0</v>
      </c>
      <c r="IO306" s="19">
        <f t="shared" ca="1" si="2159"/>
        <v>0</v>
      </c>
      <c r="IP306" s="19">
        <f t="shared" ca="1" si="2159"/>
        <v>0</v>
      </c>
      <c r="IQ306" s="19">
        <f t="shared" ca="1" si="2159"/>
        <v>0</v>
      </c>
      <c r="IR306" s="19">
        <f t="shared" ca="1" si="2159"/>
        <v>0</v>
      </c>
      <c r="IS306" s="19">
        <f t="shared" ca="1" si="2159"/>
        <v>0</v>
      </c>
      <c r="IT306" s="19">
        <f t="shared" ca="1" si="2159"/>
        <v>0</v>
      </c>
      <c r="IU306" s="19">
        <f t="shared" ca="1" si="2159"/>
        <v>0</v>
      </c>
      <c r="IV306" s="19">
        <f t="shared" ca="1" si="2159"/>
        <v>0</v>
      </c>
      <c r="IW306" s="19">
        <f t="shared" ca="1" si="2159"/>
        <v>0</v>
      </c>
      <c r="IX306" s="19">
        <f t="shared" ca="1" si="2159"/>
        <v>0</v>
      </c>
      <c r="IY306" s="19">
        <f t="shared" ca="1" si="2159"/>
        <v>0</v>
      </c>
      <c r="IZ306" s="19">
        <f t="shared" ca="1" si="2159"/>
        <v>0</v>
      </c>
      <c r="JA306" s="19">
        <f t="shared" ca="1" si="2159"/>
        <v>0</v>
      </c>
      <c r="JB306" s="19">
        <f t="shared" ca="1" si="2159"/>
        <v>0</v>
      </c>
      <c r="JC306" s="19">
        <f t="shared" ca="1" si="2159"/>
        <v>0</v>
      </c>
      <c r="JD306" s="19">
        <f t="shared" ca="1" si="2159"/>
        <v>0</v>
      </c>
      <c r="JE306" s="19">
        <f t="shared" ca="1" si="2159"/>
        <v>0</v>
      </c>
      <c r="JF306" s="19">
        <f t="shared" ca="1" si="2159"/>
        <v>0</v>
      </c>
      <c r="JG306" s="5">
        <f t="shared" si="2102"/>
        <v>1.2500000000000001E-2</v>
      </c>
      <c r="JH306" s="567">
        <f t="shared" si="2102"/>
        <v>0</v>
      </c>
      <c r="JI306" s="5">
        <f t="shared" si="2102"/>
        <v>6.25E-2</v>
      </c>
      <c r="JJ306" s="5">
        <f t="shared" si="2102"/>
        <v>6.25E-2</v>
      </c>
      <c r="JK306" s="5">
        <f t="shared" si="2102"/>
        <v>6.25E-2</v>
      </c>
      <c r="JL306" s="19">
        <f t="shared" ca="1" si="2159"/>
        <v>1</v>
      </c>
      <c r="JM306" s="19">
        <f t="shared" ca="1" si="2159"/>
        <v>0</v>
      </c>
      <c r="JN306" s="19">
        <f t="shared" ca="1" si="2159"/>
        <v>1</v>
      </c>
      <c r="JO306" s="9"/>
      <c r="JP306" s="5" t="b">
        <f t="shared" ca="1" si="2103"/>
        <v>0</v>
      </c>
      <c r="JQ306" s="477" t="b">
        <v>0</v>
      </c>
      <c r="JR306" s="477">
        <v>9.7327499999999993</v>
      </c>
      <c r="JS306" s="5" t="b">
        <f t="shared" si="2104"/>
        <v>0</v>
      </c>
      <c r="JT306" s="5" t="b">
        <f t="shared" si="2104"/>
        <v>0</v>
      </c>
      <c r="JU306" s="5" t="b">
        <f t="shared" si="2104"/>
        <v>1</v>
      </c>
      <c r="JV306" s="144">
        <f t="shared" si="2105"/>
        <v>1</v>
      </c>
      <c r="JW306" s="144">
        <f t="shared" si="2105"/>
        <v>1</v>
      </c>
      <c r="JX306" s="5" t="b">
        <f t="shared" si="2106"/>
        <v>0</v>
      </c>
      <c r="JY306" s="5" t="b">
        <f t="shared" si="2106"/>
        <v>1</v>
      </c>
      <c r="JZ306" s="5" t="b">
        <f t="shared" si="2106"/>
        <v>1</v>
      </c>
      <c r="KA306" s="5" t="b">
        <f t="shared" si="2106"/>
        <v>0</v>
      </c>
      <c r="KB306" s="5">
        <f t="shared" si="2107"/>
        <v>1</v>
      </c>
      <c r="KC306" s="5">
        <f t="shared" si="2107"/>
        <v>0</v>
      </c>
      <c r="KD306" s="5" t="b">
        <f t="shared" si="2108"/>
        <v>0</v>
      </c>
      <c r="KE306" s="5" t="str" cm="1">
        <f t="array" aca="1" ref="KE306" ca="1">IF(OR(KF306:KM306&lt;&gt;"-"),TRUE,"-")</f>
        <v>-</v>
      </c>
      <c r="KF306" s="19" t="str">
        <f t="shared" ca="1" si="2109"/>
        <v>-</v>
      </c>
      <c r="KG306" s="19" t="str">
        <f t="shared" ca="1" si="2109"/>
        <v>-</v>
      </c>
      <c r="KH306" s="19" t="str">
        <f t="shared" ca="1" si="2109"/>
        <v>-</v>
      </c>
      <c r="KI306" s="19" t="str">
        <f t="shared" ca="1" si="2109"/>
        <v>-</v>
      </c>
      <c r="KJ306" s="19" t="str">
        <f t="shared" ca="1" si="2109"/>
        <v>-</v>
      </c>
      <c r="KK306" s="19" t="str">
        <f t="shared" ca="1" si="2109"/>
        <v>-</v>
      </c>
      <c r="KL306" s="19" t="str">
        <f t="shared" ca="1" si="2109"/>
        <v>-</v>
      </c>
      <c r="KM306" s="19" t="str">
        <f t="shared" ca="1" si="2109"/>
        <v>-</v>
      </c>
      <c r="KN306" s="5" t="b">
        <f t="array" aca="1" ref="KN306" ca="1">IF(OR(KO306:KU306&lt;&gt;"-"),TRUE,"-")</f>
        <v>1</v>
      </c>
      <c r="KO306" s="19">
        <f t="shared" ref="KO306:KZ313" ca="1" si="2160">OFFSET(KO$5,$B306,0)</f>
        <v>0</v>
      </c>
      <c r="KP306" s="19" t="str">
        <f t="shared" ca="1" si="2160"/>
        <v>-</v>
      </c>
      <c r="KQ306" s="19">
        <f t="shared" ca="1" si="2160"/>
        <v>999999</v>
      </c>
      <c r="KR306" s="19">
        <f t="shared" ca="1" si="2160"/>
        <v>999999</v>
      </c>
      <c r="KS306" s="19">
        <f t="shared" ca="1" si="2160"/>
        <v>999999</v>
      </c>
      <c r="KT306" s="19">
        <f t="shared" ca="1" si="2160"/>
        <v>999999</v>
      </c>
      <c r="KU306" s="19">
        <f t="shared" ca="1" si="2160"/>
        <v>999999</v>
      </c>
      <c r="KV306" s="19" t="str">
        <f t="shared" ca="1" si="2160"/>
        <v>-</v>
      </c>
      <c r="KW306" s="19" t="str">
        <f t="shared" ca="1" si="2160"/>
        <v>-</v>
      </c>
      <c r="KX306" s="19" t="str">
        <f t="shared" ca="1" si="2160"/>
        <v>-</v>
      </c>
      <c r="KY306" s="19" t="b">
        <f t="shared" ca="1" si="2160"/>
        <v>1</v>
      </c>
      <c r="KZ306" s="19">
        <f t="shared" ca="1" si="2160"/>
        <v>0</v>
      </c>
      <c r="LA306" s="5" t="str">
        <f t="shared" si="2111"/>
        <v>-</v>
      </c>
      <c r="LB306" s="5" t="str">
        <f t="shared" si="2111"/>
        <v>-</v>
      </c>
      <c r="LC306" s="5" t="str">
        <f t="shared" si="2111"/>
        <v>-</v>
      </c>
      <c r="LD306" s="5" t="str">
        <f t="shared" si="2111"/>
        <v>-</v>
      </c>
      <c r="LE306" s="19" t="str">
        <f t="shared" ca="1" si="2112"/>
        <v>-</v>
      </c>
      <c r="LF306" s="19" t="str">
        <f t="shared" ca="1" si="2112"/>
        <v>-</v>
      </c>
      <c r="LG306" s="19" t="str">
        <f t="shared" ca="1" si="2112"/>
        <v>-</v>
      </c>
      <c r="LH306" s="19" t="str">
        <f t="shared" ca="1" si="2112"/>
        <v>-</v>
      </c>
      <c r="LI306" s="19" t="str">
        <f t="shared" ca="1" si="2112"/>
        <v>-</v>
      </c>
      <c r="LJ306" s="19" t="str">
        <f t="shared" ca="1" si="2112"/>
        <v>-</v>
      </c>
      <c r="LK306" s="19" t="str">
        <f t="shared" ca="1" si="2112"/>
        <v>-</v>
      </c>
      <c r="LL306" s="5" t="str">
        <f t="shared" si="2113"/>
        <v>-</v>
      </c>
      <c r="LM306" s="5">
        <f t="shared" si="2113"/>
        <v>500</v>
      </c>
      <c r="LN306" s="5">
        <f t="shared" si="2113"/>
        <v>500</v>
      </c>
      <c r="LO306" s="5" t="str">
        <f t="shared" si="2113"/>
        <v>-</v>
      </c>
      <c r="LP306" s="5" t="str" cm="1">
        <f t="array" aca="1" ref="LP306" ca="1">INDEX(i.meatgrid,$Q306,LP$7)</f>
        <v>-</v>
      </c>
      <c r="LQ306" s="5" t="str" cm="1">
        <f t="array" aca="1" ref="LQ306" ca="1">INDEX(i.meatgrid,$Q306,LQ$7)</f>
        <v>-</v>
      </c>
      <c r="LR306" s="5" t="str">
        <f t="shared" si="2114"/>
        <v>-</v>
      </c>
      <c r="LS306" s="5">
        <f t="shared" si="2115"/>
        <v>1</v>
      </c>
      <c r="LT306" s="9"/>
      <c r="LU306" s="19">
        <f t="shared" ca="1" si="2116"/>
        <v>70</v>
      </c>
      <c r="LV306" s="19">
        <f t="shared" ca="1" si="2116"/>
        <v>50</v>
      </c>
      <c r="LW306" s="19">
        <f t="shared" ca="1" si="2116"/>
        <v>80</v>
      </c>
      <c r="LX306" s="19">
        <f t="shared" ca="1" si="2116"/>
        <v>50</v>
      </c>
      <c r="LY306" s="5" t="b" cm="1">
        <f t="array" aca="1" ref="LY306" ca="1">INDEX(i.meatgrid,$Q306,LY$7)</f>
        <v>1</v>
      </c>
      <c r="LZ306" s="5" t="b" cm="1">
        <f t="array" aca="1" ref="LZ306" ca="1">INDEX(i.meatgrid,$Q306,LZ$7)</f>
        <v>0</v>
      </c>
      <c r="MA306" s="5" t="str" cm="1">
        <f t="array" aca="1" ref="MA306" ca="1">INDEX(i.meatgrid,$Q306,MA$7)</f>
        <v>-</v>
      </c>
      <c r="MB306" s="5" t="str" cm="1">
        <f t="array" aca="1" ref="MB306" ca="1">INDEX(i.meatgrid,$Q306,MB$7)</f>
        <v>-</v>
      </c>
      <c r="MC306" s="5">
        <f t="shared" si="2117"/>
        <v>1.25</v>
      </c>
      <c r="MD306" s="5">
        <f t="shared" si="2118"/>
        <v>1</v>
      </c>
      <c r="ME306" s="5" cm="1">
        <f t="array" aca="1" ref="ME306" ca="1">INDEX(i.meatgrid,$Q306,ME$7)</f>
        <v>0</v>
      </c>
      <c r="MF306" s="5" cm="1">
        <f t="array" aca="1" ref="MF306" ca="1">INDEX(i.meatgrid,$Q306,MF$7)</f>
        <v>0</v>
      </c>
      <c r="MG306" s="5" cm="1">
        <f t="array" aca="1" ref="MG306" ca="1">INDEX(i.meatgrid,$Q306,MG$7)</f>
        <v>0</v>
      </c>
      <c r="MH306" s="5" cm="1">
        <f t="array" aca="1" ref="MH306" ca="1">INDEX(i.meatgrid,$Q306,MH$7)</f>
        <v>0</v>
      </c>
      <c r="MI306" s="5" cm="1">
        <f t="array" aca="1" ref="MI306" ca="1">INDEX(i.meatgrid,$Q306,MI$7)</f>
        <v>0</v>
      </c>
      <c r="MJ306" s="5" cm="1">
        <f t="array" aca="1" ref="MJ306" ca="1">INDEX(i.meatgrid,$Q306,MJ$7)</f>
        <v>1</v>
      </c>
      <c r="MK306" s="5" cm="1">
        <f t="array" aca="1" ref="MK306" ca="1">INDEX(i.meatgrid,$Q306,MK$7)</f>
        <v>1</v>
      </c>
      <c r="ML306" s="5" cm="1">
        <f t="array" aca="1" ref="ML306" ca="1">INDEX(i.meatgrid,$Q306,ML$7)</f>
        <v>1</v>
      </c>
      <c r="MM306" s="5">
        <f t="shared" si="2119"/>
        <v>1</v>
      </c>
      <c r="MN306" s="9"/>
      <c r="MO306" s="19" t="b">
        <f t="shared" ca="1" si="2149"/>
        <v>0</v>
      </c>
      <c r="MP306" s="19" t="b">
        <f t="shared" ca="1" si="2149"/>
        <v>0</v>
      </c>
      <c r="MQ306" s="19">
        <f t="shared" ca="1" si="2149"/>
        <v>1</v>
      </c>
      <c r="MR306" s="19">
        <f t="shared" ca="1" si="2149"/>
        <v>0.75</v>
      </c>
      <c r="MS306" s="19">
        <f t="shared" ca="1" si="2149"/>
        <v>0.75</v>
      </c>
      <c r="MT306" s="19">
        <f t="shared" ca="1" si="2149"/>
        <v>0.8</v>
      </c>
      <c r="MU306" s="19">
        <f t="shared" ca="1" si="2149"/>
        <v>0.82499999999999996</v>
      </c>
      <c r="MV306" s="19">
        <f t="shared" ca="1" si="2149"/>
        <v>0.875</v>
      </c>
      <c r="MW306" s="19">
        <f t="shared" ca="1" si="2149"/>
        <v>0.9</v>
      </c>
      <c r="MX306" s="19">
        <f t="shared" ca="1" si="2149"/>
        <v>1</v>
      </c>
      <c r="MY306" s="19">
        <f t="shared" ca="1" si="2149"/>
        <v>0.875</v>
      </c>
      <c r="MZ306" s="19" t="b">
        <f t="shared" ca="1" si="2149"/>
        <v>1</v>
      </c>
      <c r="NA306" s="19">
        <f t="shared" ca="1" si="2149"/>
        <v>74.989999999999995</v>
      </c>
      <c r="NB306" s="19" t="str">
        <f t="shared" ca="1" si="2149"/>
        <v>-</v>
      </c>
      <c r="NC306" s="19" t="str">
        <f t="shared" ca="1" si="2149"/>
        <v>-</v>
      </c>
      <c r="ND306" s="19" t="str">
        <f t="shared" ca="1" si="2149"/>
        <v>-</v>
      </c>
      <c r="NE306" s="19" t="str">
        <f t="shared" ca="1" si="2150"/>
        <v>-</v>
      </c>
      <c r="NF306" s="19" t="str">
        <f t="shared" ca="1" si="2150"/>
        <v>-</v>
      </c>
      <c r="NG306" s="19" t="str">
        <f t="shared" ca="1" si="2150"/>
        <v>-</v>
      </c>
      <c r="NH306" s="19" t="str">
        <f t="shared" ca="1" si="2150"/>
        <v>-</v>
      </c>
      <c r="NI306" s="19">
        <f t="shared" ca="1" si="2150"/>
        <v>36.99</v>
      </c>
      <c r="NJ306" s="19">
        <f t="shared" ca="1" si="2150"/>
        <v>36.99</v>
      </c>
      <c r="NK306" s="19" t="str">
        <f t="shared" ca="1" si="2150"/>
        <v>-</v>
      </c>
      <c r="NL306" s="19" t="str">
        <f t="shared" ca="1" si="2150"/>
        <v>-</v>
      </c>
      <c r="NM306" s="19" t="str">
        <f t="shared" ca="1" si="2150"/>
        <v>-</v>
      </c>
      <c r="NN306" s="19" t="str">
        <f t="shared" ca="1" si="2150"/>
        <v>-</v>
      </c>
      <c r="NO306" s="19" t="str">
        <f t="shared" ca="1" si="2150"/>
        <v>-</v>
      </c>
      <c r="NP306" s="19">
        <f t="shared" ca="1" si="2150"/>
        <v>49.99</v>
      </c>
      <c r="NQ306" s="19">
        <f t="shared" ca="1" si="2150"/>
        <v>49.99</v>
      </c>
      <c r="NR306" s="19">
        <f t="shared" ca="1" si="2150"/>
        <v>49.99</v>
      </c>
      <c r="NS306" s="19">
        <f t="shared" ca="1" si="2150"/>
        <v>49.99</v>
      </c>
      <c r="NT306" s="19">
        <f t="shared" ca="1" si="2150"/>
        <v>49.99</v>
      </c>
      <c r="NU306" s="19">
        <f t="shared" ca="1" si="2151"/>
        <v>49.99</v>
      </c>
      <c r="NV306" s="19">
        <f t="shared" ca="1" si="2151"/>
        <v>49.99</v>
      </c>
      <c r="NW306" s="19">
        <f t="shared" ca="1" si="2151"/>
        <v>49.99</v>
      </c>
      <c r="NX306" s="19">
        <f t="shared" ca="1" si="2151"/>
        <v>412.99</v>
      </c>
      <c r="NY306" s="19">
        <f t="shared" ca="1" si="2151"/>
        <v>412.99</v>
      </c>
      <c r="NZ306" s="19" t="str">
        <f t="shared" ca="1" si="2151"/>
        <v>-</v>
      </c>
      <c r="OA306" s="19" t="str">
        <f t="shared" ca="1" si="2151"/>
        <v>-</v>
      </c>
      <c r="OB306" s="19" t="str">
        <f t="shared" ca="1" si="2151"/>
        <v>-</v>
      </c>
      <c r="OC306" s="19" t="str">
        <f t="shared" ca="1" si="2151"/>
        <v>-</v>
      </c>
      <c r="OD306" s="19" t="str">
        <f t="shared" ca="1" si="2151"/>
        <v>-</v>
      </c>
      <c r="OE306" s="19">
        <f t="shared" ca="1" si="2151"/>
        <v>6.8900000000000006</v>
      </c>
      <c r="OF306" s="19">
        <f t="shared" ca="1" si="2151"/>
        <v>6.8900000000000006</v>
      </c>
      <c r="OG306" s="19">
        <f t="shared" ca="1" si="2151"/>
        <v>6.8900000000000006</v>
      </c>
      <c r="OH306" s="19">
        <f t="shared" ca="1" si="2151"/>
        <v>6.8900000000000006</v>
      </c>
      <c r="OI306" s="19">
        <f t="shared" ca="1" si="2151"/>
        <v>6.8900000000000006</v>
      </c>
      <c r="OJ306" s="19">
        <f t="shared" ca="1" si="2151"/>
        <v>6.8900000000000006</v>
      </c>
      <c r="OK306" s="19">
        <f t="shared" ca="1" si="2123"/>
        <v>6.8900000000000006</v>
      </c>
      <c r="OL306" s="19">
        <f t="shared" ca="1" si="2123"/>
        <v>6.8900000000000006</v>
      </c>
      <c r="OM306" s="19">
        <f t="shared" ca="1" si="2123"/>
        <v>346.99</v>
      </c>
      <c r="ON306" s="19">
        <f t="shared" ca="1" si="2123"/>
        <v>346.99</v>
      </c>
      <c r="OO306" s="19" t="str">
        <f t="shared" ca="1" si="2123"/>
        <v>-</v>
      </c>
      <c r="OP306" s="19" t="str">
        <f t="shared" ca="1" si="2123"/>
        <v>-</v>
      </c>
      <c r="OQ306" s="19" t="str">
        <f t="shared" ca="1" si="2123"/>
        <v>-</v>
      </c>
      <c r="OR306" s="19" t="str">
        <f t="shared" ca="1" si="2123"/>
        <v>-</v>
      </c>
      <c r="OS306" s="19" t="str">
        <f t="shared" ca="1" si="2123"/>
        <v>-</v>
      </c>
      <c r="OT306" s="19">
        <f t="shared" ca="1" si="2123"/>
        <v>0</v>
      </c>
      <c r="OU306" s="24">
        <v>0</v>
      </c>
    </row>
    <row r="307" spans="1:411" hidden="1" outlineLevel="1">
      <c r="A307" s="21">
        <f t="shared" si="158"/>
        <v>302</v>
      </c>
      <c r="B307" s="21">
        <f t="shared" si="2061"/>
        <v>19</v>
      </c>
      <c r="C307">
        <v>114</v>
      </c>
      <c r="D307" s="144" t="str">
        <f t="shared" si="2062"/>
        <v>GSM</v>
      </c>
      <c r="E307" t="b">
        <v>1</v>
      </c>
      <c r="F307" t="b">
        <v>0</v>
      </c>
      <c r="G307" t="b">
        <f t="shared" si="2156"/>
        <v>1</v>
      </c>
      <c r="H307" s="29">
        <v>2</v>
      </c>
      <c r="I307" s="29">
        <v>1</v>
      </c>
      <c r="J307" s="29" t="str">
        <f>""</f>
        <v/>
      </c>
      <c r="K307" s="29">
        <f t="shared" si="2064"/>
        <v>2</v>
      </c>
      <c r="L307" s="29">
        <v>2</v>
      </c>
      <c r="M307" s="29">
        <v>2</v>
      </c>
      <c r="N307" s="29">
        <v>3</v>
      </c>
      <c r="O307" s="29">
        <v>1</v>
      </c>
      <c r="P307" s="29">
        <v>1</v>
      </c>
      <c r="Q307" s="237">
        <f t="shared" ca="1" si="2125"/>
        <v>6</v>
      </c>
      <c r="R307" s="29">
        <v>1</v>
      </c>
      <c r="S307" s="29">
        <v>2</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2065"/>
        <v>2</v>
      </c>
      <c r="AH307" s="5">
        <f t="shared" si="2065"/>
        <v>0</v>
      </c>
      <c r="AI307" s="5">
        <f t="shared" si="2066"/>
        <v>1</v>
      </c>
      <c r="AJ307" s="218"/>
      <c r="AK307" s="218"/>
      <c r="AL307" s="366" t="str">
        <f ca="1">TEXT(LEFT(OFFSET(AL307,-1,0),5)+1,"00000")&amp;MID(OFFSET(AL307,-1,0),6,FIND(" ",OFFSET(AL307,-1,0),7)-5)
&amp; $D307           &amp; " Day"&amp;INDEX(i.DOY,$N307,1)              &amp; IF($IG307=0," FWM","")&amp;IF($IG307=1," MWM","")&amp;IF($IG307=5," Mat","")&amp;IF($IH307=TRUE,"&amp;BBT","    ")
&amp;INDEX(DataMaster!$B$98:$B$105,$Q307,0)    &amp;IF(JQ307," SR"&amp;JR307,"")&amp; " WP"&amp;TEXT($MC307*100,"000p")           &amp; " MP"&amp;TEXT($MD307*100,"000p")           &amp; " GP"&amp;TEXT($MM307*100,"000p")
&amp; " (F"&amp;3+COUNTIF($CV307:$CY307,TRUE)&amp;3&amp;"N"&amp;$DM307&amp;$DN307&amp;")"</f>
        <v>00019 DSP_price_SA GSM Day204 MWM    Mutton WP100p MP075p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2067"/>
        <v>0</v>
      </c>
      <c r="AY307" s="5" t="str">
        <f t="shared" si="2067"/>
        <v>-</v>
      </c>
      <c r="AZ307" s="5" t="b">
        <f t="shared" si="2067"/>
        <v>0</v>
      </c>
      <c r="BA307" s="5" t="b">
        <f t="shared" si="2067"/>
        <v>1</v>
      </c>
      <c r="BB307" s="5" t="b">
        <f t="shared" si="2067"/>
        <v>1</v>
      </c>
      <c r="BC307" s="144">
        <f t="shared" si="2067"/>
        <v>0</v>
      </c>
      <c r="BD307" s="19" t="b">
        <f t="shared" ca="1" si="2068"/>
        <v>1</v>
      </c>
      <c r="BE307" s="9"/>
      <c r="BF307" s="5" t="str">
        <f t="shared" ca="1" si="2069"/>
        <v>-</v>
      </c>
      <c r="BG307" s="19" t="str">
        <f t="shared" ca="1" si="2070"/>
        <v>-</v>
      </c>
      <c r="BH307" s="19" t="str">
        <f t="shared" ca="1" si="2070"/>
        <v>-</v>
      </c>
      <c r="BI307" s="19" t="str">
        <f t="shared" ca="1" si="2070"/>
        <v>-</v>
      </c>
      <c r="BJ307" s="5" t="str">
        <f t="shared" ca="1" si="2071"/>
        <v>-</v>
      </c>
      <c r="BK307" s="19" t="str">
        <f t="shared" ca="1" si="2072"/>
        <v>-</v>
      </c>
      <c r="BL307" s="5" t="str">
        <f t="shared" ca="1" si="2073"/>
        <v>-</v>
      </c>
      <c r="BM307" s="19" t="str">
        <f t="shared" ca="1" si="2074"/>
        <v>-</v>
      </c>
      <c r="BN307" s="19" t="str">
        <f t="shared" ca="1" si="2074"/>
        <v>-</v>
      </c>
      <c r="BO307" s="19" t="str">
        <f t="shared" ca="1" si="2074"/>
        <v>-</v>
      </c>
      <c r="BP307" s="5" t="str">
        <f t="shared" ca="1" si="2075"/>
        <v>-</v>
      </c>
      <c r="BQ307" s="9"/>
      <c r="BR307" s="5" t="b">
        <f t="shared" si="2076"/>
        <v>0</v>
      </c>
      <c r="BS307" s="5" t="str">
        <f t="shared" ca="1" si="2077"/>
        <v>-</v>
      </c>
      <c r="BT307" s="5" t="str">
        <f t="shared" ca="1" si="2078"/>
        <v>-</v>
      </c>
      <c r="BU307" s="5" t="str">
        <f t="shared" ca="1" si="2078"/>
        <v>-</v>
      </c>
      <c r="BV307" s="5" t="str">
        <f t="shared" ca="1" si="2078"/>
        <v>-</v>
      </c>
      <c r="BW307" s="5" t="str">
        <f t="shared" ca="1" si="2078"/>
        <v>-</v>
      </c>
      <c r="BX307" s="5" t="str">
        <f t="shared" ca="1" si="2078"/>
        <v>-</v>
      </c>
      <c r="BY307" s="5" t="str">
        <f t="shared" ca="1" si="2078"/>
        <v>-</v>
      </c>
      <c r="BZ307" s="5" t="str">
        <f t="shared" ca="1" si="2078"/>
        <v>-</v>
      </c>
      <c r="CA307" s="5" t="str">
        <f t="shared" ca="1" si="2078"/>
        <v>-</v>
      </c>
      <c r="CB307" s="9"/>
      <c r="CC307" s="237" t="b">
        <f t="shared" ca="1" si="2126"/>
        <v>1</v>
      </c>
      <c r="CD307" s="237" t="b">
        <f t="shared" ca="1" si="2126"/>
        <v>1</v>
      </c>
      <c r="CE307" s="237" t="b">
        <f t="shared" ca="1" si="2126"/>
        <v>1</v>
      </c>
      <c r="CF307" s="12">
        <f t="shared" ca="1" si="2079"/>
        <v>2236105</v>
      </c>
      <c r="CG307" s="144" t="b">
        <f t="shared" ca="1" si="2157"/>
        <v>0</v>
      </c>
      <c r="CH307" s="12" t="s">
        <v>34</v>
      </c>
      <c r="CI307" s="19" t="str">
        <f t="shared" ca="1" si="2081"/>
        <v>-</v>
      </c>
      <c r="CJ307" s="19" t="str">
        <f t="shared" ca="1" si="2081"/>
        <v>-</v>
      </c>
      <c r="CK307" s="19" t="str">
        <f t="shared" ca="1" si="2081"/>
        <v>-</v>
      </c>
      <c r="CL307" s="19">
        <f t="shared" ca="1" si="2081"/>
        <v>1</v>
      </c>
      <c r="CM307" s="19">
        <f t="shared" ca="1" si="2081"/>
        <v>1</v>
      </c>
      <c r="CN307" s="9"/>
      <c r="CO307" s="444">
        <f t="shared" si="2082"/>
        <v>652</v>
      </c>
      <c r="CP307" s="444">
        <f t="shared" si="2082"/>
        <v>686</v>
      </c>
      <c r="CQ307" s="444">
        <f t="shared" si="2082"/>
        <v>721</v>
      </c>
      <c r="CR307" s="152">
        <f t="shared" si="2083"/>
        <v>378</v>
      </c>
      <c r="CS307" s="152">
        <f t="shared" si="2083"/>
        <v>413</v>
      </c>
      <c r="CT307" s="152">
        <f t="shared" si="2083"/>
        <v>448</v>
      </c>
      <c r="CU307" s="19" t="str">
        <f t="shared" ca="1" si="2144"/>
        <v>-</v>
      </c>
      <c r="CV307" s="19" t="str">
        <f t="shared" ca="1" si="2144"/>
        <v>-</v>
      </c>
      <c r="CW307" s="19" t="str">
        <f t="shared" ca="1" si="2144"/>
        <v>-</v>
      </c>
      <c r="CX307" s="19" t="str">
        <f t="shared" ca="1" si="2144"/>
        <v>-</v>
      </c>
      <c r="CY307" s="19" t="str">
        <f t="shared" ca="1" si="2144"/>
        <v>-</v>
      </c>
      <c r="CZ307" s="19" t="b">
        <f t="shared" ca="1" si="2144"/>
        <v>1</v>
      </c>
      <c r="DA307" s="19">
        <f t="shared" ca="1" si="2144"/>
        <v>0</v>
      </c>
      <c r="DB307" s="19">
        <f t="shared" ca="1" si="2144"/>
        <v>0</v>
      </c>
      <c r="DC307" s="19">
        <f t="shared" ca="1" si="2144"/>
        <v>0</v>
      </c>
      <c r="DD307" s="19">
        <f t="shared" ca="1" si="2144"/>
        <v>0</v>
      </c>
      <c r="DE307" s="19">
        <f t="shared" ca="1" si="2144"/>
        <v>0</v>
      </c>
      <c r="DF307" s="19">
        <f t="shared" ca="1" si="2144"/>
        <v>0</v>
      </c>
      <c r="DG307" s="19">
        <f t="shared" ca="1" si="2144"/>
        <v>0</v>
      </c>
      <c r="DH307" s="19">
        <f t="shared" ca="1" si="2144"/>
        <v>0</v>
      </c>
      <c r="DI307" s="19">
        <f t="shared" ca="1" si="2144"/>
        <v>0</v>
      </c>
      <c r="DJ307" s="19">
        <f t="shared" ca="1" si="2144"/>
        <v>0</v>
      </c>
      <c r="DK307" s="19">
        <f t="shared" ca="1" si="2133"/>
        <v>0</v>
      </c>
      <c r="DL307" s="19">
        <f t="shared" ca="1" si="2133"/>
        <v>0</v>
      </c>
      <c r="DM307" s="19">
        <f t="shared" ca="1" si="2133"/>
        <v>1</v>
      </c>
      <c r="DN307" s="19">
        <f t="shared" ca="1" si="2133"/>
        <v>1</v>
      </c>
      <c r="DO307" s="19">
        <f t="shared" ca="1" si="2133"/>
        <v>0</v>
      </c>
      <c r="DP307" s="19" t="str">
        <f t="shared" ca="1" si="2133"/>
        <v>-</v>
      </c>
      <c r="DQ307" s="19" t="str">
        <f t="shared" ca="1" si="2133"/>
        <v>-</v>
      </c>
      <c r="DR307" s="19" t="str">
        <f t="shared" ca="1" si="2133"/>
        <v>-</v>
      </c>
      <c r="DS307" s="19" t="str">
        <f t="shared" ca="1" si="2133"/>
        <v>-</v>
      </c>
      <c r="DT307" s="19" t="str">
        <f t="shared" ca="1" si="2133"/>
        <v>-</v>
      </c>
      <c r="DU307" s="19">
        <f t="shared" ca="1" si="2133"/>
        <v>0</v>
      </c>
      <c r="DV307" s="19" t="str">
        <f t="shared" ca="1" si="2133"/>
        <v>-</v>
      </c>
      <c r="DW307" s="19" t="str">
        <f t="shared" ca="1" si="2133"/>
        <v>-</v>
      </c>
      <c r="DX307" s="19" t="str">
        <f t="shared" ca="1" si="2133"/>
        <v>-</v>
      </c>
      <c r="DY307" s="19" t="str">
        <f t="shared" ca="1" si="2133"/>
        <v>-</v>
      </c>
      <c r="DZ307" s="19" t="str">
        <f t="shared" ca="1" si="2133"/>
        <v>-</v>
      </c>
      <c r="EA307" s="19" t="str">
        <f t="shared" ca="1" si="2133"/>
        <v>-</v>
      </c>
      <c r="EB307" s="19" t="str">
        <f t="shared" ca="1" si="2133"/>
        <v>-</v>
      </c>
      <c r="EC307" s="19" t="str">
        <f t="shared" ca="1" si="2133"/>
        <v>-</v>
      </c>
      <c r="ED307" s="19">
        <f t="shared" ca="1" si="2133"/>
        <v>0</v>
      </c>
      <c r="EE307" s="444">
        <f t="shared" si="2086"/>
        <v>0</v>
      </c>
      <c r="EF307" s="444">
        <f t="shared" si="2086"/>
        <v>0</v>
      </c>
      <c r="EG307" s="124">
        <f t="shared" si="2145"/>
        <v>0</v>
      </c>
      <c r="EH307" s="124">
        <f t="shared" si="2145"/>
        <v>0</v>
      </c>
      <c r="EI307" s="124">
        <f t="shared" si="2145"/>
        <v>0</v>
      </c>
      <c r="EJ307" s="124">
        <f t="shared" si="2145"/>
        <v>0</v>
      </c>
      <c r="EK307" s="124">
        <f t="shared" si="2145"/>
        <v>0</v>
      </c>
      <c r="EL307" s="124">
        <f t="shared" si="2145"/>
        <v>0</v>
      </c>
      <c r="EM307" s="124">
        <f t="shared" si="2145"/>
        <v>0</v>
      </c>
      <c r="EN307" s="124">
        <f t="shared" si="2145"/>
        <v>0</v>
      </c>
      <c r="EO307" s="124">
        <f t="shared" si="2145"/>
        <v>0</v>
      </c>
      <c r="EP307" s="124">
        <f t="shared" si="2145"/>
        <v>0</v>
      </c>
      <c r="EQ307" s="124">
        <f t="shared" si="2145"/>
        <v>0</v>
      </c>
      <c r="ER307" s="124">
        <f t="shared" si="2145"/>
        <v>0</v>
      </c>
      <c r="ES307" s="124">
        <f t="shared" si="2145"/>
        <v>0</v>
      </c>
      <c r="ET307" s="124">
        <f t="shared" si="2145"/>
        <v>0</v>
      </c>
      <c r="EU307" s="124">
        <f t="shared" si="2145"/>
        <v>0</v>
      </c>
      <c r="EV307" s="124">
        <f t="shared" si="2145"/>
        <v>0</v>
      </c>
      <c r="EW307" s="124">
        <f t="shared" si="2088"/>
        <v>0</v>
      </c>
      <c r="EX307" s="124">
        <f t="shared" si="2088"/>
        <v>0</v>
      </c>
      <c r="EY307" s="554">
        <f t="shared" si="2146"/>
        <v>0</v>
      </c>
      <c r="EZ307" s="554">
        <f t="shared" si="2146"/>
        <v>0</v>
      </c>
      <c r="FA307" s="554">
        <f t="shared" si="2146"/>
        <v>0</v>
      </c>
      <c r="FB307" s="125">
        <f t="shared" si="2146"/>
        <v>0</v>
      </c>
      <c r="FC307" s="125">
        <f t="shared" si="2146"/>
        <v>0</v>
      </c>
      <c r="FD307" s="125">
        <f t="shared" si="2146"/>
        <v>0</v>
      </c>
      <c r="FE307" s="125">
        <f t="shared" si="2146"/>
        <v>0</v>
      </c>
      <c r="FF307" s="125">
        <f t="shared" si="2146"/>
        <v>0</v>
      </c>
      <c r="FG307" s="125">
        <f t="shared" si="2146"/>
        <v>0</v>
      </c>
      <c r="FH307" s="125">
        <f t="shared" si="2146"/>
        <v>0</v>
      </c>
      <c r="FI307" s="125">
        <f t="shared" si="2146"/>
        <v>0</v>
      </c>
      <c r="FJ307" s="125">
        <f t="shared" si="2146"/>
        <v>0</v>
      </c>
      <c r="FK307" s="125">
        <f t="shared" si="2146"/>
        <v>0</v>
      </c>
      <c r="FL307" s="125">
        <f t="shared" si="2146"/>
        <v>0</v>
      </c>
      <c r="FM307" s="125">
        <f t="shared" si="2146"/>
        <v>0</v>
      </c>
      <c r="FN307" s="125">
        <f t="shared" si="2146"/>
        <v>0</v>
      </c>
      <c r="FO307" s="124">
        <f t="shared" si="2147"/>
        <v>0</v>
      </c>
      <c r="FP307" s="124">
        <f t="shared" si="2147"/>
        <v>0</v>
      </c>
      <c r="FQ307" s="124">
        <f t="shared" si="2147"/>
        <v>0</v>
      </c>
      <c r="FR307" s="124">
        <f t="shared" si="2147"/>
        <v>0</v>
      </c>
      <c r="FS307" s="124">
        <f t="shared" si="2147"/>
        <v>0</v>
      </c>
      <c r="FT307" s="124">
        <f t="shared" si="2147"/>
        <v>0</v>
      </c>
      <c r="FU307" s="124">
        <f t="shared" si="2147"/>
        <v>0</v>
      </c>
      <c r="FV307" s="124">
        <f t="shared" si="2147"/>
        <v>0</v>
      </c>
      <c r="FW307" s="124">
        <f t="shared" si="2147"/>
        <v>0</v>
      </c>
      <c r="FX307" s="124">
        <f t="shared" si="2147"/>
        <v>0</v>
      </c>
      <c r="FY307" s="124">
        <f t="shared" si="2147"/>
        <v>0</v>
      </c>
      <c r="FZ307" s="124">
        <f t="shared" si="2147"/>
        <v>0</v>
      </c>
      <c r="GA307" s="124">
        <f t="shared" si="2147"/>
        <v>0</v>
      </c>
      <c r="GB307" s="124">
        <f t="shared" si="2147"/>
        <v>0</v>
      </c>
      <c r="GC307" s="124">
        <f t="shared" si="2147"/>
        <v>0</v>
      </c>
      <c r="GD307" s="124">
        <f t="shared" si="2147"/>
        <v>0</v>
      </c>
      <c r="GE307" s="124">
        <f t="shared" si="2091"/>
        <v>0</v>
      </c>
      <c r="GF307" s="124">
        <f t="shared" si="2091"/>
        <v>0</v>
      </c>
      <c r="GG307" s="554">
        <f t="shared" si="2092"/>
        <v>0</v>
      </c>
      <c r="GH307" s="554">
        <f t="shared" si="2092"/>
        <v>0</v>
      </c>
      <c r="GI307" s="554">
        <f t="shared" si="2092"/>
        <v>0</v>
      </c>
      <c r="GJ307" s="125">
        <f t="shared" si="2154"/>
        <v>0</v>
      </c>
      <c r="GK307" s="125">
        <f t="shared" si="2154"/>
        <v>0</v>
      </c>
      <c r="GL307" s="125">
        <f t="shared" si="2154"/>
        <v>0</v>
      </c>
      <c r="GM307" s="125">
        <f t="shared" si="2154"/>
        <v>0</v>
      </c>
      <c r="GN307" s="125">
        <f t="shared" si="2154"/>
        <v>0</v>
      </c>
      <c r="GO307" s="125">
        <f t="shared" si="2154"/>
        <v>0</v>
      </c>
      <c r="GP307" s="125">
        <f t="shared" si="2154"/>
        <v>0</v>
      </c>
      <c r="GQ307" s="125">
        <f t="shared" si="2154"/>
        <v>0</v>
      </c>
      <c r="GR307" s="125">
        <f t="shared" si="2154"/>
        <v>0</v>
      </c>
      <c r="GS307" s="125">
        <f t="shared" si="2154"/>
        <v>0</v>
      </c>
      <c r="GT307" s="125">
        <f t="shared" si="2154"/>
        <v>0</v>
      </c>
      <c r="GU307" s="125">
        <f t="shared" si="2154"/>
        <v>0</v>
      </c>
      <c r="GV307" s="125">
        <f t="shared" si="2154"/>
        <v>0</v>
      </c>
      <c r="GW307" s="124">
        <f t="shared" si="2148"/>
        <v>0</v>
      </c>
      <c r="GX307" s="124">
        <f t="shared" si="2148"/>
        <v>0</v>
      </c>
      <c r="GY307" s="124">
        <f t="shared" si="2148"/>
        <v>0</v>
      </c>
      <c r="GZ307" s="124">
        <f t="shared" si="2148"/>
        <v>0</v>
      </c>
      <c r="HA307" s="124">
        <f t="shared" si="2148"/>
        <v>0</v>
      </c>
      <c r="HB307" s="124">
        <f t="shared" si="2148"/>
        <v>0</v>
      </c>
      <c r="HC307" s="124">
        <f t="shared" si="2148"/>
        <v>0</v>
      </c>
      <c r="HD307" s="124">
        <f t="shared" si="2148"/>
        <v>0</v>
      </c>
      <c r="HE307" s="124">
        <f t="shared" si="2148"/>
        <v>0</v>
      </c>
      <c r="HF307" s="124">
        <f t="shared" si="2148"/>
        <v>0</v>
      </c>
      <c r="HG307" s="124">
        <f t="shared" si="2148"/>
        <v>0</v>
      </c>
      <c r="HH307" s="124">
        <f t="shared" si="2148"/>
        <v>0</v>
      </c>
      <c r="HI307" s="124">
        <f t="shared" si="2148"/>
        <v>0</v>
      </c>
      <c r="HJ307" s="124">
        <f t="shared" si="2148"/>
        <v>0</v>
      </c>
      <c r="HK307" s="124">
        <f t="shared" si="2148"/>
        <v>0</v>
      </c>
      <c r="HL307" s="124">
        <f t="shared" si="2148"/>
        <v>0</v>
      </c>
      <c r="HM307" s="124">
        <f t="shared" si="2095"/>
        <v>0</v>
      </c>
      <c r="HN307" s="124">
        <f t="shared" si="2095"/>
        <v>0</v>
      </c>
      <c r="HO307" s="554">
        <f t="shared" si="2096"/>
        <v>0</v>
      </c>
      <c r="HP307" s="554">
        <f t="shared" si="2096"/>
        <v>0</v>
      </c>
      <c r="HQ307" s="554">
        <f t="shared" si="2096"/>
        <v>0</v>
      </c>
      <c r="HR307" s="125">
        <f t="shared" si="2155"/>
        <v>0</v>
      </c>
      <c r="HS307" s="125">
        <f t="shared" si="2155"/>
        <v>0</v>
      </c>
      <c r="HT307" s="125">
        <f t="shared" si="2155"/>
        <v>0</v>
      </c>
      <c r="HU307" s="125">
        <f t="shared" si="2155"/>
        <v>0</v>
      </c>
      <c r="HV307" s="125">
        <f t="shared" si="2155"/>
        <v>0</v>
      </c>
      <c r="HW307" s="125">
        <f t="shared" si="2155"/>
        <v>0</v>
      </c>
      <c r="HX307" s="125">
        <f t="shared" si="2155"/>
        <v>0</v>
      </c>
      <c r="HY307" s="125">
        <f t="shared" si="2155"/>
        <v>0</v>
      </c>
      <c r="HZ307" s="125">
        <f t="shared" si="2155"/>
        <v>0</v>
      </c>
      <c r="IA307" s="125">
        <f t="shared" si="2155"/>
        <v>0</v>
      </c>
      <c r="IB307" s="125">
        <f t="shared" si="2155"/>
        <v>0</v>
      </c>
      <c r="IC307" s="125">
        <f t="shared" si="2155"/>
        <v>0</v>
      </c>
      <c r="ID307" s="125">
        <f t="shared" si="2155"/>
        <v>0</v>
      </c>
      <c r="IE307" s="5">
        <f t="shared" si="2098"/>
        <v>67</v>
      </c>
      <c r="IF307" s="9"/>
      <c r="IG307" s="5">
        <f t="shared" si="2099"/>
        <v>1</v>
      </c>
      <c r="IH307" s="5" t="b">
        <f t="shared" si="2099"/>
        <v>0</v>
      </c>
      <c r="II307" s="19">
        <f t="shared" ca="1" si="2100"/>
        <v>0</v>
      </c>
      <c r="IJ307" s="5">
        <f t="shared" si="2099"/>
        <v>55</v>
      </c>
      <c r="IK307" s="5" cm="1">
        <f t="array" ref="IK307">INDEX(i.pi_yatf,$X307+1,IK$7)</f>
        <v>1</v>
      </c>
      <c r="IL307" s="19">
        <f t="shared" ca="1" si="2159"/>
        <v>0</v>
      </c>
      <c r="IM307" s="19">
        <f t="shared" ca="1" si="2159"/>
        <v>0</v>
      </c>
      <c r="IN307" s="19">
        <f t="shared" ca="1" si="2159"/>
        <v>0</v>
      </c>
      <c r="IO307" s="19">
        <f t="shared" ca="1" si="2159"/>
        <v>0</v>
      </c>
      <c r="IP307" s="19">
        <f t="shared" ca="1" si="2159"/>
        <v>0</v>
      </c>
      <c r="IQ307" s="19">
        <f t="shared" ca="1" si="2159"/>
        <v>0</v>
      </c>
      <c r="IR307" s="19">
        <f t="shared" ca="1" si="2159"/>
        <v>0</v>
      </c>
      <c r="IS307" s="19">
        <f t="shared" ca="1" si="2159"/>
        <v>0</v>
      </c>
      <c r="IT307" s="19">
        <f t="shared" ca="1" si="2159"/>
        <v>0</v>
      </c>
      <c r="IU307" s="19">
        <f t="shared" ca="1" si="2159"/>
        <v>0</v>
      </c>
      <c r="IV307" s="19">
        <f t="shared" ca="1" si="2159"/>
        <v>0</v>
      </c>
      <c r="IW307" s="19">
        <f t="shared" ca="1" si="2159"/>
        <v>0</v>
      </c>
      <c r="IX307" s="19">
        <f t="shared" ca="1" si="2159"/>
        <v>0</v>
      </c>
      <c r="IY307" s="19">
        <f t="shared" ca="1" si="2159"/>
        <v>0</v>
      </c>
      <c r="IZ307" s="19">
        <f t="shared" ca="1" si="2159"/>
        <v>0</v>
      </c>
      <c r="JA307" s="19">
        <f t="shared" ca="1" si="2159"/>
        <v>0</v>
      </c>
      <c r="JB307" s="19">
        <f t="shared" ca="1" si="2159"/>
        <v>0</v>
      </c>
      <c r="JC307" s="19">
        <f t="shared" ca="1" si="2159"/>
        <v>0</v>
      </c>
      <c r="JD307" s="19">
        <f t="shared" ca="1" si="2159"/>
        <v>0</v>
      </c>
      <c r="JE307" s="19">
        <f t="shared" ca="1" si="2159"/>
        <v>0</v>
      </c>
      <c r="JF307" s="19">
        <f t="shared" ca="1" si="2159"/>
        <v>0</v>
      </c>
      <c r="JG307" s="5">
        <f t="shared" si="2102"/>
        <v>1.2500000000000001E-2</v>
      </c>
      <c r="JH307" s="567">
        <f t="shared" si="2102"/>
        <v>0</v>
      </c>
      <c r="JI307" s="5">
        <f t="shared" si="2102"/>
        <v>6.25E-2</v>
      </c>
      <c r="JJ307" s="5">
        <f t="shared" si="2102"/>
        <v>6.25E-2</v>
      </c>
      <c r="JK307" s="5">
        <f t="shared" si="2102"/>
        <v>6.25E-2</v>
      </c>
      <c r="JL307" s="19">
        <f t="shared" ca="1" si="2159"/>
        <v>1</v>
      </c>
      <c r="JM307" s="19">
        <f t="shared" ca="1" si="2159"/>
        <v>0</v>
      </c>
      <c r="JN307" s="19">
        <f t="shared" ca="1" si="2159"/>
        <v>1</v>
      </c>
      <c r="JO307" s="9"/>
      <c r="JP307" s="5" t="b">
        <f t="shared" ca="1" si="2103"/>
        <v>0</v>
      </c>
      <c r="JQ307" s="477" t="b">
        <v>0</v>
      </c>
      <c r="JR307" s="477">
        <v>9.7327499999999993</v>
      </c>
      <c r="JS307" s="5" t="b">
        <f t="shared" si="2104"/>
        <v>0</v>
      </c>
      <c r="JT307" s="5" t="b">
        <f t="shared" si="2104"/>
        <v>0</v>
      </c>
      <c r="JU307" s="5" t="b">
        <f t="shared" si="2104"/>
        <v>1</v>
      </c>
      <c r="JV307" s="144">
        <f t="shared" si="2105"/>
        <v>1</v>
      </c>
      <c r="JW307" s="144">
        <f t="shared" si="2105"/>
        <v>1</v>
      </c>
      <c r="JX307" s="5" t="b">
        <f t="shared" si="2106"/>
        <v>0</v>
      </c>
      <c r="JY307" s="5" t="b">
        <f t="shared" si="2106"/>
        <v>1</v>
      </c>
      <c r="JZ307" s="5" t="b">
        <f t="shared" si="2106"/>
        <v>1</v>
      </c>
      <c r="KA307" s="5" t="b">
        <f t="shared" si="2106"/>
        <v>0</v>
      </c>
      <c r="KB307" s="5">
        <f t="shared" si="2107"/>
        <v>1</v>
      </c>
      <c r="KC307" s="5">
        <f t="shared" si="2107"/>
        <v>0</v>
      </c>
      <c r="KD307" s="5" t="b">
        <f t="shared" si="2108"/>
        <v>0</v>
      </c>
      <c r="KE307" s="5" t="str" cm="1">
        <f t="array" aca="1" ref="KE307" ca="1">IF(OR(KF307:KM307&lt;&gt;"-"),TRUE,"-")</f>
        <v>-</v>
      </c>
      <c r="KF307" s="19" t="str">
        <f t="shared" ca="1" si="2109"/>
        <v>-</v>
      </c>
      <c r="KG307" s="19" t="str">
        <f t="shared" ca="1" si="2109"/>
        <v>-</v>
      </c>
      <c r="KH307" s="19" t="str">
        <f t="shared" ca="1" si="2109"/>
        <v>-</v>
      </c>
      <c r="KI307" s="19" t="str">
        <f t="shared" ca="1" si="2109"/>
        <v>-</v>
      </c>
      <c r="KJ307" s="19" t="str">
        <f t="shared" ca="1" si="2109"/>
        <v>-</v>
      </c>
      <c r="KK307" s="19" t="str">
        <f t="shared" ca="1" si="2109"/>
        <v>-</v>
      </c>
      <c r="KL307" s="19" t="str">
        <f t="shared" ca="1" si="2109"/>
        <v>-</v>
      </c>
      <c r="KM307" s="19" t="str">
        <f t="shared" ca="1" si="2109"/>
        <v>-</v>
      </c>
      <c r="KN307" s="5" t="b">
        <f t="array" aca="1" ref="KN307" ca="1">IF(OR(KO307:KU307&lt;&gt;"-"),TRUE,"-")</f>
        <v>1</v>
      </c>
      <c r="KO307" s="19">
        <f t="shared" ca="1" si="2160"/>
        <v>0</v>
      </c>
      <c r="KP307" s="19" t="str">
        <f t="shared" ca="1" si="2160"/>
        <v>-</v>
      </c>
      <c r="KQ307" s="19">
        <f t="shared" ca="1" si="2160"/>
        <v>999999</v>
      </c>
      <c r="KR307" s="19">
        <f t="shared" ca="1" si="2160"/>
        <v>999999</v>
      </c>
      <c r="KS307" s="19">
        <f t="shared" ca="1" si="2160"/>
        <v>999999</v>
      </c>
      <c r="KT307" s="19">
        <f t="shared" ca="1" si="2160"/>
        <v>999999</v>
      </c>
      <c r="KU307" s="19">
        <f t="shared" ca="1" si="2160"/>
        <v>999999</v>
      </c>
      <c r="KV307" s="19" t="str">
        <f t="shared" ca="1" si="2160"/>
        <v>-</v>
      </c>
      <c r="KW307" s="19" t="str">
        <f t="shared" ca="1" si="2160"/>
        <v>-</v>
      </c>
      <c r="KX307" s="19" t="str">
        <f t="shared" ca="1" si="2160"/>
        <v>-</v>
      </c>
      <c r="KY307" s="19" t="b">
        <f t="shared" ca="1" si="2160"/>
        <v>1</v>
      </c>
      <c r="KZ307" s="19">
        <f t="shared" ca="1" si="2160"/>
        <v>0</v>
      </c>
      <c r="LA307" s="5" t="str">
        <f t="shared" si="2111"/>
        <v>-</v>
      </c>
      <c r="LB307" s="5" t="str">
        <f t="shared" si="2111"/>
        <v>-</v>
      </c>
      <c r="LC307" s="5" t="str">
        <f t="shared" si="2111"/>
        <v>-</v>
      </c>
      <c r="LD307" s="5" t="str">
        <f t="shared" si="2111"/>
        <v>-</v>
      </c>
      <c r="LE307" s="19" t="str">
        <f t="shared" ca="1" si="2112"/>
        <v>-</v>
      </c>
      <c r="LF307" s="19" t="str">
        <f t="shared" ca="1" si="2112"/>
        <v>-</v>
      </c>
      <c r="LG307" s="19" t="str">
        <f t="shared" ca="1" si="2112"/>
        <v>-</v>
      </c>
      <c r="LH307" s="19" t="str">
        <f t="shared" ca="1" si="2112"/>
        <v>-</v>
      </c>
      <c r="LI307" s="19" t="str">
        <f t="shared" ca="1" si="2112"/>
        <v>-</v>
      </c>
      <c r="LJ307" s="19" t="str">
        <f t="shared" ca="1" si="2112"/>
        <v>-</v>
      </c>
      <c r="LK307" s="19" t="str">
        <f t="shared" ca="1" si="2112"/>
        <v>-</v>
      </c>
      <c r="LL307" s="5" t="str">
        <f t="shared" si="2113"/>
        <v>-</v>
      </c>
      <c r="LM307" s="5">
        <f t="shared" si="2113"/>
        <v>500</v>
      </c>
      <c r="LN307" s="5">
        <f t="shared" si="2113"/>
        <v>500</v>
      </c>
      <c r="LO307" s="5" t="str">
        <f t="shared" si="2113"/>
        <v>-</v>
      </c>
      <c r="LP307" s="5" t="str" cm="1">
        <f t="array" aca="1" ref="LP307" ca="1">INDEX(i.meatgrid,$Q307,LP$7)</f>
        <v>-</v>
      </c>
      <c r="LQ307" s="5" t="str" cm="1">
        <f t="array" aca="1" ref="LQ307" ca="1">INDEX(i.meatgrid,$Q307,LQ$7)</f>
        <v>-</v>
      </c>
      <c r="LR307" s="5" t="str">
        <f t="shared" si="2114"/>
        <v>-</v>
      </c>
      <c r="LS307" s="5">
        <f t="shared" si="2115"/>
        <v>1</v>
      </c>
      <c r="LT307" s="9"/>
      <c r="LU307" s="19">
        <f t="shared" ca="1" si="2116"/>
        <v>70</v>
      </c>
      <c r="LV307" s="19">
        <f t="shared" ca="1" si="2116"/>
        <v>50</v>
      </c>
      <c r="LW307" s="19">
        <f t="shared" ca="1" si="2116"/>
        <v>80</v>
      </c>
      <c r="LX307" s="19">
        <f t="shared" ca="1" si="2116"/>
        <v>50</v>
      </c>
      <c r="LY307" s="5" t="b" cm="1">
        <f t="array" aca="1" ref="LY307" ca="1">INDEX(i.meatgrid,$Q307,LY$7)</f>
        <v>1</v>
      </c>
      <c r="LZ307" s="5" t="b" cm="1">
        <f t="array" aca="1" ref="LZ307" ca="1">INDEX(i.meatgrid,$Q307,LZ$7)</f>
        <v>0</v>
      </c>
      <c r="MA307" s="5" t="str" cm="1">
        <f t="array" aca="1" ref="MA307" ca="1">INDEX(i.meatgrid,$Q307,MA$7)</f>
        <v>-</v>
      </c>
      <c r="MB307" s="5" t="str" cm="1">
        <f t="array" aca="1" ref="MB307" ca="1">INDEX(i.meatgrid,$Q307,MB$7)</f>
        <v>-</v>
      </c>
      <c r="MC307" s="5">
        <f t="shared" si="2117"/>
        <v>1</v>
      </c>
      <c r="MD307" s="5">
        <f t="shared" si="2118"/>
        <v>0.75</v>
      </c>
      <c r="ME307" s="5" cm="1">
        <f t="array" aca="1" ref="ME307" ca="1">INDEX(i.meatgrid,$Q307,ME$7)</f>
        <v>0</v>
      </c>
      <c r="MF307" s="5" cm="1">
        <f t="array" aca="1" ref="MF307" ca="1">INDEX(i.meatgrid,$Q307,MF$7)</f>
        <v>0</v>
      </c>
      <c r="MG307" s="5" cm="1">
        <f t="array" aca="1" ref="MG307" ca="1">INDEX(i.meatgrid,$Q307,MG$7)</f>
        <v>0</v>
      </c>
      <c r="MH307" s="5" cm="1">
        <f t="array" aca="1" ref="MH307" ca="1">INDEX(i.meatgrid,$Q307,MH$7)</f>
        <v>0</v>
      </c>
      <c r="MI307" s="5" cm="1">
        <f t="array" aca="1" ref="MI307" ca="1">INDEX(i.meatgrid,$Q307,MI$7)</f>
        <v>0</v>
      </c>
      <c r="MJ307" s="5" cm="1">
        <f t="array" aca="1" ref="MJ307" ca="1">INDEX(i.meatgrid,$Q307,MJ$7)</f>
        <v>1</v>
      </c>
      <c r="MK307" s="5" cm="1">
        <f t="array" aca="1" ref="MK307" ca="1">INDEX(i.meatgrid,$Q307,MK$7)</f>
        <v>1</v>
      </c>
      <c r="ML307" s="5" cm="1">
        <f t="array" aca="1" ref="ML307" ca="1">INDEX(i.meatgrid,$Q307,ML$7)</f>
        <v>1</v>
      </c>
      <c r="MM307" s="5">
        <f t="shared" si="2119"/>
        <v>1</v>
      </c>
      <c r="MN307" s="9"/>
      <c r="MO307" s="19" t="b">
        <f t="shared" ca="1" si="2149"/>
        <v>0</v>
      </c>
      <c r="MP307" s="19" t="b">
        <f t="shared" ca="1" si="2149"/>
        <v>0</v>
      </c>
      <c r="MQ307" s="19">
        <f t="shared" ca="1" si="2149"/>
        <v>1</v>
      </c>
      <c r="MR307" s="19">
        <f t="shared" ca="1" si="2149"/>
        <v>0.75</v>
      </c>
      <c r="MS307" s="19">
        <f t="shared" ca="1" si="2149"/>
        <v>0.75</v>
      </c>
      <c r="MT307" s="19">
        <f t="shared" ca="1" si="2149"/>
        <v>0.8</v>
      </c>
      <c r="MU307" s="19">
        <f t="shared" ca="1" si="2149"/>
        <v>0.82499999999999996</v>
      </c>
      <c r="MV307" s="19">
        <f t="shared" ca="1" si="2149"/>
        <v>0.875</v>
      </c>
      <c r="MW307" s="19">
        <f t="shared" ca="1" si="2149"/>
        <v>0.9</v>
      </c>
      <c r="MX307" s="19">
        <f t="shared" ca="1" si="2149"/>
        <v>1</v>
      </c>
      <c r="MY307" s="19">
        <f t="shared" ca="1" si="2149"/>
        <v>0.875</v>
      </c>
      <c r="MZ307" s="19" t="b">
        <f t="shared" ca="1" si="2149"/>
        <v>1</v>
      </c>
      <c r="NA307" s="19">
        <f t="shared" ca="1" si="2149"/>
        <v>74.989999999999995</v>
      </c>
      <c r="NB307" s="19" t="str">
        <f t="shared" ca="1" si="2149"/>
        <v>-</v>
      </c>
      <c r="NC307" s="19" t="str">
        <f t="shared" ca="1" si="2149"/>
        <v>-</v>
      </c>
      <c r="ND307" s="19" t="str">
        <f t="shared" ca="1" si="2149"/>
        <v>-</v>
      </c>
      <c r="NE307" s="19" t="str">
        <f t="shared" ca="1" si="2150"/>
        <v>-</v>
      </c>
      <c r="NF307" s="19" t="str">
        <f t="shared" ca="1" si="2150"/>
        <v>-</v>
      </c>
      <c r="NG307" s="19" t="str">
        <f t="shared" ca="1" si="2150"/>
        <v>-</v>
      </c>
      <c r="NH307" s="19" t="str">
        <f t="shared" ca="1" si="2150"/>
        <v>-</v>
      </c>
      <c r="NI307" s="19">
        <f t="shared" ca="1" si="2150"/>
        <v>36.99</v>
      </c>
      <c r="NJ307" s="19">
        <f t="shared" ca="1" si="2150"/>
        <v>36.99</v>
      </c>
      <c r="NK307" s="19" t="str">
        <f t="shared" ca="1" si="2150"/>
        <v>-</v>
      </c>
      <c r="NL307" s="19" t="str">
        <f t="shared" ca="1" si="2150"/>
        <v>-</v>
      </c>
      <c r="NM307" s="19" t="str">
        <f t="shared" ca="1" si="2150"/>
        <v>-</v>
      </c>
      <c r="NN307" s="19" t="str">
        <f t="shared" ca="1" si="2150"/>
        <v>-</v>
      </c>
      <c r="NO307" s="19" t="str">
        <f t="shared" ca="1" si="2150"/>
        <v>-</v>
      </c>
      <c r="NP307" s="19">
        <f t="shared" ca="1" si="2150"/>
        <v>49.99</v>
      </c>
      <c r="NQ307" s="19">
        <f t="shared" ca="1" si="2150"/>
        <v>49.99</v>
      </c>
      <c r="NR307" s="19">
        <f t="shared" ca="1" si="2150"/>
        <v>49.99</v>
      </c>
      <c r="NS307" s="19">
        <f t="shared" ca="1" si="2150"/>
        <v>49.99</v>
      </c>
      <c r="NT307" s="19">
        <f t="shared" ca="1" si="2150"/>
        <v>49.99</v>
      </c>
      <c r="NU307" s="19">
        <f t="shared" ca="1" si="2151"/>
        <v>49.99</v>
      </c>
      <c r="NV307" s="19">
        <f t="shared" ca="1" si="2151"/>
        <v>49.99</v>
      </c>
      <c r="NW307" s="19">
        <f t="shared" ca="1" si="2151"/>
        <v>49.99</v>
      </c>
      <c r="NX307" s="19">
        <f t="shared" ca="1" si="2151"/>
        <v>412.99</v>
      </c>
      <c r="NY307" s="19">
        <f t="shared" ca="1" si="2151"/>
        <v>412.99</v>
      </c>
      <c r="NZ307" s="19" t="str">
        <f t="shared" ca="1" si="2151"/>
        <v>-</v>
      </c>
      <c r="OA307" s="19" t="str">
        <f t="shared" ca="1" si="2151"/>
        <v>-</v>
      </c>
      <c r="OB307" s="19" t="str">
        <f t="shared" ca="1" si="2151"/>
        <v>-</v>
      </c>
      <c r="OC307" s="19" t="str">
        <f t="shared" ca="1" si="2151"/>
        <v>-</v>
      </c>
      <c r="OD307" s="19" t="str">
        <f t="shared" ca="1" si="2151"/>
        <v>-</v>
      </c>
      <c r="OE307" s="19">
        <f t="shared" ca="1" si="2151"/>
        <v>6.8900000000000006</v>
      </c>
      <c r="OF307" s="19">
        <f t="shared" ca="1" si="2151"/>
        <v>6.8900000000000006</v>
      </c>
      <c r="OG307" s="19">
        <f t="shared" ca="1" si="2151"/>
        <v>6.8900000000000006</v>
      </c>
      <c r="OH307" s="19">
        <f t="shared" ca="1" si="2151"/>
        <v>6.8900000000000006</v>
      </c>
      <c r="OI307" s="19">
        <f t="shared" ca="1" si="2151"/>
        <v>6.8900000000000006</v>
      </c>
      <c r="OJ307" s="19">
        <f t="shared" ca="1" si="2151"/>
        <v>6.8900000000000006</v>
      </c>
      <c r="OK307" s="19">
        <f t="shared" ca="1" si="2123"/>
        <v>6.8900000000000006</v>
      </c>
      <c r="OL307" s="19">
        <f t="shared" ca="1" si="2123"/>
        <v>6.8900000000000006</v>
      </c>
      <c r="OM307" s="19">
        <f t="shared" ca="1" si="2123"/>
        <v>346.99</v>
      </c>
      <c r="ON307" s="19">
        <f t="shared" ca="1" si="2123"/>
        <v>346.99</v>
      </c>
      <c r="OO307" s="19" t="str">
        <f t="shared" ca="1" si="2123"/>
        <v>-</v>
      </c>
      <c r="OP307" s="19" t="str">
        <f t="shared" ca="1" si="2123"/>
        <v>-</v>
      </c>
      <c r="OQ307" s="19" t="str">
        <f t="shared" ca="1" si="2123"/>
        <v>-</v>
      </c>
      <c r="OR307" s="19" t="str">
        <f t="shared" ca="1" si="2123"/>
        <v>-</v>
      </c>
      <c r="OS307" s="19" t="str">
        <f t="shared" ca="1" si="2123"/>
        <v>-</v>
      </c>
      <c r="OT307" s="19">
        <f t="shared" ca="1" si="2123"/>
        <v>0</v>
      </c>
      <c r="OU307" s="24">
        <v>0</v>
      </c>
    </row>
    <row r="308" spans="1:411" hidden="1" outlineLevel="1">
      <c r="A308" s="21">
        <f t="shared" si="158"/>
        <v>303</v>
      </c>
      <c r="B308" s="21">
        <f t="shared" si="2061"/>
        <v>19</v>
      </c>
      <c r="C308">
        <v>114</v>
      </c>
      <c r="D308" s="144" t="str">
        <f t="shared" si="2062"/>
        <v>GSM</v>
      </c>
      <c r="E308" t="b">
        <v>1</v>
      </c>
      <c r="F308" t="b">
        <v>0</v>
      </c>
      <c r="G308" t="b">
        <f t="shared" si="2156"/>
        <v>1</v>
      </c>
      <c r="H308" s="29">
        <v>2</v>
      </c>
      <c r="I308" s="29">
        <v>1</v>
      </c>
      <c r="J308" s="29" t="str">
        <f>""</f>
        <v/>
      </c>
      <c r="K308" s="29">
        <f t="shared" si="2064"/>
        <v>2</v>
      </c>
      <c r="L308" s="29">
        <v>2</v>
      </c>
      <c r="M308" s="29">
        <v>2</v>
      </c>
      <c r="N308" s="29">
        <v>3</v>
      </c>
      <c r="O308" s="29">
        <v>1</v>
      </c>
      <c r="P308" s="29">
        <v>1</v>
      </c>
      <c r="Q308" s="237">
        <f t="shared" ca="1" si="2125"/>
        <v>6</v>
      </c>
      <c r="R308" s="29">
        <v>1</v>
      </c>
      <c r="S308" s="29">
        <v>3</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2065"/>
        <v>2</v>
      </c>
      <c r="AH308" s="5">
        <f t="shared" si="2065"/>
        <v>0</v>
      </c>
      <c r="AI308" s="5">
        <f t="shared" si="2066"/>
        <v>1</v>
      </c>
      <c r="AJ308" s="218"/>
      <c r="AK308" s="218"/>
      <c r="AL308" s="366"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00020 DSP_price_SA GSM Day204 MWM    Mutton WP100p MP125p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2067"/>
        <v>0</v>
      </c>
      <c r="AY308" s="5" t="str">
        <f t="shared" si="2067"/>
        <v>-</v>
      </c>
      <c r="AZ308" s="5" t="b">
        <f t="shared" si="2067"/>
        <v>0</v>
      </c>
      <c r="BA308" s="5" t="b">
        <f t="shared" si="2067"/>
        <v>1</v>
      </c>
      <c r="BB308" s="5" t="b">
        <f t="shared" si="2067"/>
        <v>1</v>
      </c>
      <c r="BC308" s="144">
        <f t="shared" si="2067"/>
        <v>0</v>
      </c>
      <c r="BD308" s="19" t="b">
        <f t="shared" ca="1" si="2068"/>
        <v>1</v>
      </c>
      <c r="BE308" s="9"/>
      <c r="BF308" s="5" t="str">
        <f t="shared" ca="1" si="2069"/>
        <v>-</v>
      </c>
      <c r="BG308" s="19" t="str">
        <f t="shared" ca="1" si="2070"/>
        <v>-</v>
      </c>
      <c r="BH308" s="19" t="str">
        <f t="shared" ca="1" si="2070"/>
        <v>-</v>
      </c>
      <c r="BI308" s="19" t="str">
        <f t="shared" ca="1" si="2070"/>
        <v>-</v>
      </c>
      <c r="BJ308" s="5" t="str">
        <f t="shared" ca="1" si="2071"/>
        <v>-</v>
      </c>
      <c r="BK308" s="19" t="str">
        <f t="shared" ca="1" si="2072"/>
        <v>-</v>
      </c>
      <c r="BL308" s="5" t="str">
        <f t="shared" ca="1" si="2073"/>
        <v>-</v>
      </c>
      <c r="BM308" s="19" t="str">
        <f t="shared" ca="1" si="2074"/>
        <v>-</v>
      </c>
      <c r="BN308" s="19" t="str">
        <f t="shared" ca="1" si="2074"/>
        <v>-</v>
      </c>
      <c r="BO308" s="19" t="str">
        <f t="shared" ca="1" si="2074"/>
        <v>-</v>
      </c>
      <c r="BP308" s="5" t="str">
        <f t="shared" ca="1" si="2075"/>
        <v>-</v>
      </c>
      <c r="BQ308" s="9"/>
      <c r="BR308" s="5" t="b">
        <f t="shared" si="2076"/>
        <v>0</v>
      </c>
      <c r="BS308" s="5" t="str">
        <f t="shared" ca="1" si="2077"/>
        <v>-</v>
      </c>
      <c r="BT308" s="5" t="str">
        <f t="shared" ca="1" si="2078"/>
        <v>-</v>
      </c>
      <c r="BU308" s="5" t="str">
        <f t="shared" ca="1" si="2078"/>
        <v>-</v>
      </c>
      <c r="BV308" s="5" t="str">
        <f t="shared" ca="1" si="2078"/>
        <v>-</v>
      </c>
      <c r="BW308" s="5" t="str">
        <f t="shared" ca="1" si="2078"/>
        <v>-</v>
      </c>
      <c r="BX308" s="5" t="str">
        <f t="shared" ca="1" si="2078"/>
        <v>-</v>
      </c>
      <c r="BY308" s="5" t="str">
        <f t="shared" ca="1" si="2078"/>
        <v>-</v>
      </c>
      <c r="BZ308" s="5" t="str">
        <f t="shared" ca="1" si="2078"/>
        <v>-</v>
      </c>
      <c r="CA308" s="5" t="str">
        <f t="shared" ca="1" si="2078"/>
        <v>-</v>
      </c>
      <c r="CB308" s="9"/>
      <c r="CC308" s="237" t="b">
        <f t="shared" ca="1" si="2126"/>
        <v>1</v>
      </c>
      <c r="CD308" s="237" t="b">
        <f t="shared" ca="1" si="2126"/>
        <v>1</v>
      </c>
      <c r="CE308" s="237" t="b">
        <f t="shared" ca="1" si="2126"/>
        <v>1</v>
      </c>
      <c r="CF308" s="12">
        <f t="shared" ca="1" si="2079"/>
        <v>2236105</v>
      </c>
      <c r="CG308" s="144" t="b">
        <f t="shared" ca="1" si="2157"/>
        <v>0</v>
      </c>
      <c r="CH308" s="12" t="s">
        <v>34</v>
      </c>
      <c r="CI308" s="19" t="str">
        <f t="shared" ca="1" si="2081"/>
        <v>-</v>
      </c>
      <c r="CJ308" s="19" t="str">
        <f t="shared" ca="1" si="2081"/>
        <v>-</v>
      </c>
      <c r="CK308" s="19" t="str">
        <f t="shared" ca="1" si="2081"/>
        <v>-</v>
      </c>
      <c r="CL308" s="19">
        <f t="shared" ca="1" si="2081"/>
        <v>1</v>
      </c>
      <c r="CM308" s="19">
        <f t="shared" ca="1" si="2081"/>
        <v>1</v>
      </c>
      <c r="CN308" s="9"/>
      <c r="CO308" s="444">
        <f t="shared" si="2082"/>
        <v>652</v>
      </c>
      <c r="CP308" s="444">
        <f t="shared" si="2082"/>
        <v>686</v>
      </c>
      <c r="CQ308" s="444">
        <f t="shared" si="2082"/>
        <v>721</v>
      </c>
      <c r="CR308" s="152">
        <f t="shared" si="2083"/>
        <v>378</v>
      </c>
      <c r="CS308" s="152">
        <f t="shared" si="2083"/>
        <v>413</v>
      </c>
      <c r="CT308" s="152">
        <f t="shared" si="2083"/>
        <v>448</v>
      </c>
      <c r="CU308" s="19" t="str">
        <f t="shared" ca="1" si="2144"/>
        <v>-</v>
      </c>
      <c r="CV308" s="19" t="str">
        <f t="shared" ca="1" si="2144"/>
        <v>-</v>
      </c>
      <c r="CW308" s="19" t="str">
        <f t="shared" ca="1" si="2144"/>
        <v>-</v>
      </c>
      <c r="CX308" s="19" t="str">
        <f t="shared" ca="1" si="2144"/>
        <v>-</v>
      </c>
      <c r="CY308" s="19" t="str">
        <f t="shared" ca="1" si="2144"/>
        <v>-</v>
      </c>
      <c r="CZ308" s="19" t="b">
        <f t="shared" ca="1" si="2144"/>
        <v>1</v>
      </c>
      <c r="DA308" s="19">
        <f t="shared" ca="1" si="2144"/>
        <v>0</v>
      </c>
      <c r="DB308" s="19">
        <f t="shared" ca="1" si="2144"/>
        <v>0</v>
      </c>
      <c r="DC308" s="19">
        <f t="shared" ca="1" si="2144"/>
        <v>0</v>
      </c>
      <c r="DD308" s="19">
        <f t="shared" ca="1" si="2144"/>
        <v>0</v>
      </c>
      <c r="DE308" s="19">
        <f t="shared" ca="1" si="2144"/>
        <v>0</v>
      </c>
      <c r="DF308" s="19">
        <f t="shared" ca="1" si="2144"/>
        <v>0</v>
      </c>
      <c r="DG308" s="19">
        <f t="shared" ca="1" si="2144"/>
        <v>0</v>
      </c>
      <c r="DH308" s="19">
        <f t="shared" ca="1" si="2144"/>
        <v>0</v>
      </c>
      <c r="DI308" s="19">
        <f t="shared" ca="1" si="2144"/>
        <v>0</v>
      </c>
      <c r="DJ308" s="19">
        <f t="shared" ca="1" si="2144"/>
        <v>0</v>
      </c>
      <c r="DK308" s="19">
        <f t="shared" ca="1" si="2133"/>
        <v>0</v>
      </c>
      <c r="DL308" s="19">
        <f t="shared" ca="1" si="2133"/>
        <v>0</v>
      </c>
      <c r="DM308" s="19">
        <f t="shared" ca="1" si="2133"/>
        <v>1</v>
      </c>
      <c r="DN308" s="19">
        <f t="shared" ca="1" si="2133"/>
        <v>1</v>
      </c>
      <c r="DO308" s="19">
        <f t="shared" ca="1" si="2133"/>
        <v>0</v>
      </c>
      <c r="DP308" s="19" t="str">
        <f t="shared" ca="1" si="2133"/>
        <v>-</v>
      </c>
      <c r="DQ308" s="19" t="str">
        <f t="shared" ca="1" si="2133"/>
        <v>-</v>
      </c>
      <c r="DR308" s="19" t="str">
        <f t="shared" ca="1" si="2133"/>
        <v>-</v>
      </c>
      <c r="DS308" s="19" t="str">
        <f t="shared" ca="1" si="2133"/>
        <v>-</v>
      </c>
      <c r="DT308" s="19" t="str">
        <f t="shared" ca="1" si="2133"/>
        <v>-</v>
      </c>
      <c r="DU308" s="19">
        <f t="shared" ca="1" si="2133"/>
        <v>0</v>
      </c>
      <c r="DV308" s="19" t="str">
        <f t="shared" ca="1" si="2133"/>
        <v>-</v>
      </c>
      <c r="DW308" s="19" t="str">
        <f t="shared" ca="1" si="2133"/>
        <v>-</v>
      </c>
      <c r="DX308" s="19" t="str">
        <f t="shared" ca="1" si="2133"/>
        <v>-</v>
      </c>
      <c r="DY308" s="19" t="str">
        <f t="shared" ca="1" si="2133"/>
        <v>-</v>
      </c>
      <c r="DZ308" s="19" t="str">
        <f t="shared" ca="1" si="2133"/>
        <v>-</v>
      </c>
      <c r="EA308" s="19" t="str">
        <f t="shared" ca="1" si="2133"/>
        <v>-</v>
      </c>
      <c r="EB308" s="19" t="str">
        <f t="shared" ca="1" si="2133"/>
        <v>-</v>
      </c>
      <c r="EC308" s="19" t="str">
        <f t="shared" ca="1" si="2133"/>
        <v>-</v>
      </c>
      <c r="ED308" s="19">
        <f t="shared" ca="1" si="2133"/>
        <v>0</v>
      </c>
      <c r="EE308" s="444">
        <f t="shared" si="2086"/>
        <v>0</v>
      </c>
      <c r="EF308" s="444">
        <f t="shared" si="2086"/>
        <v>0</v>
      </c>
      <c r="EG308" s="124">
        <f t="shared" si="2145"/>
        <v>0</v>
      </c>
      <c r="EH308" s="124">
        <f t="shared" si="2145"/>
        <v>0</v>
      </c>
      <c r="EI308" s="124">
        <f t="shared" si="2145"/>
        <v>0</v>
      </c>
      <c r="EJ308" s="124">
        <f t="shared" si="2145"/>
        <v>0</v>
      </c>
      <c r="EK308" s="124">
        <f t="shared" si="2145"/>
        <v>0</v>
      </c>
      <c r="EL308" s="124">
        <f t="shared" si="2145"/>
        <v>0</v>
      </c>
      <c r="EM308" s="124">
        <f t="shared" si="2145"/>
        <v>0</v>
      </c>
      <c r="EN308" s="124">
        <f t="shared" si="2145"/>
        <v>0</v>
      </c>
      <c r="EO308" s="124">
        <f t="shared" si="2145"/>
        <v>0</v>
      </c>
      <c r="EP308" s="124">
        <f t="shared" si="2145"/>
        <v>0</v>
      </c>
      <c r="EQ308" s="124">
        <f t="shared" si="2145"/>
        <v>0</v>
      </c>
      <c r="ER308" s="124">
        <f t="shared" si="2145"/>
        <v>0</v>
      </c>
      <c r="ES308" s="124">
        <f t="shared" si="2145"/>
        <v>0</v>
      </c>
      <c r="ET308" s="124">
        <f t="shared" si="2145"/>
        <v>0</v>
      </c>
      <c r="EU308" s="124">
        <f t="shared" si="2145"/>
        <v>0</v>
      </c>
      <c r="EV308" s="124">
        <f t="shared" si="2145"/>
        <v>0</v>
      </c>
      <c r="EW308" s="124">
        <f t="shared" si="2088"/>
        <v>0</v>
      </c>
      <c r="EX308" s="124">
        <f t="shared" si="2088"/>
        <v>0</v>
      </c>
      <c r="EY308" s="554">
        <f t="shared" si="2146"/>
        <v>0</v>
      </c>
      <c r="EZ308" s="554">
        <f t="shared" si="2146"/>
        <v>0</v>
      </c>
      <c r="FA308" s="554">
        <f t="shared" si="2146"/>
        <v>0</v>
      </c>
      <c r="FB308" s="125">
        <f t="shared" si="2146"/>
        <v>0</v>
      </c>
      <c r="FC308" s="125">
        <f t="shared" si="2146"/>
        <v>0</v>
      </c>
      <c r="FD308" s="125">
        <f t="shared" si="2146"/>
        <v>0</v>
      </c>
      <c r="FE308" s="125">
        <f t="shared" si="2146"/>
        <v>0</v>
      </c>
      <c r="FF308" s="125">
        <f t="shared" si="2146"/>
        <v>0</v>
      </c>
      <c r="FG308" s="125">
        <f t="shared" si="2146"/>
        <v>0</v>
      </c>
      <c r="FH308" s="125">
        <f t="shared" si="2146"/>
        <v>0</v>
      </c>
      <c r="FI308" s="125">
        <f t="shared" si="2146"/>
        <v>0</v>
      </c>
      <c r="FJ308" s="125">
        <f t="shared" si="2146"/>
        <v>0</v>
      </c>
      <c r="FK308" s="125">
        <f t="shared" si="2146"/>
        <v>0</v>
      </c>
      <c r="FL308" s="125">
        <f t="shared" si="2146"/>
        <v>0</v>
      </c>
      <c r="FM308" s="125">
        <f t="shared" si="2146"/>
        <v>0</v>
      </c>
      <c r="FN308" s="125">
        <f t="shared" si="2146"/>
        <v>0</v>
      </c>
      <c r="FO308" s="124">
        <f t="shared" si="2147"/>
        <v>0</v>
      </c>
      <c r="FP308" s="124">
        <f t="shared" si="2147"/>
        <v>0</v>
      </c>
      <c r="FQ308" s="124">
        <f t="shared" si="2147"/>
        <v>0</v>
      </c>
      <c r="FR308" s="124">
        <f t="shared" si="2147"/>
        <v>0</v>
      </c>
      <c r="FS308" s="124">
        <f t="shared" si="2147"/>
        <v>0</v>
      </c>
      <c r="FT308" s="124">
        <f t="shared" si="2147"/>
        <v>0</v>
      </c>
      <c r="FU308" s="124">
        <f t="shared" si="2147"/>
        <v>0</v>
      </c>
      <c r="FV308" s="124">
        <f t="shared" si="2147"/>
        <v>0</v>
      </c>
      <c r="FW308" s="124">
        <f t="shared" si="2147"/>
        <v>0</v>
      </c>
      <c r="FX308" s="124">
        <f t="shared" si="2147"/>
        <v>0</v>
      </c>
      <c r="FY308" s="124">
        <f t="shared" si="2147"/>
        <v>0</v>
      </c>
      <c r="FZ308" s="124">
        <f t="shared" si="2147"/>
        <v>0</v>
      </c>
      <c r="GA308" s="124">
        <f t="shared" si="2147"/>
        <v>0</v>
      </c>
      <c r="GB308" s="124">
        <f t="shared" si="2147"/>
        <v>0</v>
      </c>
      <c r="GC308" s="124">
        <f t="shared" si="2147"/>
        <v>0</v>
      </c>
      <c r="GD308" s="124">
        <f t="shared" si="2147"/>
        <v>0</v>
      </c>
      <c r="GE308" s="124">
        <f t="shared" si="2091"/>
        <v>0</v>
      </c>
      <c r="GF308" s="124">
        <f t="shared" si="2091"/>
        <v>0</v>
      </c>
      <c r="GG308" s="554">
        <f t="shared" si="2092"/>
        <v>0</v>
      </c>
      <c r="GH308" s="554">
        <f t="shared" si="2092"/>
        <v>0</v>
      </c>
      <c r="GI308" s="554">
        <f t="shared" si="2092"/>
        <v>0</v>
      </c>
      <c r="GJ308" s="125">
        <f t="shared" si="2154"/>
        <v>0</v>
      </c>
      <c r="GK308" s="125">
        <f t="shared" si="2154"/>
        <v>0</v>
      </c>
      <c r="GL308" s="125">
        <f t="shared" si="2154"/>
        <v>0</v>
      </c>
      <c r="GM308" s="125">
        <f t="shared" si="2154"/>
        <v>0</v>
      </c>
      <c r="GN308" s="125">
        <f t="shared" si="2154"/>
        <v>0</v>
      </c>
      <c r="GO308" s="125">
        <f t="shared" si="2154"/>
        <v>0</v>
      </c>
      <c r="GP308" s="125">
        <f t="shared" si="2154"/>
        <v>0</v>
      </c>
      <c r="GQ308" s="125">
        <f t="shared" si="2154"/>
        <v>0</v>
      </c>
      <c r="GR308" s="125">
        <f t="shared" si="2154"/>
        <v>0</v>
      </c>
      <c r="GS308" s="125">
        <f t="shared" si="2154"/>
        <v>0</v>
      </c>
      <c r="GT308" s="125">
        <f t="shared" si="2154"/>
        <v>0</v>
      </c>
      <c r="GU308" s="125">
        <f t="shared" si="2154"/>
        <v>0</v>
      </c>
      <c r="GV308" s="125">
        <f t="shared" si="2154"/>
        <v>0</v>
      </c>
      <c r="GW308" s="124">
        <f t="shared" si="2148"/>
        <v>0</v>
      </c>
      <c r="GX308" s="124">
        <f t="shared" si="2148"/>
        <v>0</v>
      </c>
      <c r="GY308" s="124">
        <f t="shared" si="2148"/>
        <v>0</v>
      </c>
      <c r="GZ308" s="124">
        <f t="shared" si="2148"/>
        <v>0</v>
      </c>
      <c r="HA308" s="124">
        <f t="shared" si="2148"/>
        <v>0</v>
      </c>
      <c r="HB308" s="124">
        <f t="shared" si="2148"/>
        <v>0</v>
      </c>
      <c r="HC308" s="124">
        <f t="shared" si="2148"/>
        <v>0</v>
      </c>
      <c r="HD308" s="124">
        <f t="shared" si="2148"/>
        <v>0</v>
      </c>
      <c r="HE308" s="124">
        <f t="shared" si="2148"/>
        <v>0</v>
      </c>
      <c r="HF308" s="124">
        <f t="shared" si="2148"/>
        <v>0</v>
      </c>
      <c r="HG308" s="124">
        <f t="shared" si="2148"/>
        <v>0</v>
      </c>
      <c r="HH308" s="124">
        <f t="shared" si="2148"/>
        <v>0</v>
      </c>
      <c r="HI308" s="124">
        <f t="shared" si="2148"/>
        <v>0</v>
      </c>
      <c r="HJ308" s="124">
        <f t="shared" si="2148"/>
        <v>0</v>
      </c>
      <c r="HK308" s="124">
        <f t="shared" si="2148"/>
        <v>0</v>
      </c>
      <c r="HL308" s="124">
        <f t="shared" si="2148"/>
        <v>0</v>
      </c>
      <c r="HM308" s="124">
        <f t="shared" si="2095"/>
        <v>0</v>
      </c>
      <c r="HN308" s="124">
        <f t="shared" si="2095"/>
        <v>0</v>
      </c>
      <c r="HO308" s="554">
        <f t="shared" si="2096"/>
        <v>0</v>
      </c>
      <c r="HP308" s="554">
        <f t="shared" si="2096"/>
        <v>0</v>
      </c>
      <c r="HQ308" s="554">
        <f t="shared" si="2096"/>
        <v>0</v>
      </c>
      <c r="HR308" s="125">
        <f t="shared" si="2155"/>
        <v>0</v>
      </c>
      <c r="HS308" s="125">
        <f t="shared" si="2155"/>
        <v>0</v>
      </c>
      <c r="HT308" s="125">
        <f t="shared" si="2155"/>
        <v>0</v>
      </c>
      <c r="HU308" s="125">
        <f t="shared" si="2155"/>
        <v>0</v>
      </c>
      <c r="HV308" s="125">
        <f t="shared" si="2155"/>
        <v>0</v>
      </c>
      <c r="HW308" s="125">
        <f t="shared" si="2155"/>
        <v>0</v>
      </c>
      <c r="HX308" s="125">
        <f t="shared" si="2155"/>
        <v>0</v>
      </c>
      <c r="HY308" s="125">
        <f t="shared" si="2155"/>
        <v>0</v>
      </c>
      <c r="HZ308" s="125">
        <f t="shared" si="2155"/>
        <v>0</v>
      </c>
      <c r="IA308" s="125">
        <f t="shared" si="2155"/>
        <v>0</v>
      </c>
      <c r="IB308" s="125">
        <f t="shared" si="2155"/>
        <v>0</v>
      </c>
      <c r="IC308" s="125">
        <f t="shared" si="2155"/>
        <v>0</v>
      </c>
      <c r="ID308" s="125">
        <f t="shared" si="2155"/>
        <v>0</v>
      </c>
      <c r="IE308" s="5">
        <f t="shared" si="2098"/>
        <v>67</v>
      </c>
      <c r="IF308" s="9"/>
      <c r="IG308" s="5">
        <f t="shared" si="2099"/>
        <v>1</v>
      </c>
      <c r="IH308" s="5" t="b">
        <f t="shared" si="2099"/>
        <v>0</v>
      </c>
      <c r="II308" s="19">
        <f t="shared" ca="1" si="2100"/>
        <v>0</v>
      </c>
      <c r="IJ308" s="5">
        <f t="shared" si="2099"/>
        <v>55</v>
      </c>
      <c r="IK308" s="5" cm="1">
        <f t="array" ref="IK308">INDEX(i.pi_yatf,$X308+1,IK$7)</f>
        <v>1</v>
      </c>
      <c r="IL308" s="19">
        <f t="shared" ca="1" si="2159"/>
        <v>0</v>
      </c>
      <c r="IM308" s="19">
        <f t="shared" ca="1" si="2159"/>
        <v>0</v>
      </c>
      <c r="IN308" s="19">
        <f t="shared" ca="1" si="2159"/>
        <v>0</v>
      </c>
      <c r="IO308" s="19">
        <f t="shared" ca="1" si="2159"/>
        <v>0</v>
      </c>
      <c r="IP308" s="19">
        <f t="shared" ca="1" si="2159"/>
        <v>0</v>
      </c>
      <c r="IQ308" s="19">
        <f t="shared" ca="1" si="2159"/>
        <v>0</v>
      </c>
      <c r="IR308" s="19">
        <f t="shared" ca="1" si="2159"/>
        <v>0</v>
      </c>
      <c r="IS308" s="19">
        <f t="shared" ca="1" si="2159"/>
        <v>0</v>
      </c>
      <c r="IT308" s="19">
        <f t="shared" ca="1" si="2159"/>
        <v>0</v>
      </c>
      <c r="IU308" s="19">
        <f t="shared" ca="1" si="2159"/>
        <v>0</v>
      </c>
      <c r="IV308" s="19">
        <f t="shared" ca="1" si="2159"/>
        <v>0</v>
      </c>
      <c r="IW308" s="19">
        <f t="shared" ca="1" si="2159"/>
        <v>0</v>
      </c>
      <c r="IX308" s="19">
        <f t="shared" ca="1" si="2159"/>
        <v>0</v>
      </c>
      <c r="IY308" s="19">
        <f t="shared" ca="1" si="2159"/>
        <v>0</v>
      </c>
      <c r="IZ308" s="19">
        <f t="shared" ca="1" si="2159"/>
        <v>0</v>
      </c>
      <c r="JA308" s="19">
        <f t="shared" ca="1" si="2159"/>
        <v>0</v>
      </c>
      <c r="JB308" s="19">
        <f t="shared" ca="1" si="2159"/>
        <v>0</v>
      </c>
      <c r="JC308" s="19">
        <f t="shared" ca="1" si="2159"/>
        <v>0</v>
      </c>
      <c r="JD308" s="19">
        <f t="shared" ca="1" si="2159"/>
        <v>0</v>
      </c>
      <c r="JE308" s="19">
        <f t="shared" ca="1" si="2159"/>
        <v>0</v>
      </c>
      <c r="JF308" s="19">
        <f t="shared" ca="1" si="2159"/>
        <v>0</v>
      </c>
      <c r="JG308" s="5">
        <f t="shared" si="2102"/>
        <v>1.2500000000000001E-2</v>
      </c>
      <c r="JH308" s="567">
        <f t="shared" si="2102"/>
        <v>0</v>
      </c>
      <c r="JI308" s="5">
        <f t="shared" si="2102"/>
        <v>6.25E-2</v>
      </c>
      <c r="JJ308" s="5">
        <f t="shared" si="2102"/>
        <v>6.25E-2</v>
      </c>
      <c r="JK308" s="5">
        <f t="shared" si="2102"/>
        <v>6.25E-2</v>
      </c>
      <c r="JL308" s="19">
        <f t="shared" ca="1" si="2159"/>
        <v>1</v>
      </c>
      <c r="JM308" s="19">
        <f t="shared" ca="1" si="2159"/>
        <v>0</v>
      </c>
      <c r="JN308" s="19">
        <f t="shared" ca="1" si="2159"/>
        <v>1</v>
      </c>
      <c r="JO308" s="9"/>
      <c r="JP308" s="5" t="b">
        <f t="shared" ca="1" si="2103"/>
        <v>0</v>
      </c>
      <c r="JQ308" s="477" t="b">
        <v>0</v>
      </c>
      <c r="JR308" s="477">
        <v>9.7327499999999993</v>
      </c>
      <c r="JS308" s="5" t="b">
        <f t="shared" si="2104"/>
        <v>0</v>
      </c>
      <c r="JT308" s="5" t="b">
        <f t="shared" si="2104"/>
        <v>0</v>
      </c>
      <c r="JU308" s="5" t="b">
        <f t="shared" si="2104"/>
        <v>1</v>
      </c>
      <c r="JV308" s="144">
        <f t="shared" si="2105"/>
        <v>1</v>
      </c>
      <c r="JW308" s="144">
        <f t="shared" si="2105"/>
        <v>1</v>
      </c>
      <c r="JX308" s="5" t="b">
        <f t="shared" si="2106"/>
        <v>0</v>
      </c>
      <c r="JY308" s="5" t="b">
        <f t="shared" si="2106"/>
        <v>1</v>
      </c>
      <c r="JZ308" s="5" t="b">
        <f t="shared" si="2106"/>
        <v>1</v>
      </c>
      <c r="KA308" s="5" t="b">
        <f t="shared" si="2106"/>
        <v>0</v>
      </c>
      <c r="KB308" s="5">
        <f t="shared" si="2107"/>
        <v>1</v>
      </c>
      <c r="KC308" s="5">
        <f t="shared" si="2107"/>
        <v>0</v>
      </c>
      <c r="KD308" s="5" t="b">
        <f t="shared" si="2108"/>
        <v>0</v>
      </c>
      <c r="KE308" s="5" t="str" cm="1">
        <f t="array" aca="1" ref="KE308" ca="1">IF(OR(KF308:KM308&lt;&gt;"-"),TRUE,"-")</f>
        <v>-</v>
      </c>
      <c r="KF308" s="19" t="str">
        <f t="shared" ca="1" si="2109"/>
        <v>-</v>
      </c>
      <c r="KG308" s="19" t="str">
        <f t="shared" ca="1" si="2109"/>
        <v>-</v>
      </c>
      <c r="KH308" s="19" t="str">
        <f t="shared" ca="1" si="2109"/>
        <v>-</v>
      </c>
      <c r="KI308" s="19" t="str">
        <f t="shared" ca="1" si="2109"/>
        <v>-</v>
      </c>
      <c r="KJ308" s="19" t="str">
        <f t="shared" ca="1" si="2109"/>
        <v>-</v>
      </c>
      <c r="KK308" s="19" t="str">
        <f t="shared" ca="1" si="2109"/>
        <v>-</v>
      </c>
      <c r="KL308" s="19" t="str">
        <f t="shared" ca="1" si="2109"/>
        <v>-</v>
      </c>
      <c r="KM308" s="19" t="str">
        <f t="shared" ca="1" si="2109"/>
        <v>-</v>
      </c>
      <c r="KN308" s="5" t="b">
        <f t="array" aca="1" ref="KN308" ca="1">IF(OR(KO308:KU308&lt;&gt;"-"),TRUE,"-")</f>
        <v>1</v>
      </c>
      <c r="KO308" s="19">
        <f t="shared" ca="1" si="2160"/>
        <v>0</v>
      </c>
      <c r="KP308" s="19" t="str">
        <f t="shared" ca="1" si="2160"/>
        <v>-</v>
      </c>
      <c r="KQ308" s="19">
        <f t="shared" ca="1" si="2160"/>
        <v>999999</v>
      </c>
      <c r="KR308" s="19">
        <f t="shared" ca="1" si="2160"/>
        <v>999999</v>
      </c>
      <c r="KS308" s="19">
        <f t="shared" ca="1" si="2160"/>
        <v>999999</v>
      </c>
      <c r="KT308" s="19">
        <f t="shared" ca="1" si="2160"/>
        <v>999999</v>
      </c>
      <c r="KU308" s="19">
        <f t="shared" ca="1" si="2160"/>
        <v>999999</v>
      </c>
      <c r="KV308" s="19" t="str">
        <f t="shared" ca="1" si="2160"/>
        <v>-</v>
      </c>
      <c r="KW308" s="19" t="str">
        <f t="shared" ca="1" si="2160"/>
        <v>-</v>
      </c>
      <c r="KX308" s="19" t="str">
        <f t="shared" ca="1" si="2160"/>
        <v>-</v>
      </c>
      <c r="KY308" s="19" t="b">
        <f t="shared" ca="1" si="2160"/>
        <v>1</v>
      </c>
      <c r="KZ308" s="19">
        <f t="shared" ca="1" si="2160"/>
        <v>0</v>
      </c>
      <c r="LA308" s="5" t="str">
        <f t="shared" si="2111"/>
        <v>-</v>
      </c>
      <c r="LB308" s="5" t="str">
        <f t="shared" si="2111"/>
        <v>-</v>
      </c>
      <c r="LC308" s="5" t="str">
        <f t="shared" si="2111"/>
        <v>-</v>
      </c>
      <c r="LD308" s="5" t="str">
        <f t="shared" si="2111"/>
        <v>-</v>
      </c>
      <c r="LE308" s="19" t="str">
        <f t="shared" ca="1" si="2112"/>
        <v>-</v>
      </c>
      <c r="LF308" s="19" t="str">
        <f t="shared" ca="1" si="2112"/>
        <v>-</v>
      </c>
      <c r="LG308" s="19" t="str">
        <f t="shared" ca="1" si="2112"/>
        <v>-</v>
      </c>
      <c r="LH308" s="19" t="str">
        <f t="shared" ca="1" si="2112"/>
        <v>-</v>
      </c>
      <c r="LI308" s="19" t="str">
        <f t="shared" ca="1" si="2112"/>
        <v>-</v>
      </c>
      <c r="LJ308" s="19" t="str">
        <f t="shared" ca="1" si="2112"/>
        <v>-</v>
      </c>
      <c r="LK308" s="19" t="str">
        <f t="shared" ca="1" si="2112"/>
        <v>-</v>
      </c>
      <c r="LL308" s="5" t="str">
        <f t="shared" si="2113"/>
        <v>-</v>
      </c>
      <c r="LM308" s="5">
        <f t="shared" si="2113"/>
        <v>500</v>
      </c>
      <c r="LN308" s="5">
        <f t="shared" si="2113"/>
        <v>500</v>
      </c>
      <c r="LO308" s="5" t="str">
        <f t="shared" si="2113"/>
        <v>-</v>
      </c>
      <c r="LP308" s="5" t="str" cm="1">
        <f t="array" aca="1" ref="LP308" ca="1">INDEX(i.meatgrid,$Q308,LP$7)</f>
        <v>-</v>
      </c>
      <c r="LQ308" s="5" t="str" cm="1">
        <f t="array" aca="1" ref="LQ308" ca="1">INDEX(i.meatgrid,$Q308,LQ$7)</f>
        <v>-</v>
      </c>
      <c r="LR308" s="5" t="str">
        <f t="shared" si="2114"/>
        <v>-</v>
      </c>
      <c r="LS308" s="5">
        <f t="shared" si="2115"/>
        <v>1</v>
      </c>
      <c r="LT308" s="9"/>
      <c r="LU308" s="19">
        <f t="shared" ca="1" si="2116"/>
        <v>70</v>
      </c>
      <c r="LV308" s="19">
        <f t="shared" ca="1" si="2116"/>
        <v>50</v>
      </c>
      <c r="LW308" s="19">
        <f t="shared" ca="1" si="2116"/>
        <v>80</v>
      </c>
      <c r="LX308" s="19">
        <f t="shared" ca="1" si="2116"/>
        <v>50</v>
      </c>
      <c r="LY308" s="5" t="b" cm="1">
        <f t="array" aca="1" ref="LY308" ca="1">INDEX(i.meatgrid,$Q308,LY$7)</f>
        <v>1</v>
      </c>
      <c r="LZ308" s="5" t="b" cm="1">
        <f t="array" aca="1" ref="LZ308" ca="1">INDEX(i.meatgrid,$Q308,LZ$7)</f>
        <v>0</v>
      </c>
      <c r="MA308" s="5" t="str" cm="1">
        <f t="array" aca="1" ref="MA308" ca="1">INDEX(i.meatgrid,$Q308,MA$7)</f>
        <v>-</v>
      </c>
      <c r="MB308" s="5" t="str" cm="1">
        <f t="array" aca="1" ref="MB308" ca="1">INDEX(i.meatgrid,$Q308,MB$7)</f>
        <v>-</v>
      </c>
      <c r="MC308" s="5">
        <f t="shared" si="2117"/>
        <v>1</v>
      </c>
      <c r="MD308" s="5">
        <f t="shared" si="2118"/>
        <v>1.25</v>
      </c>
      <c r="ME308" s="5" cm="1">
        <f t="array" aca="1" ref="ME308" ca="1">INDEX(i.meatgrid,$Q308,ME$7)</f>
        <v>0</v>
      </c>
      <c r="MF308" s="5" cm="1">
        <f t="array" aca="1" ref="MF308" ca="1">INDEX(i.meatgrid,$Q308,MF$7)</f>
        <v>0</v>
      </c>
      <c r="MG308" s="5" cm="1">
        <f t="array" aca="1" ref="MG308" ca="1">INDEX(i.meatgrid,$Q308,MG$7)</f>
        <v>0</v>
      </c>
      <c r="MH308" s="5" cm="1">
        <f t="array" aca="1" ref="MH308" ca="1">INDEX(i.meatgrid,$Q308,MH$7)</f>
        <v>0</v>
      </c>
      <c r="MI308" s="5" cm="1">
        <f t="array" aca="1" ref="MI308" ca="1">INDEX(i.meatgrid,$Q308,MI$7)</f>
        <v>0</v>
      </c>
      <c r="MJ308" s="5" cm="1">
        <f t="array" aca="1" ref="MJ308" ca="1">INDEX(i.meatgrid,$Q308,MJ$7)</f>
        <v>1</v>
      </c>
      <c r="MK308" s="5" cm="1">
        <f t="array" aca="1" ref="MK308" ca="1">INDEX(i.meatgrid,$Q308,MK$7)</f>
        <v>1</v>
      </c>
      <c r="ML308" s="5" cm="1">
        <f t="array" aca="1" ref="ML308" ca="1">INDEX(i.meatgrid,$Q308,ML$7)</f>
        <v>1</v>
      </c>
      <c r="MM308" s="5">
        <f t="shared" si="2119"/>
        <v>1</v>
      </c>
      <c r="MN308" s="9"/>
      <c r="MO308" s="19" t="b">
        <f t="shared" ca="1" si="2149"/>
        <v>0</v>
      </c>
      <c r="MP308" s="19" t="b">
        <f t="shared" ca="1" si="2149"/>
        <v>0</v>
      </c>
      <c r="MQ308" s="19">
        <f t="shared" ca="1" si="2149"/>
        <v>1</v>
      </c>
      <c r="MR308" s="19">
        <f t="shared" ca="1" si="2149"/>
        <v>0.75</v>
      </c>
      <c r="MS308" s="19">
        <f t="shared" ca="1" si="2149"/>
        <v>0.75</v>
      </c>
      <c r="MT308" s="19">
        <f t="shared" ca="1" si="2149"/>
        <v>0.8</v>
      </c>
      <c r="MU308" s="19">
        <f t="shared" ca="1" si="2149"/>
        <v>0.82499999999999996</v>
      </c>
      <c r="MV308" s="19">
        <f t="shared" ca="1" si="2149"/>
        <v>0.875</v>
      </c>
      <c r="MW308" s="19">
        <f t="shared" ca="1" si="2149"/>
        <v>0.9</v>
      </c>
      <c r="MX308" s="19">
        <f t="shared" ca="1" si="2149"/>
        <v>1</v>
      </c>
      <c r="MY308" s="19">
        <f t="shared" ca="1" si="2149"/>
        <v>0.875</v>
      </c>
      <c r="MZ308" s="19" t="b">
        <f t="shared" ca="1" si="2149"/>
        <v>1</v>
      </c>
      <c r="NA308" s="19">
        <f t="shared" ca="1" si="2149"/>
        <v>74.989999999999995</v>
      </c>
      <c r="NB308" s="19" t="str">
        <f t="shared" ca="1" si="2149"/>
        <v>-</v>
      </c>
      <c r="NC308" s="19" t="str">
        <f t="shared" ca="1" si="2149"/>
        <v>-</v>
      </c>
      <c r="ND308" s="19" t="str">
        <f t="shared" ca="1" si="2149"/>
        <v>-</v>
      </c>
      <c r="NE308" s="19" t="str">
        <f t="shared" ca="1" si="2150"/>
        <v>-</v>
      </c>
      <c r="NF308" s="19" t="str">
        <f t="shared" ca="1" si="2150"/>
        <v>-</v>
      </c>
      <c r="NG308" s="19" t="str">
        <f t="shared" ca="1" si="2150"/>
        <v>-</v>
      </c>
      <c r="NH308" s="19" t="str">
        <f t="shared" ca="1" si="2150"/>
        <v>-</v>
      </c>
      <c r="NI308" s="19">
        <f t="shared" ca="1" si="2150"/>
        <v>36.99</v>
      </c>
      <c r="NJ308" s="19">
        <f t="shared" ca="1" si="2150"/>
        <v>36.99</v>
      </c>
      <c r="NK308" s="19" t="str">
        <f t="shared" ca="1" si="2150"/>
        <v>-</v>
      </c>
      <c r="NL308" s="19" t="str">
        <f t="shared" ca="1" si="2150"/>
        <v>-</v>
      </c>
      <c r="NM308" s="19" t="str">
        <f t="shared" ca="1" si="2150"/>
        <v>-</v>
      </c>
      <c r="NN308" s="19" t="str">
        <f t="shared" ca="1" si="2150"/>
        <v>-</v>
      </c>
      <c r="NO308" s="19" t="str">
        <f t="shared" ca="1" si="2150"/>
        <v>-</v>
      </c>
      <c r="NP308" s="19">
        <f t="shared" ca="1" si="2150"/>
        <v>49.99</v>
      </c>
      <c r="NQ308" s="19">
        <f t="shared" ca="1" si="2150"/>
        <v>49.99</v>
      </c>
      <c r="NR308" s="19">
        <f t="shared" ca="1" si="2150"/>
        <v>49.99</v>
      </c>
      <c r="NS308" s="19">
        <f t="shared" ca="1" si="2150"/>
        <v>49.99</v>
      </c>
      <c r="NT308" s="19">
        <f t="shared" ca="1" si="2150"/>
        <v>49.99</v>
      </c>
      <c r="NU308" s="19">
        <f t="shared" ca="1" si="2151"/>
        <v>49.99</v>
      </c>
      <c r="NV308" s="19">
        <f t="shared" ca="1" si="2151"/>
        <v>49.99</v>
      </c>
      <c r="NW308" s="19">
        <f t="shared" ca="1" si="2151"/>
        <v>49.99</v>
      </c>
      <c r="NX308" s="19">
        <f t="shared" ca="1" si="2151"/>
        <v>412.99</v>
      </c>
      <c r="NY308" s="19">
        <f t="shared" ca="1" si="2151"/>
        <v>412.99</v>
      </c>
      <c r="NZ308" s="19" t="str">
        <f t="shared" ca="1" si="2151"/>
        <v>-</v>
      </c>
      <c r="OA308" s="19" t="str">
        <f t="shared" ca="1" si="2151"/>
        <v>-</v>
      </c>
      <c r="OB308" s="19" t="str">
        <f t="shared" ca="1" si="2151"/>
        <v>-</v>
      </c>
      <c r="OC308" s="19" t="str">
        <f t="shared" ca="1" si="2151"/>
        <v>-</v>
      </c>
      <c r="OD308" s="19" t="str">
        <f t="shared" ca="1" si="2151"/>
        <v>-</v>
      </c>
      <c r="OE308" s="19">
        <f t="shared" ca="1" si="2151"/>
        <v>6.8900000000000006</v>
      </c>
      <c r="OF308" s="19">
        <f t="shared" ca="1" si="2151"/>
        <v>6.8900000000000006</v>
      </c>
      <c r="OG308" s="19">
        <f t="shared" ca="1" si="2151"/>
        <v>6.8900000000000006</v>
      </c>
      <c r="OH308" s="19">
        <f t="shared" ca="1" si="2151"/>
        <v>6.8900000000000006</v>
      </c>
      <c r="OI308" s="19">
        <f t="shared" ca="1" si="2151"/>
        <v>6.8900000000000006</v>
      </c>
      <c r="OJ308" s="19">
        <f t="shared" ca="1" si="2151"/>
        <v>6.8900000000000006</v>
      </c>
      <c r="OK308" s="19">
        <f t="shared" ca="1" si="2123"/>
        <v>6.8900000000000006</v>
      </c>
      <c r="OL308" s="19">
        <f t="shared" ca="1" si="2123"/>
        <v>6.8900000000000006</v>
      </c>
      <c r="OM308" s="19">
        <f t="shared" ca="1" si="2123"/>
        <v>346.99</v>
      </c>
      <c r="ON308" s="19">
        <f t="shared" ca="1" si="2123"/>
        <v>346.99</v>
      </c>
      <c r="OO308" s="19" t="str">
        <f t="shared" ca="1" si="2123"/>
        <v>-</v>
      </c>
      <c r="OP308" s="19" t="str">
        <f t="shared" ca="1" si="2123"/>
        <v>-</v>
      </c>
      <c r="OQ308" s="19" t="str">
        <f t="shared" ca="1" si="2123"/>
        <v>-</v>
      </c>
      <c r="OR308" s="19" t="str">
        <f t="shared" ca="1" si="2123"/>
        <v>-</v>
      </c>
      <c r="OS308" s="19" t="str">
        <f t="shared" ca="1" si="2123"/>
        <v>-</v>
      </c>
      <c r="OT308" s="19">
        <f t="shared" ca="1" si="2123"/>
        <v>0</v>
      </c>
      <c r="OU308" s="24">
        <v>0</v>
      </c>
    </row>
    <row r="309" spans="1:411" hidden="1" outlineLevel="1">
      <c r="A309" s="21">
        <f t="shared" si="158"/>
        <v>304</v>
      </c>
      <c r="B309" s="21">
        <f t="shared" si="2061"/>
        <v>19</v>
      </c>
      <c r="C309">
        <v>114</v>
      </c>
      <c r="D309" s="144" t="str">
        <f t="shared" si="2062"/>
        <v>GSM</v>
      </c>
      <c r="E309" t="b">
        <v>0</v>
      </c>
      <c r="F309" t="b">
        <v>0</v>
      </c>
      <c r="G309" t="b">
        <f t="shared" si="2156"/>
        <v>0</v>
      </c>
      <c r="H309" s="29">
        <v>2</v>
      </c>
      <c r="I309" s="29">
        <v>1</v>
      </c>
      <c r="J309" s="29" t="str">
        <f>""</f>
        <v/>
      </c>
      <c r="K309" s="29">
        <f t="shared" si="2064"/>
        <v>2</v>
      </c>
      <c r="L309" s="29">
        <v>2</v>
      </c>
      <c r="M309" s="29">
        <v>2</v>
      </c>
      <c r="N309" s="29">
        <v>3</v>
      </c>
      <c r="O309" s="29">
        <v>1</v>
      </c>
      <c r="P309" s="29">
        <v>1</v>
      </c>
      <c r="Q309" s="29">
        <v>7</v>
      </c>
      <c r="R309" s="29">
        <v>1</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2065"/>
        <v>2</v>
      </c>
      <c r="AH309" s="5">
        <f t="shared" si="2065"/>
        <v>0</v>
      </c>
      <c r="AI309" s="5">
        <f t="shared" si="2066"/>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00021 DSP_price_SA GSM Day204 MWM    Older Mutton WP100p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2067"/>
        <v>0</v>
      </c>
      <c r="AY309" s="5" t="str">
        <f t="shared" si="2067"/>
        <v>-</v>
      </c>
      <c r="AZ309" s="5" t="b">
        <f t="shared" si="2067"/>
        <v>0</v>
      </c>
      <c r="BA309" s="5" t="b">
        <f t="shared" si="2067"/>
        <v>1</v>
      </c>
      <c r="BB309" s="5" t="b">
        <f t="shared" si="2067"/>
        <v>1</v>
      </c>
      <c r="BC309" s="144">
        <f t="shared" si="2067"/>
        <v>0</v>
      </c>
      <c r="BD309" s="19" t="b">
        <f t="shared" ca="1" si="2068"/>
        <v>1</v>
      </c>
      <c r="BE309" s="9"/>
      <c r="BF309" s="5" t="str">
        <f t="shared" ca="1" si="2069"/>
        <v>-</v>
      </c>
      <c r="BG309" s="19" t="str">
        <f t="shared" ca="1" si="2070"/>
        <v>-</v>
      </c>
      <c r="BH309" s="19" t="str">
        <f t="shared" ca="1" si="2070"/>
        <v>-</v>
      </c>
      <c r="BI309" s="19" t="str">
        <f t="shared" ca="1" si="2070"/>
        <v>-</v>
      </c>
      <c r="BJ309" s="5" t="str">
        <f t="shared" ca="1" si="2071"/>
        <v>-</v>
      </c>
      <c r="BK309" s="19" t="str">
        <f t="shared" ca="1" si="2072"/>
        <v>-</v>
      </c>
      <c r="BL309" s="5" t="str">
        <f t="shared" ca="1" si="2073"/>
        <v>-</v>
      </c>
      <c r="BM309" s="19" t="str">
        <f t="shared" ca="1" si="2074"/>
        <v>-</v>
      </c>
      <c r="BN309" s="19" t="str">
        <f t="shared" ca="1" si="2074"/>
        <v>-</v>
      </c>
      <c r="BO309" s="19" t="str">
        <f t="shared" ca="1" si="2074"/>
        <v>-</v>
      </c>
      <c r="BP309" s="5" t="str">
        <f t="shared" ca="1" si="2075"/>
        <v>-</v>
      </c>
      <c r="BQ309" s="9"/>
      <c r="BR309" s="5" t="b">
        <f t="shared" si="2076"/>
        <v>0</v>
      </c>
      <c r="BS309" s="5" t="str">
        <f t="shared" ca="1" si="2077"/>
        <v>-</v>
      </c>
      <c r="BT309" s="5" t="str">
        <f t="shared" ca="1" si="2078"/>
        <v>-</v>
      </c>
      <c r="BU309" s="5" t="str">
        <f t="shared" ca="1" si="2078"/>
        <v>-</v>
      </c>
      <c r="BV309" s="5" t="str">
        <f t="shared" ca="1" si="2078"/>
        <v>-</v>
      </c>
      <c r="BW309" s="5" t="str">
        <f t="shared" ca="1" si="2078"/>
        <v>-</v>
      </c>
      <c r="BX309" s="5" t="str">
        <f t="shared" ca="1" si="2078"/>
        <v>-</v>
      </c>
      <c r="BY309" s="5" t="str">
        <f t="shared" ca="1" si="2078"/>
        <v>-</v>
      </c>
      <c r="BZ309" s="5" t="str">
        <f t="shared" ca="1" si="2078"/>
        <v>-</v>
      </c>
      <c r="CA309" s="5" t="str">
        <f t="shared" ca="1" si="2078"/>
        <v>-</v>
      </c>
      <c r="CB309" s="9"/>
      <c r="CC309" s="237" t="b">
        <f t="shared" ca="1" si="2126"/>
        <v>1</v>
      </c>
      <c r="CD309" s="237" t="b">
        <f t="shared" ca="1" si="2126"/>
        <v>1</v>
      </c>
      <c r="CE309" s="237" t="b">
        <f t="shared" ca="1" si="2126"/>
        <v>1</v>
      </c>
      <c r="CF309" s="12">
        <f t="shared" si="2079"/>
        <v>2237105</v>
      </c>
      <c r="CG309" s="144" t="b">
        <f t="shared" ca="1" si="2157"/>
        <v>0</v>
      </c>
      <c r="CH309" s="12" t="s">
        <v>34</v>
      </c>
      <c r="CI309" s="19" t="str">
        <f t="shared" ca="1" si="2081"/>
        <v>-</v>
      </c>
      <c r="CJ309" s="19" t="str">
        <f t="shared" ca="1" si="2081"/>
        <v>-</v>
      </c>
      <c r="CK309" s="19" t="str">
        <f t="shared" ca="1" si="2081"/>
        <v>-</v>
      </c>
      <c r="CL309" s="19">
        <f t="shared" ca="1" si="2081"/>
        <v>1</v>
      </c>
      <c r="CM309" s="19">
        <f t="shared" ca="1" si="2081"/>
        <v>1</v>
      </c>
      <c r="CN309" s="9"/>
      <c r="CO309" s="444">
        <f t="shared" si="2082"/>
        <v>652</v>
      </c>
      <c r="CP309" s="444">
        <f t="shared" si="2082"/>
        <v>686</v>
      </c>
      <c r="CQ309" s="444">
        <f t="shared" si="2082"/>
        <v>721</v>
      </c>
      <c r="CR309" s="152">
        <f t="shared" si="2083"/>
        <v>378</v>
      </c>
      <c r="CS309" s="152">
        <f t="shared" si="2083"/>
        <v>413</v>
      </c>
      <c r="CT309" s="152">
        <f t="shared" si="2083"/>
        <v>448</v>
      </c>
      <c r="CU309" s="19" t="str">
        <f t="shared" ca="1" si="2144"/>
        <v>-</v>
      </c>
      <c r="CV309" s="19" t="str">
        <f t="shared" ca="1" si="2144"/>
        <v>-</v>
      </c>
      <c r="CW309" s="19" t="str">
        <f t="shared" ca="1" si="2144"/>
        <v>-</v>
      </c>
      <c r="CX309" s="19" t="str">
        <f t="shared" ca="1" si="2144"/>
        <v>-</v>
      </c>
      <c r="CY309" s="19" t="str">
        <f t="shared" ca="1" si="2144"/>
        <v>-</v>
      </c>
      <c r="CZ309" s="19" t="b">
        <f t="shared" ca="1" si="2144"/>
        <v>1</v>
      </c>
      <c r="DA309" s="19">
        <f t="shared" ca="1" si="2144"/>
        <v>0</v>
      </c>
      <c r="DB309" s="19">
        <f t="shared" ca="1" si="2144"/>
        <v>0</v>
      </c>
      <c r="DC309" s="19">
        <f t="shared" ca="1" si="2144"/>
        <v>0</v>
      </c>
      <c r="DD309" s="19">
        <f t="shared" ca="1" si="2144"/>
        <v>0</v>
      </c>
      <c r="DE309" s="19">
        <f t="shared" ca="1" si="2144"/>
        <v>0</v>
      </c>
      <c r="DF309" s="19">
        <f t="shared" ca="1" si="2144"/>
        <v>0</v>
      </c>
      <c r="DG309" s="19">
        <f t="shared" ca="1" si="2144"/>
        <v>0</v>
      </c>
      <c r="DH309" s="19">
        <f t="shared" ca="1" si="2144"/>
        <v>0</v>
      </c>
      <c r="DI309" s="19">
        <f t="shared" ca="1" si="2144"/>
        <v>0</v>
      </c>
      <c r="DJ309" s="19">
        <f t="shared" ca="1" si="2144"/>
        <v>0</v>
      </c>
      <c r="DK309" s="19">
        <f t="shared" ca="1" si="2133"/>
        <v>0</v>
      </c>
      <c r="DL309" s="19">
        <f t="shared" ca="1" si="2133"/>
        <v>0</v>
      </c>
      <c r="DM309" s="19">
        <f t="shared" ca="1" si="2133"/>
        <v>1</v>
      </c>
      <c r="DN309" s="19">
        <f t="shared" ca="1" si="2133"/>
        <v>1</v>
      </c>
      <c r="DO309" s="19">
        <f t="shared" ca="1" si="2133"/>
        <v>0</v>
      </c>
      <c r="DP309" s="19" t="str">
        <f t="shared" ca="1" si="2133"/>
        <v>-</v>
      </c>
      <c r="DQ309" s="19" t="str">
        <f t="shared" ca="1" si="2133"/>
        <v>-</v>
      </c>
      <c r="DR309" s="19" t="str">
        <f t="shared" ca="1" si="2133"/>
        <v>-</v>
      </c>
      <c r="DS309" s="19" t="str">
        <f t="shared" ca="1" si="2133"/>
        <v>-</v>
      </c>
      <c r="DT309" s="19" t="str">
        <f t="shared" ca="1" si="2133"/>
        <v>-</v>
      </c>
      <c r="DU309" s="19">
        <f t="shared" ca="1" si="2133"/>
        <v>0</v>
      </c>
      <c r="DV309" s="19" t="str">
        <f t="shared" ca="1" si="2133"/>
        <v>-</v>
      </c>
      <c r="DW309" s="19" t="str">
        <f t="shared" ca="1" si="2133"/>
        <v>-</v>
      </c>
      <c r="DX309" s="19" t="str">
        <f t="shared" ca="1" si="2133"/>
        <v>-</v>
      </c>
      <c r="DY309" s="19" t="str">
        <f t="shared" ca="1" si="2133"/>
        <v>-</v>
      </c>
      <c r="DZ309" s="19" t="str">
        <f t="shared" ref="DZ309:ED309" ca="1" si="2161">OFFSET(DZ$5,$B309,0)</f>
        <v>-</v>
      </c>
      <c r="EA309" s="19" t="str">
        <f t="shared" ca="1" si="2161"/>
        <v>-</v>
      </c>
      <c r="EB309" s="19" t="str">
        <f t="shared" ca="1" si="2161"/>
        <v>-</v>
      </c>
      <c r="EC309" s="19" t="str">
        <f t="shared" ca="1" si="2161"/>
        <v>-</v>
      </c>
      <c r="ED309" s="19">
        <f t="shared" ca="1" si="2161"/>
        <v>0</v>
      </c>
      <c r="EE309" s="444">
        <f t="shared" si="2086"/>
        <v>0</v>
      </c>
      <c r="EF309" s="444">
        <f t="shared" si="2086"/>
        <v>0</v>
      </c>
      <c r="EG309" s="124">
        <f t="shared" si="2145"/>
        <v>0</v>
      </c>
      <c r="EH309" s="124">
        <f t="shared" si="2145"/>
        <v>0</v>
      </c>
      <c r="EI309" s="124">
        <f t="shared" si="2145"/>
        <v>0</v>
      </c>
      <c r="EJ309" s="124">
        <f t="shared" si="2145"/>
        <v>0</v>
      </c>
      <c r="EK309" s="124">
        <f t="shared" si="2145"/>
        <v>0</v>
      </c>
      <c r="EL309" s="124">
        <f t="shared" si="2145"/>
        <v>0</v>
      </c>
      <c r="EM309" s="124">
        <f t="shared" si="2145"/>
        <v>0</v>
      </c>
      <c r="EN309" s="124">
        <f t="shared" si="2145"/>
        <v>0</v>
      </c>
      <c r="EO309" s="124">
        <f t="shared" si="2145"/>
        <v>0</v>
      </c>
      <c r="EP309" s="124">
        <f t="shared" si="2145"/>
        <v>0</v>
      </c>
      <c r="EQ309" s="124">
        <f t="shared" si="2145"/>
        <v>0</v>
      </c>
      <c r="ER309" s="124">
        <f t="shared" si="2145"/>
        <v>0</v>
      </c>
      <c r="ES309" s="124">
        <f t="shared" si="2145"/>
        <v>0</v>
      </c>
      <c r="ET309" s="124">
        <f t="shared" si="2145"/>
        <v>0</v>
      </c>
      <c r="EU309" s="124">
        <f t="shared" si="2145"/>
        <v>0</v>
      </c>
      <c r="EV309" s="124">
        <f t="shared" si="2145"/>
        <v>0</v>
      </c>
      <c r="EW309" s="124">
        <f t="shared" si="2088"/>
        <v>0</v>
      </c>
      <c r="EX309" s="124">
        <f t="shared" si="2088"/>
        <v>0</v>
      </c>
      <c r="EY309" s="554">
        <f t="shared" si="2146"/>
        <v>0</v>
      </c>
      <c r="EZ309" s="554">
        <f t="shared" si="2146"/>
        <v>0</v>
      </c>
      <c r="FA309" s="554">
        <f t="shared" si="2146"/>
        <v>0</v>
      </c>
      <c r="FB309" s="125">
        <f t="shared" si="2146"/>
        <v>0</v>
      </c>
      <c r="FC309" s="125">
        <f t="shared" si="2146"/>
        <v>0</v>
      </c>
      <c r="FD309" s="125">
        <f t="shared" si="2146"/>
        <v>0</v>
      </c>
      <c r="FE309" s="125">
        <f t="shared" si="2146"/>
        <v>0</v>
      </c>
      <c r="FF309" s="125">
        <f t="shared" si="2146"/>
        <v>0</v>
      </c>
      <c r="FG309" s="125">
        <f t="shared" si="2146"/>
        <v>0</v>
      </c>
      <c r="FH309" s="125">
        <f t="shared" si="2146"/>
        <v>0</v>
      </c>
      <c r="FI309" s="125">
        <f t="shared" si="2146"/>
        <v>0</v>
      </c>
      <c r="FJ309" s="125">
        <f t="shared" si="2146"/>
        <v>0</v>
      </c>
      <c r="FK309" s="125">
        <f t="shared" si="2146"/>
        <v>0</v>
      </c>
      <c r="FL309" s="125">
        <f t="shared" si="2146"/>
        <v>0</v>
      </c>
      <c r="FM309" s="125">
        <f t="shared" si="2146"/>
        <v>0</v>
      </c>
      <c r="FN309" s="125">
        <f t="shared" si="2146"/>
        <v>0</v>
      </c>
      <c r="FO309" s="124">
        <f t="shared" si="2147"/>
        <v>0</v>
      </c>
      <c r="FP309" s="124">
        <f t="shared" si="2147"/>
        <v>0</v>
      </c>
      <c r="FQ309" s="124">
        <f t="shared" si="2147"/>
        <v>0</v>
      </c>
      <c r="FR309" s="124">
        <f t="shared" si="2147"/>
        <v>0</v>
      </c>
      <c r="FS309" s="124">
        <f t="shared" si="2147"/>
        <v>0</v>
      </c>
      <c r="FT309" s="124">
        <f t="shared" si="2147"/>
        <v>0</v>
      </c>
      <c r="FU309" s="124">
        <f t="shared" si="2147"/>
        <v>0</v>
      </c>
      <c r="FV309" s="124">
        <f t="shared" si="2147"/>
        <v>0</v>
      </c>
      <c r="FW309" s="124">
        <f t="shared" si="2147"/>
        <v>0</v>
      </c>
      <c r="FX309" s="124">
        <f t="shared" si="2147"/>
        <v>0</v>
      </c>
      <c r="FY309" s="124">
        <f t="shared" si="2147"/>
        <v>0</v>
      </c>
      <c r="FZ309" s="124">
        <f t="shared" si="2147"/>
        <v>0</v>
      </c>
      <c r="GA309" s="124">
        <f t="shared" si="2147"/>
        <v>0</v>
      </c>
      <c r="GB309" s="124">
        <f t="shared" si="2147"/>
        <v>0</v>
      </c>
      <c r="GC309" s="124">
        <f t="shared" si="2147"/>
        <v>0</v>
      </c>
      <c r="GD309" s="124">
        <f t="shared" si="2147"/>
        <v>0</v>
      </c>
      <c r="GE309" s="124">
        <f t="shared" si="2091"/>
        <v>0</v>
      </c>
      <c r="GF309" s="124">
        <f t="shared" si="2091"/>
        <v>0</v>
      </c>
      <c r="GG309" s="554">
        <f t="shared" si="2092"/>
        <v>0</v>
      </c>
      <c r="GH309" s="554">
        <f t="shared" si="2092"/>
        <v>0</v>
      </c>
      <c r="GI309" s="554">
        <f t="shared" si="2092"/>
        <v>0</v>
      </c>
      <c r="GJ309" s="125">
        <f t="shared" si="2154"/>
        <v>0</v>
      </c>
      <c r="GK309" s="125">
        <f t="shared" si="2154"/>
        <v>0</v>
      </c>
      <c r="GL309" s="125">
        <f t="shared" si="2154"/>
        <v>0</v>
      </c>
      <c r="GM309" s="125">
        <f t="shared" si="2154"/>
        <v>0</v>
      </c>
      <c r="GN309" s="125">
        <f t="shared" si="2154"/>
        <v>0</v>
      </c>
      <c r="GO309" s="125">
        <f t="shared" si="2154"/>
        <v>0</v>
      </c>
      <c r="GP309" s="125">
        <f t="shared" si="2154"/>
        <v>0</v>
      </c>
      <c r="GQ309" s="125">
        <f t="shared" si="2154"/>
        <v>0</v>
      </c>
      <c r="GR309" s="125">
        <f t="shared" si="2154"/>
        <v>0</v>
      </c>
      <c r="GS309" s="125">
        <f t="shared" si="2154"/>
        <v>0</v>
      </c>
      <c r="GT309" s="125">
        <f t="shared" si="2154"/>
        <v>0</v>
      </c>
      <c r="GU309" s="125">
        <f t="shared" si="2154"/>
        <v>0</v>
      </c>
      <c r="GV309" s="125">
        <f t="shared" si="2154"/>
        <v>0</v>
      </c>
      <c r="GW309" s="124">
        <f t="shared" si="2148"/>
        <v>0</v>
      </c>
      <c r="GX309" s="124">
        <f t="shared" si="2148"/>
        <v>0</v>
      </c>
      <c r="GY309" s="124">
        <f t="shared" si="2148"/>
        <v>0</v>
      </c>
      <c r="GZ309" s="124">
        <f t="shared" si="2148"/>
        <v>0</v>
      </c>
      <c r="HA309" s="124">
        <f t="shared" si="2148"/>
        <v>0</v>
      </c>
      <c r="HB309" s="124">
        <f t="shared" si="2148"/>
        <v>0</v>
      </c>
      <c r="HC309" s="124">
        <f t="shared" si="2148"/>
        <v>0</v>
      </c>
      <c r="HD309" s="124">
        <f t="shared" si="2148"/>
        <v>0</v>
      </c>
      <c r="HE309" s="124">
        <f t="shared" si="2148"/>
        <v>0</v>
      </c>
      <c r="HF309" s="124">
        <f t="shared" si="2148"/>
        <v>0</v>
      </c>
      <c r="HG309" s="124">
        <f t="shared" si="2148"/>
        <v>0</v>
      </c>
      <c r="HH309" s="124">
        <f t="shared" si="2148"/>
        <v>0</v>
      </c>
      <c r="HI309" s="124">
        <f t="shared" si="2148"/>
        <v>0</v>
      </c>
      <c r="HJ309" s="124">
        <f t="shared" si="2148"/>
        <v>0</v>
      </c>
      <c r="HK309" s="124">
        <f t="shared" si="2148"/>
        <v>0</v>
      </c>
      <c r="HL309" s="124">
        <f t="shared" si="2148"/>
        <v>0</v>
      </c>
      <c r="HM309" s="124">
        <f t="shared" si="2095"/>
        <v>0</v>
      </c>
      <c r="HN309" s="124">
        <f t="shared" si="2095"/>
        <v>0</v>
      </c>
      <c r="HO309" s="554">
        <f t="shared" si="2096"/>
        <v>0</v>
      </c>
      <c r="HP309" s="554">
        <f t="shared" si="2096"/>
        <v>0</v>
      </c>
      <c r="HQ309" s="554">
        <f t="shared" si="2096"/>
        <v>0</v>
      </c>
      <c r="HR309" s="125">
        <f t="shared" si="2155"/>
        <v>0</v>
      </c>
      <c r="HS309" s="125">
        <f t="shared" si="2155"/>
        <v>0</v>
      </c>
      <c r="HT309" s="125">
        <f t="shared" si="2155"/>
        <v>0</v>
      </c>
      <c r="HU309" s="125">
        <f t="shared" si="2155"/>
        <v>0</v>
      </c>
      <c r="HV309" s="125">
        <f t="shared" si="2155"/>
        <v>0</v>
      </c>
      <c r="HW309" s="125">
        <f t="shared" si="2155"/>
        <v>0</v>
      </c>
      <c r="HX309" s="125">
        <f t="shared" si="2155"/>
        <v>0</v>
      </c>
      <c r="HY309" s="125">
        <f t="shared" si="2155"/>
        <v>0</v>
      </c>
      <c r="HZ309" s="125">
        <f t="shared" si="2155"/>
        <v>0</v>
      </c>
      <c r="IA309" s="125">
        <f t="shared" si="2155"/>
        <v>0</v>
      </c>
      <c r="IB309" s="125">
        <f t="shared" si="2155"/>
        <v>0</v>
      </c>
      <c r="IC309" s="125">
        <f t="shared" si="2155"/>
        <v>0</v>
      </c>
      <c r="ID309" s="125">
        <f t="shared" si="2155"/>
        <v>0</v>
      </c>
      <c r="IE309" s="5">
        <f t="shared" si="2098"/>
        <v>67</v>
      </c>
      <c r="IF309" s="9"/>
      <c r="IG309" s="5">
        <f t="shared" si="2099"/>
        <v>1</v>
      </c>
      <c r="IH309" s="5" t="b">
        <f t="shared" si="2099"/>
        <v>0</v>
      </c>
      <c r="II309" s="19">
        <f t="shared" ca="1" si="2100"/>
        <v>0</v>
      </c>
      <c r="IJ309" s="5">
        <f t="shared" si="2099"/>
        <v>55</v>
      </c>
      <c r="IK309" s="5" cm="1">
        <f t="array" ref="IK309">INDEX(i.pi_yatf,$X309+1,IK$7)</f>
        <v>1</v>
      </c>
      <c r="IL309" s="19">
        <f t="shared" ca="1" si="2159"/>
        <v>0</v>
      </c>
      <c r="IM309" s="19">
        <f t="shared" ca="1" si="2159"/>
        <v>0</v>
      </c>
      <c r="IN309" s="19">
        <f t="shared" ca="1" si="2159"/>
        <v>0</v>
      </c>
      <c r="IO309" s="19">
        <f t="shared" ca="1" si="2159"/>
        <v>0</v>
      </c>
      <c r="IP309" s="19">
        <f t="shared" ca="1" si="2159"/>
        <v>0</v>
      </c>
      <c r="IQ309" s="19">
        <f t="shared" ca="1" si="2159"/>
        <v>0</v>
      </c>
      <c r="IR309" s="19">
        <f t="shared" ca="1" si="2159"/>
        <v>0</v>
      </c>
      <c r="IS309" s="19">
        <f t="shared" ca="1" si="2159"/>
        <v>0</v>
      </c>
      <c r="IT309" s="19">
        <f t="shared" ca="1" si="2159"/>
        <v>0</v>
      </c>
      <c r="IU309" s="19">
        <f t="shared" ca="1" si="2159"/>
        <v>0</v>
      </c>
      <c r="IV309" s="19">
        <f t="shared" ca="1" si="2159"/>
        <v>0</v>
      </c>
      <c r="IW309" s="19">
        <f t="shared" ca="1" si="2159"/>
        <v>0</v>
      </c>
      <c r="IX309" s="19">
        <f t="shared" ca="1" si="2159"/>
        <v>0</v>
      </c>
      <c r="IY309" s="19">
        <f t="shared" ca="1" si="2159"/>
        <v>0</v>
      </c>
      <c r="IZ309" s="19">
        <f t="shared" ca="1" si="2159"/>
        <v>0</v>
      </c>
      <c r="JA309" s="19">
        <f t="shared" ca="1" si="2159"/>
        <v>0</v>
      </c>
      <c r="JB309" s="19">
        <f t="shared" ca="1" si="2159"/>
        <v>0</v>
      </c>
      <c r="JC309" s="19">
        <f t="shared" ca="1" si="2159"/>
        <v>0</v>
      </c>
      <c r="JD309" s="19">
        <f t="shared" ca="1" si="2159"/>
        <v>0</v>
      </c>
      <c r="JE309" s="19">
        <f t="shared" ca="1" si="2159"/>
        <v>0</v>
      </c>
      <c r="JF309" s="19">
        <f t="shared" ca="1" si="2159"/>
        <v>0</v>
      </c>
      <c r="JG309" s="5">
        <f t="shared" si="2102"/>
        <v>1.2500000000000001E-2</v>
      </c>
      <c r="JH309" s="567">
        <f t="shared" si="2102"/>
        <v>0</v>
      </c>
      <c r="JI309" s="5">
        <f t="shared" si="2102"/>
        <v>6.25E-2</v>
      </c>
      <c r="JJ309" s="5">
        <f t="shared" si="2102"/>
        <v>6.25E-2</v>
      </c>
      <c r="JK309" s="5">
        <f t="shared" si="2102"/>
        <v>6.25E-2</v>
      </c>
      <c r="JL309" s="19">
        <f t="shared" ca="1" si="2159"/>
        <v>1</v>
      </c>
      <c r="JM309" s="19">
        <f t="shared" ca="1" si="2159"/>
        <v>0</v>
      </c>
      <c r="JN309" s="19">
        <f t="shared" ca="1" si="2159"/>
        <v>1</v>
      </c>
      <c r="JO309" s="9"/>
      <c r="JP309" s="5" t="b">
        <f t="shared" ca="1" si="2103"/>
        <v>0</v>
      </c>
      <c r="JQ309" s="477" t="b">
        <v>0</v>
      </c>
      <c r="JR309" s="477">
        <v>9.7327499999999993</v>
      </c>
      <c r="JS309" s="5" t="b">
        <f t="shared" si="2104"/>
        <v>0</v>
      </c>
      <c r="JT309" s="5" t="b">
        <f t="shared" si="2104"/>
        <v>0</v>
      </c>
      <c r="JU309" s="5" t="b">
        <f t="shared" si="2104"/>
        <v>1</v>
      </c>
      <c r="JV309" s="144">
        <f t="shared" si="2105"/>
        <v>1</v>
      </c>
      <c r="JW309" s="144">
        <f t="shared" si="2105"/>
        <v>1</v>
      </c>
      <c r="JX309" s="5" t="b">
        <f t="shared" si="2106"/>
        <v>0</v>
      </c>
      <c r="JY309" s="5" t="b">
        <f t="shared" si="2106"/>
        <v>1</v>
      </c>
      <c r="JZ309" s="5" t="b">
        <f t="shared" si="2106"/>
        <v>1</v>
      </c>
      <c r="KA309" s="5" t="b">
        <f t="shared" si="2106"/>
        <v>0</v>
      </c>
      <c r="KB309" s="5">
        <f t="shared" si="2107"/>
        <v>1</v>
      </c>
      <c r="KC309" s="5">
        <f t="shared" si="2107"/>
        <v>0</v>
      </c>
      <c r="KD309" s="5" t="b">
        <f t="shared" si="2108"/>
        <v>0</v>
      </c>
      <c r="KE309" s="5" t="str" cm="1">
        <f t="array" aca="1" ref="KE309" ca="1">IF(OR(KF309:KM309&lt;&gt;"-"),TRUE,"-")</f>
        <v>-</v>
      </c>
      <c r="KF309" s="19" t="str">
        <f t="shared" ca="1" si="2109"/>
        <v>-</v>
      </c>
      <c r="KG309" s="19" t="str">
        <f t="shared" ca="1" si="2109"/>
        <v>-</v>
      </c>
      <c r="KH309" s="19" t="str">
        <f t="shared" ca="1" si="2109"/>
        <v>-</v>
      </c>
      <c r="KI309" s="19" t="str">
        <f t="shared" ca="1" si="2109"/>
        <v>-</v>
      </c>
      <c r="KJ309" s="19" t="str">
        <f t="shared" ca="1" si="2109"/>
        <v>-</v>
      </c>
      <c r="KK309" s="19" t="str">
        <f t="shared" ca="1" si="2109"/>
        <v>-</v>
      </c>
      <c r="KL309" s="19" t="str">
        <f t="shared" ca="1" si="2109"/>
        <v>-</v>
      </c>
      <c r="KM309" s="19" t="str">
        <f t="shared" ca="1" si="2109"/>
        <v>-</v>
      </c>
      <c r="KN309" s="5" t="b">
        <f t="array" aca="1" ref="KN309" ca="1">IF(OR(KO309:KU309&lt;&gt;"-"),TRUE,"-")</f>
        <v>1</v>
      </c>
      <c r="KO309" s="19">
        <f t="shared" ca="1" si="2160"/>
        <v>0</v>
      </c>
      <c r="KP309" s="19" t="str">
        <f t="shared" ca="1" si="2160"/>
        <v>-</v>
      </c>
      <c r="KQ309" s="19">
        <f t="shared" ca="1" si="2160"/>
        <v>999999</v>
      </c>
      <c r="KR309" s="19">
        <f t="shared" ca="1" si="2160"/>
        <v>999999</v>
      </c>
      <c r="KS309" s="19">
        <f t="shared" ca="1" si="2160"/>
        <v>999999</v>
      </c>
      <c r="KT309" s="19">
        <f t="shared" ca="1" si="2160"/>
        <v>999999</v>
      </c>
      <c r="KU309" s="19">
        <f t="shared" ca="1" si="2160"/>
        <v>999999</v>
      </c>
      <c r="KV309" s="19" t="str">
        <f t="shared" ca="1" si="2160"/>
        <v>-</v>
      </c>
      <c r="KW309" s="19" t="str">
        <f t="shared" ca="1" si="2160"/>
        <v>-</v>
      </c>
      <c r="KX309" s="19" t="str">
        <f t="shared" ca="1" si="2160"/>
        <v>-</v>
      </c>
      <c r="KY309" s="19" t="b">
        <f t="shared" ca="1" si="2160"/>
        <v>1</v>
      </c>
      <c r="KZ309" s="19">
        <f t="shared" ca="1" si="2160"/>
        <v>0</v>
      </c>
      <c r="LA309" s="5" t="str">
        <f t="shared" si="2111"/>
        <v>-</v>
      </c>
      <c r="LB309" s="5" t="str">
        <f t="shared" si="2111"/>
        <v>-</v>
      </c>
      <c r="LC309" s="5" t="str">
        <f t="shared" si="2111"/>
        <v>-</v>
      </c>
      <c r="LD309" s="5" t="str">
        <f t="shared" si="2111"/>
        <v>-</v>
      </c>
      <c r="LE309" s="19" t="str">
        <f t="shared" ca="1" si="2112"/>
        <v>-</v>
      </c>
      <c r="LF309" s="19" t="str">
        <f t="shared" ca="1" si="2112"/>
        <v>-</v>
      </c>
      <c r="LG309" s="19" t="str">
        <f t="shared" ca="1" si="2112"/>
        <v>-</v>
      </c>
      <c r="LH309" s="19" t="str">
        <f t="shared" ca="1" si="2112"/>
        <v>-</v>
      </c>
      <c r="LI309" s="19" t="str">
        <f t="shared" ca="1" si="2112"/>
        <v>-</v>
      </c>
      <c r="LJ309" s="19" t="str">
        <f t="shared" ca="1" si="2112"/>
        <v>-</v>
      </c>
      <c r="LK309" s="19" t="str">
        <f t="shared" ca="1" si="2112"/>
        <v>-</v>
      </c>
      <c r="LL309" s="5" t="str">
        <f t="shared" si="2113"/>
        <v>-</v>
      </c>
      <c r="LM309" s="5">
        <f t="shared" si="2113"/>
        <v>500</v>
      </c>
      <c r="LN309" s="5">
        <f t="shared" si="2113"/>
        <v>500</v>
      </c>
      <c r="LO309" s="5" t="str">
        <f t="shared" si="2113"/>
        <v>-</v>
      </c>
      <c r="LP309" s="5" cm="1">
        <f t="array" ref="LP309">INDEX(i.meatgrid,$Q309,LP$7)</f>
        <v>1092</v>
      </c>
      <c r="LQ309" s="5" t="str" cm="1">
        <f t="array" ref="LQ309">INDEX(i.meatgrid,$Q309,LQ$7)</f>
        <v>-</v>
      </c>
      <c r="LR309" s="5" t="str">
        <f t="shared" si="2114"/>
        <v>-</v>
      </c>
      <c r="LS309" s="5">
        <f t="shared" si="2115"/>
        <v>1</v>
      </c>
      <c r="LT309" s="9"/>
      <c r="LU309" s="19">
        <f t="shared" ca="1" si="2116"/>
        <v>70</v>
      </c>
      <c r="LV309" s="19">
        <f t="shared" ca="1" si="2116"/>
        <v>50</v>
      </c>
      <c r="LW309" s="19">
        <f t="shared" ca="1" si="2116"/>
        <v>80</v>
      </c>
      <c r="LX309" s="19">
        <f t="shared" ca="1" si="2116"/>
        <v>50</v>
      </c>
      <c r="LY309" s="5" t="b" cm="1">
        <f t="array" ref="LY309">INDEX(i.meatgrid,$Q309,LY$7)</f>
        <v>1</v>
      </c>
      <c r="LZ309" s="5" t="b" cm="1">
        <f t="array" ref="LZ309">INDEX(i.meatgrid,$Q309,LZ$7)</f>
        <v>0</v>
      </c>
      <c r="MA309" s="5" t="str" cm="1">
        <f t="array" ref="MA309">INDEX(i.meatgrid,$Q309,MA$7)</f>
        <v>-</v>
      </c>
      <c r="MB309" s="5" t="str" cm="1">
        <f t="array" ref="MB309">INDEX(i.meatgrid,$Q309,MB$7)</f>
        <v>-</v>
      </c>
      <c r="MC309" s="5">
        <f t="shared" si="2117"/>
        <v>1</v>
      </c>
      <c r="MD309" s="5">
        <f t="shared" si="2118"/>
        <v>1</v>
      </c>
      <c r="ME309" s="5" cm="1">
        <f t="array" ref="ME309">INDEX(i.meatgrid,$Q309,ME$7)</f>
        <v>0</v>
      </c>
      <c r="MF309" s="5" cm="1">
        <f t="array" ref="MF309">INDEX(i.meatgrid,$Q309,MF$7)</f>
        <v>0</v>
      </c>
      <c r="MG309" s="5" cm="1">
        <f t="array" ref="MG309">INDEX(i.meatgrid,$Q309,MG$7)</f>
        <v>0</v>
      </c>
      <c r="MH309" s="5" cm="1">
        <f t="array" ref="MH309">INDEX(i.meatgrid,$Q309,MH$7)</f>
        <v>0</v>
      </c>
      <c r="MI309" s="5" cm="1">
        <f t="array" ref="MI309">INDEX(i.meatgrid,$Q309,MI$7)</f>
        <v>0</v>
      </c>
      <c r="MJ309" s="5" cm="1">
        <f t="array" ref="MJ309">INDEX(i.meatgrid,$Q309,MJ$7)</f>
        <v>1</v>
      </c>
      <c r="MK309" s="5" cm="1">
        <f t="array" ref="MK309">INDEX(i.meatgrid,$Q309,MK$7)</f>
        <v>1</v>
      </c>
      <c r="ML309" s="5" cm="1">
        <f t="array" ref="ML309">INDEX(i.meatgrid,$Q309,ML$7)</f>
        <v>1</v>
      </c>
      <c r="MM309" s="5">
        <f t="shared" si="2119"/>
        <v>1</v>
      </c>
      <c r="MN309" s="9"/>
      <c r="MO309" s="19" t="b">
        <f t="shared" ca="1" si="2149"/>
        <v>0</v>
      </c>
      <c r="MP309" s="19" t="b">
        <f t="shared" ca="1" si="2149"/>
        <v>0</v>
      </c>
      <c r="MQ309" s="19">
        <f t="shared" ca="1" si="2149"/>
        <v>1</v>
      </c>
      <c r="MR309" s="19">
        <f t="shared" ca="1" si="2149"/>
        <v>0.75</v>
      </c>
      <c r="MS309" s="19">
        <f t="shared" ca="1" si="2149"/>
        <v>0.75</v>
      </c>
      <c r="MT309" s="19">
        <f t="shared" ca="1" si="2149"/>
        <v>0.8</v>
      </c>
      <c r="MU309" s="19">
        <f t="shared" ca="1" si="2149"/>
        <v>0.82499999999999996</v>
      </c>
      <c r="MV309" s="19">
        <f t="shared" ca="1" si="2149"/>
        <v>0.875</v>
      </c>
      <c r="MW309" s="19">
        <f t="shared" ca="1" si="2149"/>
        <v>0.9</v>
      </c>
      <c r="MX309" s="19">
        <f t="shared" ca="1" si="2149"/>
        <v>1</v>
      </c>
      <c r="MY309" s="19">
        <f t="shared" ca="1" si="2149"/>
        <v>0.875</v>
      </c>
      <c r="MZ309" s="19" t="b">
        <f t="shared" ca="1" si="2149"/>
        <v>1</v>
      </c>
      <c r="NA309" s="19">
        <f t="shared" ca="1" si="2149"/>
        <v>74.989999999999995</v>
      </c>
      <c r="NB309" s="19" t="str">
        <f t="shared" ca="1" si="2149"/>
        <v>-</v>
      </c>
      <c r="NC309" s="19" t="str">
        <f t="shared" ca="1" si="2149"/>
        <v>-</v>
      </c>
      <c r="ND309" s="19" t="str">
        <f t="shared" ca="1" si="2149"/>
        <v>-</v>
      </c>
      <c r="NE309" s="19" t="str">
        <f t="shared" ca="1" si="2150"/>
        <v>-</v>
      </c>
      <c r="NF309" s="19" t="str">
        <f t="shared" ca="1" si="2150"/>
        <v>-</v>
      </c>
      <c r="NG309" s="19" t="str">
        <f t="shared" ca="1" si="2150"/>
        <v>-</v>
      </c>
      <c r="NH309" s="19" t="str">
        <f t="shared" ca="1" si="2150"/>
        <v>-</v>
      </c>
      <c r="NI309" s="19">
        <f t="shared" ca="1" si="2150"/>
        <v>36.99</v>
      </c>
      <c r="NJ309" s="19">
        <f t="shared" ca="1" si="2150"/>
        <v>36.99</v>
      </c>
      <c r="NK309" s="19" t="str">
        <f t="shared" ca="1" si="2150"/>
        <v>-</v>
      </c>
      <c r="NL309" s="19" t="str">
        <f t="shared" ca="1" si="2150"/>
        <v>-</v>
      </c>
      <c r="NM309" s="19" t="str">
        <f t="shared" ca="1" si="2150"/>
        <v>-</v>
      </c>
      <c r="NN309" s="19" t="str">
        <f t="shared" ca="1" si="2150"/>
        <v>-</v>
      </c>
      <c r="NO309" s="19" t="str">
        <f t="shared" ca="1" si="2150"/>
        <v>-</v>
      </c>
      <c r="NP309" s="19">
        <f t="shared" ca="1" si="2150"/>
        <v>49.99</v>
      </c>
      <c r="NQ309" s="19">
        <f t="shared" ca="1" si="2150"/>
        <v>49.99</v>
      </c>
      <c r="NR309" s="19">
        <f t="shared" ca="1" si="2150"/>
        <v>49.99</v>
      </c>
      <c r="NS309" s="19">
        <f t="shared" ca="1" si="2150"/>
        <v>49.99</v>
      </c>
      <c r="NT309" s="19">
        <f t="shared" ca="1" si="2150"/>
        <v>49.99</v>
      </c>
      <c r="NU309" s="19">
        <f t="shared" ca="1" si="2151"/>
        <v>49.99</v>
      </c>
      <c r="NV309" s="19">
        <f t="shared" ca="1" si="2151"/>
        <v>49.99</v>
      </c>
      <c r="NW309" s="19">
        <f t="shared" ca="1" si="2151"/>
        <v>49.99</v>
      </c>
      <c r="NX309" s="19">
        <f t="shared" ca="1" si="2151"/>
        <v>412.99</v>
      </c>
      <c r="NY309" s="19">
        <f t="shared" ca="1" si="2151"/>
        <v>412.99</v>
      </c>
      <c r="NZ309" s="19" t="str">
        <f t="shared" ca="1" si="2151"/>
        <v>-</v>
      </c>
      <c r="OA309" s="19" t="str">
        <f t="shared" ca="1" si="2151"/>
        <v>-</v>
      </c>
      <c r="OB309" s="19" t="str">
        <f t="shared" ca="1" si="2151"/>
        <v>-</v>
      </c>
      <c r="OC309" s="19" t="str">
        <f t="shared" ca="1" si="2151"/>
        <v>-</v>
      </c>
      <c r="OD309" s="19" t="str">
        <f t="shared" ca="1" si="2151"/>
        <v>-</v>
      </c>
      <c r="OE309" s="19">
        <f t="shared" ca="1" si="2151"/>
        <v>6.8900000000000006</v>
      </c>
      <c r="OF309" s="19">
        <f t="shared" ca="1" si="2151"/>
        <v>6.8900000000000006</v>
      </c>
      <c r="OG309" s="19">
        <f t="shared" ca="1" si="2151"/>
        <v>6.8900000000000006</v>
      </c>
      <c r="OH309" s="19">
        <f t="shared" ca="1" si="2151"/>
        <v>6.8900000000000006</v>
      </c>
      <c r="OI309" s="19">
        <f t="shared" ca="1" si="2151"/>
        <v>6.8900000000000006</v>
      </c>
      <c r="OJ309" s="19">
        <f t="shared" ca="1" si="2151"/>
        <v>6.8900000000000006</v>
      </c>
      <c r="OK309" s="19">
        <f t="shared" ca="1" si="2123"/>
        <v>6.8900000000000006</v>
      </c>
      <c r="OL309" s="19">
        <f t="shared" ca="1" si="2123"/>
        <v>6.8900000000000006</v>
      </c>
      <c r="OM309" s="19">
        <f t="shared" ca="1" si="2123"/>
        <v>346.99</v>
      </c>
      <c r="ON309" s="19">
        <f t="shared" ca="1" si="2123"/>
        <v>346.99</v>
      </c>
      <c r="OO309" s="19" t="str">
        <f t="shared" ca="1" si="2123"/>
        <v>-</v>
      </c>
      <c r="OP309" s="19" t="str">
        <f t="shared" ref="OP309:OT309" ca="1" si="2162">OFFSET(OP$5,$B309,0)</f>
        <v>-</v>
      </c>
      <c r="OQ309" s="19" t="str">
        <f t="shared" ca="1" si="2162"/>
        <v>-</v>
      </c>
      <c r="OR309" s="19" t="str">
        <f t="shared" ca="1" si="2162"/>
        <v>-</v>
      </c>
      <c r="OS309" s="19" t="str">
        <f t="shared" ca="1" si="2162"/>
        <v>-</v>
      </c>
      <c r="OT309" s="19">
        <f t="shared" ca="1" si="2162"/>
        <v>0</v>
      </c>
      <c r="OU309" s="24">
        <v>0</v>
      </c>
    </row>
    <row r="310" spans="1:411" hidden="1" outlineLevel="1">
      <c r="A310" s="21">
        <f t="shared" si="158"/>
        <v>305</v>
      </c>
      <c r="B310" s="21">
        <f t="shared" si="2061"/>
        <v>19</v>
      </c>
      <c r="C310">
        <v>114</v>
      </c>
      <c r="D310" s="144" t="str">
        <f t="shared" si="2062"/>
        <v>GSM</v>
      </c>
      <c r="E310" t="b">
        <v>0</v>
      </c>
      <c r="F310" t="b">
        <v>0</v>
      </c>
      <c r="G310" t="b">
        <f t="shared" ref="G310:G313" si="2163">E310</f>
        <v>0</v>
      </c>
      <c r="H310" s="29">
        <v>2</v>
      </c>
      <c r="I310" s="29">
        <v>1</v>
      </c>
      <c r="J310" s="29" t="str">
        <f>""</f>
        <v/>
      </c>
      <c r="K310" s="29">
        <f t="shared" si="2064"/>
        <v>2</v>
      </c>
      <c r="L310" s="29">
        <v>2</v>
      </c>
      <c r="M310" s="29">
        <v>2</v>
      </c>
      <c r="N310" s="29">
        <v>3</v>
      </c>
      <c r="O310" s="29">
        <v>1</v>
      </c>
      <c r="P310" s="29">
        <v>1</v>
      </c>
      <c r="Q310" s="237">
        <f t="shared" ca="1" si="2125"/>
        <v>7</v>
      </c>
      <c r="R310" s="29">
        <v>2</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2065"/>
        <v>2</v>
      </c>
      <c r="AH310" s="5">
        <f t="shared" si="2065"/>
        <v>0</v>
      </c>
      <c r="AI310" s="5">
        <f t="shared" si="2066"/>
        <v>1</v>
      </c>
      <c r="AJ310" s="218"/>
      <c r="AK310" s="218"/>
      <c r="AL310" s="366" t="str">
        <f ca="1">TEXT(LEFT(OFFSET(AL310,-1,0),5)+1,"00000")&amp;MID(OFFSET(AL310,-1,0),6,FIND(" ",OFFSET(AL310,-1,0),7)-5)
&amp; $D310           &amp; " Day"&amp;INDEX(i.DOY,$N310,1)              &amp; IF($IG310=0," FWM","")&amp;IF($IG310=1," MWM","")&amp;IF($IG310=5," Mat","")&amp;IF($IH310=TRUE,"&amp;BBT","    ")
&amp;INDEX(DataMaster!$B$98:$B$105,$Q310,0)    &amp;IF(JQ310," SR"&amp;JR310,"")&amp; " WP"&amp;TEXT($MC310*100,"000p")           &amp; " MP"&amp;TEXT($MD310*100,"000p")           &amp; " GP"&amp;TEXT($MM310*100,"000p")
&amp; " (F"&amp;3+COUNTIF($CV310:$CY310,TRUE)&amp;3&amp;"N"&amp;$DM310&amp;$DN310&amp;")"</f>
        <v>00022 DSP_price_SA GSM Day204 MWM    Older Mutton WP075p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2067"/>
        <v>0</v>
      </c>
      <c r="AY310" s="5" t="str">
        <f t="shared" si="2067"/>
        <v>-</v>
      </c>
      <c r="AZ310" s="5" t="b">
        <f t="shared" si="2067"/>
        <v>0</v>
      </c>
      <c r="BA310" s="5" t="b">
        <f t="shared" si="2067"/>
        <v>1</v>
      </c>
      <c r="BB310" s="5" t="b">
        <f t="shared" si="2067"/>
        <v>1</v>
      </c>
      <c r="BC310" s="144">
        <f t="shared" si="2067"/>
        <v>0</v>
      </c>
      <c r="BD310" s="19" t="b">
        <f t="shared" ca="1" si="2068"/>
        <v>1</v>
      </c>
      <c r="BE310" s="9"/>
      <c r="BF310" s="5" t="str">
        <f t="shared" ca="1" si="2069"/>
        <v>-</v>
      </c>
      <c r="BG310" s="19" t="str">
        <f t="shared" ca="1" si="2070"/>
        <v>-</v>
      </c>
      <c r="BH310" s="19" t="str">
        <f t="shared" ca="1" si="2070"/>
        <v>-</v>
      </c>
      <c r="BI310" s="19" t="str">
        <f t="shared" ca="1" si="2070"/>
        <v>-</v>
      </c>
      <c r="BJ310" s="5" t="str">
        <f t="shared" ca="1" si="2071"/>
        <v>-</v>
      </c>
      <c r="BK310" s="19" t="str">
        <f t="shared" ca="1" si="2072"/>
        <v>-</v>
      </c>
      <c r="BL310" s="5" t="str">
        <f t="shared" ca="1" si="2073"/>
        <v>-</v>
      </c>
      <c r="BM310" s="19" t="str">
        <f t="shared" ca="1" si="2074"/>
        <v>-</v>
      </c>
      <c r="BN310" s="19" t="str">
        <f t="shared" ca="1" si="2074"/>
        <v>-</v>
      </c>
      <c r="BO310" s="19" t="str">
        <f t="shared" ca="1" si="2074"/>
        <v>-</v>
      </c>
      <c r="BP310" s="5" t="str">
        <f t="shared" ca="1" si="2075"/>
        <v>-</v>
      </c>
      <c r="BQ310" s="9"/>
      <c r="BR310" s="5" t="b">
        <f t="shared" si="2076"/>
        <v>0</v>
      </c>
      <c r="BS310" s="5" t="str">
        <f t="shared" ca="1" si="2077"/>
        <v>-</v>
      </c>
      <c r="BT310" s="5" t="str">
        <f t="shared" ca="1" si="2078"/>
        <v>-</v>
      </c>
      <c r="BU310" s="5" t="str">
        <f t="shared" ca="1" si="2078"/>
        <v>-</v>
      </c>
      <c r="BV310" s="5" t="str">
        <f t="shared" ca="1" si="2078"/>
        <v>-</v>
      </c>
      <c r="BW310" s="5" t="str">
        <f t="shared" ca="1" si="2078"/>
        <v>-</v>
      </c>
      <c r="BX310" s="5" t="str">
        <f t="shared" ca="1" si="2078"/>
        <v>-</v>
      </c>
      <c r="BY310" s="5" t="str">
        <f t="shared" ca="1" si="2078"/>
        <v>-</v>
      </c>
      <c r="BZ310" s="5" t="str">
        <f t="shared" ca="1" si="2078"/>
        <v>-</v>
      </c>
      <c r="CA310" s="5" t="str">
        <f t="shared" ca="1" si="2078"/>
        <v>-</v>
      </c>
      <c r="CB310" s="9"/>
      <c r="CC310" s="237" t="b">
        <f t="shared" ca="1" si="2126"/>
        <v>1</v>
      </c>
      <c r="CD310" s="237" t="b">
        <f t="shared" ca="1" si="2126"/>
        <v>1</v>
      </c>
      <c r="CE310" s="237" t="b">
        <f t="shared" ca="1" si="2126"/>
        <v>1</v>
      </c>
      <c r="CF310" s="12">
        <f t="shared" ca="1" si="2079"/>
        <v>2237105</v>
      </c>
      <c r="CG310" s="144" t="b">
        <f t="shared" ref="CG310:CG313" ca="1" si="2164">NOT(CE310)</f>
        <v>0</v>
      </c>
      <c r="CH310" s="12" t="s">
        <v>34</v>
      </c>
      <c r="CI310" s="19" t="str">
        <f t="shared" ca="1" si="2081"/>
        <v>-</v>
      </c>
      <c r="CJ310" s="19" t="str">
        <f t="shared" ca="1" si="2081"/>
        <v>-</v>
      </c>
      <c r="CK310" s="19" t="str">
        <f t="shared" ca="1" si="2081"/>
        <v>-</v>
      </c>
      <c r="CL310" s="19">
        <f t="shared" ca="1" si="2081"/>
        <v>1</v>
      </c>
      <c r="CM310" s="19">
        <f t="shared" ca="1" si="2081"/>
        <v>1</v>
      </c>
      <c r="CN310" s="9"/>
      <c r="CO310" s="444">
        <f t="shared" si="2082"/>
        <v>652</v>
      </c>
      <c r="CP310" s="444">
        <f t="shared" si="2082"/>
        <v>686</v>
      </c>
      <c r="CQ310" s="444">
        <f t="shared" si="2082"/>
        <v>721</v>
      </c>
      <c r="CR310" s="152">
        <f t="shared" si="2083"/>
        <v>378</v>
      </c>
      <c r="CS310" s="152">
        <f t="shared" si="2083"/>
        <v>413</v>
      </c>
      <c r="CT310" s="152">
        <f t="shared" si="2083"/>
        <v>448</v>
      </c>
      <c r="CU310" s="19" t="str">
        <f t="shared" ca="1" si="2144"/>
        <v>-</v>
      </c>
      <c r="CV310" s="19" t="str">
        <f t="shared" ca="1" si="2144"/>
        <v>-</v>
      </c>
      <c r="CW310" s="19" t="str">
        <f t="shared" ca="1" si="2144"/>
        <v>-</v>
      </c>
      <c r="CX310" s="19" t="str">
        <f t="shared" ca="1" si="2144"/>
        <v>-</v>
      </c>
      <c r="CY310" s="19" t="str">
        <f t="shared" ca="1" si="2144"/>
        <v>-</v>
      </c>
      <c r="CZ310" s="19" t="b">
        <f t="shared" ca="1" si="2144"/>
        <v>1</v>
      </c>
      <c r="DA310" s="19">
        <f t="shared" ca="1" si="2144"/>
        <v>0</v>
      </c>
      <c r="DB310" s="19">
        <f t="shared" ca="1" si="2144"/>
        <v>0</v>
      </c>
      <c r="DC310" s="19">
        <f t="shared" ca="1" si="2144"/>
        <v>0</v>
      </c>
      <c r="DD310" s="19">
        <f t="shared" ca="1" si="2144"/>
        <v>0</v>
      </c>
      <c r="DE310" s="19">
        <f t="shared" ca="1" si="2144"/>
        <v>0</v>
      </c>
      <c r="DF310" s="19">
        <f t="shared" ca="1" si="2144"/>
        <v>0</v>
      </c>
      <c r="DG310" s="19">
        <f t="shared" ca="1" si="2144"/>
        <v>0</v>
      </c>
      <c r="DH310" s="19">
        <f t="shared" ca="1" si="2144"/>
        <v>0</v>
      </c>
      <c r="DI310" s="19">
        <f t="shared" ca="1" si="2144"/>
        <v>0</v>
      </c>
      <c r="DJ310" s="19">
        <f t="shared" ca="1" si="2144"/>
        <v>0</v>
      </c>
      <c r="DK310" s="19">
        <f t="shared" ref="DK310:ED313" ca="1" si="2165">OFFSET(DK$5,$B310,0)</f>
        <v>0</v>
      </c>
      <c r="DL310" s="19">
        <f t="shared" ca="1" si="2165"/>
        <v>0</v>
      </c>
      <c r="DM310" s="19">
        <f t="shared" ca="1" si="2165"/>
        <v>1</v>
      </c>
      <c r="DN310" s="19">
        <f t="shared" ca="1" si="2165"/>
        <v>1</v>
      </c>
      <c r="DO310" s="19">
        <f t="shared" ca="1" si="2165"/>
        <v>0</v>
      </c>
      <c r="DP310" s="19" t="str">
        <f t="shared" ca="1" si="2165"/>
        <v>-</v>
      </c>
      <c r="DQ310" s="19" t="str">
        <f t="shared" ca="1" si="2165"/>
        <v>-</v>
      </c>
      <c r="DR310" s="19" t="str">
        <f t="shared" ca="1" si="2165"/>
        <v>-</v>
      </c>
      <c r="DS310" s="19" t="str">
        <f t="shared" ca="1" si="2165"/>
        <v>-</v>
      </c>
      <c r="DT310" s="19" t="str">
        <f t="shared" ca="1" si="2165"/>
        <v>-</v>
      </c>
      <c r="DU310" s="19">
        <f t="shared" ca="1" si="2165"/>
        <v>0</v>
      </c>
      <c r="DV310" s="19" t="str">
        <f t="shared" ca="1" si="2165"/>
        <v>-</v>
      </c>
      <c r="DW310" s="19" t="str">
        <f t="shared" ca="1" si="2165"/>
        <v>-</v>
      </c>
      <c r="DX310" s="19" t="str">
        <f t="shared" ca="1" si="2165"/>
        <v>-</v>
      </c>
      <c r="DY310" s="19" t="str">
        <f t="shared" ca="1" si="2165"/>
        <v>-</v>
      </c>
      <c r="DZ310" s="19" t="str">
        <f t="shared" ca="1" si="2165"/>
        <v>-</v>
      </c>
      <c r="EA310" s="19" t="str">
        <f t="shared" ca="1" si="2165"/>
        <v>-</v>
      </c>
      <c r="EB310" s="19" t="str">
        <f t="shared" ca="1" si="2165"/>
        <v>-</v>
      </c>
      <c r="EC310" s="19" t="str">
        <f t="shared" ca="1" si="2165"/>
        <v>-</v>
      </c>
      <c r="ED310" s="19">
        <f t="shared" ca="1" si="2165"/>
        <v>0</v>
      </c>
      <c r="EE310" s="444">
        <f t="shared" si="2086"/>
        <v>0</v>
      </c>
      <c r="EF310" s="444">
        <f t="shared" si="2086"/>
        <v>0</v>
      </c>
      <c r="EG310" s="124">
        <f t="shared" si="2145"/>
        <v>0</v>
      </c>
      <c r="EH310" s="124">
        <f t="shared" si="2145"/>
        <v>0</v>
      </c>
      <c r="EI310" s="124">
        <f t="shared" si="2145"/>
        <v>0</v>
      </c>
      <c r="EJ310" s="124">
        <f t="shared" si="2145"/>
        <v>0</v>
      </c>
      <c r="EK310" s="124">
        <f t="shared" si="2145"/>
        <v>0</v>
      </c>
      <c r="EL310" s="124">
        <f t="shared" si="2145"/>
        <v>0</v>
      </c>
      <c r="EM310" s="124">
        <f t="shared" si="2145"/>
        <v>0</v>
      </c>
      <c r="EN310" s="124">
        <f t="shared" si="2145"/>
        <v>0</v>
      </c>
      <c r="EO310" s="124">
        <f t="shared" si="2145"/>
        <v>0</v>
      </c>
      <c r="EP310" s="124">
        <f t="shared" si="2145"/>
        <v>0</v>
      </c>
      <c r="EQ310" s="124">
        <f t="shared" si="2145"/>
        <v>0</v>
      </c>
      <c r="ER310" s="124">
        <f t="shared" si="2145"/>
        <v>0</v>
      </c>
      <c r="ES310" s="124">
        <f t="shared" si="2145"/>
        <v>0</v>
      </c>
      <c r="ET310" s="124">
        <f t="shared" si="2145"/>
        <v>0</v>
      </c>
      <c r="EU310" s="124">
        <f t="shared" si="2145"/>
        <v>0</v>
      </c>
      <c r="EV310" s="124">
        <f t="shared" si="2145"/>
        <v>0</v>
      </c>
      <c r="EW310" s="124">
        <f t="shared" si="2088"/>
        <v>0</v>
      </c>
      <c r="EX310" s="124">
        <f t="shared" si="2088"/>
        <v>0</v>
      </c>
      <c r="EY310" s="554">
        <f t="shared" si="2146"/>
        <v>0</v>
      </c>
      <c r="EZ310" s="554">
        <f t="shared" si="2146"/>
        <v>0</v>
      </c>
      <c r="FA310" s="554">
        <f t="shared" si="2146"/>
        <v>0</v>
      </c>
      <c r="FB310" s="125">
        <f t="shared" si="2146"/>
        <v>0</v>
      </c>
      <c r="FC310" s="125">
        <f t="shared" si="2146"/>
        <v>0</v>
      </c>
      <c r="FD310" s="125">
        <f t="shared" si="2146"/>
        <v>0</v>
      </c>
      <c r="FE310" s="125">
        <f t="shared" si="2146"/>
        <v>0</v>
      </c>
      <c r="FF310" s="125">
        <f t="shared" si="2146"/>
        <v>0</v>
      </c>
      <c r="FG310" s="125">
        <f t="shared" si="2146"/>
        <v>0</v>
      </c>
      <c r="FH310" s="125">
        <f t="shared" si="2146"/>
        <v>0</v>
      </c>
      <c r="FI310" s="125">
        <f t="shared" si="2146"/>
        <v>0</v>
      </c>
      <c r="FJ310" s="125">
        <f t="shared" si="2146"/>
        <v>0</v>
      </c>
      <c r="FK310" s="125">
        <f t="shared" si="2146"/>
        <v>0</v>
      </c>
      <c r="FL310" s="125">
        <f t="shared" si="2146"/>
        <v>0</v>
      </c>
      <c r="FM310" s="125">
        <f t="shared" si="2146"/>
        <v>0</v>
      </c>
      <c r="FN310" s="125">
        <f t="shared" si="2146"/>
        <v>0</v>
      </c>
      <c r="FO310" s="124">
        <f t="shared" si="2147"/>
        <v>0</v>
      </c>
      <c r="FP310" s="124">
        <f t="shared" si="2147"/>
        <v>0</v>
      </c>
      <c r="FQ310" s="124">
        <f t="shared" si="2147"/>
        <v>0</v>
      </c>
      <c r="FR310" s="124">
        <f t="shared" si="2147"/>
        <v>0</v>
      </c>
      <c r="FS310" s="124">
        <f t="shared" si="2147"/>
        <v>0</v>
      </c>
      <c r="FT310" s="124">
        <f t="shared" si="2147"/>
        <v>0</v>
      </c>
      <c r="FU310" s="124">
        <f t="shared" si="2147"/>
        <v>0</v>
      </c>
      <c r="FV310" s="124">
        <f t="shared" si="2147"/>
        <v>0</v>
      </c>
      <c r="FW310" s="124">
        <f t="shared" si="2147"/>
        <v>0</v>
      </c>
      <c r="FX310" s="124">
        <f t="shared" si="2147"/>
        <v>0</v>
      </c>
      <c r="FY310" s="124">
        <f t="shared" si="2147"/>
        <v>0</v>
      </c>
      <c r="FZ310" s="124">
        <f t="shared" si="2147"/>
        <v>0</v>
      </c>
      <c r="GA310" s="124">
        <f t="shared" si="2147"/>
        <v>0</v>
      </c>
      <c r="GB310" s="124">
        <f t="shared" si="2147"/>
        <v>0</v>
      </c>
      <c r="GC310" s="124">
        <f t="shared" si="2147"/>
        <v>0</v>
      </c>
      <c r="GD310" s="124">
        <f t="shared" si="2147"/>
        <v>0</v>
      </c>
      <c r="GE310" s="124">
        <f t="shared" si="2091"/>
        <v>0</v>
      </c>
      <c r="GF310" s="124">
        <f t="shared" si="2091"/>
        <v>0</v>
      </c>
      <c r="GG310" s="554">
        <f t="shared" si="2092"/>
        <v>0</v>
      </c>
      <c r="GH310" s="554">
        <f t="shared" si="2092"/>
        <v>0</v>
      </c>
      <c r="GI310" s="554">
        <f t="shared" si="2092"/>
        <v>0</v>
      </c>
      <c r="GJ310" s="125">
        <f t="shared" si="2154"/>
        <v>0</v>
      </c>
      <c r="GK310" s="125">
        <f t="shared" si="2154"/>
        <v>0</v>
      </c>
      <c r="GL310" s="125">
        <f t="shared" si="2154"/>
        <v>0</v>
      </c>
      <c r="GM310" s="125">
        <f t="shared" si="2154"/>
        <v>0</v>
      </c>
      <c r="GN310" s="125">
        <f t="shared" si="2154"/>
        <v>0</v>
      </c>
      <c r="GO310" s="125">
        <f t="shared" si="2154"/>
        <v>0</v>
      </c>
      <c r="GP310" s="125">
        <f t="shared" si="2154"/>
        <v>0</v>
      </c>
      <c r="GQ310" s="125">
        <f t="shared" si="2154"/>
        <v>0</v>
      </c>
      <c r="GR310" s="125">
        <f t="shared" si="2154"/>
        <v>0</v>
      </c>
      <c r="GS310" s="125">
        <f t="shared" si="2154"/>
        <v>0</v>
      </c>
      <c r="GT310" s="125">
        <f t="shared" si="2154"/>
        <v>0</v>
      </c>
      <c r="GU310" s="125">
        <f t="shared" si="2154"/>
        <v>0</v>
      </c>
      <c r="GV310" s="125">
        <f t="shared" si="2154"/>
        <v>0</v>
      </c>
      <c r="GW310" s="124">
        <f t="shared" si="2148"/>
        <v>0</v>
      </c>
      <c r="GX310" s="124">
        <f t="shared" si="2148"/>
        <v>0</v>
      </c>
      <c r="GY310" s="124">
        <f t="shared" si="2148"/>
        <v>0</v>
      </c>
      <c r="GZ310" s="124">
        <f t="shared" si="2148"/>
        <v>0</v>
      </c>
      <c r="HA310" s="124">
        <f t="shared" si="2148"/>
        <v>0</v>
      </c>
      <c r="HB310" s="124">
        <f t="shared" si="2148"/>
        <v>0</v>
      </c>
      <c r="HC310" s="124">
        <f t="shared" si="2148"/>
        <v>0</v>
      </c>
      <c r="HD310" s="124">
        <f t="shared" si="2148"/>
        <v>0</v>
      </c>
      <c r="HE310" s="124">
        <f t="shared" si="2148"/>
        <v>0</v>
      </c>
      <c r="HF310" s="124">
        <f t="shared" si="2148"/>
        <v>0</v>
      </c>
      <c r="HG310" s="124">
        <f t="shared" si="2148"/>
        <v>0</v>
      </c>
      <c r="HH310" s="124">
        <f t="shared" si="2148"/>
        <v>0</v>
      </c>
      <c r="HI310" s="124">
        <f t="shared" si="2148"/>
        <v>0</v>
      </c>
      <c r="HJ310" s="124">
        <f t="shared" si="2148"/>
        <v>0</v>
      </c>
      <c r="HK310" s="124">
        <f t="shared" si="2148"/>
        <v>0</v>
      </c>
      <c r="HL310" s="124">
        <f t="shared" si="2148"/>
        <v>0</v>
      </c>
      <c r="HM310" s="124">
        <f t="shared" si="2095"/>
        <v>0</v>
      </c>
      <c r="HN310" s="124">
        <f t="shared" si="2095"/>
        <v>0</v>
      </c>
      <c r="HO310" s="554">
        <f t="shared" si="2096"/>
        <v>0</v>
      </c>
      <c r="HP310" s="554">
        <f t="shared" si="2096"/>
        <v>0</v>
      </c>
      <c r="HQ310" s="554">
        <f t="shared" si="2096"/>
        <v>0</v>
      </c>
      <c r="HR310" s="125">
        <f t="shared" si="2155"/>
        <v>0</v>
      </c>
      <c r="HS310" s="125">
        <f t="shared" si="2155"/>
        <v>0</v>
      </c>
      <c r="HT310" s="125">
        <f t="shared" si="2155"/>
        <v>0</v>
      </c>
      <c r="HU310" s="125">
        <f t="shared" si="2155"/>
        <v>0</v>
      </c>
      <c r="HV310" s="125">
        <f t="shared" si="2155"/>
        <v>0</v>
      </c>
      <c r="HW310" s="125">
        <f t="shared" si="2155"/>
        <v>0</v>
      </c>
      <c r="HX310" s="125">
        <f t="shared" si="2155"/>
        <v>0</v>
      </c>
      <c r="HY310" s="125">
        <f t="shared" si="2155"/>
        <v>0</v>
      </c>
      <c r="HZ310" s="125">
        <f t="shared" si="2155"/>
        <v>0</v>
      </c>
      <c r="IA310" s="125">
        <f t="shared" si="2155"/>
        <v>0</v>
      </c>
      <c r="IB310" s="125">
        <f t="shared" si="2155"/>
        <v>0</v>
      </c>
      <c r="IC310" s="125">
        <f t="shared" si="2155"/>
        <v>0</v>
      </c>
      <c r="ID310" s="125">
        <f t="shared" si="2155"/>
        <v>0</v>
      </c>
      <c r="IE310" s="5">
        <f t="shared" si="2098"/>
        <v>67</v>
      </c>
      <c r="IF310" s="9"/>
      <c r="IG310" s="5">
        <f t="shared" si="2099"/>
        <v>1</v>
      </c>
      <c r="IH310" s="5" t="b">
        <f t="shared" si="2099"/>
        <v>0</v>
      </c>
      <c r="II310" s="19">
        <f t="shared" ca="1" si="2100"/>
        <v>0</v>
      </c>
      <c r="IJ310" s="5">
        <f t="shared" si="2099"/>
        <v>55</v>
      </c>
      <c r="IK310" s="5" cm="1">
        <f t="array" ref="IK310">INDEX(i.pi_yatf,$X310+1,IK$7)</f>
        <v>1</v>
      </c>
      <c r="IL310" s="19">
        <f t="shared" ca="1" si="2159"/>
        <v>0</v>
      </c>
      <c r="IM310" s="19">
        <f t="shared" ca="1" si="2159"/>
        <v>0</v>
      </c>
      <c r="IN310" s="19">
        <f t="shared" ca="1" si="2159"/>
        <v>0</v>
      </c>
      <c r="IO310" s="19">
        <f t="shared" ca="1" si="2159"/>
        <v>0</v>
      </c>
      <c r="IP310" s="19">
        <f t="shared" ca="1" si="2159"/>
        <v>0</v>
      </c>
      <c r="IQ310" s="19">
        <f t="shared" ca="1" si="2159"/>
        <v>0</v>
      </c>
      <c r="IR310" s="19">
        <f t="shared" ca="1" si="2159"/>
        <v>0</v>
      </c>
      <c r="IS310" s="19">
        <f t="shared" ca="1" si="2159"/>
        <v>0</v>
      </c>
      <c r="IT310" s="19">
        <f t="shared" ca="1" si="2159"/>
        <v>0</v>
      </c>
      <c r="IU310" s="19">
        <f t="shared" ca="1" si="2159"/>
        <v>0</v>
      </c>
      <c r="IV310" s="19">
        <f t="shared" ca="1" si="2159"/>
        <v>0</v>
      </c>
      <c r="IW310" s="19">
        <f t="shared" ca="1" si="2159"/>
        <v>0</v>
      </c>
      <c r="IX310" s="19">
        <f t="shared" ca="1" si="2159"/>
        <v>0</v>
      </c>
      <c r="IY310" s="19">
        <f t="shared" ca="1" si="2159"/>
        <v>0</v>
      </c>
      <c r="IZ310" s="19">
        <f t="shared" ca="1" si="2159"/>
        <v>0</v>
      </c>
      <c r="JA310" s="19">
        <f t="shared" ca="1" si="2159"/>
        <v>0</v>
      </c>
      <c r="JB310" s="19">
        <f t="shared" ca="1" si="2159"/>
        <v>0</v>
      </c>
      <c r="JC310" s="19">
        <f t="shared" ca="1" si="2159"/>
        <v>0</v>
      </c>
      <c r="JD310" s="19">
        <f t="shared" ca="1" si="2159"/>
        <v>0</v>
      </c>
      <c r="JE310" s="19">
        <f t="shared" ca="1" si="2159"/>
        <v>0</v>
      </c>
      <c r="JF310" s="19">
        <f t="shared" ca="1" si="2159"/>
        <v>0</v>
      </c>
      <c r="JG310" s="5">
        <f t="shared" si="2102"/>
        <v>1.2500000000000001E-2</v>
      </c>
      <c r="JH310" s="567">
        <f t="shared" si="2102"/>
        <v>0</v>
      </c>
      <c r="JI310" s="5">
        <f t="shared" si="2102"/>
        <v>6.25E-2</v>
      </c>
      <c r="JJ310" s="5">
        <f t="shared" si="2102"/>
        <v>6.25E-2</v>
      </c>
      <c r="JK310" s="5">
        <f t="shared" si="2102"/>
        <v>6.25E-2</v>
      </c>
      <c r="JL310" s="19">
        <f t="shared" ca="1" si="2159"/>
        <v>1</v>
      </c>
      <c r="JM310" s="19">
        <f t="shared" ca="1" si="2159"/>
        <v>0</v>
      </c>
      <c r="JN310" s="19">
        <f t="shared" ca="1" si="2159"/>
        <v>1</v>
      </c>
      <c r="JO310" s="9"/>
      <c r="JP310" s="5" t="b">
        <f t="shared" ca="1" si="2103"/>
        <v>0</v>
      </c>
      <c r="JQ310" s="477" t="b">
        <v>0</v>
      </c>
      <c r="JR310" s="477">
        <v>9.7327499999999993</v>
      </c>
      <c r="JS310" s="5" t="b">
        <f t="shared" si="2104"/>
        <v>0</v>
      </c>
      <c r="JT310" s="5" t="b">
        <f t="shared" si="2104"/>
        <v>0</v>
      </c>
      <c r="JU310" s="5" t="b">
        <f t="shared" si="2104"/>
        <v>1</v>
      </c>
      <c r="JV310" s="144">
        <f t="shared" si="2105"/>
        <v>1</v>
      </c>
      <c r="JW310" s="144">
        <f t="shared" si="2105"/>
        <v>1</v>
      </c>
      <c r="JX310" s="5" t="b">
        <f t="shared" si="2106"/>
        <v>0</v>
      </c>
      <c r="JY310" s="5" t="b">
        <f t="shared" si="2106"/>
        <v>1</v>
      </c>
      <c r="JZ310" s="5" t="b">
        <f t="shared" si="2106"/>
        <v>1</v>
      </c>
      <c r="KA310" s="5" t="b">
        <f t="shared" si="2106"/>
        <v>0</v>
      </c>
      <c r="KB310" s="5">
        <f t="shared" si="2107"/>
        <v>1</v>
      </c>
      <c r="KC310" s="5">
        <f t="shared" si="2107"/>
        <v>0</v>
      </c>
      <c r="KD310" s="5" t="b">
        <f t="shared" si="2108"/>
        <v>0</v>
      </c>
      <c r="KE310" s="5" t="str" cm="1">
        <f t="array" aca="1" ref="KE310" ca="1">IF(OR(KF310:KM310&lt;&gt;"-"),TRUE,"-")</f>
        <v>-</v>
      </c>
      <c r="KF310" s="19" t="str">
        <f t="shared" ca="1" si="2109"/>
        <v>-</v>
      </c>
      <c r="KG310" s="19" t="str">
        <f t="shared" ca="1" si="2109"/>
        <v>-</v>
      </c>
      <c r="KH310" s="19" t="str">
        <f t="shared" ca="1" si="2109"/>
        <v>-</v>
      </c>
      <c r="KI310" s="19" t="str">
        <f t="shared" ca="1" si="2109"/>
        <v>-</v>
      </c>
      <c r="KJ310" s="19" t="str">
        <f t="shared" ca="1" si="2109"/>
        <v>-</v>
      </c>
      <c r="KK310" s="19" t="str">
        <f t="shared" ca="1" si="2109"/>
        <v>-</v>
      </c>
      <c r="KL310" s="19" t="str">
        <f t="shared" ca="1" si="2109"/>
        <v>-</v>
      </c>
      <c r="KM310" s="19" t="str">
        <f t="shared" ca="1" si="2109"/>
        <v>-</v>
      </c>
      <c r="KN310" s="5" t="b">
        <f t="array" aca="1" ref="KN310" ca="1">IF(OR(KO310:KU310&lt;&gt;"-"),TRUE,"-")</f>
        <v>1</v>
      </c>
      <c r="KO310" s="19">
        <f t="shared" ca="1" si="2160"/>
        <v>0</v>
      </c>
      <c r="KP310" s="19" t="str">
        <f t="shared" ca="1" si="2160"/>
        <v>-</v>
      </c>
      <c r="KQ310" s="19">
        <f t="shared" ca="1" si="2160"/>
        <v>999999</v>
      </c>
      <c r="KR310" s="19">
        <f t="shared" ca="1" si="2158"/>
        <v>999999</v>
      </c>
      <c r="KS310" s="19">
        <f t="shared" ca="1" si="2158"/>
        <v>999999</v>
      </c>
      <c r="KT310" s="19">
        <f t="shared" ca="1" si="2158"/>
        <v>999999</v>
      </c>
      <c r="KU310" s="19">
        <f t="shared" ca="1" si="2158"/>
        <v>999999</v>
      </c>
      <c r="KV310" s="19" t="str">
        <f t="shared" ca="1" si="2158"/>
        <v>-</v>
      </c>
      <c r="KW310" s="19" t="str">
        <f t="shared" ca="1" si="2158"/>
        <v>-</v>
      </c>
      <c r="KX310" s="19" t="str">
        <f t="shared" ca="1" si="2158"/>
        <v>-</v>
      </c>
      <c r="KY310" s="19" t="b">
        <f t="shared" ca="1" si="2158"/>
        <v>1</v>
      </c>
      <c r="KZ310" s="19">
        <f t="shared" ca="1" si="2158"/>
        <v>0</v>
      </c>
      <c r="LA310" s="5" t="str">
        <f t="shared" si="2111"/>
        <v>-</v>
      </c>
      <c r="LB310" s="5" t="str">
        <f t="shared" si="2111"/>
        <v>-</v>
      </c>
      <c r="LC310" s="5" t="str">
        <f t="shared" si="2111"/>
        <v>-</v>
      </c>
      <c r="LD310" s="5" t="str">
        <f t="shared" si="2111"/>
        <v>-</v>
      </c>
      <c r="LE310" s="19" t="str">
        <f t="shared" ca="1" si="2112"/>
        <v>-</v>
      </c>
      <c r="LF310" s="19" t="str">
        <f t="shared" ca="1" si="2112"/>
        <v>-</v>
      </c>
      <c r="LG310" s="19" t="str">
        <f t="shared" ca="1" si="2112"/>
        <v>-</v>
      </c>
      <c r="LH310" s="19" t="str">
        <f t="shared" ca="1" si="2112"/>
        <v>-</v>
      </c>
      <c r="LI310" s="19" t="str">
        <f t="shared" ca="1" si="2112"/>
        <v>-</v>
      </c>
      <c r="LJ310" s="19" t="str">
        <f t="shared" ca="1" si="2112"/>
        <v>-</v>
      </c>
      <c r="LK310" s="19" t="str">
        <f t="shared" ca="1" si="2112"/>
        <v>-</v>
      </c>
      <c r="LL310" s="5" t="str">
        <f t="shared" si="2113"/>
        <v>-</v>
      </c>
      <c r="LM310" s="5">
        <f t="shared" si="2113"/>
        <v>500</v>
      </c>
      <c r="LN310" s="5">
        <f t="shared" si="2113"/>
        <v>500</v>
      </c>
      <c r="LO310" s="5" t="str">
        <f t="shared" si="2113"/>
        <v>-</v>
      </c>
      <c r="LP310" s="5" cm="1">
        <f t="array" aca="1" ref="LP310" ca="1">INDEX(i.meatgrid,$Q310,LP$7)</f>
        <v>1092</v>
      </c>
      <c r="LQ310" s="5" t="str" cm="1">
        <f t="array" aca="1" ref="LQ310" ca="1">INDEX(i.meatgrid,$Q310,LQ$7)</f>
        <v>-</v>
      </c>
      <c r="LR310" s="5" t="str">
        <f t="shared" si="2114"/>
        <v>-</v>
      </c>
      <c r="LS310" s="5">
        <f t="shared" si="2115"/>
        <v>1</v>
      </c>
      <c r="LT310" s="9"/>
      <c r="LU310" s="19">
        <f t="shared" ca="1" si="2116"/>
        <v>70</v>
      </c>
      <c r="LV310" s="19">
        <f t="shared" ca="1" si="2116"/>
        <v>50</v>
      </c>
      <c r="LW310" s="19">
        <f t="shared" ca="1" si="2116"/>
        <v>80</v>
      </c>
      <c r="LX310" s="19">
        <f t="shared" ca="1" si="2116"/>
        <v>50</v>
      </c>
      <c r="LY310" s="5" t="b" cm="1">
        <f t="array" aca="1" ref="LY310" ca="1">INDEX(i.meatgrid,$Q310,LY$7)</f>
        <v>1</v>
      </c>
      <c r="LZ310" s="5" t="b" cm="1">
        <f t="array" aca="1" ref="LZ310" ca="1">INDEX(i.meatgrid,$Q310,LZ$7)</f>
        <v>0</v>
      </c>
      <c r="MA310" s="5" t="str" cm="1">
        <f t="array" aca="1" ref="MA310" ca="1">INDEX(i.meatgrid,$Q310,MA$7)</f>
        <v>-</v>
      </c>
      <c r="MB310" s="5" t="str" cm="1">
        <f t="array" aca="1" ref="MB310" ca="1">INDEX(i.meatgrid,$Q310,MB$7)</f>
        <v>-</v>
      </c>
      <c r="MC310" s="5">
        <f t="shared" si="2117"/>
        <v>0.75</v>
      </c>
      <c r="MD310" s="5">
        <f t="shared" si="2118"/>
        <v>1</v>
      </c>
      <c r="ME310" s="5" cm="1">
        <f t="array" aca="1" ref="ME310" ca="1">INDEX(i.meatgrid,$Q310,ME$7)</f>
        <v>0</v>
      </c>
      <c r="MF310" s="5" cm="1">
        <f t="array" aca="1" ref="MF310" ca="1">INDEX(i.meatgrid,$Q310,MF$7)</f>
        <v>0</v>
      </c>
      <c r="MG310" s="5" cm="1">
        <f t="array" aca="1" ref="MG310" ca="1">INDEX(i.meatgrid,$Q310,MG$7)</f>
        <v>0</v>
      </c>
      <c r="MH310" s="5" cm="1">
        <f t="array" aca="1" ref="MH310" ca="1">INDEX(i.meatgrid,$Q310,MH$7)</f>
        <v>0</v>
      </c>
      <c r="MI310" s="5" cm="1">
        <f t="array" aca="1" ref="MI310" ca="1">INDEX(i.meatgrid,$Q310,MI$7)</f>
        <v>0</v>
      </c>
      <c r="MJ310" s="5" cm="1">
        <f t="array" aca="1" ref="MJ310" ca="1">INDEX(i.meatgrid,$Q310,MJ$7)</f>
        <v>1</v>
      </c>
      <c r="MK310" s="5" cm="1">
        <f t="array" aca="1" ref="MK310" ca="1">INDEX(i.meatgrid,$Q310,MK$7)</f>
        <v>1</v>
      </c>
      <c r="ML310" s="5" cm="1">
        <f t="array" aca="1" ref="ML310" ca="1">INDEX(i.meatgrid,$Q310,ML$7)</f>
        <v>1</v>
      </c>
      <c r="MM310" s="5">
        <f t="shared" si="2119"/>
        <v>1</v>
      </c>
      <c r="MN310" s="9"/>
      <c r="MO310" s="19" t="b">
        <f t="shared" ca="1" si="2149"/>
        <v>0</v>
      </c>
      <c r="MP310" s="19" t="b">
        <f t="shared" ca="1" si="2149"/>
        <v>0</v>
      </c>
      <c r="MQ310" s="19">
        <f t="shared" ca="1" si="2149"/>
        <v>1</v>
      </c>
      <c r="MR310" s="19">
        <f t="shared" ca="1" si="2149"/>
        <v>0.75</v>
      </c>
      <c r="MS310" s="19">
        <f t="shared" ca="1" si="2149"/>
        <v>0.75</v>
      </c>
      <c r="MT310" s="19">
        <f t="shared" ca="1" si="2149"/>
        <v>0.8</v>
      </c>
      <c r="MU310" s="19">
        <f t="shared" ca="1" si="2149"/>
        <v>0.82499999999999996</v>
      </c>
      <c r="MV310" s="19">
        <f t="shared" ca="1" si="2149"/>
        <v>0.875</v>
      </c>
      <c r="MW310" s="19">
        <f t="shared" ca="1" si="2149"/>
        <v>0.9</v>
      </c>
      <c r="MX310" s="19">
        <f t="shared" ca="1" si="2149"/>
        <v>1</v>
      </c>
      <c r="MY310" s="19">
        <f t="shared" ca="1" si="2149"/>
        <v>0.875</v>
      </c>
      <c r="MZ310" s="19" t="b">
        <f t="shared" ca="1" si="2149"/>
        <v>1</v>
      </c>
      <c r="NA310" s="19">
        <f t="shared" ca="1" si="2149"/>
        <v>74.989999999999995</v>
      </c>
      <c r="NB310" s="19" t="str">
        <f t="shared" ca="1" si="2149"/>
        <v>-</v>
      </c>
      <c r="NC310" s="19" t="str">
        <f t="shared" ca="1" si="2149"/>
        <v>-</v>
      </c>
      <c r="ND310" s="19" t="str">
        <f t="shared" ca="1" si="2149"/>
        <v>-</v>
      </c>
      <c r="NE310" s="19" t="str">
        <f t="shared" ca="1" si="2150"/>
        <v>-</v>
      </c>
      <c r="NF310" s="19" t="str">
        <f t="shared" ca="1" si="2150"/>
        <v>-</v>
      </c>
      <c r="NG310" s="19" t="str">
        <f t="shared" ca="1" si="2150"/>
        <v>-</v>
      </c>
      <c r="NH310" s="19" t="str">
        <f t="shared" ca="1" si="2150"/>
        <v>-</v>
      </c>
      <c r="NI310" s="19">
        <f t="shared" ca="1" si="2150"/>
        <v>36.99</v>
      </c>
      <c r="NJ310" s="19">
        <f t="shared" ca="1" si="2150"/>
        <v>36.99</v>
      </c>
      <c r="NK310" s="19" t="str">
        <f t="shared" ca="1" si="2150"/>
        <v>-</v>
      </c>
      <c r="NL310" s="19" t="str">
        <f t="shared" ca="1" si="2150"/>
        <v>-</v>
      </c>
      <c r="NM310" s="19" t="str">
        <f t="shared" ca="1" si="2150"/>
        <v>-</v>
      </c>
      <c r="NN310" s="19" t="str">
        <f t="shared" ca="1" si="2150"/>
        <v>-</v>
      </c>
      <c r="NO310" s="19" t="str">
        <f t="shared" ca="1" si="2150"/>
        <v>-</v>
      </c>
      <c r="NP310" s="19">
        <f t="shared" ca="1" si="2150"/>
        <v>49.99</v>
      </c>
      <c r="NQ310" s="19">
        <f t="shared" ca="1" si="2150"/>
        <v>49.99</v>
      </c>
      <c r="NR310" s="19">
        <f t="shared" ca="1" si="2150"/>
        <v>49.99</v>
      </c>
      <c r="NS310" s="19">
        <f t="shared" ca="1" si="2150"/>
        <v>49.99</v>
      </c>
      <c r="NT310" s="19">
        <f t="shared" ca="1" si="2150"/>
        <v>49.99</v>
      </c>
      <c r="NU310" s="19">
        <f t="shared" ca="1" si="2151"/>
        <v>49.99</v>
      </c>
      <c r="NV310" s="19">
        <f t="shared" ca="1" si="2151"/>
        <v>49.99</v>
      </c>
      <c r="NW310" s="19">
        <f t="shared" ca="1" si="2151"/>
        <v>49.99</v>
      </c>
      <c r="NX310" s="19">
        <f t="shared" ca="1" si="2151"/>
        <v>412.99</v>
      </c>
      <c r="NY310" s="19">
        <f t="shared" ca="1" si="2151"/>
        <v>412.99</v>
      </c>
      <c r="NZ310" s="19" t="str">
        <f t="shared" ca="1" si="2151"/>
        <v>-</v>
      </c>
      <c r="OA310" s="19" t="str">
        <f t="shared" ca="1" si="2151"/>
        <v>-</v>
      </c>
      <c r="OB310" s="19" t="str">
        <f t="shared" ca="1" si="2151"/>
        <v>-</v>
      </c>
      <c r="OC310" s="19" t="str">
        <f t="shared" ca="1" si="2151"/>
        <v>-</v>
      </c>
      <c r="OD310" s="19" t="str">
        <f t="shared" ca="1" si="2151"/>
        <v>-</v>
      </c>
      <c r="OE310" s="19">
        <f t="shared" ca="1" si="2151"/>
        <v>6.8900000000000006</v>
      </c>
      <c r="OF310" s="19">
        <f t="shared" ca="1" si="2151"/>
        <v>6.8900000000000006</v>
      </c>
      <c r="OG310" s="19">
        <f t="shared" ca="1" si="2151"/>
        <v>6.8900000000000006</v>
      </c>
      <c r="OH310" s="19">
        <f t="shared" ca="1" si="2151"/>
        <v>6.8900000000000006</v>
      </c>
      <c r="OI310" s="19">
        <f t="shared" ca="1" si="2151"/>
        <v>6.8900000000000006</v>
      </c>
      <c r="OJ310" s="19">
        <f t="shared" ca="1" si="2151"/>
        <v>6.8900000000000006</v>
      </c>
      <c r="OK310" s="19">
        <f t="shared" ref="OK310:OT313" ca="1" si="2166">OFFSET(OK$5,$B310,0)</f>
        <v>6.8900000000000006</v>
      </c>
      <c r="OL310" s="19">
        <f t="shared" ca="1" si="2166"/>
        <v>6.8900000000000006</v>
      </c>
      <c r="OM310" s="19">
        <f t="shared" ca="1" si="2166"/>
        <v>346.99</v>
      </c>
      <c r="ON310" s="19">
        <f t="shared" ca="1" si="2166"/>
        <v>346.99</v>
      </c>
      <c r="OO310" s="19" t="str">
        <f t="shared" ca="1" si="2166"/>
        <v>-</v>
      </c>
      <c r="OP310" s="19" t="str">
        <f t="shared" ca="1" si="2166"/>
        <v>-</v>
      </c>
      <c r="OQ310" s="19" t="str">
        <f t="shared" ca="1" si="2166"/>
        <v>-</v>
      </c>
      <c r="OR310" s="19" t="str">
        <f t="shared" ca="1" si="2166"/>
        <v>-</v>
      </c>
      <c r="OS310" s="19" t="str">
        <f t="shared" ca="1" si="2166"/>
        <v>-</v>
      </c>
      <c r="OT310" s="19">
        <f t="shared" ca="1" si="2166"/>
        <v>0</v>
      </c>
      <c r="OU310" s="24">
        <v>0</v>
      </c>
    </row>
    <row r="311" spans="1:411" hidden="1" outlineLevel="1">
      <c r="A311" s="21">
        <f t="shared" si="158"/>
        <v>306</v>
      </c>
      <c r="B311" s="21">
        <f t="shared" si="2061"/>
        <v>19</v>
      </c>
      <c r="C311">
        <v>114</v>
      </c>
      <c r="D311" s="144" t="str">
        <f t="shared" si="2062"/>
        <v>GSM</v>
      </c>
      <c r="E311" t="b">
        <v>0</v>
      </c>
      <c r="F311" t="b">
        <v>0</v>
      </c>
      <c r="G311" t="b">
        <f t="shared" si="2163"/>
        <v>0</v>
      </c>
      <c r="H311" s="29">
        <v>2</v>
      </c>
      <c r="I311" s="29">
        <v>1</v>
      </c>
      <c r="J311" s="29" t="str">
        <f>""</f>
        <v/>
      </c>
      <c r="K311" s="29">
        <f t="shared" si="2064"/>
        <v>2</v>
      </c>
      <c r="L311" s="29">
        <v>2</v>
      </c>
      <c r="M311" s="29">
        <v>2</v>
      </c>
      <c r="N311" s="29">
        <v>3</v>
      </c>
      <c r="O311" s="29">
        <v>1</v>
      </c>
      <c r="P311" s="29">
        <v>1</v>
      </c>
      <c r="Q311" s="237">
        <f t="shared" ca="1" si="2125"/>
        <v>7</v>
      </c>
      <c r="R311" s="29">
        <v>3</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2065"/>
        <v>2</v>
      </c>
      <c r="AH311" s="5">
        <f t="shared" si="2065"/>
        <v>0</v>
      </c>
      <c r="AI311" s="5">
        <f t="shared" si="2066"/>
        <v>1</v>
      </c>
      <c r="AJ311" s="218"/>
      <c r="AK311" s="218"/>
      <c r="AL311" s="366" t="str">
        <f ca="1">TEXT(LEFT(OFFSET(AL311,-1,0),5)+1,"00000")&amp;MID(OFFSET(AL311,-1,0),6,FIND(" ",OFFSET(AL311,-1,0),7)-5)
&amp; $D311           &amp; " Day"&amp;INDEX(i.DOY,$N311,1)              &amp; IF($IG311=0," FWM","")&amp;IF($IG311=1," MWM","")&amp;IF($IG311=5," Mat","")&amp;IF($IH311=TRUE,"&amp;BBT","    ")
&amp;INDEX(DataMaster!$B$98:$B$105,$Q311,0)    &amp;IF(JQ311," SR"&amp;JR311,"")&amp; " WP"&amp;TEXT($MC311*100,"000p")           &amp; " MP"&amp;TEXT($MD311*100,"000p")           &amp; " GP"&amp;TEXT($MM311*100,"000p")
&amp; " (F"&amp;3+COUNTIF($CV311:$CY311,TRUE)&amp;3&amp;"N"&amp;$DM311&amp;$DN311&amp;")"</f>
        <v>00023 DSP_price_SA GSM Day204 MWM    Older Mutton WP125p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2067"/>
        <v>0</v>
      </c>
      <c r="AY311" s="5" t="str">
        <f t="shared" si="2067"/>
        <v>-</v>
      </c>
      <c r="AZ311" s="5" t="b">
        <f t="shared" si="2067"/>
        <v>0</v>
      </c>
      <c r="BA311" s="5" t="b">
        <f t="shared" si="2067"/>
        <v>1</v>
      </c>
      <c r="BB311" s="5" t="b">
        <f t="shared" si="2067"/>
        <v>1</v>
      </c>
      <c r="BC311" s="144">
        <f t="shared" si="2067"/>
        <v>0</v>
      </c>
      <c r="BD311" s="19" t="b">
        <f t="shared" ca="1" si="2068"/>
        <v>1</v>
      </c>
      <c r="BE311" s="9"/>
      <c r="BF311" s="5" t="str">
        <f t="shared" ca="1" si="2069"/>
        <v>-</v>
      </c>
      <c r="BG311" s="19" t="str">
        <f t="shared" ca="1" si="2070"/>
        <v>-</v>
      </c>
      <c r="BH311" s="19" t="str">
        <f t="shared" ca="1" si="2070"/>
        <v>-</v>
      </c>
      <c r="BI311" s="19" t="str">
        <f t="shared" ca="1" si="2070"/>
        <v>-</v>
      </c>
      <c r="BJ311" s="5" t="str">
        <f t="shared" ca="1" si="2071"/>
        <v>-</v>
      </c>
      <c r="BK311" s="19" t="str">
        <f t="shared" ca="1" si="2072"/>
        <v>-</v>
      </c>
      <c r="BL311" s="5" t="str">
        <f t="shared" ca="1" si="2073"/>
        <v>-</v>
      </c>
      <c r="BM311" s="19" t="str">
        <f t="shared" ca="1" si="2074"/>
        <v>-</v>
      </c>
      <c r="BN311" s="19" t="str">
        <f t="shared" ca="1" si="2074"/>
        <v>-</v>
      </c>
      <c r="BO311" s="19" t="str">
        <f t="shared" ca="1" si="2074"/>
        <v>-</v>
      </c>
      <c r="BP311" s="5" t="str">
        <f t="shared" ca="1" si="2075"/>
        <v>-</v>
      </c>
      <c r="BQ311" s="9"/>
      <c r="BR311" s="5" t="b">
        <f t="shared" si="2076"/>
        <v>0</v>
      </c>
      <c r="BS311" s="5" t="str">
        <f t="shared" ca="1" si="2077"/>
        <v>-</v>
      </c>
      <c r="BT311" s="5" t="str">
        <f t="shared" ca="1" si="2078"/>
        <v>-</v>
      </c>
      <c r="BU311" s="5" t="str">
        <f t="shared" ca="1" si="2078"/>
        <v>-</v>
      </c>
      <c r="BV311" s="5" t="str">
        <f t="shared" ca="1" si="2078"/>
        <v>-</v>
      </c>
      <c r="BW311" s="5" t="str">
        <f t="shared" ca="1" si="2078"/>
        <v>-</v>
      </c>
      <c r="BX311" s="5" t="str">
        <f t="shared" ca="1" si="2078"/>
        <v>-</v>
      </c>
      <c r="BY311" s="5" t="str">
        <f t="shared" ca="1" si="2078"/>
        <v>-</v>
      </c>
      <c r="BZ311" s="5" t="str">
        <f t="shared" ca="1" si="2078"/>
        <v>-</v>
      </c>
      <c r="CA311" s="5" t="str">
        <f t="shared" ca="1" si="2078"/>
        <v>-</v>
      </c>
      <c r="CB311" s="9"/>
      <c r="CC311" s="237" t="b">
        <f t="shared" ca="1" si="2126"/>
        <v>1</v>
      </c>
      <c r="CD311" s="237" t="b">
        <f t="shared" ca="1" si="2126"/>
        <v>1</v>
      </c>
      <c r="CE311" s="237" t="b">
        <f t="shared" ca="1" si="2126"/>
        <v>1</v>
      </c>
      <c r="CF311" s="12">
        <f t="shared" ca="1" si="2079"/>
        <v>2237105</v>
      </c>
      <c r="CG311" s="144" t="b">
        <f t="shared" ca="1" si="2164"/>
        <v>0</v>
      </c>
      <c r="CH311" s="12" t="s">
        <v>34</v>
      </c>
      <c r="CI311" s="19" t="str">
        <f t="shared" ca="1" si="2081"/>
        <v>-</v>
      </c>
      <c r="CJ311" s="19" t="str">
        <f t="shared" ca="1" si="2081"/>
        <v>-</v>
      </c>
      <c r="CK311" s="19" t="str">
        <f t="shared" ca="1" si="2081"/>
        <v>-</v>
      </c>
      <c r="CL311" s="19">
        <f t="shared" ca="1" si="2081"/>
        <v>1</v>
      </c>
      <c r="CM311" s="19">
        <f t="shared" ca="1" si="2081"/>
        <v>1</v>
      </c>
      <c r="CN311" s="9"/>
      <c r="CO311" s="444">
        <f t="shared" si="2082"/>
        <v>652</v>
      </c>
      <c r="CP311" s="444">
        <f t="shared" si="2082"/>
        <v>686</v>
      </c>
      <c r="CQ311" s="444">
        <f t="shared" si="2082"/>
        <v>721</v>
      </c>
      <c r="CR311" s="152">
        <f t="shared" si="2083"/>
        <v>378</v>
      </c>
      <c r="CS311" s="152">
        <f t="shared" si="2083"/>
        <v>413</v>
      </c>
      <c r="CT311" s="152">
        <f t="shared" si="2083"/>
        <v>448</v>
      </c>
      <c r="CU311" s="19" t="str">
        <f t="shared" ca="1" si="2144"/>
        <v>-</v>
      </c>
      <c r="CV311" s="19" t="str">
        <f t="shared" ca="1" si="2144"/>
        <v>-</v>
      </c>
      <c r="CW311" s="19" t="str">
        <f t="shared" ca="1" si="2144"/>
        <v>-</v>
      </c>
      <c r="CX311" s="19" t="str">
        <f t="shared" ca="1" si="2144"/>
        <v>-</v>
      </c>
      <c r="CY311" s="19" t="str">
        <f t="shared" ca="1" si="2144"/>
        <v>-</v>
      </c>
      <c r="CZ311" s="19" t="b">
        <f t="shared" ca="1" si="2144"/>
        <v>1</v>
      </c>
      <c r="DA311" s="19">
        <f t="shared" ca="1" si="2144"/>
        <v>0</v>
      </c>
      <c r="DB311" s="19">
        <f t="shared" ca="1" si="2144"/>
        <v>0</v>
      </c>
      <c r="DC311" s="19">
        <f t="shared" ca="1" si="2144"/>
        <v>0</v>
      </c>
      <c r="DD311" s="19">
        <f t="shared" ca="1" si="2144"/>
        <v>0</v>
      </c>
      <c r="DE311" s="19">
        <f t="shared" ca="1" si="2144"/>
        <v>0</v>
      </c>
      <c r="DF311" s="19">
        <f t="shared" ca="1" si="2144"/>
        <v>0</v>
      </c>
      <c r="DG311" s="19">
        <f t="shared" ca="1" si="2144"/>
        <v>0</v>
      </c>
      <c r="DH311" s="19">
        <f t="shared" ca="1" si="2144"/>
        <v>0</v>
      </c>
      <c r="DI311" s="19">
        <f t="shared" ca="1" si="2144"/>
        <v>0</v>
      </c>
      <c r="DJ311" s="19">
        <f t="shared" ca="1" si="2144"/>
        <v>0</v>
      </c>
      <c r="DK311" s="19">
        <f t="shared" ca="1" si="2165"/>
        <v>0</v>
      </c>
      <c r="DL311" s="19">
        <f t="shared" ca="1" si="2165"/>
        <v>0</v>
      </c>
      <c r="DM311" s="19">
        <f t="shared" ca="1" si="2165"/>
        <v>1</v>
      </c>
      <c r="DN311" s="19">
        <f t="shared" ca="1" si="2165"/>
        <v>1</v>
      </c>
      <c r="DO311" s="19">
        <f t="shared" ca="1" si="2165"/>
        <v>0</v>
      </c>
      <c r="DP311" s="19" t="str">
        <f t="shared" ca="1" si="2165"/>
        <v>-</v>
      </c>
      <c r="DQ311" s="19" t="str">
        <f t="shared" ca="1" si="2165"/>
        <v>-</v>
      </c>
      <c r="DR311" s="19" t="str">
        <f t="shared" ca="1" si="2165"/>
        <v>-</v>
      </c>
      <c r="DS311" s="19" t="str">
        <f t="shared" ca="1" si="2165"/>
        <v>-</v>
      </c>
      <c r="DT311" s="19" t="str">
        <f t="shared" ca="1" si="2165"/>
        <v>-</v>
      </c>
      <c r="DU311" s="19">
        <f t="shared" ca="1" si="2165"/>
        <v>0</v>
      </c>
      <c r="DV311" s="19" t="str">
        <f t="shared" ca="1" si="2165"/>
        <v>-</v>
      </c>
      <c r="DW311" s="19" t="str">
        <f t="shared" ca="1" si="2165"/>
        <v>-</v>
      </c>
      <c r="DX311" s="19" t="str">
        <f t="shared" ca="1" si="2165"/>
        <v>-</v>
      </c>
      <c r="DY311" s="19" t="str">
        <f t="shared" ca="1" si="2165"/>
        <v>-</v>
      </c>
      <c r="DZ311" s="19" t="str">
        <f t="shared" ca="1" si="2165"/>
        <v>-</v>
      </c>
      <c r="EA311" s="19" t="str">
        <f t="shared" ca="1" si="2165"/>
        <v>-</v>
      </c>
      <c r="EB311" s="19" t="str">
        <f t="shared" ca="1" si="2165"/>
        <v>-</v>
      </c>
      <c r="EC311" s="19" t="str">
        <f t="shared" ca="1" si="2165"/>
        <v>-</v>
      </c>
      <c r="ED311" s="19">
        <f t="shared" ca="1" si="2165"/>
        <v>0</v>
      </c>
      <c r="EE311" s="444">
        <f t="shared" si="2086"/>
        <v>0</v>
      </c>
      <c r="EF311" s="444">
        <f t="shared" si="2086"/>
        <v>0</v>
      </c>
      <c r="EG311" s="124">
        <f t="shared" si="2145"/>
        <v>0</v>
      </c>
      <c r="EH311" s="124">
        <f t="shared" si="2145"/>
        <v>0</v>
      </c>
      <c r="EI311" s="124">
        <f t="shared" si="2145"/>
        <v>0</v>
      </c>
      <c r="EJ311" s="124">
        <f t="shared" si="2145"/>
        <v>0</v>
      </c>
      <c r="EK311" s="124">
        <f t="shared" si="2145"/>
        <v>0</v>
      </c>
      <c r="EL311" s="124">
        <f t="shared" si="2145"/>
        <v>0</v>
      </c>
      <c r="EM311" s="124">
        <f t="shared" si="2145"/>
        <v>0</v>
      </c>
      <c r="EN311" s="124">
        <f t="shared" si="2145"/>
        <v>0</v>
      </c>
      <c r="EO311" s="124">
        <f t="shared" si="2145"/>
        <v>0</v>
      </c>
      <c r="EP311" s="124">
        <f t="shared" si="2145"/>
        <v>0</v>
      </c>
      <c r="EQ311" s="124">
        <f t="shared" si="2145"/>
        <v>0</v>
      </c>
      <c r="ER311" s="124">
        <f t="shared" si="2145"/>
        <v>0</v>
      </c>
      <c r="ES311" s="124">
        <f t="shared" si="2145"/>
        <v>0</v>
      </c>
      <c r="ET311" s="124">
        <f t="shared" si="2145"/>
        <v>0</v>
      </c>
      <c r="EU311" s="124">
        <f t="shared" si="2145"/>
        <v>0</v>
      </c>
      <c r="EV311" s="124">
        <f t="shared" si="2145"/>
        <v>0</v>
      </c>
      <c r="EW311" s="124">
        <f t="shared" si="2088"/>
        <v>0</v>
      </c>
      <c r="EX311" s="124">
        <f t="shared" si="2088"/>
        <v>0</v>
      </c>
      <c r="EY311" s="554">
        <f t="shared" si="2146"/>
        <v>0</v>
      </c>
      <c r="EZ311" s="554">
        <f t="shared" si="2146"/>
        <v>0</v>
      </c>
      <c r="FA311" s="554">
        <f t="shared" si="2146"/>
        <v>0</v>
      </c>
      <c r="FB311" s="125">
        <f t="shared" si="2146"/>
        <v>0</v>
      </c>
      <c r="FC311" s="125">
        <f t="shared" si="2146"/>
        <v>0</v>
      </c>
      <c r="FD311" s="125">
        <f t="shared" si="2146"/>
        <v>0</v>
      </c>
      <c r="FE311" s="125">
        <f t="shared" si="2146"/>
        <v>0</v>
      </c>
      <c r="FF311" s="125">
        <f t="shared" si="2146"/>
        <v>0</v>
      </c>
      <c r="FG311" s="125">
        <f t="shared" si="2146"/>
        <v>0</v>
      </c>
      <c r="FH311" s="125">
        <f t="shared" si="2146"/>
        <v>0</v>
      </c>
      <c r="FI311" s="125">
        <f t="shared" si="2146"/>
        <v>0</v>
      </c>
      <c r="FJ311" s="125">
        <f t="shared" si="2146"/>
        <v>0</v>
      </c>
      <c r="FK311" s="125">
        <f t="shared" si="2146"/>
        <v>0</v>
      </c>
      <c r="FL311" s="125">
        <f t="shared" si="2146"/>
        <v>0</v>
      </c>
      <c r="FM311" s="125">
        <f t="shared" si="2146"/>
        <v>0</v>
      </c>
      <c r="FN311" s="125">
        <f t="shared" si="2146"/>
        <v>0</v>
      </c>
      <c r="FO311" s="124">
        <f t="shared" si="2147"/>
        <v>0</v>
      </c>
      <c r="FP311" s="124">
        <f t="shared" si="2147"/>
        <v>0</v>
      </c>
      <c r="FQ311" s="124">
        <f t="shared" si="2147"/>
        <v>0</v>
      </c>
      <c r="FR311" s="124">
        <f t="shared" si="2147"/>
        <v>0</v>
      </c>
      <c r="FS311" s="124">
        <f t="shared" si="2147"/>
        <v>0</v>
      </c>
      <c r="FT311" s="124">
        <f t="shared" si="2147"/>
        <v>0</v>
      </c>
      <c r="FU311" s="124">
        <f t="shared" si="2147"/>
        <v>0</v>
      </c>
      <c r="FV311" s="124">
        <f t="shared" si="2147"/>
        <v>0</v>
      </c>
      <c r="FW311" s="124">
        <f t="shared" si="2147"/>
        <v>0</v>
      </c>
      <c r="FX311" s="124">
        <f t="shared" si="2147"/>
        <v>0</v>
      </c>
      <c r="FY311" s="124">
        <f t="shared" si="2147"/>
        <v>0</v>
      </c>
      <c r="FZ311" s="124">
        <f t="shared" si="2147"/>
        <v>0</v>
      </c>
      <c r="GA311" s="124">
        <f t="shared" si="2147"/>
        <v>0</v>
      </c>
      <c r="GB311" s="124">
        <f t="shared" si="2147"/>
        <v>0</v>
      </c>
      <c r="GC311" s="124">
        <f t="shared" si="2147"/>
        <v>0</v>
      </c>
      <c r="GD311" s="124">
        <f t="shared" si="2147"/>
        <v>0</v>
      </c>
      <c r="GE311" s="124">
        <f t="shared" si="2091"/>
        <v>0</v>
      </c>
      <c r="GF311" s="124">
        <f t="shared" si="2091"/>
        <v>0</v>
      </c>
      <c r="GG311" s="554">
        <f t="shared" si="2092"/>
        <v>0</v>
      </c>
      <c r="GH311" s="554">
        <f t="shared" si="2092"/>
        <v>0</v>
      </c>
      <c r="GI311" s="554">
        <f t="shared" si="2092"/>
        <v>0</v>
      </c>
      <c r="GJ311" s="125">
        <f t="shared" si="2154"/>
        <v>0</v>
      </c>
      <c r="GK311" s="125">
        <f t="shared" si="2154"/>
        <v>0</v>
      </c>
      <c r="GL311" s="125">
        <f t="shared" si="2154"/>
        <v>0</v>
      </c>
      <c r="GM311" s="125">
        <f t="shared" si="2154"/>
        <v>0</v>
      </c>
      <c r="GN311" s="125">
        <f t="shared" si="2154"/>
        <v>0</v>
      </c>
      <c r="GO311" s="125">
        <f t="shared" si="2154"/>
        <v>0</v>
      </c>
      <c r="GP311" s="125">
        <f t="shared" si="2154"/>
        <v>0</v>
      </c>
      <c r="GQ311" s="125">
        <f t="shared" si="2154"/>
        <v>0</v>
      </c>
      <c r="GR311" s="125">
        <f t="shared" si="2154"/>
        <v>0</v>
      </c>
      <c r="GS311" s="125">
        <f t="shared" si="2154"/>
        <v>0</v>
      </c>
      <c r="GT311" s="125">
        <f t="shared" si="2154"/>
        <v>0</v>
      </c>
      <c r="GU311" s="125">
        <f t="shared" si="2154"/>
        <v>0</v>
      </c>
      <c r="GV311" s="125">
        <f t="shared" si="2154"/>
        <v>0</v>
      </c>
      <c r="GW311" s="124">
        <f t="shared" si="2148"/>
        <v>0</v>
      </c>
      <c r="GX311" s="124">
        <f t="shared" si="2148"/>
        <v>0</v>
      </c>
      <c r="GY311" s="124">
        <f t="shared" si="2148"/>
        <v>0</v>
      </c>
      <c r="GZ311" s="124">
        <f t="shared" si="2148"/>
        <v>0</v>
      </c>
      <c r="HA311" s="124">
        <f t="shared" si="2148"/>
        <v>0</v>
      </c>
      <c r="HB311" s="124">
        <f t="shared" si="2148"/>
        <v>0</v>
      </c>
      <c r="HC311" s="124">
        <f t="shared" si="2148"/>
        <v>0</v>
      </c>
      <c r="HD311" s="124">
        <f t="shared" si="2148"/>
        <v>0</v>
      </c>
      <c r="HE311" s="124">
        <f t="shared" si="2148"/>
        <v>0</v>
      </c>
      <c r="HF311" s="124">
        <f t="shared" si="2148"/>
        <v>0</v>
      </c>
      <c r="HG311" s="124">
        <f t="shared" si="2148"/>
        <v>0</v>
      </c>
      <c r="HH311" s="124">
        <f t="shared" si="2148"/>
        <v>0</v>
      </c>
      <c r="HI311" s="124">
        <f t="shared" si="2148"/>
        <v>0</v>
      </c>
      <c r="HJ311" s="124">
        <f t="shared" si="2148"/>
        <v>0</v>
      </c>
      <c r="HK311" s="124">
        <f t="shared" si="2148"/>
        <v>0</v>
      </c>
      <c r="HL311" s="124">
        <f t="shared" si="2148"/>
        <v>0</v>
      </c>
      <c r="HM311" s="124">
        <f t="shared" si="2095"/>
        <v>0</v>
      </c>
      <c r="HN311" s="124">
        <f t="shared" si="2095"/>
        <v>0</v>
      </c>
      <c r="HO311" s="554">
        <f t="shared" si="2096"/>
        <v>0</v>
      </c>
      <c r="HP311" s="554">
        <f t="shared" si="2096"/>
        <v>0</v>
      </c>
      <c r="HQ311" s="554">
        <f t="shared" si="2096"/>
        <v>0</v>
      </c>
      <c r="HR311" s="125">
        <f t="shared" si="2155"/>
        <v>0</v>
      </c>
      <c r="HS311" s="125">
        <f t="shared" si="2155"/>
        <v>0</v>
      </c>
      <c r="HT311" s="125">
        <f t="shared" si="2155"/>
        <v>0</v>
      </c>
      <c r="HU311" s="125">
        <f t="shared" si="2155"/>
        <v>0</v>
      </c>
      <c r="HV311" s="125">
        <f t="shared" si="2155"/>
        <v>0</v>
      </c>
      <c r="HW311" s="125">
        <f t="shared" si="2155"/>
        <v>0</v>
      </c>
      <c r="HX311" s="125">
        <f t="shared" si="2155"/>
        <v>0</v>
      </c>
      <c r="HY311" s="125">
        <f t="shared" si="2155"/>
        <v>0</v>
      </c>
      <c r="HZ311" s="125">
        <f t="shared" si="2155"/>
        <v>0</v>
      </c>
      <c r="IA311" s="125">
        <f t="shared" si="2155"/>
        <v>0</v>
      </c>
      <c r="IB311" s="125">
        <f t="shared" si="2155"/>
        <v>0</v>
      </c>
      <c r="IC311" s="125">
        <f t="shared" si="2155"/>
        <v>0</v>
      </c>
      <c r="ID311" s="125">
        <f t="shared" si="2155"/>
        <v>0</v>
      </c>
      <c r="IE311" s="5">
        <f t="shared" si="2098"/>
        <v>67</v>
      </c>
      <c r="IF311" s="9"/>
      <c r="IG311" s="5">
        <f t="shared" si="2099"/>
        <v>1</v>
      </c>
      <c r="IH311" s="5" t="b">
        <f t="shared" si="2099"/>
        <v>0</v>
      </c>
      <c r="II311" s="19">
        <f t="shared" ca="1" si="2100"/>
        <v>0</v>
      </c>
      <c r="IJ311" s="5">
        <f t="shared" si="2099"/>
        <v>55</v>
      </c>
      <c r="IK311" s="5" cm="1">
        <f t="array" ref="IK311">INDEX(i.pi_yatf,$X311+1,IK$7)</f>
        <v>1</v>
      </c>
      <c r="IL311" s="19">
        <f t="shared" ca="1" si="2159"/>
        <v>0</v>
      </c>
      <c r="IM311" s="19">
        <f t="shared" ca="1" si="2159"/>
        <v>0</v>
      </c>
      <c r="IN311" s="19">
        <f t="shared" ca="1" si="2159"/>
        <v>0</v>
      </c>
      <c r="IO311" s="19">
        <f t="shared" ca="1" si="2159"/>
        <v>0</v>
      </c>
      <c r="IP311" s="19">
        <f t="shared" ca="1" si="2159"/>
        <v>0</v>
      </c>
      <c r="IQ311" s="19">
        <f t="shared" ca="1" si="2159"/>
        <v>0</v>
      </c>
      <c r="IR311" s="19">
        <f t="shared" ca="1" si="2159"/>
        <v>0</v>
      </c>
      <c r="IS311" s="19">
        <f t="shared" ca="1" si="2159"/>
        <v>0</v>
      </c>
      <c r="IT311" s="19">
        <f t="shared" ca="1" si="2159"/>
        <v>0</v>
      </c>
      <c r="IU311" s="19">
        <f t="shared" ca="1" si="2159"/>
        <v>0</v>
      </c>
      <c r="IV311" s="19">
        <f t="shared" ca="1" si="2159"/>
        <v>0</v>
      </c>
      <c r="IW311" s="19">
        <f t="shared" ca="1" si="2159"/>
        <v>0</v>
      </c>
      <c r="IX311" s="19">
        <f t="shared" ca="1" si="2159"/>
        <v>0</v>
      </c>
      <c r="IY311" s="19">
        <f t="shared" ca="1" si="2159"/>
        <v>0</v>
      </c>
      <c r="IZ311" s="19">
        <f t="shared" ca="1" si="2159"/>
        <v>0</v>
      </c>
      <c r="JA311" s="19">
        <f t="shared" ca="1" si="2159"/>
        <v>0</v>
      </c>
      <c r="JB311" s="19">
        <f t="shared" ca="1" si="2159"/>
        <v>0</v>
      </c>
      <c r="JC311" s="19">
        <f t="shared" ca="1" si="2159"/>
        <v>0</v>
      </c>
      <c r="JD311" s="19">
        <f t="shared" ca="1" si="2159"/>
        <v>0</v>
      </c>
      <c r="JE311" s="19">
        <f t="shared" ca="1" si="2159"/>
        <v>0</v>
      </c>
      <c r="JF311" s="19">
        <f t="shared" ca="1" si="2159"/>
        <v>0</v>
      </c>
      <c r="JG311" s="5">
        <f t="shared" si="2102"/>
        <v>1.2500000000000001E-2</v>
      </c>
      <c r="JH311" s="567">
        <f t="shared" si="2102"/>
        <v>0</v>
      </c>
      <c r="JI311" s="5">
        <f t="shared" si="2102"/>
        <v>6.25E-2</v>
      </c>
      <c r="JJ311" s="5">
        <f t="shared" si="2102"/>
        <v>6.25E-2</v>
      </c>
      <c r="JK311" s="5">
        <f t="shared" si="2102"/>
        <v>6.25E-2</v>
      </c>
      <c r="JL311" s="19">
        <f t="shared" ca="1" si="2159"/>
        <v>1</v>
      </c>
      <c r="JM311" s="19">
        <f t="shared" ca="1" si="2159"/>
        <v>0</v>
      </c>
      <c r="JN311" s="19">
        <f t="shared" ca="1" si="2159"/>
        <v>1</v>
      </c>
      <c r="JO311" s="9"/>
      <c r="JP311" s="5" t="b">
        <f t="shared" ca="1" si="2103"/>
        <v>0</v>
      </c>
      <c r="JQ311" s="477" t="b">
        <v>0</v>
      </c>
      <c r="JR311" s="477">
        <v>9.7327499999999993</v>
      </c>
      <c r="JS311" s="5" t="b">
        <f t="shared" si="2104"/>
        <v>0</v>
      </c>
      <c r="JT311" s="5" t="b">
        <f t="shared" si="2104"/>
        <v>0</v>
      </c>
      <c r="JU311" s="5" t="b">
        <f t="shared" si="2104"/>
        <v>1</v>
      </c>
      <c r="JV311" s="144">
        <f t="shared" si="2105"/>
        <v>1</v>
      </c>
      <c r="JW311" s="144">
        <f t="shared" si="2105"/>
        <v>1</v>
      </c>
      <c r="JX311" s="5" t="b">
        <f t="shared" si="2106"/>
        <v>0</v>
      </c>
      <c r="JY311" s="5" t="b">
        <f t="shared" si="2106"/>
        <v>1</v>
      </c>
      <c r="JZ311" s="5" t="b">
        <f t="shared" si="2106"/>
        <v>1</v>
      </c>
      <c r="KA311" s="5" t="b">
        <f t="shared" si="2106"/>
        <v>0</v>
      </c>
      <c r="KB311" s="5">
        <f t="shared" si="2107"/>
        <v>1</v>
      </c>
      <c r="KC311" s="5">
        <f t="shared" si="2107"/>
        <v>0</v>
      </c>
      <c r="KD311" s="5" t="b">
        <f t="shared" si="2108"/>
        <v>0</v>
      </c>
      <c r="KE311" s="5" t="str" cm="1">
        <f t="array" aca="1" ref="KE311" ca="1">IF(OR(KF311:KM311&lt;&gt;"-"),TRUE,"-")</f>
        <v>-</v>
      </c>
      <c r="KF311" s="19" t="str">
        <f t="shared" ca="1" si="2109"/>
        <v>-</v>
      </c>
      <c r="KG311" s="19" t="str">
        <f t="shared" ca="1" si="2109"/>
        <v>-</v>
      </c>
      <c r="KH311" s="19" t="str">
        <f t="shared" ca="1" si="2109"/>
        <v>-</v>
      </c>
      <c r="KI311" s="19" t="str">
        <f t="shared" ca="1" si="2109"/>
        <v>-</v>
      </c>
      <c r="KJ311" s="19" t="str">
        <f t="shared" ca="1" si="2109"/>
        <v>-</v>
      </c>
      <c r="KK311" s="19" t="str">
        <f t="shared" ca="1" si="2109"/>
        <v>-</v>
      </c>
      <c r="KL311" s="19" t="str">
        <f t="shared" ca="1" si="2109"/>
        <v>-</v>
      </c>
      <c r="KM311" s="19" t="str">
        <f t="shared" ca="1" si="2109"/>
        <v>-</v>
      </c>
      <c r="KN311" s="5" t="b">
        <f t="array" aca="1" ref="KN311" ca="1">IF(OR(KO311:KU311&lt;&gt;"-"),TRUE,"-")</f>
        <v>1</v>
      </c>
      <c r="KO311" s="19">
        <f t="shared" ca="1" si="2160"/>
        <v>0</v>
      </c>
      <c r="KP311" s="19" t="str">
        <f t="shared" ca="1" si="2160"/>
        <v>-</v>
      </c>
      <c r="KQ311" s="19">
        <f t="shared" ca="1" si="2160"/>
        <v>999999</v>
      </c>
      <c r="KR311" s="19">
        <f t="shared" ca="1" si="2160"/>
        <v>999999</v>
      </c>
      <c r="KS311" s="19">
        <f t="shared" ca="1" si="2160"/>
        <v>999999</v>
      </c>
      <c r="KT311" s="19">
        <f t="shared" ca="1" si="2160"/>
        <v>999999</v>
      </c>
      <c r="KU311" s="19">
        <f t="shared" ca="1" si="2160"/>
        <v>999999</v>
      </c>
      <c r="KV311" s="19" t="str">
        <f t="shared" ca="1" si="2160"/>
        <v>-</v>
      </c>
      <c r="KW311" s="19" t="str">
        <f t="shared" ca="1" si="2160"/>
        <v>-</v>
      </c>
      <c r="KX311" s="19" t="str">
        <f t="shared" ca="1" si="2160"/>
        <v>-</v>
      </c>
      <c r="KY311" s="19" t="b">
        <f t="shared" ca="1" si="2160"/>
        <v>1</v>
      </c>
      <c r="KZ311" s="19">
        <f t="shared" ca="1" si="2160"/>
        <v>0</v>
      </c>
      <c r="LA311" s="5" t="str">
        <f t="shared" si="2111"/>
        <v>-</v>
      </c>
      <c r="LB311" s="5" t="str">
        <f t="shared" si="2111"/>
        <v>-</v>
      </c>
      <c r="LC311" s="5" t="str">
        <f t="shared" si="2111"/>
        <v>-</v>
      </c>
      <c r="LD311" s="5" t="str">
        <f t="shared" si="2111"/>
        <v>-</v>
      </c>
      <c r="LE311" s="19" t="str">
        <f t="shared" ca="1" si="2112"/>
        <v>-</v>
      </c>
      <c r="LF311" s="19" t="str">
        <f t="shared" ca="1" si="2112"/>
        <v>-</v>
      </c>
      <c r="LG311" s="19" t="str">
        <f t="shared" ca="1" si="2112"/>
        <v>-</v>
      </c>
      <c r="LH311" s="19" t="str">
        <f t="shared" ca="1" si="2112"/>
        <v>-</v>
      </c>
      <c r="LI311" s="19" t="str">
        <f t="shared" ca="1" si="2112"/>
        <v>-</v>
      </c>
      <c r="LJ311" s="19" t="str">
        <f t="shared" ca="1" si="2112"/>
        <v>-</v>
      </c>
      <c r="LK311" s="19" t="str">
        <f t="shared" ca="1" si="2112"/>
        <v>-</v>
      </c>
      <c r="LL311" s="5" t="str">
        <f t="shared" si="2113"/>
        <v>-</v>
      </c>
      <c r="LM311" s="5">
        <f t="shared" si="2113"/>
        <v>500</v>
      </c>
      <c r="LN311" s="5">
        <f t="shared" si="2113"/>
        <v>500</v>
      </c>
      <c r="LO311" s="5" t="str">
        <f t="shared" si="2113"/>
        <v>-</v>
      </c>
      <c r="LP311" s="5" cm="1">
        <f t="array" aca="1" ref="LP311" ca="1">INDEX(i.meatgrid,$Q311,LP$7)</f>
        <v>1092</v>
      </c>
      <c r="LQ311" s="5" t="str" cm="1">
        <f t="array" aca="1" ref="LQ311" ca="1">INDEX(i.meatgrid,$Q311,LQ$7)</f>
        <v>-</v>
      </c>
      <c r="LR311" s="5" t="str">
        <f t="shared" si="2114"/>
        <v>-</v>
      </c>
      <c r="LS311" s="5">
        <f t="shared" si="2115"/>
        <v>1</v>
      </c>
      <c r="LT311" s="9"/>
      <c r="LU311" s="19">
        <f t="shared" ca="1" si="2116"/>
        <v>70</v>
      </c>
      <c r="LV311" s="19">
        <f t="shared" ca="1" si="2116"/>
        <v>50</v>
      </c>
      <c r="LW311" s="19">
        <f t="shared" ca="1" si="2116"/>
        <v>80</v>
      </c>
      <c r="LX311" s="19">
        <f t="shared" ca="1" si="2116"/>
        <v>50</v>
      </c>
      <c r="LY311" s="5" t="b" cm="1">
        <f t="array" aca="1" ref="LY311" ca="1">INDEX(i.meatgrid,$Q311,LY$7)</f>
        <v>1</v>
      </c>
      <c r="LZ311" s="5" t="b" cm="1">
        <f t="array" aca="1" ref="LZ311" ca="1">INDEX(i.meatgrid,$Q311,LZ$7)</f>
        <v>0</v>
      </c>
      <c r="MA311" s="5" t="str" cm="1">
        <f t="array" aca="1" ref="MA311" ca="1">INDEX(i.meatgrid,$Q311,MA$7)</f>
        <v>-</v>
      </c>
      <c r="MB311" s="5" t="str" cm="1">
        <f t="array" aca="1" ref="MB311" ca="1">INDEX(i.meatgrid,$Q311,MB$7)</f>
        <v>-</v>
      </c>
      <c r="MC311" s="5">
        <f t="shared" si="2117"/>
        <v>1.25</v>
      </c>
      <c r="MD311" s="5">
        <f t="shared" si="2118"/>
        <v>1</v>
      </c>
      <c r="ME311" s="5" cm="1">
        <f t="array" aca="1" ref="ME311" ca="1">INDEX(i.meatgrid,$Q311,ME$7)</f>
        <v>0</v>
      </c>
      <c r="MF311" s="5" cm="1">
        <f t="array" aca="1" ref="MF311" ca="1">INDEX(i.meatgrid,$Q311,MF$7)</f>
        <v>0</v>
      </c>
      <c r="MG311" s="5" cm="1">
        <f t="array" aca="1" ref="MG311" ca="1">INDEX(i.meatgrid,$Q311,MG$7)</f>
        <v>0</v>
      </c>
      <c r="MH311" s="5" cm="1">
        <f t="array" aca="1" ref="MH311" ca="1">INDEX(i.meatgrid,$Q311,MH$7)</f>
        <v>0</v>
      </c>
      <c r="MI311" s="5" cm="1">
        <f t="array" aca="1" ref="MI311" ca="1">INDEX(i.meatgrid,$Q311,MI$7)</f>
        <v>0</v>
      </c>
      <c r="MJ311" s="5" cm="1">
        <f t="array" aca="1" ref="MJ311" ca="1">INDEX(i.meatgrid,$Q311,MJ$7)</f>
        <v>1</v>
      </c>
      <c r="MK311" s="5" cm="1">
        <f t="array" aca="1" ref="MK311" ca="1">INDEX(i.meatgrid,$Q311,MK$7)</f>
        <v>1</v>
      </c>
      <c r="ML311" s="5" cm="1">
        <f t="array" aca="1" ref="ML311" ca="1">INDEX(i.meatgrid,$Q311,ML$7)</f>
        <v>1</v>
      </c>
      <c r="MM311" s="5">
        <f t="shared" si="2119"/>
        <v>1</v>
      </c>
      <c r="MN311" s="9"/>
      <c r="MO311" s="19" t="b">
        <f t="shared" ca="1" si="2149"/>
        <v>0</v>
      </c>
      <c r="MP311" s="19" t="b">
        <f t="shared" ca="1" si="2149"/>
        <v>0</v>
      </c>
      <c r="MQ311" s="19">
        <f t="shared" ca="1" si="2149"/>
        <v>1</v>
      </c>
      <c r="MR311" s="19">
        <f t="shared" ca="1" si="2149"/>
        <v>0.75</v>
      </c>
      <c r="MS311" s="19">
        <f t="shared" ca="1" si="2149"/>
        <v>0.75</v>
      </c>
      <c r="MT311" s="19">
        <f t="shared" ca="1" si="2149"/>
        <v>0.8</v>
      </c>
      <c r="MU311" s="19">
        <f t="shared" ca="1" si="2149"/>
        <v>0.82499999999999996</v>
      </c>
      <c r="MV311" s="19">
        <f t="shared" ca="1" si="2149"/>
        <v>0.875</v>
      </c>
      <c r="MW311" s="19">
        <f t="shared" ca="1" si="2149"/>
        <v>0.9</v>
      </c>
      <c r="MX311" s="19">
        <f t="shared" ca="1" si="2149"/>
        <v>1</v>
      </c>
      <c r="MY311" s="19">
        <f t="shared" ca="1" si="2149"/>
        <v>0.875</v>
      </c>
      <c r="MZ311" s="19" t="b">
        <f t="shared" ca="1" si="2149"/>
        <v>1</v>
      </c>
      <c r="NA311" s="19">
        <f t="shared" ca="1" si="2149"/>
        <v>74.989999999999995</v>
      </c>
      <c r="NB311" s="19" t="str">
        <f t="shared" ca="1" si="2149"/>
        <v>-</v>
      </c>
      <c r="NC311" s="19" t="str">
        <f t="shared" ca="1" si="2149"/>
        <v>-</v>
      </c>
      <c r="ND311" s="19" t="str">
        <f t="shared" ca="1" si="2149"/>
        <v>-</v>
      </c>
      <c r="NE311" s="19" t="str">
        <f t="shared" ca="1" si="2150"/>
        <v>-</v>
      </c>
      <c r="NF311" s="19" t="str">
        <f t="shared" ca="1" si="2150"/>
        <v>-</v>
      </c>
      <c r="NG311" s="19" t="str">
        <f t="shared" ca="1" si="2150"/>
        <v>-</v>
      </c>
      <c r="NH311" s="19" t="str">
        <f t="shared" ca="1" si="2150"/>
        <v>-</v>
      </c>
      <c r="NI311" s="19">
        <f t="shared" ca="1" si="2150"/>
        <v>36.99</v>
      </c>
      <c r="NJ311" s="19">
        <f t="shared" ca="1" si="2150"/>
        <v>36.99</v>
      </c>
      <c r="NK311" s="19" t="str">
        <f t="shared" ca="1" si="2150"/>
        <v>-</v>
      </c>
      <c r="NL311" s="19" t="str">
        <f t="shared" ca="1" si="2150"/>
        <v>-</v>
      </c>
      <c r="NM311" s="19" t="str">
        <f t="shared" ca="1" si="2150"/>
        <v>-</v>
      </c>
      <c r="NN311" s="19" t="str">
        <f t="shared" ca="1" si="2150"/>
        <v>-</v>
      </c>
      <c r="NO311" s="19" t="str">
        <f t="shared" ca="1" si="2150"/>
        <v>-</v>
      </c>
      <c r="NP311" s="19">
        <f t="shared" ca="1" si="2150"/>
        <v>49.99</v>
      </c>
      <c r="NQ311" s="19">
        <f t="shared" ca="1" si="2150"/>
        <v>49.99</v>
      </c>
      <c r="NR311" s="19">
        <f t="shared" ca="1" si="2150"/>
        <v>49.99</v>
      </c>
      <c r="NS311" s="19">
        <f t="shared" ca="1" si="2150"/>
        <v>49.99</v>
      </c>
      <c r="NT311" s="19">
        <f t="shared" ca="1" si="2150"/>
        <v>49.99</v>
      </c>
      <c r="NU311" s="19">
        <f t="shared" ca="1" si="2151"/>
        <v>49.99</v>
      </c>
      <c r="NV311" s="19">
        <f t="shared" ca="1" si="2151"/>
        <v>49.99</v>
      </c>
      <c r="NW311" s="19">
        <f t="shared" ca="1" si="2151"/>
        <v>49.99</v>
      </c>
      <c r="NX311" s="19">
        <f t="shared" ca="1" si="2151"/>
        <v>412.99</v>
      </c>
      <c r="NY311" s="19">
        <f t="shared" ca="1" si="2151"/>
        <v>412.99</v>
      </c>
      <c r="NZ311" s="19" t="str">
        <f t="shared" ca="1" si="2151"/>
        <v>-</v>
      </c>
      <c r="OA311" s="19" t="str">
        <f t="shared" ca="1" si="2151"/>
        <v>-</v>
      </c>
      <c r="OB311" s="19" t="str">
        <f t="shared" ca="1" si="2151"/>
        <v>-</v>
      </c>
      <c r="OC311" s="19" t="str">
        <f t="shared" ca="1" si="2151"/>
        <v>-</v>
      </c>
      <c r="OD311" s="19" t="str">
        <f t="shared" ca="1" si="2151"/>
        <v>-</v>
      </c>
      <c r="OE311" s="19">
        <f t="shared" ca="1" si="2151"/>
        <v>6.8900000000000006</v>
      </c>
      <c r="OF311" s="19">
        <f t="shared" ca="1" si="2151"/>
        <v>6.8900000000000006</v>
      </c>
      <c r="OG311" s="19">
        <f t="shared" ca="1" si="2151"/>
        <v>6.8900000000000006</v>
      </c>
      <c r="OH311" s="19">
        <f t="shared" ca="1" si="2151"/>
        <v>6.8900000000000006</v>
      </c>
      <c r="OI311" s="19">
        <f t="shared" ca="1" si="2151"/>
        <v>6.8900000000000006</v>
      </c>
      <c r="OJ311" s="19">
        <f t="shared" ca="1" si="2151"/>
        <v>6.8900000000000006</v>
      </c>
      <c r="OK311" s="19">
        <f t="shared" ca="1" si="2166"/>
        <v>6.8900000000000006</v>
      </c>
      <c r="OL311" s="19">
        <f t="shared" ca="1" si="2166"/>
        <v>6.8900000000000006</v>
      </c>
      <c r="OM311" s="19">
        <f t="shared" ca="1" si="2166"/>
        <v>346.99</v>
      </c>
      <c r="ON311" s="19">
        <f t="shared" ca="1" si="2166"/>
        <v>346.99</v>
      </c>
      <c r="OO311" s="19" t="str">
        <f t="shared" ca="1" si="2166"/>
        <v>-</v>
      </c>
      <c r="OP311" s="19" t="str">
        <f t="shared" ca="1" si="2166"/>
        <v>-</v>
      </c>
      <c r="OQ311" s="19" t="str">
        <f t="shared" ca="1" si="2166"/>
        <v>-</v>
      </c>
      <c r="OR311" s="19" t="str">
        <f t="shared" ca="1" si="2166"/>
        <v>-</v>
      </c>
      <c r="OS311" s="19" t="str">
        <f t="shared" ca="1" si="2166"/>
        <v>-</v>
      </c>
      <c r="OT311" s="19">
        <f t="shared" ca="1" si="2166"/>
        <v>0</v>
      </c>
      <c r="OU311" s="24">
        <v>0</v>
      </c>
    </row>
    <row r="312" spans="1:411" hidden="1" outlineLevel="1">
      <c r="A312" s="21">
        <f t="shared" si="158"/>
        <v>307</v>
      </c>
      <c r="B312" s="21">
        <f t="shared" si="2061"/>
        <v>19</v>
      </c>
      <c r="C312">
        <v>114</v>
      </c>
      <c r="D312" s="144" t="str">
        <f t="shared" si="2062"/>
        <v>GSM</v>
      </c>
      <c r="E312" t="b">
        <v>0</v>
      </c>
      <c r="F312" t="b">
        <v>0</v>
      </c>
      <c r="G312" t="b">
        <f t="shared" si="2163"/>
        <v>0</v>
      </c>
      <c r="H312" s="29">
        <v>2</v>
      </c>
      <c r="I312" s="29">
        <v>1</v>
      </c>
      <c r="J312" s="29" t="str">
        <f>""</f>
        <v/>
      </c>
      <c r="K312" s="29">
        <f t="shared" si="2064"/>
        <v>2</v>
      </c>
      <c r="L312" s="29">
        <v>2</v>
      </c>
      <c r="M312" s="29">
        <v>2</v>
      </c>
      <c r="N312" s="29">
        <v>3</v>
      </c>
      <c r="O312" s="29">
        <v>1</v>
      </c>
      <c r="P312" s="29">
        <v>1</v>
      </c>
      <c r="Q312" s="237">
        <f t="shared" ca="1" si="2125"/>
        <v>7</v>
      </c>
      <c r="R312" s="29">
        <v>1</v>
      </c>
      <c r="S312" s="29">
        <v>2</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2065"/>
        <v>2</v>
      </c>
      <c r="AH312" s="5">
        <f t="shared" si="2065"/>
        <v>0</v>
      </c>
      <c r="AI312" s="5">
        <f t="shared" si="2066"/>
        <v>1</v>
      </c>
      <c r="AJ312" s="218"/>
      <c r="AK312" s="218"/>
      <c r="AL312" s="366" t="str">
        <f ca="1">TEXT(LEFT(OFFSET(AL312,-1,0),5)+1,"00000")&amp;MID(OFFSET(AL312,-1,0),6,FIND(" ",OFFSET(AL312,-1,0),7)-5)
&amp; $D312           &amp; " Day"&amp;INDEX(i.DOY,$N312,1)              &amp; IF($IG312=0," FWM","")&amp;IF($IG312=1," MWM","")&amp;IF($IG312=5," Mat","")&amp;IF($IH312=TRUE,"&amp;BBT","    ")
&amp;INDEX(DataMaster!$B$98:$B$105,$Q312,0)    &amp;IF(JQ312," SR"&amp;JR312,"")&amp; " WP"&amp;TEXT($MC312*100,"000p")           &amp; " MP"&amp;TEXT($MD312*100,"000p")           &amp; " GP"&amp;TEXT($MM312*100,"000p")
&amp; " (F"&amp;3+COUNTIF($CV312:$CY312,TRUE)&amp;3&amp;"N"&amp;$DM312&amp;$DN312&amp;")"</f>
        <v>00024 DSP_price_SA GSM Day204 MWM    Older Mutton WP100p MP075p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2067"/>
        <v>0</v>
      </c>
      <c r="AY312" s="5" t="str">
        <f t="shared" si="2067"/>
        <v>-</v>
      </c>
      <c r="AZ312" s="5" t="b">
        <f t="shared" si="2067"/>
        <v>0</v>
      </c>
      <c r="BA312" s="5" t="b">
        <f t="shared" si="2067"/>
        <v>1</v>
      </c>
      <c r="BB312" s="5" t="b">
        <f t="shared" si="2067"/>
        <v>1</v>
      </c>
      <c r="BC312" s="144">
        <f t="shared" si="2067"/>
        <v>0</v>
      </c>
      <c r="BD312" s="19" t="b">
        <f t="shared" ca="1" si="2068"/>
        <v>1</v>
      </c>
      <c r="BE312" s="9"/>
      <c r="BF312" s="5" t="str">
        <f t="shared" ca="1" si="2069"/>
        <v>-</v>
      </c>
      <c r="BG312" s="19" t="str">
        <f t="shared" ca="1" si="2070"/>
        <v>-</v>
      </c>
      <c r="BH312" s="19" t="str">
        <f t="shared" ca="1" si="2070"/>
        <v>-</v>
      </c>
      <c r="BI312" s="19" t="str">
        <f t="shared" ca="1" si="2070"/>
        <v>-</v>
      </c>
      <c r="BJ312" s="5" t="str">
        <f t="shared" ca="1" si="2071"/>
        <v>-</v>
      </c>
      <c r="BK312" s="19" t="str">
        <f t="shared" ca="1" si="2072"/>
        <v>-</v>
      </c>
      <c r="BL312" s="5" t="str">
        <f t="shared" ca="1" si="2073"/>
        <v>-</v>
      </c>
      <c r="BM312" s="19" t="str">
        <f t="shared" ca="1" si="2074"/>
        <v>-</v>
      </c>
      <c r="BN312" s="19" t="str">
        <f t="shared" ca="1" si="2074"/>
        <v>-</v>
      </c>
      <c r="BO312" s="19" t="str">
        <f t="shared" ca="1" si="2074"/>
        <v>-</v>
      </c>
      <c r="BP312" s="5" t="str">
        <f t="shared" ca="1" si="2075"/>
        <v>-</v>
      </c>
      <c r="BQ312" s="9"/>
      <c r="BR312" s="5" t="b">
        <f t="shared" si="2076"/>
        <v>0</v>
      </c>
      <c r="BS312" s="5" t="str">
        <f t="shared" ca="1" si="2077"/>
        <v>-</v>
      </c>
      <c r="BT312" s="5" t="str">
        <f t="shared" ca="1" si="2078"/>
        <v>-</v>
      </c>
      <c r="BU312" s="5" t="str">
        <f t="shared" ca="1" si="2078"/>
        <v>-</v>
      </c>
      <c r="BV312" s="5" t="str">
        <f t="shared" ca="1" si="2078"/>
        <v>-</v>
      </c>
      <c r="BW312" s="5" t="str">
        <f t="shared" ca="1" si="2078"/>
        <v>-</v>
      </c>
      <c r="BX312" s="5" t="str">
        <f t="shared" ca="1" si="2078"/>
        <v>-</v>
      </c>
      <c r="BY312" s="5" t="str">
        <f t="shared" ca="1" si="2078"/>
        <v>-</v>
      </c>
      <c r="BZ312" s="5" t="str">
        <f t="shared" ca="1" si="2078"/>
        <v>-</v>
      </c>
      <c r="CA312" s="5" t="str">
        <f t="shared" ca="1" si="2078"/>
        <v>-</v>
      </c>
      <c r="CB312" s="9"/>
      <c r="CC312" s="237" t="b">
        <f t="shared" ca="1" si="2126"/>
        <v>1</v>
      </c>
      <c r="CD312" s="237" t="b">
        <f t="shared" ca="1" si="2126"/>
        <v>1</v>
      </c>
      <c r="CE312" s="237" t="b">
        <f t="shared" ca="1" si="2126"/>
        <v>1</v>
      </c>
      <c r="CF312" s="12">
        <f t="shared" ca="1" si="2079"/>
        <v>2237105</v>
      </c>
      <c r="CG312" s="144" t="b">
        <f t="shared" ca="1" si="2164"/>
        <v>0</v>
      </c>
      <c r="CH312" s="12" t="s">
        <v>34</v>
      </c>
      <c r="CI312" s="19" t="str">
        <f t="shared" ca="1" si="2081"/>
        <v>-</v>
      </c>
      <c r="CJ312" s="19" t="str">
        <f t="shared" ca="1" si="2081"/>
        <v>-</v>
      </c>
      <c r="CK312" s="19" t="str">
        <f t="shared" ca="1" si="2081"/>
        <v>-</v>
      </c>
      <c r="CL312" s="19">
        <f t="shared" ca="1" si="2081"/>
        <v>1</v>
      </c>
      <c r="CM312" s="19">
        <f t="shared" ca="1" si="2081"/>
        <v>1</v>
      </c>
      <c r="CN312" s="9"/>
      <c r="CO312" s="444">
        <f t="shared" si="2082"/>
        <v>652</v>
      </c>
      <c r="CP312" s="444">
        <f t="shared" si="2082"/>
        <v>686</v>
      </c>
      <c r="CQ312" s="444">
        <f t="shared" si="2082"/>
        <v>721</v>
      </c>
      <c r="CR312" s="152">
        <f t="shared" si="2083"/>
        <v>378</v>
      </c>
      <c r="CS312" s="152">
        <f t="shared" si="2083"/>
        <v>413</v>
      </c>
      <c r="CT312" s="152">
        <f t="shared" si="2083"/>
        <v>448</v>
      </c>
      <c r="CU312" s="19" t="str">
        <f t="shared" ca="1" si="2144"/>
        <v>-</v>
      </c>
      <c r="CV312" s="19" t="str">
        <f t="shared" ca="1" si="2144"/>
        <v>-</v>
      </c>
      <c r="CW312" s="19" t="str">
        <f t="shared" ca="1" si="2144"/>
        <v>-</v>
      </c>
      <c r="CX312" s="19" t="str">
        <f t="shared" ca="1" si="2144"/>
        <v>-</v>
      </c>
      <c r="CY312" s="19" t="str">
        <f t="shared" ca="1" si="2144"/>
        <v>-</v>
      </c>
      <c r="CZ312" s="19" t="b">
        <f t="shared" ca="1" si="2144"/>
        <v>1</v>
      </c>
      <c r="DA312" s="19">
        <f t="shared" ca="1" si="2144"/>
        <v>0</v>
      </c>
      <c r="DB312" s="19">
        <f t="shared" ca="1" si="2144"/>
        <v>0</v>
      </c>
      <c r="DC312" s="19">
        <f t="shared" ca="1" si="2144"/>
        <v>0</v>
      </c>
      <c r="DD312" s="19">
        <f t="shared" ca="1" si="2144"/>
        <v>0</v>
      </c>
      <c r="DE312" s="19">
        <f t="shared" ca="1" si="2144"/>
        <v>0</v>
      </c>
      <c r="DF312" s="19">
        <f t="shared" ca="1" si="2144"/>
        <v>0</v>
      </c>
      <c r="DG312" s="19">
        <f t="shared" ca="1" si="2144"/>
        <v>0</v>
      </c>
      <c r="DH312" s="19">
        <f t="shared" ca="1" si="2144"/>
        <v>0</v>
      </c>
      <c r="DI312" s="19">
        <f t="shared" ca="1" si="2144"/>
        <v>0</v>
      </c>
      <c r="DJ312" s="19">
        <f t="shared" ca="1" si="2144"/>
        <v>0</v>
      </c>
      <c r="DK312" s="19">
        <f t="shared" ca="1" si="2165"/>
        <v>0</v>
      </c>
      <c r="DL312" s="19">
        <f t="shared" ca="1" si="2165"/>
        <v>0</v>
      </c>
      <c r="DM312" s="19">
        <f t="shared" ca="1" si="2165"/>
        <v>1</v>
      </c>
      <c r="DN312" s="19">
        <f t="shared" ca="1" si="2165"/>
        <v>1</v>
      </c>
      <c r="DO312" s="19">
        <f t="shared" ca="1" si="2165"/>
        <v>0</v>
      </c>
      <c r="DP312" s="19" t="str">
        <f t="shared" ca="1" si="2165"/>
        <v>-</v>
      </c>
      <c r="DQ312" s="19" t="str">
        <f t="shared" ca="1" si="2165"/>
        <v>-</v>
      </c>
      <c r="DR312" s="19" t="str">
        <f t="shared" ca="1" si="2165"/>
        <v>-</v>
      </c>
      <c r="DS312" s="19" t="str">
        <f t="shared" ca="1" si="2165"/>
        <v>-</v>
      </c>
      <c r="DT312" s="19" t="str">
        <f t="shared" ca="1" si="2165"/>
        <v>-</v>
      </c>
      <c r="DU312" s="19">
        <f t="shared" ca="1" si="2165"/>
        <v>0</v>
      </c>
      <c r="DV312" s="19" t="str">
        <f t="shared" ca="1" si="2165"/>
        <v>-</v>
      </c>
      <c r="DW312" s="19" t="str">
        <f t="shared" ca="1" si="2165"/>
        <v>-</v>
      </c>
      <c r="DX312" s="19" t="str">
        <f t="shared" ca="1" si="2165"/>
        <v>-</v>
      </c>
      <c r="DY312" s="19" t="str">
        <f t="shared" ca="1" si="2165"/>
        <v>-</v>
      </c>
      <c r="DZ312" s="19" t="str">
        <f t="shared" ca="1" si="2165"/>
        <v>-</v>
      </c>
      <c r="EA312" s="19" t="str">
        <f t="shared" ca="1" si="2165"/>
        <v>-</v>
      </c>
      <c r="EB312" s="19" t="str">
        <f t="shared" ca="1" si="2165"/>
        <v>-</v>
      </c>
      <c r="EC312" s="19" t="str">
        <f t="shared" ca="1" si="2165"/>
        <v>-</v>
      </c>
      <c r="ED312" s="19">
        <f t="shared" ca="1" si="2165"/>
        <v>0</v>
      </c>
      <c r="EE312" s="444">
        <f t="shared" si="2086"/>
        <v>0</v>
      </c>
      <c r="EF312" s="444">
        <f t="shared" si="2086"/>
        <v>0</v>
      </c>
      <c r="EG312" s="124">
        <f t="shared" si="2145"/>
        <v>0</v>
      </c>
      <c r="EH312" s="124">
        <f t="shared" si="2145"/>
        <v>0</v>
      </c>
      <c r="EI312" s="124">
        <f t="shared" si="2145"/>
        <v>0</v>
      </c>
      <c r="EJ312" s="124">
        <f t="shared" si="2145"/>
        <v>0</v>
      </c>
      <c r="EK312" s="124">
        <f t="shared" si="2145"/>
        <v>0</v>
      </c>
      <c r="EL312" s="124">
        <f t="shared" si="2145"/>
        <v>0</v>
      </c>
      <c r="EM312" s="124">
        <f t="shared" si="2145"/>
        <v>0</v>
      </c>
      <c r="EN312" s="124">
        <f t="shared" si="2145"/>
        <v>0</v>
      </c>
      <c r="EO312" s="124">
        <f t="shared" si="2145"/>
        <v>0</v>
      </c>
      <c r="EP312" s="124">
        <f t="shared" si="2145"/>
        <v>0</v>
      </c>
      <c r="EQ312" s="124">
        <f t="shared" si="2145"/>
        <v>0</v>
      </c>
      <c r="ER312" s="124">
        <f t="shared" si="2145"/>
        <v>0</v>
      </c>
      <c r="ES312" s="124">
        <f t="shared" si="2145"/>
        <v>0</v>
      </c>
      <c r="ET312" s="124">
        <f t="shared" si="2145"/>
        <v>0</v>
      </c>
      <c r="EU312" s="124">
        <f t="shared" si="2145"/>
        <v>0</v>
      </c>
      <c r="EV312" s="124">
        <f t="shared" si="2145"/>
        <v>0</v>
      </c>
      <c r="EW312" s="124">
        <f t="shared" si="2088"/>
        <v>0</v>
      </c>
      <c r="EX312" s="124">
        <f t="shared" si="2088"/>
        <v>0</v>
      </c>
      <c r="EY312" s="554">
        <f t="shared" si="2146"/>
        <v>0</v>
      </c>
      <c r="EZ312" s="554">
        <f t="shared" si="2146"/>
        <v>0</v>
      </c>
      <c r="FA312" s="554">
        <f t="shared" si="2146"/>
        <v>0</v>
      </c>
      <c r="FB312" s="125">
        <f t="shared" si="2146"/>
        <v>0</v>
      </c>
      <c r="FC312" s="125">
        <f t="shared" si="2146"/>
        <v>0</v>
      </c>
      <c r="FD312" s="125">
        <f t="shared" si="2146"/>
        <v>0</v>
      </c>
      <c r="FE312" s="125">
        <f t="shared" si="2146"/>
        <v>0</v>
      </c>
      <c r="FF312" s="125">
        <f t="shared" si="2146"/>
        <v>0</v>
      </c>
      <c r="FG312" s="125">
        <f t="shared" si="2146"/>
        <v>0</v>
      </c>
      <c r="FH312" s="125">
        <f t="shared" si="2146"/>
        <v>0</v>
      </c>
      <c r="FI312" s="125">
        <f t="shared" si="2146"/>
        <v>0</v>
      </c>
      <c r="FJ312" s="125">
        <f t="shared" si="2146"/>
        <v>0</v>
      </c>
      <c r="FK312" s="125">
        <f t="shared" si="2146"/>
        <v>0</v>
      </c>
      <c r="FL312" s="125">
        <f t="shared" si="2146"/>
        <v>0</v>
      </c>
      <c r="FM312" s="125">
        <f t="shared" si="2146"/>
        <v>0</v>
      </c>
      <c r="FN312" s="125">
        <f t="shared" si="2146"/>
        <v>0</v>
      </c>
      <c r="FO312" s="124">
        <f t="shared" si="2147"/>
        <v>0</v>
      </c>
      <c r="FP312" s="124">
        <f t="shared" si="2147"/>
        <v>0</v>
      </c>
      <c r="FQ312" s="124">
        <f t="shared" si="2147"/>
        <v>0</v>
      </c>
      <c r="FR312" s="124">
        <f t="shared" si="2147"/>
        <v>0</v>
      </c>
      <c r="FS312" s="124">
        <f t="shared" si="2147"/>
        <v>0</v>
      </c>
      <c r="FT312" s="124">
        <f t="shared" si="2147"/>
        <v>0</v>
      </c>
      <c r="FU312" s="124">
        <f t="shared" si="2147"/>
        <v>0</v>
      </c>
      <c r="FV312" s="124">
        <f t="shared" si="2147"/>
        <v>0</v>
      </c>
      <c r="FW312" s="124">
        <f t="shared" si="2147"/>
        <v>0</v>
      </c>
      <c r="FX312" s="124">
        <f t="shared" si="2147"/>
        <v>0</v>
      </c>
      <c r="FY312" s="124">
        <f t="shared" si="2147"/>
        <v>0</v>
      </c>
      <c r="FZ312" s="124">
        <f t="shared" si="2147"/>
        <v>0</v>
      </c>
      <c r="GA312" s="124">
        <f t="shared" si="2147"/>
        <v>0</v>
      </c>
      <c r="GB312" s="124">
        <f t="shared" si="2147"/>
        <v>0</v>
      </c>
      <c r="GC312" s="124">
        <f t="shared" si="2147"/>
        <v>0</v>
      </c>
      <c r="GD312" s="124">
        <f t="shared" si="2147"/>
        <v>0</v>
      </c>
      <c r="GE312" s="124">
        <f t="shared" si="2091"/>
        <v>0</v>
      </c>
      <c r="GF312" s="124">
        <f t="shared" si="2091"/>
        <v>0</v>
      </c>
      <c r="GG312" s="554">
        <f t="shared" si="2092"/>
        <v>0</v>
      </c>
      <c r="GH312" s="554">
        <f t="shared" si="2092"/>
        <v>0</v>
      </c>
      <c r="GI312" s="554">
        <f t="shared" si="2092"/>
        <v>0</v>
      </c>
      <c r="GJ312" s="125">
        <f t="shared" si="2154"/>
        <v>0</v>
      </c>
      <c r="GK312" s="125">
        <f t="shared" si="2154"/>
        <v>0</v>
      </c>
      <c r="GL312" s="125">
        <f t="shared" si="2154"/>
        <v>0</v>
      </c>
      <c r="GM312" s="125">
        <f t="shared" si="2154"/>
        <v>0</v>
      </c>
      <c r="GN312" s="125">
        <f t="shared" si="2154"/>
        <v>0</v>
      </c>
      <c r="GO312" s="125">
        <f t="shared" si="2154"/>
        <v>0</v>
      </c>
      <c r="GP312" s="125">
        <f t="shared" si="2154"/>
        <v>0</v>
      </c>
      <c r="GQ312" s="125">
        <f t="shared" si="2154"/>
        <v>0</v>
      </c>
      <c r="GR312" s="125">
        <f t="shared" si="2154"/>
        <v>0</v>
      </c>
      <c r="GS312" s="125">
        <f t="shared" si="2154"/>
        <v>0</v>
      </c>
      <c r="GT312" s="125">
        <f t="shared" si="2154"/>
        <v>0</v>
      </c>
      <c r="GU312" s="125">
        <f t="shared" si="2154"/>
        <v>0</v>
      </c>
      <c r="GV312" s="125">
        <f t="shared" si="2154"/>
        <v>0</v>
      </c>
      <c r="GW312" s="124">
        <f t="shared" si="2148"/>
        <v>0</v>
      </c>
      <c r="GX312" s="124">
        <f t="shared" si="2148"/>
        <v>0</v>
      </c>
      <c r="GY312" s="124">
        <f t="shared" si="2148"/>
        <v>0</v>
      </c>
      <c r="GZ312" s="124">
        <f t="shared" si="2148"/>
        <v>0</v>
      </c>
      <c r="HA312" s="124">
        <f t="shared" si="2148"/>
        <v>0</v>
      </c>
      <c r="HB312" s="124">
        <f t="shared" si="2148"/>
        <v>0</v>
      </c>
      <c r="HC312" s="124">
        <f t="shared" si="2148"/>
        <v>0</v>
      </c>
      <c r="HD312" s="124">
        <f t="shared" si="2148"/>
        <v>0</v>
      </c>
      <c r="HE312" s="124">
        <f t="shared" si="2148"/>
        <v>0</v>
      </c>
      <c r="HF312" s="124">
        <f t="shared" si="2148"/>
        <v>0</v>
      </c>
      <c r="HG312" s="124">
        <f t="shared" si="2148"/>
        <v>0</v>
      </c>
      <c r="HH312" s="124">
        <f t="shared" si="2148"/>
        <v>0</v>
      </c>
      <c r="HI312" s="124">
        <f t="shared" si="2148"/>
        <v>0</v>
      </c>
      <c r="HJ312" s="124">
        <f t="shared" si="2148"/>
        <v>0</v>
      </c>
      <c r="HK312" s="124">
        <f t="shared" si="2148"/>
        <v>0</v>
      </c>
      <c r="HL312" s="124">
        <f t="shared" si="2148"/>
        <v>0</v>
      </c>
      <c r="HM312" s="124">
        <f t="shared" si="2095"/>
        <v>0</v>
      </c>
      <c r="HN312" s="124">
        <f t="shared" si="2095"/>
        <v>0</v>
      </c>
      <c r="HO312" s="554">
        <f t="shared" si="2096"/>
        <v>0</v>
      </c>
      <c r="HP312" s="554">
        <f t="shared" si="2096"/>
        <v>0</v>
      </c>
      <c r="HQ312" s="554">
        <f t="shared" si="2096"/>
        <v>0</v>
      </c>
      <c r="HR312" s="125">
        <f t="shared" si="2155"/>
        <v>0</v>
      </c>
      <c r="HS312" s="125">
        <f t="shared" si="2155"/>
        <v>0</v>
      </c>
      <c r="HT312" s="125">
        <f t="shared" si="2155"/>
        <v>0</v>
      </c>
      <c r="HU312" s="125">
        <f t="shared" si="2155"/>
        <v>0</v>
      </c>
      <c r="HV312" s="125">
        <f t="shared" si="2155"/>
        <v>0</v>
      </c>
      <c r="HW312" s="125">
        <f t="shared" si="2155"/>
        <v>0</v>
      </c>
      <c r="HX312" s="125">
        <f t="shared" si="2155"/>
        <v>0</v>
      </c>
      <c r="HY312" s="125">
        <f t="shared" si="2155"/>
        <v>0</v>
      </c>
      <c r="HZ312" s="125">
        <f t="shared" si="2155"/>
        <v>0</v>
      </c>
      <c r="IA312" s="125">
        <f t="shared" si="2155"/>
        <v>0</v>
      </c>
      <c r="IB312" s="125">
        <f t="shared" si="2155"/>
        <v>0</v>
      </c>
      <c r="IC312" s="125">
        <f t="shared" si="2155"/>
        <v>0</v>
      </c>
      <c r="ID312" s="125">
        <f t="shared" si="2155"/>
        <v>0</v>
      </c>
      <c r="IE312" s="5">
        <f t="shared" si="2098"/>
        <v>67</v>
      </c>
      <c r="IF312" s="9"/>
      <c r="IG312" s="5">
        <f t="shared" si="2099"/>
        <v>1</v>
      </c>
      <c r="IH312" s="5" t="b">
        <f t="shared" si="2099"/>
        <v>0</v>
      </c>
      <c r="II312" s="19">
        <f t="shared" ca="1" si="2100"/>
        <v>0</v>
      </c>
      <c r="IJ312" s="5">
        <f t="shared" si="2099"/>
        <v>55</v>
      </c>
      <c r="IK312" s="5" cm="1">
        <f t="array" ref="IK312">INDEX(i.pi_yatf,$X312+1,IK$7)</f>
        <v>1</v>
      </c>
      <c r="IL312" s="19">
        <f t="shared" ca="1" si="2159"/>
        <v>0</v>
      </c>
      <c r="IM312" s="19">
        <f t="shared" ca="1" si="2159"/>
        <v>0</v>
      </c>
      <c r="IN312" s="19">
        <f t="shared" ca="1" si="2159"/>
        <v>0</v>
      </c>
      <c r="IO312" s="19">
        <f t="shared" ca="1" si="2159"/>
        <v>0</v>
      </c>
      <c r="IP312" s="19">
        <f t="shared" ca="1" si="2159"/>
        <v>0</v>
      </c>
      <c r="IQ312" s="19">
        <f t="shared" ca="1" si="2159"/>
        <v>0</v>
      </c>
      <c r="IR312" s="19">
        <f t="shared" ca="1" si="2159"/>
        <v>0</v>
      </c>
      <c r="IS312" s="19">
        <f t="shared" ca="1" si="2159"/>
        <v>0</v>
      </c>
      <c r="IT312" s="19">
        <f t="shared" ca="1" si="2159"/>
        <v>0</v>
      </c>
      <c r="IU312" s="19">
        <f t="shared" ca="1" si="2159"/>
        <v>0</v>
      </c>
      <c r="IV312" s="19">
        <f t="shared" ca="1" si="2159"/>
        <v>0</v>
      </c>
      <c r="IW312" s="19">
        <f t="shared" ca="1" si="2159"/>
        <v>0</v>
      </c>
      <c r="IX312" s="19">
        <f t="shared" ca="1" si="2159"/>
        <v>0</v>
      </c>
      <c r="IY312" s="19">
        <f t="shared" ca="1" si="2159"/>
        <v>0</v>
      </c>
      <c r="IZ312" s="19">
        <f t="shared" ca="1" si="2159"/>
        <v>0</v>
      </c>
      <c r="JA312" s="19">
        <f t="shared" ca="1" si="2159"/>
        <v>0</v>
      </c>
      <c r="JB312" s="19">
        <f t="shared" ca="1" si="2159"/>
        <v>0</v>
      </c>
      <c r="JC312" s="19">
        <f t="shared" ca="1" si="2159"/>
        <v>0</v>
      </c>
      <c r="JD312" s="19">
        <f t="shared" ca="1" si="2159"/>
        <v>0</v>
      </c>
      <c r="JE312" s="19">
        <f t="shared" ca="1" si="2159"/>
        <v>0</v>
      </c>
      <c r="JF312" s="19">
        <f t="shared" ca="1" si="2159"/>
        <v>0</v>
      </c>
      <c r="JG312" s="5">
        <f t="shared" si="2102"/>
        <v>1.2500000000000001E-2</v>
      </c>
      <c r="JH312" s="567">
        <f t="shared" si="2102"/>
        <v>0</v>
      </c>
      <c r="JI312" s="5">
        <f t="shared" si="2102"/>
        <v>6.25E-2</v>
      </c>
      <c r="JJ312" s="5">
        <f t="shared" si="2102"/>
        <v>6.25E-2</v>
      </c>
      <c r="JK312" s="5">
        <f t="shared" si="2102"/>
        <v>6.25E-2</v>
      </c>
      <c r="JL312" s="19">
        <f t="shared" ca="1" si="2159"/>
        <v>1</v>
      </c>
      <c r="JM312" s="19">
        <f t="shared" ca="1" si="2159"/>
        <v>0</v>
      </c>
      <c r="JN312" s="19">
        <f t="shared" ca="1" si="2159"/>
        <v>1</v>
      </c>
      <c r="JO312" s="9"/>
      <c r="JP312" s="5" t="b">
        <f t="shared" ca="1" si="2103"/>
        <v>0</v>
      </c>
      <c r="JQ312" s="477" t="b">
        <v>0</v>
      </c>
      <c r="JR312" s="477">
        <v>9.7327499999999993</v>
      </c>
      <c r="JS312" s="5" t="b">
        <f t="shared" si="2104"/>
        <v>0</v>
      </c>
      <c r="JT312" s="5" t="b">
        <f t="shared" si="2104"/>
        <v>0</v>
      </c>
      <c r="JU312" s="5" t="b">
        <f t="shared" si="2104"/>
        <v>1</v>
      </c>
      <c r="JV312" s="144">
        <f t="shared" si="2105"/>
        <v>1</v>
      </c>
      <c r="JW312" s="144">
        <f t="shared" si="2105"/>
        <v>1</v>
      </c>
      <c r="JX312" s="5" t="b">
        <f t="shared" si="2106"/>
        <v>0</v>
      </c>
      <c r="JY312" s="5" t="b">
        <f t="shared" si="2106"/>
        <v>1</v>
      </c>
      <c r="JZ312" s="5" t="b">
        <f t="shared" si="2106"/>
        <v>1</v>
      </c>
      <c r="KA312" s="5" t="b">
        <f t="shared" si="2106"/>
        <v>0</v>
      </c>
      <c r="KB312" s="5">
        <f t="shared" si="2107"/>
        <v>1</v>
      </c>
      <c r="KC312" s="5">
        <f t="shared" si="2107"/>
        <v>0</v>
      </c>
      <c r="KD312" s="5" t="b">
        <f t="shared" si="2108"/>
        <v>0</v>
      </c>
      <c r="KE312" s="5" t="str" cm="1">
        <f t="array" aca="1" ref="KE312" ca="1">IF(OR(KF312:KM312&lt;&gt;"-"),TRUE,"-")</f>
        <v>-</v>
      </c>
      <c r="KF312" s="19" t="str">
        <f t="shared" ca="1" si="2109"/>
        <v>-</v>
      </c>
      <c r="KG312" s="19" t="str">
        <f t="shared" ca="1" si="2109"/>
        <v>-</v>
      </c>
      <c r="KH312" s="19" t="str">
        <f t="shared" ca="1" si="2109"/>
        <v>-</v>
      </c>
      <c r="KI312" s="19" t="str">
        <f t="shared" ca="1" si="2109"/>
        <v>-</v>
      </c>
      <c r="KJ312" s="19" t="str">
        <f t="shared" ca="1" si="2109"/>
        <v>-</v>
      </c>
      <c r="KK312" s="19" t="str">
        <f t="shared" ca="1" si="2109"/>
        <v>-</v>
      </c>
      <c r="KL312" s="19" t="str">
        <f t="shared" ca="1" si="2109"/>
        <v>-</v>
      </c>
      <c r="KM312" s="19" t="str">
        <f t="shared" ca="1" si="2109"/>
        <v>-</v>
      </c>
      <c r="KN312" s="5" t="b">
        <f t="array" aca="1" ref="KN312" ca="1">IF(OR(KO312:KU312&lt;&gt;"-"),TRUE,"-")</f>
        <v>1</v>
      </c>
      <c r="KO312" s="19">
        <f t="shared" ca="1" si="2160"/>
        <v>0</v>
      </c>
      <c r="KP312" s="19" t="str">
        <f t="shared" ca="1" si="2160"/>
        <v>-</v>
      </c>
      <c r="KQ312" s="19">
        <f t="shared" ca="1" si="2160"/>
        <v>999999</v>
      </c>
      <c r="KR312" s="19">
        <f t="shared" ca="1" si="2160"/>
        <v>999999</v>
      </c>
      <c r="KS312" s="19">
        <f t="shared" ca="1" si="2160"/>
        <v>999999</v>
      </c>
      <c r="KT312" s="19">
        <f t="shared" ca="1" si="2160"/>
        <v>999999</v>
      </c>
      <c r="KU312" s="19">
        <f t="shared" ca="1" si="2160"/>
        <v>999999</v>
      </c>
      <c r="KV312" s="19" t="str">
        <f t="shared" ca="1" si="2160"/>
        <v>-</v>
      </c>
      <c r="KW312" s="19" t="str">
        <f t="shared" ca="1" si="2160"/>
        <v>-</v>
      </c>
      <c r="KX312" s="19" t="str">
        <f t="shared" ca="1" si="2160"/>
        <v>-</v>
      </c>
      <c r="KY312" s="19" t="b">
        <f t="shared" ca="1" si="2160"/>
        <v>1</v>
      </c>
      <c r="KZ312" s="19">
        <f t="shared" ca="1" si="2160"/>
        <v>0</v>
      </c>
      <c r="LA312" s="5" t="str">
        <f t="shared" si="2111"/>
        <v>-</v>
      </c>
      <c r="LB312" s="5" t="str">
        <f t="shared" si="2111"/>
        <v>-</v>
      </c>
      <c r="LC312" s="5" t="str">
        <f t="shared" si="2111"/>
        <v>-</v>
      </c>
      <c r="LD312" s="5" t="str">
        <f t="shared" si="2111"/>
        <v>-</v>
      </c>
      <c r="LE312" s="19" t="str">
        <f t="shared" ca="1" si="2112"/>
        <v>-</v>
      </c>
      <c r="LF312" s="19" t="str">
        <f t="shared" ca="1" si="2112"/>
        <v>-</v>
      </c>
      <c r="LG312" s="19" t="str">
        <f t="shared" ca="1" si="2112"/>
        <v>-</v>
      </c>
      <c r="LH312" s="19" t="str">
        <f t="shared" ca="1" si="2112"/>
        <v>-</v>
      </c>
      <c r="LI312" s="19" t="str">
        <f t="shared" ca="1" si="2112"/>
        <v>-</v>
      </c>
      <c r="LJ312" s="19" t="str">
        <f t="shared" ca="1" si="2112"/>
        <v>-</v>
      </c>
      <c r="LK312" s="19" t="str">
        <f t="shared" ca="1" si="2112"/>
        <v>-</v>
      </c>
      <c r="LL312" s="5" t="str">
        <f t="shared" si="2113"/>
        <v>-</v>
      </c>
      <c r="LM312" s="5">
        <f t="shared" si="2113"/>
        <v>500</v>
      </c>
      <c r="LN312" s="5">
        <f t="shared" si="2113"/>
        <v>500</v>
      </c>
      <c r="LO312" s="5" t="str">
        <f t="shared" si="2113"/>
        <v>-</v>
      </c>
      <c r="LP312" s="5" cm="1">
        <f t="array" aca="1" ref="LP312" ca="1">INDEX(i.meatgrid,$Q312,LP$7)</f>
        <v>1092</v>
      </c>
      <c r="LQ312" s="5" t="str" cm="1">
        <f t="array" aca="1" ref="LQ312" ca="1">INDEX(i.meatgrid,$Q312,LQ$7)</f>
        <v>-</v>
      </c>
      <c r="LR312" s="5" t="str">
        <f t="shared" si="2114"/>
        <v>-</v>
      </c>
      <c r="LS312" s="5">
        <f t="shared" si="2115"/>
        <v>1</v>
      </c>
      <c r="LT312" s="9"/>
      <c r="LU312" s="19">
        <f t="shared" ca="1" si="2116"/>
        <v>70</v>
      </c>
      <c r="LV312" s="19">
        <f t="shared" ca="1" si="2116"/>
        <v>50</v>
      </c>
      <c r="LW312" s="19">
        <f t="shared" ca="1" si="2116"/>
        <v>80</v>
      </c>
      <c r="LX312" s="19">
        <f t="shared" ca="1" si="2116"/>
        <v>50</v>
      </c>
      <c r="LY312" s="5" t="b" cm="1">
        <f t="array" aca="1" ref="LY312" ca="1">INDEX(i.meatgrid,$Q312,LY$7)</f>
        <v>1</v>
      </c>
      <c r="LZ312" s="5" t="b" cm="1">
        <f t="array" aca="1" ref="LZ312" ca="1">INDEX(i.meatgrid,$Q312,LZ$7)</f>
        <v>0</v>
      </c>
      <c r="MA312" s="5" t="str" cm="1">
        <f t="array" aca="1" ref="MA312" ca="1">INDEX(i.meatgrid,$Q312,MA$7)</f>
        <v>-</v>
      </c>
      <c r="MB312" s="5" t="str" cm="1">
        <f t="array" aca="1" ref="MB312" ca="1">INDEX(i.meatgrid,$Q312,MB$7)</f>
        <v>-</v>
      </c>
      <c r="MC312" s="5">
        <f t="shared" si="2117"/>
        <v>1</v>
      </c>
      <c r="MD312" s="5">
        <f t="shared" si="2118"/>
        <v>0.75</v>
      </c>
      <c r="ME312" s="5" cm="1">
        <f t="array" aca="1" ref="ME312" ca="1">INDEX(i.meatgrid,$Q312,ME$7)</f>
        <v>0</v>
      </c>
      <c r="MF312" s="5" cm="1">
        <f t="array" aca="1" ref="MF312" ca="1">INDEX(i.meatgrid,$Q312,MF$7)</f>
        <v>0</v>
      </c>
      <c r="MG312" s="5" cm="1">
        <f t="array" aca="1" ref="MG312" ca="1">INDEX(i.meatgrid,$Q312,MG$7)</f>
        <v>0</v>
      </c>
      <c r="MH312" s="5" cm="1">
        <f t="array" aca="1" ref="MH312" ca="1">INDEX(i.meatgrid,$Q312,MH$7)</f>
        <v>0</v>
      </c>
      <c r="MI312" s="5" cm="1">
        <f t="array" aca="1" ref="MI312" ca="1">INDEX(i.meatgrid,$Q312,MI$7)</f>
        <v>0</v>
      </c>
      <c r="MJ312" s="5" cm="1">
        <f t="array" aca="1" ref="MJ312" ca="1">INDEX(i.meatgrid,$Q312,MJ$7)</f>
        <v>1</v>
      </c>
      <c r="MK312" s="5" cm="1">
        <f t="array" aca="1" ref="MK312" ca="1">INDEX(i.meatgrid,$Q312,MK$7)</f>
        <v>1</v>
      </c>
      <c r="ML312" s="5" cm="1">
        <f t="array" aca="1" ref="ML312" ca="1">INDEX(i.meatgrid,$Q312,ML$7)</f>
        <v>1</v>
      </c>
      <c r="MM312" s="5">
        <f t="shared" si="2119"/>
        <v>1</v>
      </c>
      <c r="MN312" s="9"/>
      <c r="MO312" s="19" t="b">
        <f t="shared" ca="1" si="2149"/>
        <v>0</v>
      </c>
      <c r="MP312" s="19" t="b">
        <f t="shared" ca="1" si="2149"/>
        <v>0</v>
      </c>
      <c r="MQ312" s="19">
        <f t="shared" ca="1" si="2149"/>
        <v>1</v>
      </c>
      <c r="MR312" s="19">
        <f t="shared" ca="1" si="2149"/>
        <v>0.75</v>
      </c>
      <c r="MS312" s="19">
        <f t="shared" ca="1" si="2149"/>
        <v>0.75</v>
      </c>
      <c r="MT312" s="19">
        <f t="shared" ca="1" si="2149"/>
        <v>0.8</v>
      </c>
      <c r="MU312" s="19">
        <f t="shared" ca="1" si="2149"/>
        <v>0.82499999999999996</v>
      </c>
      <c r="MV312" s="19">
        <f t="shared" ca="1" si="2149"/>
        <v>0.875</v>
      </c>
      <c r="MW312" s="19">
        <f t="shared" ca="1" si="2149"/>
        <v>0.9</v>
      </c>
      <c r="MX312" s="19">
        <f t="shared" ca="1" si="2149"/>
        <v>1</v>
      </c>
      <c r="MY312" s="19">
        <f t="shared" ca="1" si="2149"/>
        <v>0.875</v>
      </c>
      <c r="MZ312" s="19" t="b">
        <f t="shared" ca="1" si="2149"/>
        <v>1</v>
      </c>
      <c r="NA312" s="19">
        <f t="shared" ca="1" si="2149"/>
        <v>74.989999999999995</v>
      </c>
      <c r="NB312" s="19" t="str">
        <f t="shared" ca="1" si="2149"/>
        <v>-</v>
      </c>
      <c r="NC312" s="19" t="str">
        <f t="shared" ca="1" si="2149"/>
        <v>-</v>
      </c>
      <c r="ND312" s="19" t="str">
        <f t="shared" ca="1" si="2149"/>
        <v>-</v>
      </c>
      <c r="NE312" s="19" t="str">
        <f t="shared" ca="1" si="2150"/>
        <v>-</v>
      </c>
      <c r="NF312" s="19" t="str">
        <f t="shared" ca="1" si="2150"/>
        <v>-</v>
      </c>
      <c r="NG312" s="19" t="str">
        <f t="shared" ca="1" si="2150"/>
        <v>-</v>
      </c>
      <c r="NH312" s="19" t="str">
        <f t="shared" ca="1" si="2150"/>
        <v>-</v>
      </c>
      <c r="NI312" s="19">
        <f t="shared" ca="1" si="2150"/>
        <v>36.99</v>
      </c>
      <c r="NJ312" s="19">
        <f t="shared" ca="1" si="2150"/>
        <v>36.99</v>
      </c>
      <c r="NK312" s="19" t="str">
        <f t="shared" ca="1" si="2150"/>
        <v>-</v>
      </c>
      <c r="NL312" s="19" t="str">
        <f t="shared" ca="1" si="2150"/>
        <v>-</v>
      </c>
      <c r="NM312" s="19" t="str">
        <f t="shared" ca="1" si="2150"/>
        <v>-</v>
      </c>
      <c r="NN312" s="19" t="str">
        <f t="shared" ca="1" si="2150"/>
        <v>-</v>
      </c>
      <c r="NO312" s="19" t="str">
        <f t="shared" ca="1" si="2150"/>
        <v>-</v>
      </c>
      <c r="NP312" s="19">
        <f t="shared" ca="1" si="2150"/>
        <v>49.99</v>
      </c>
      <c r="NQ312" s="19">
        <f t="shared" ca="1" si="2150"/>
        <v>49.99</v>
      </c>
      <c r="NR312" s="19">
        <f t="shared" ca="1" si="2150"/>
        <v>49.99</v>
      </c>
      <c r="NS312" s="19">
        <f t="shared" ca="1" si="2150"/>
        <v>49.99</v>
      </c>
      <c r="NT312" s="19">
        <f t="shared" ca="1" si="2150"/>
        <v>49.99</v>
      </c>
      <c r="NU312" s="19">
        <f t="shared" ca="1" si="2151"/>
        <v>49.99</v>
      </c>
      <c r="NV312" s="19">
        <f t="shared" ca="1" si="2151"/>
        <v>49.99</v>
      </c>
      <c r="NW312" s="19">
        <f t="shared" ca="1" si="2151"/>
        <v>49.99</v>
      </c>
      <c r="NX312" s="19">
        <f t="shared" ca="1" si="2151"/>
        <v>412.99</v>
      </c>
      <c r="NY312" s="19">
        <f t="shared" ca="1" si="2151"/>
        <v>412.99</v>
      </c>
      <c r="NZ312" s="19" t="str">
        <f t="shared" ca="1" si="2151"/>
        <v>-</v>
      </c>
      <c r="OA312" s="19" t="str">
        <f t="shared" ca="1" si="2151"/>
        <v>-</v>
      </c>
      <c r="OB312" s="19" t="str">
        <f t="shared" ca="1" si="2151"/>
        <v>-</v>
      </c>
      <c r="OC312" s="19" t="str">
        <f t="shared" ca="1" si="2151"/>
        <v>-</v>
      </c>
      <c r="OD312" s="19" t="str">
        <f t="shared" ca="1" si="2151"/>
        <v>-</v>
      </c>
      <c r="OE312" s="19">
        <f t="shared" ca="1" si="2151"/>
        <v>6.8900000000000006</v>
      </c>
      <c r="OF312" s="19">
        <f t="shared" ca="1" si="2151"/>
        <v>6.8900000000000006</v>
      </c>
      <c r="OG312" s="19">
        <f t="shared" ca="1" si="2151"/>
        <v>6.8900000000000006</v>
      </c>
      <c r="OH312" s="19">
        <f t="shared" ca="1" si="2151"/>
        <v>6.8900000000000006</v>
      </c>
      <c r="OI312" s="19">
        <f t="shared" ca="1" si="2151"/>
        <v>6.8900000000000006</v>
      </c>
      <c r="OJ312" s="19">
        <f t="shared" ca="1" si="2151"/>
        <v>6.8900000000000006</v>
      </c>
      <c r="OK312" s="19">
        <f t="shared" ca="1" si="2166"/>
        <v>6.8900000000000006</v>
      </c>
      <c r="OL312" s="19">
        <f t="shared" ca="1" si="2166"/>
        <v>6.8900000000000006</v>
      </c>
      <c r="OM312" s="19">
        <f t="shared" ca="1" si="2166"/>
        <v>346.99</v>
      </c>
      <c r="ON312" s="19">
        <f t="shared" ca="1" si="2166"/>
        <v>346.99</v>
      </c>
      <c r="OO312" s="19" t="str">
        <f t="shared" ca="1" si="2166"/>
        <v>-</v>
      </c>
      <c r="OP312" s="19" t="str">
        <f t="shared" ca="1" si="2166"/>
        <v>-</v>
      </c>
      <c r="OQ312" s="19" t="str">
        <f t="shared" ca="1" si="2166"/>
        <v>-</v>
      </c>
      <c r="OR312" s="19" t="str">
        <f t="shared" ca="1" si="2166"/>
        <v>-</v>
      </c>
      <c r="OS312" s="19" t="str">
        <f t="shared" ca="1" si="2166"/>
        <v>-</v>
      </c>
      <c r="OT312" s="19">
        <f t="shared" ca="1" si="2166"/>
        <v>0</v>
      </c>
      <c r="OU312" s="24">
        <v>0</v>
      </c>
    </row>
    <row r="313" spans="1:411" hidden="1" outlineLevel="1">
      <c r="A313" s="21">
        <f t="shared" si="158"/>
        <v>308</v>
      </c>
      <c r="B313" s="21">
        <f t="shared" si="2061"/>
        <v>19</v>
      </c>
      <c r="C313">
        <v>114</v>
      </c>
      <c r="D313" s="144" t="str">
        <f t="shared" si="2062"/>
        <v>GSM</v>
      </c>
      <c r="E313" t="b">
        <v>0</v>
      </c>
      <c r="F313" t="b">
        <v>0</v>
      </c>
      <c r="G313" t="b">
        <f t="shared" si="2163"/>
        <v>0</v>
      </c>
      <c r="H313" s="29">
        <v>2</v>
      </c>
      <c r="I313" s="29">
        <v>1</v>
      </c>
      <c r="J313" s="29" t="str">
        <f>""</f>
        <v/>
      </c>
      <c r="K313" s="29">
        <f t="shared" si="2064"/>
        <v>2</v>
      </c>
      <c r="L313" s="29">
        <v>2</v>
      </c>
      <c r="M313" s="29">
        <v>2</v>
      </c>
      <c r="N313" s="29">
        <v>3</v>
      </c>
      <c r="O313" s="29">
        <v>1</v>
      </c>
      <c r="P313" s="29">
        <v>1</v>
      </c>
      <c r="Q313" s="237">
        <f t="shared" ca="1" si="2125"/>
        <v>7</v>
      </c>
      <c r="R313" s="29">
        <v>1</v>
      </c>
      <c r="S313" s="29">
        <v>3</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2065"/>
        <v>2</v>
      </c>
      <c r="AH313" s="5">
        <f t="shared" si="2065"/>
        <v>0</v>
      </c>
      <c r="AI313" s="5">
        <f t="shared" si="2066"/>
        <v>1</v>
      </c>
      <c r="AJ313" s="218"/>
      <c r="AK313" s="218"/>
      <c r="AL313" s="366" t="str">
        <f ca="1">TEXT(LEFT(OFFSET(AL313,-1,0),5)+1,"00000")&amp;MID(OFFSET(AL313,-1,0),6,FIND(" ",OFFSET(AL313,-1,0),7)-5)
&amp; $D313           &amp; " Day"&amp;INDEX(i.DOY,$N313,1)              &amp; IF($IG313=0," FWM","")&amp;IF($IG313=1," MWM","")&amp;IF($IG313=5," Mat","")&amp;IF($IH313=TRUE,"&amp;BBT","    ")
&amp;INDEX(DataMaster!$B$98:$B$105,$Q313,0)    &amp;IF(JQ313," SR"&amp;JR313,"")&amp; " WP"&amp;TEXT($MC313*100,"000p")           &amp; " MP"&amp;TEXT($MD313*100,"000p")           &amp; " GP"&amp;TEXT($MM313*100,"000p")
&amp; " (F"&amp;3+COUNTIF($CV313:$CY313,TRUE)&amp;3&amp;"N"&amp;$DM313&amp;$DN313&amp;")"</f>
        <v>00025 DSP_price_SA GSM Day204 MWM    Older Mutton WP100p MP125p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2067"/>
        <v>0</v>
      </c>
      <c r="AY313" s="5" t="str">
        <f t="shared" si="2067"/>
        <v>-</v>
      </c>
      <c r="AZ313" s="5" t="b">
        <f t="shared" si="2067"/>
        <v>0</v>
      </c>
      <c r="BA313" s="5" t="b">
        <f t="shared" si="2067"/>
        <v>1</v>
      </c>
      <c r="BB313" s="5" t="b">
        <f t="shared" si="2067"/>
        <v>1</v>
      </c>
      <c r="BC313" s="144">
        <f t="shared" si="2067"/>
        <v>0</v>
      </c>
      <c r="BD313" s="19" t="b">
        <f t="shared" ca="1" si="2068"/>
        <v>1</v>
      </c>
      <c r="BE313" s="9"/>
      <c r="BF313" s="5" t="str">
        <f t="shared" ca="1" si="2069"/>
        <v>-</v>
      </c>
      <c r="BG313" s="19" t="str">
        <f t="shared" ca="1" si="2070"/>
        <v>-</v>
      </c>
      <c r="BH313" s="19" t="str">
        <f t="shared" ca="1" si="2070"/>
        <v>-</v>
      </c>
      <c r="BI313" s="19" t="str">
        <f t="shared" ca="1" si="2070"/>
        <v>-</v>
      </c>
      <c r="BJ313" s="5" t="str">
        <f t="shared" ca="1" si="2071"/>
        <v>-</v>
      </c>
      <c r="BK313" s="19" t="str">
        <f t="shared" ca="1" si="2072"/>
        <v>-</v>
      </c>
      <c r="BL313" s="5" t="str">
        <f t="shared" ca="1" si="2073"/>
        <v>-</v>
      </c>
      <c r="BM313" s="19" t="str">
        <f t="shared" ca="1" si="2074"/>
        <v>-</v>
      </c>
      <c r="BN313" s="19" t="str">
        <f t="shared" ca="1" si="2074"/>
        <v>-</v>
      </c>
      <c r="BO313" s="19" t="str">
        <f t="shared" ca="1" si="2074"/>
        <v>-</v>
      </c>
      <c r="BP313" s="5" t="str">
        <f t="shared" ca="1" si="2075"/>
        <v>-</v>
      </c>
      <c r="BQ313" s="9"/>
      <c r="BR313" s="5" t="b">
        <f t="shared" si="2076"/>
        <v>0</v>
      </c>
      <c r="BS313" s="5" t="str">
        <f t="shared" ca="1" si="2077"/>
        <v>-</v>
      </c>
      <c r="BT313" s="5" t="str">
        <f t="shared" ca="1" si="2078"/>
        <v>-</v>
      </c>
      <c r="BU313" s="5" t="str">
        <f t="shared" ca="1" si="2078"/>
        <v>-</v>
      </c>
      <c r="BV313" s="5" t="str">
        <f t="shared" ca="1" si="2078"/>
        <v>-</v>
      </c>
      <c r="BW313" s="5" t="str">
        <f t="shared" ca="1" si="2078"/>
        <v>-</v>
      </c>
      <c r="BX313" s="5" t="str">
        <f t="shared" ca="1" si="2078"/>
        <v>-</v>
      </c>
      <c r="BY313" s="5" t="str">
        <f t="shared" ca="1" si="2078"/>
        <v>-</v>
      </c>
      <c r="BZ313" s="5" t="str">
        <f t="shared" ca="1" si="2078"/>
        <v>-</v>
      </c>
      <c r="CA313" s="5" t="str">
        <f t="shared" ca="1" si="2078"/>
        <v>-</v>
      </c>
      <c r="CB313" s="9"/>
      <c r="CC313" s="237" t="b">
        <f t="shared" ca="1" si="2126"/>
        <v>1</v>
      </c>
      <c r="CD313" s="237" t="b">
        <f t="shared" ca="1" si="2126"/>
        <v>1</v>
      </c>
      <c r="CE313" s="237" t="b">
        <f t="shared" ca="1" si="2126"/>
        <v>1</v>
      </c>
      <c r="CF313" s="12">
        <f t="shared" ca="1" si="2079"/>
        <v>2237105</v>
      </c>
      <c r="CG313" s="144" t="b">
        <f t="shared" ca="1" si="2164"/>
        <v>0</v>
      </c>
      <c r="CH313" s="12" t="s">
        <v>34</v>
      </c>
      <c r="CI313" s="19" t="str">
        <f t="shared" ca="1" si="2081"/>
        <v>-</v>
      </c>
      <c r="CJ313" s="19" t="str">
        <f t="shared" ca="1" si="2081"/>
        <v>-</v>
      </c>
      <c r="CK313" s="19" t="str">
        <f t="shared" ca="1" si="2081"/>
        <v>-</v>
      </c>
      <c r="CL313" s="19">
        <f t="shared" ca="1" si="2081"/>
        <v>1</v>
      </c>
      <c r="CM313" s="19">
        <f t="shared" ca="1" si="2081"/>
        <v>1</v>
      </c>
      <c r="CN313" s="9"/>
      <c r="CO313" s="444">
        <f t="shared" si="2082"/>
        <v>652</v>
      </c>
      <c r="CP313" s="444">
        <f t="shared" si="2082"/>
        <v>686</v>
      </c>
      <c r="CQ313" s="444">
        <f t="shared" si="2082"/>
        <v>721</v>
      </c>
      <c r="CR313" s="152">
        <f t="shared" si="2083"/>
        <v>378</v>
      </c>
      <c r="CS313" s="152">
        <f t="shared" si="2083"/>
        <v>413</v>
      </c>
      <c r="CT313" s="152">
        <f t="shared" si="2083"/>
        <v>448</v>
      </c>
      <c r="CU313" s="19" t="str">
        <f t="shared" ca="1" si="2144"/>
        <v>-</v>
      </c>
      <c r="CV313" s="19" t="str">
        <f t="shared" ca="1" si="2144"/>
        <v>-</v>
      </c>
      <c r="CW313" s="19" t="str">
        <f t="shared" ca="1" si="2144"/>
        <v>-</v>
      </c>
      <c r="CX313" s="19" t="str">
        <f t="shared" ca="1" si="2144"/>
        <v>-</v>
      </c>
      <c r="CY313" s="19" t="str">
        <f t="shared" ca="1" si="2144"/>
        <v>-</v>
      </c>
      <c r="CZ313" s="19" t="b">
        <f t="shared" ca="1" si="2144"/>
        <v>1</v>
      </c>
      <c r="DA313" s="19">
        <f t="shared" ca="1" si="2144"/>
        <v>0</v>
      </c>
      <c r="DB313" s="19">
        <f t="shared" ca="1" si="2144"/>
        <v>0</v>
      </c>
      <c r="DC313" s="19">
        <f t="shared" ca="1" si="2144"/>
        <v>0</v>
      </c>
      <c r="DD313" s="19">
        <f t="shared" ca="1" si="2144"/>
        <v>0</v>
      </c>
      <c r="DE313" s="19">
        <f t="shared" ca="1" si="2144"/>
        <v>0</v>
      </c>
      <c r="DF313" s="19">
        <f t="shared" ca="1" si="2144"/>
        <v>0</v>
      </c>
      <c r="DG313" s="19">
        <f t="shared" ca="1" si="2144"/>
        <v>0</v>
      </c>
      <c r="DH313" s="19">
        <f t="shared" ca="1" si="2144"/>
        <v>0</v>
      </c>
      <c r="DI313" s="19">
        <f t="shared" ca="1" si="2144"/>
        <v>0</v>
      </c>
      <c r="DJ313" s="19">
        <f t="shared" ca="1" si="2144"/>
        <v>0</v>
      </c>
      <c r="DK313" s="19">
        <f t="shared" ca="1" si="2165"/>
        <v>0</v>
      </c>
      <c r="DL313" s="19">
        <f t="shared" ca="1" si="2165"/>
        <v>0</v>
      </c>
      <c r="DM313" s="19">
        <f t="shared" ca="1" si="2165"/>
        <v>1</v>
      </c>
      <c r="DN313" s="19">
        <f t="shared" ca="1" si="2165"/>
        <v>1</v>
      </c>
      <c r="DO313" s="19">
        <f t="shared" ca="1" si="2165"/>
        <v>0</v>
      </c>
      <c r="DP313" s="19" t="str">
        <f t="shared" ca="1" si="2165"/>
        <v>-</v>
      </c>
      <c r="DQ313" s="19" t="str">
        <f t="shared" ca="1" si="2165"/>
        <v>-</v>
      </c>
      <c r="DR313" s="19" t="str">
        <f t="shared" ca="1" si="2165"/>
        <v>-</v>
      </c>
      <c r="DS313" s="19" t="str">
        <f t="shared" ca="1" si="2165"/>
        <v>-</v>
      </c>
      <c r="DT313" s="19" t="str">
        <f t="shared" ca="1" si="2165"/>
        <v>-</v>
      </c>
      <c r="DU313" s="19">
        <f t="shared" ca="1" si="2165"/>
        <v>0</v>
      </c>
      <c r="DV313" s="19" t="str">
        <f t="shared" ca="1" si="2165"/>
        <v>-</v>
      </c>
      <c r="DW313" s="19" t="str">
        <f t="shared" ca="1" si="2165"/>
        <v>-</v>
      </c>
      <c r="DX313" s="19" t="str">
        <f t="shared" ca="1" si="2165"/>
        <v>-</v>
      </c>
      <c r="DY313" s="19" t="str">
        <f t="shared" ca="1" si="2165"/>
        <v>-</v>
      </c>
      <c r="DZ313" s="19" t="str">
        <f t="shared" ca="1" si="2165"/>
        <v>-</v>
      </c>
      <c r="EA313" s="19" t="str">
        <f t="shared" ca="1" si="2165"/>
        <v>-</v>
      </c>
      <c r="EB313" s="19" t="str">
        <f t="shared" ca="1" si="2165"/>
        <v>-</v>
      </c>
      <c r="EC313" s="19" t="str">
        <f t="shared" ca="1" si="2165"/>
        <v>-</v>
      </c>
      <c r="ED313" s="19">
        <f t="shared" ca="1" si="2165"/>
        <v>0</v>
      </c>
      <c r="EE313" s="444">
        <f t="shared" si="2086"/>
        <v>0</v>
      </c>
      <c r="EF313" s="444">
        <f t="shared" si="2086"/>
        <v>0</v>
      </c>
      <c r="EG313" s="124">
        <f t="shared" si="2145"/>
        <v>0</v>
      </c>
      <c r="EH313" s="124">
        <f t="shared" si="2145"/>
        <v>0</v>
      </c>
      <c r="EI313" s="124">
        <f t="shared" si="2145"/>
        <v>0</v>
      </c>
      <c r="EJ313" s="124">
        <f t="shared" si="2145"/>
        <v>0</v>
      </c>
      <c r="EK313" s="124">
        <f t="shared" si="2145"/>
        <v>0</v>
      </c>
      <c r="EL313" s="124">
        <f t="shared" si="2145"/>
        <v>0</v>
      </c>
      <c r="EM313" s="124">
        <f t="shared" si="2145"/>
        <v>0</v>
      </c>
      <c r="EN313" s="124">
        <f t="shared" si="2145"/>
        <v>0</v>
      </c>
      <c r="EO313" s="124">
        <f t="shared" si="2145"/>
        <v>0</v>
      </c>
      <c r="EP313" s="124">
        <f t="shared" si="2145"/>
        <v>0</v>
      </c>
      <c r="EQ313" s="124">
        <f t="shared" si="2145"/>
        <v>0</v>
      </c>
      <c r="ER313" s="124">
        <f t="shared" si="2145"/>
        <v>0</v>
      </c>
      <c r="ES313" s="124">
        <f t="shared" si="2145"/>
        <v>0</v>
      </c>
      <c r="ET313" s="124">
        <f t="shared" si="2145"/>
        <v>0</v>
      </c>
      <c r="EU313" s="124">
        <f t="shared" si="2145"/>
        <v>0</v>
      </c>
      <c r="EV313" s="124">
        <f t="shared" si="2145"/>
        <v>0</v>
      </c>
      <c r="EW313" s="124">
        <f t="shared" si="2088"/>
        <v>0</v>
      </c>
      <c r="EX313" s="124">
        <f t="shared" si="2088"/>
        <v>0</v>
      </c>
      <c r="EY313" s="554">
        <f t="shared" si="2146"/>
        <v>0</v>
      </c>
      <c r="EZ313" s="554">
        <f t="shared" si="2146"/>
        <v>0</v>
      </c>
      <c r="FA313" s="554">
        <f t="shared" si="2146"/>
        <v>0</v>
      </c>
      <c r="FB313" s="125">
        <f t="shared" si="2146"/>
        <v>0</v>
      </c>
      <c r="FC313" s="125">
        <f t="shared" si="2146"/>
        <v>0</v>
      </c>
      <c r="FD313" s="125">
        <f t="shared" si="2146"/>
        <v>0</v>
      </c>
      <c r="FE313" s="125">
        <f t="shared" si="2146"/>
        <v>0</v>
      </c>
      <c r="FF313" s="125">
        <f t="shared" si="2146"/>
        <v>0</v>
      </c>
      <c r="FG313" s="125">
        <f t="shared" si="2146"/>
        <v>0</v>
      </c>
      <c r="FH313" s="125">
        <f t="shared" si="2146"/>
        <v>0</v>
      </c>
      <c r="FI313" s="125">
        <f t="shared" si="2146"/>
        <v>0</v>
      </c>
      <c r="FJ313" s="125">
        <f t="shared" si="2146"/>
        <v>0</v>
      </c>
      <c r="FK313" s="125">
        <f t="shared" si="2146"/>
        <v>0</v>
      </c>
      <c r="FL313" s="125">
        <f t="shared" si="2146"/>
        <v>0</v>
      </c>
      <c r="FM313" s="125">
        <f t="shared" si="2146"/>
        <v>0</v>
      </c>
      <c r="FN313" s="125">
        <f t="shared" si="2146"/>
        <v>0</v>
      </c>
      <c r="FO313" s="124">
        <f t="shared" si="2147"/>
        <v>0</v>
      </c>
      <c r="FP313" s="124">
        <f t="shared" si="2147"/>
        <v>0</v>
      </c>
      <c r="FQ313" s="124">
        <f t="shared" si="2147"/>
        <v>0</v>
      </c>
      <c r="FR313" s="124">
        <f t="shared" si="2147"/>
        <v>0</v>
      </c>
      <c r="FS313" s="124">
        <f t="shared" si="2147"/>
        <v>0</v>
      </c>
      <c r="FT313" s="124">
        <f t="shared" si="2147"/>
        <v>0</v>
      </c>
      <c r="FU313" s="124">
        <f t="shared" si="2147"/>
        <v>0</v>
      </c>
      <c r="FV313" s="124">
        <f t="shared" si="2147"/>
        <v>0</v>
      </c>
      <c r="FW313" s="124">
        <f t="shared" si="2147"/>
        <v>0</v>
      </c>
      <c r="FX313" s="124">
        <f t="shared" si="2147"/>
        <v>0</v>
      </c>
      <c r="FY313" s="124">
        <f t="shared" si="2147"/>
        <v>0</v>
      </c>
      <c r="FZ313" s="124">
        <f t="shared" si="2147"/>
        <v>0</v>
      </c>
      <c r="GA313" s="124">
        <f t="shared" si="2147"/>
        <v>0</v>
      </c>
      <c r="GB313" s="124">
        <f t="shared" si="2147"/>
        <v>0</v>
      </c>
      <c r="GC313" s="124">
        <f t="shared" si="2147"/>
        <v>0</v>
      </c>
      <c r="GD313" s="124">
        <f t="shared" si="2147"/>
        <v>0</v>
      </c>
      <c r="GE313" s="124">
        <f t="shared" si="2091"/>
        <v>0</v>
      </c>
      <c r="GF313" s="124">
        <f t="shared" si="2091"/>
        <v>0</v>
      </c>
      <c r="GG313" s="554">
        <f t="shared" si="2092"/>
        <v>0</v>
      </c>
      <c r="GH313" s="554">
        <f t="shared" si="2092"/>
        <v>0</v>
      </c>
      <c r="GI313" s="554">
        <f t="shared" si="2092"/>
        <v>0</v>
      </c>
      <c r="GJ313" s="125">
        <f t="shared" si="2154"/>
        <v>0</v>
      </c>
      <c r="GK313" s="125">
        <f t="shared" si="2154"/>
        <v>0</v>
      </c>
      <c r="GL313" s="125">
        <f t="shared" si="2154"/>
        <v>0</v>
      </c>
      <c r="GM313" s="125">
        <f t="shared" si="2154"/>
        <v>0</v>
      </c>
      <c r="GN313" s="125">
        <f t="shared" si="2154"/>
        <v>0</v>
      </c>
      <c r="GO313" s="125">
        <f t="shared" si="2154"/>
        <v>0</v>
      </c>
      <c r="GP313" s="125">
        <f t="shared" si="2154"/>
        <v>0</v>
      </c>
      <c r="GQ313" s="125">
        <f t="shared" si="2154"/>
        <v>0</v>
      </c>
      <c r="GR313" s="125">
        <f t="shared" si="2154"/>
        <v>0</v>
      </c>
      <c r="GS313" s="125">
        <f t="shared" si="2154"/>
        <v>0</v>
      </c>
      <c r="GT313" s="125">
        <f t="shared" si="2154"/>
        <v>0</v>
      </c>
      <c r="GU313" s="125">
        <f t="shared" si="2154"/>
        <v>0</v>
      </c>
      <c r="GV313" s="125">
        <f t="shared" si="2154"/>
        <v>0</v>
      </c>
      <c r="GW313" s="124">
        <f t="shared" si="2148"/>
        <v>0</v>
      </c>
      <c r="GX313" s="124">
        <f t="shared" si="2148"/>
        <v>0</v>
      </c>
      <c r="GY313" s="124">
        <f t="shared" si="2148"/>
        <v>0</v>
      </c>
      <c r="GZ313" s="124">
        <f t="shared" si="2148"/>
        <v>0</v>
      </c>
      <c r="HA313" s="124">
        <f t="shared" si="2148"/>
        <v>0</v>
      </c>
      <c r="HB313" s="124">
        <f t="shared" si="2148"/>
        <v>0</v>
      </c>
      <c r="HC313" s="124">
        <f t="shared" si="2148"/>
        <v>0</v>
      </c>
      <c r="HD313" s="124">
        <f t="shared" si="2148"/>
        <v>0</v>
      </c>
      <c r="HE313" s="124">
        <f t="shared" si="2148"/>
        <v>0</v>
      </c>
      <c r="HF313" s="124">
        <f t="shared" si="2148"/>
        <v>0</v>
      </c>
      <c r="HG313" s="124">
        <f t="shared" si="2148"/>
        <v>0</v>
      </c>
      <c r="HH313" s="124">
        <f t="shared" si="2148"/>
        <v>0</v>
      </c>
      <c r="HI313" s="124">
        <f t="shared" si="2148"/>
        <v>0</v>
      </c>
      <c r="HJ313" s="124">
        <f t="shared" si="2148"/>
        <v>0</v>
      </c>
      <c r="HK313" s="124">
        <f t="shared" si="2148"/>
        <v>0</v>
      </c>
      <c r="HL313" s="124">
        <f t="shared" si="2148"/>
        <v>0</v>
      </c>
      <c r="HM313" s="124">
        <f t="shared" si="2095"/>
        <v>0</v>
      </c>
      <c r="HN313" s="124">
        <f t="shared" si="2095"/>
        <v>0</v>
      </c>
      <c r="HO313" s="554">
        <f t="shared" si="2096"/>
        <v>0</v>
      </c>
      <c r="HP313" s="554">
        <f t="shared" si="2096"/>
        <v>0</v>
      </c>
      <c r="HQ313" s="554">
        <f t="shared" si="2096"/>
        <v>0</v>
      </c>
      <c r="HR313" s="125">
        <f t="shared" si="2155"/>
        <v>0</v>
      </c>
      <c r="HS313" s="125">
        <f t="shared" si="2155"/>
        <v>0</v>
      </c>
      <c r="HT313" s="125">
        <f t="shared" si="2155"/>
        <v>0</v>
      </c>
      <c r="HU313" s="125">
        <f t="shared" si="2155"/>
        <v>0</v>
      </c>
      <c r="HV313" s="125">
        <f t="shared" si="2155"/>
        <v>0</v>
      </c>
      <c r="HW313" s="125">
        <f t="shared" si="2155"/>
        <v>0</v>
      </c>
      <c r="HX313" s="125">
        <f t="shared" si="2155"/>
        <v>0</v>
      </c>
      <c r="HY313" s="125">
        <f t="shared" si="2155"/>
        <v>0</v>
      </c>
      <c r="HZ313" s="125">
        <f t="shared" si="2155"/>
        <v>0</v>
      </c>
      <c r="IA313" s="125">
        <f t="shared" si="2155"/>
        <v>0</v>
      </c>
      <c r="IB313" s="125">
        <f t="shared" si="2155"/>
        <v>0</v>
      </c>
      <c r="IC313" s="125">
        <f t="shared" si="2155"/>
        <v>0</v>
      </c>
      <c r="ID313" s="125">
        <f t="shared" si="2155"/>
        <v>0</v>
      </c>
      <c r="IE313" s="5">
        <f t="shared" si="2098"/>
        <v>67</v>
      </c>
      <c r="IF313" s="9"/>
      <c r="IG313" s="5">
        <f t="shared" si="2099"/>
        <v>1</v>
      </c>
      <c r="IH313" s="5" t="b">
        <f t="shared" si="2099"/>
        <v>0</v>
      </c>
      <c r="II313" s="19">
        <f t="shared" ca="1" si="2100"/>
        <v>0</v>
      </c>
      <c r="IJ313" s="5">
        <f t="shared" si="2099"/>
        <v>55</v>
      </c>
      <c r="IK313" s="5" cm="1">
        <f t="array" ref="IK313">INDEX(i.pi_yatf,$X313+1,IK$7)</f>
        <v>1</v>
      </c>
      <c r="IL313" s="19">
        <f t="shared" ca="1" si="2159"/>
        <v>0</v>
      </c>
      <c r="IM313" s="19">
        <f t="shared" ca="1" si="2159"/>
        <v>0</v>
      </c>
      <c r="IN313" s="19">
        <f t="shared" ca="1" si="2159"/>
        <v>0</v>
      </c>
      <c r="IO313" s="19">
        <f t="shared" ca="1" si="2159"/>
        <v>0</v>
      </c>
      <c r="IP313" s="19">
        <f t="shared" ca="1" si="2159"/>
        <v>0</v>
      </c>
      <c r="IQ313" s="19">
        <f t="shared" ca="1" si="2159"/>
        <v>0</v>
      </c>
      <c r="IR313" s="19">
        <f t="shared" ca="1" si="2159"/>
        <v>0</v>
      </c>
      <c r="IS313" s="19">
        <f t="shared" ca="1" si="2159"/>
        <v>0</v>
      </c>
      <c r="IT313" s="19">
        <f t="shared" ca="1" si="2159"/>
        <v>0</v>
      </c>
      <c r="IU313" s="19">
        <f t="shared" ca="1" si="2159"/>
        <v>0</v>
      </c>
      <c r="IV313" s="19">
        <f t="shared" ca="1" si="2159"/>
        <v>0</v>
      </c>
      <c r="IW313" s="19">
        <f t="shared" ca="1" si="2159"/>
        <v>0</v>
      </c>
      <c r="IX313" s="19">
        <f t="shared" ca="1" si="2159"/>
        <v>0</v>
      </c>
      <c r="IY313" s="19">
        <f t="shared" ca="1" si="2159"/>
        <v>0</v>
      </c>
      <c r="IZ313" s="19">
        <f t="shared" ca="1" si="2159"/>
        <v>0</v>
      </c>
      <c r="JA313" s="19">
        <f t="shared" ca="1" si="2159"/>
        <v>0</v>
      </c>
      <c r="JB313" s="19">
        <f t="shared" ca="1" si="2159"/>
        <v>0</v>
      </c>
      <c r="JC313" s="19">
        <f t="shared" ca="1" si="2159"/>
        <v>0</v>
      </c>
      <c r="JD313" s="19">
        <f t="shared" ca="1" si="2159"/>
        <v>0</v>
      </c>
      <c r="JE313" s="19">
        <f t="shared" ca="1" si="2159"/>
        <v>0</v>
      </c>
      <c r="JF313" s="19">
        <f t="shared" ca="1" si="2159"/>
        <v>0</v>
      </c>
      <c r="JG313" s="5">
        <f t="shared" si="2102"/>
        <v>1.2500000000000001E-2</v>
      </c>
      <c r="JH313" s="567">
        <f t="shared" si="2102"/>
        <v>0</v>
      </c>
      <c r="JI313" s="5">
        <f t="shared" si="2102"/>
        <v>6.25E-2</v>
      </c>
      <c r="JJ313" s="5">
        <f t="shared" si="2102"/>
        <v>6.25E-2</v>
      </c>
      <c r="JK313" s="5">
        <f t="shared" si="2102"/>
        <v>6.25E-2</v>
      </c>
      <c r="JL313" s="19">
        <f t="shared" ca="1" si="2159"/>
        <v>1</v>
      </c>
      <c r="JM313" s="19">
        <f t="shared" ca="1" si="2159"/>
        <v>0</v>
      </c>
      <c r="JN313" s="19">
        <f t="shared" ca="1" si="2159"/>
        <v>1</v>
      </c>
      <c r="JO313" s="9"/>
      <c r="JP313" s="5" t="b">
        <f t="shared" ca="1" si="2103"/>
        <v>0</v>
      </c>
      <c r="JQ313" s="477" t="b">
        <v>0</v>
      </c>
      <c r="JR313" s="477">
        <v>9.7327499999999993</v>
      </c>
      <c r="JS313" s="5" t="b">
        <f t="shared" si="2104"/>
        <v>0</v>
      </c>
      <c r="JT313" s="5" t="b">
        <f t="shared" si="2104"/>
        <v>0</v>
      </c>
      <c r="JU313" s="5" t="b">
        <f t="shared" si="2104"/>
        <v>1</v>
      </c>
      <c r="JV313" s="144">
        <f t="shared" si="2105"/>
        <v>1</v>
      </c>
      <c r="JW313" s="144">
        <f t="shared" si="2105"/>
        <v>1</v>
      </c>
      <c r="JX313" s="5" t="b">
        <f t="shared" si="2106"/>
        <v>0</v>
      </c>
      <c r="JY313" s="5" t="b">
        <f t="shared" si="2106"/>
        <v>1</v>
      </c>
      <c r="JZ313" s="5" t="b">
        <f t="shared" si="2106"/>
        <v>1</v>
      </c>
      <c r="KA313" s="5" t="b">
        <f t="shared" si="2106"/>
        <v>0</v>
      </c>
      <c r="KB313" s="5">
        <f t="shared" si="2107"/>
        <v>1</v>
      </c>
      <c r="KC313" s="5">
        <f t="shared" si="2107"/>
        <v>0</v>
      </c>
      <c r="KD313" s="5" t="b">
        <f t="shared" si="2108"/>
        <v>0</v>
      </c>
      <c r="KE313" s="5" t="str" cm="1">
        <f t="array" aca="1" ref="KE313" ca="1">IF(OR(KF313:KM313&lt;&gt;"-"),TRUE,"-")</f>
        <v>-</v>
      </c>
      <c r="KF313" s="19" t="str">
        <f t="shared" ca="1" si="2109"/>
        <v>-</v>
      </c>
      <c r="KG313" s="19" t="str">
        <f t="shared" ca="1" si="2109"/>
        <v>-</v>
      </c>
      <c r="KH313" s="19" t="str">
        <f t="shared" ca="1" si="2109"/>
        <v>-</v>
      </c>
      <c r="KI313" s="19" t="str">
        <f t="shared" ca="1" si="2109"/>
        <v>-</v>
      </c>
      <c r="KJ313" s="19" t="str">
        <f t="shared" ca="1" si="2109"/>
        <v>-</v>
      </c>
      <c r="KK313" s="19" t="str">
        <f t="shared" ca="1" si="2109"/>
        <v>-</v>
      </c>
      <c r="KL313" s="19" t="str">
        <f t="shared" ca="1" si="2109"/>
        <v>-</v>
      </c>
      <c r="KM313" s="19" t="str">
        <f t="shared" ca="1" si="2109"/>
        <v>-</v>
      </c>
      <c r="KN313" s="5" t="b">
        <f t="array" aca="1" ref="KN313" ca="1">IF(OR(KO313:KU313&lt;&gt;"-"),TRUE,"-")</f>
        <v>1</v>
      </c>
      <c r="KO313" s="19">
        <f t="shared" ca="1" si="2160"/>
        <v>0</v>
      </c>
      <c r="KP313" s="19" t="str">
        <f t="shared" ca="1" si="2160"/>
        <v>-</v>
      </c>
      <c r="KQ313" s="19">
        <f t="shared" ca="1" si="2160"/>
        <v>999999</v>
      </c>
      <c r="KR313" s="19">
        <f t="shared" ca="1" si="2160"/>
        <v>999999</v>
      </c>
      <c r="KS313" s="19">
        <f t="shared" ca="1" si="2160"/>
        <v>999999</v>
      </c>
      <c r="KT313" s="19">
        <f t="shared" ca="1" si="2160"/>
        <v>999999</v>
      </c>
      <c r="KU313" s="19">
        <f t="shared" ca="1" si="2160"/>
        <v>999999</v>
      </c>
      <c r="KV313" s="19" t="str">
        <f t="shared" ca="1" si="2160"/>
        <v>-</v>
      </c>
      <c r="KW313" s="19" t="str">
        <f t="shared" ca="1" si="2160"/>
        <v>-</v>
      </c>
      <c r="KX313" s="19" t="str">
        <f t="shared" ca="1" si="2160"/>
        <v>-</v>
      </c>
      <c r="KY313" s="19" t="b">
        <f t="shared" ca="1" si="2160"/>
        <v>1</v>
      </c>
      <c r="KZ313" s="19">
        <f t="shared" ca="1" si="2160"/>
        <v>0</v>
      </c>
      <c r="LA313" s="5" t="str">
        <f t="shared" si="2111"/>
        <v>-</v>
      </c>
      <c r="LB313" s="5" t="str">
        <f t="shared" si="2111"/>
        <v>-</v>
      </c>
      <c r="LC313" s="5" t="str">
        <f t="shared" si="2111"/>
        <v>-</v>
      </c>
      <c r="LD313" s="5" t="str">
        <f t="shared" si="2111"/>
        <v>-</v>
      </c>
      <c r="LE313" s="19" t="str">
        <f t="shared" ca="1" si="2112"/>
        <v>-</v>
      </c>
      <c r="LF313" s="19" t="str">
        <f t="shared" ca="1" si="2112"/>
        <v>-</v>
      </c>
      <c r="LG313" s="19" t="str">
        <f t="shared" ca="1" si="2112"/>
        <v>-</v>
      </c>
      <c r="LH313" s="19" t="str">
        <f t="shared" ca="1" si="2112"/>
        <v>-</v>
      </c>
      <c r="LI313" s="19" t="str">
        <f t="shared" ca="1" si="2112"/>
        <v>-</v>
      </c>
      <c r="LJ313" s="19" t="str">
        <f t="shared" ca="1" si="2112"/>
        <v>-</v>
      </c>
      <c r="LK313" s="19" t="str">
        <f t="shared" ca="1" si="2112"/>
        <v>-</v>
      </c>
      <c r="LL313" s="5" t="str">
        <f t="shared" si="2113"/>
        <v>-</v>
      </c>
      <c r="LM313" s="5">
        <f t="shared" si="2113"/>
        <v>500</v>
      </c>
      <c r="LN313" s="5">
        <f t="shared" si="2113"/>
        <v>500</v>
      </c>
      <c r="LO313" s="5" t="str">
        <f t="shared" si="2113"/>
        <v>-</v>
      </c>
      <c r="LP313" s="5" cm="1">
        <f t="array" aca="1" ref="LP313" ca="1">INDEX(i.meatgrid,$Q313,LP$7)</f>
        <v>1092</v>
      </c>
      <c r="LQ313" s="5" t="str" cm="1">
        <f t="array" aca="1" ref="LQ313" ca="1">INDEX(i.meatgrid,$Q313,LQ$7)</f>
        <v>-</v>
      </c>
      <c r="LR313" s="5" t="str">
        <f t="shared" si="2114"/>
        <v>-</v>
      </c>
      <c r="LS313" s="5">
        <f t="shared" si="2115"/>
        <v>1</v>
      </c>
      <c r="LT313" s="9"/>
      <c r="LU313" s="19">
        <f t="shared" ca="1" si="2116"/>
        <v>70</v>
      </c>
      <c r="LV313" s="19">
        <f t="shared" ca="1" si="2116"/>
        <v>50</v>
      </c>
      <c r="LW313" s="19">
        <f t="shared" ca="1" si="2116"/>
        <v>80</v>
      </c>
      <c r="LX313" s="19">
        <f t="shared" ca="1" si="2116"/>
        <v>50</v>
      </c>
      <c r="LY313" s="5" t="b" cm="1">
        <f t="array" aca="1" ref="LY313" ca="1">INDEX(i.meatgrid,$Q313,LY$7)</f>
        <v>1</v>
      </c>
      <c r="LZ313" s="5" t="b" cm="1">
        <f t="array" aca="1" ref="LZ313" ca="1">INDEX(i.meatgrid,$Q313,LZ$7)</f>
        <v>0</v>
      </c>
      <c r="MA313" s="5" t="str" cm="1">
        <f t="array" aca="1" ref="MA313" ca="1">INDEX(i.meatgrid,$Q313,MA$7)</f>
        <v>-</v>
      </c>
      <c r="MB313" s="5" t="str" cm="1">
        <f t="array" aca="1" ref="MB313" ca="1">INDEX(i.meatgrid,$Q313,MB$7)</f>
        <v>-</v>
      </c>
      <c r="MC313" s="5">
        <f t="shared" si="2117"/>
        <v>1</v>
      </c>
      <c r="MD313" s="5">
        <f t="shared" si="2118"/>
        <v>1.25</v>
      </c>
      <c r="ME313" s="5" cm="1">
        <f t="array" aca="1" ref="ME313" ca="1">INDEX(i.meatgrid,$Q313,ME$7)</f>
        <v>0</v>
      </c>
      <c r="MF313" s="5" cm="1">
        <f t="array" aca="1" ref="MF313" ca="1">INDEX(i.meatgrid,$Q313,MF$7)</f>
        <v>0</v>
      </c>
      <c r="MG313" s="5" cm="1">
        <f t="array" aca="1" ref="MG313" ca="1">INDEX(i.meatgrid,$Q313,MG$7)</f>
        <v>0</v>
      </c>
      <c r="MH313" s="5" cm="1">
        <f t="array" aca="1" ref="MH313" ca="1">INDEX(i.meatgrid,$Q313,MH$7)</f>
        <v>0</v>
      </c>
      <c r="MI313" s="5" cm="1">
        <f t="array" aca="1" ref="MI313" ca="1">INDEX(i.meatgrid,$Q313,MI$7)</f>
        <v>0</v>
      </c>
      <c r="MJ313" s="5" cm="1">
        <f t="array" aca="1" ref="MJ313" ca="1">INDEX(i.meatgrid,$Q313,MJ$7)</f>
        <v>1</v>
      </c>
      <c r="MK313" s="5" cm="1">
        <f t="array" aca="1" ref="MK313" ca="1">INDEX(i.meatgrid,$Q313,MK$7)</f>
        <v>1</v>
      </c>
      <c r="ML313" s="5" cm="1">
        <f t="array" aca="1" ref="ML313" ca="1">INDEX(i.meatgrid,$Q313,ML$7)</f>
        <v>1</v>
      </c>
      <c r="MM313" s="5">
        <f t="shared" si="2119"/>
        <v>1</v>
      </c>
      <c r="MN313" s="9"/>
      <c r="MO313" s="19" t="b">
        <f t="shared" ca="1" si="2149"/>
        <v>0</v>
      </c>
      <c r="MP313" s="19" t="b">
        <f t="shared" ca="1" si="2149"/>
        <v>0</v>
      </c>
      <c r="MQ313" s="19">
        <f t="shared" ca="1" si="2149"/>
        <v>1</v>
      </c>
      <c r="MR313" s="19">
        <f t="shared" ca="1" si="2149"/>
        <v>0.75</v>
      </c>
      <c r="MS313" s="19">
        <f t="shared" ca="1" si="2149"/>
        <v>0.75</v>
      </c>
      <c r="MT313" s="19">
        <f t="shared" ca="1" si="2149"/>
        <v>0.8</v>
      </c>
      <c r="MU313" s="19">
        <f t="shared" ca="1" si="2149"/>
        <v>0.82499999999999996</v>
      </c>
      <c r="MV313" s="19">
        <f t="shared" ca="1" si="2149"/>
        <v>0.875</v>
      </c>
      <c r="MW313" s="19">
        <f t="shared" ca="1" si="2149"/>
        <v>0.9</v>
      </c>
      <c r="MX313" s="19">
        <f t="shared" ca="1" si="2149"/>
        <v>1</v>
      </c>
      <c r="MY313" s="19">
        <f t="shared" ca="1" si="2149"/>
        <v>0.875</v>
      </c>
      <c r="MZ313" s="19" t="b">
        <f t="shared" ca="1" si="2149"/>
        <v>1</v>
      </c>
      <c r="NA313" s="19">
        <f t="shared" ca="1" si="2149"/>
        <v>74.989999999999995</v>
      </c>
      <c r="NB313" s="19" t="str">
        <f t="shared" ca="1" si="2149"/>
        <v>-</v>
      </c>
      <c r="NC313" s="19" t="str">
        <f t="shared" ca="1" si="2149"/>
        <v>-</v>
      </c>
      <c r="ND313" s="19" t="str">
        <f t="shared" ca="1" si="2149"/>
        <v>-</v>
      </c>
      <c r="NE313" s="19" t="str">
        <f t="shared" ca="1" si="2150"/>
        <v>-</v>
      </c>
      <c r="NF313" s="19" t="str">
        <f t="shared" ca="1" si="2150"/>
        <v>-</v>
      </c>
      <c r="NG313" s="19" t="str">
        <f t="shared" ca="1" si="2150"/>
        <v>-</v>
      </c>
      <c r="NH313" s="19" t="str">
        <f t="shared" ca="1" si="2150"/>
        <v>-</v>
      </c>
      <c r="NI313" s="19">
        <f t="shared" ca="1" si="2150"/>
        <v>36.99</v>
      </c>
      <c r="NJ313" s="19">
        <f t="shared" ca="1" si="2150"/>
        <v>36.99</v>
      </c>
      <c r="NK313" s="19" t="str">
        <f t="shared" ca="1" si="2150"/>
        <v>-</v>
      </c>
      <c r="NL313" s="19" t="str">
        <f t="shared" ca="1" si="2150"/>
        <v>-</v>
      </c>
      <c r="NM313" s="19" t="str">
        <f t="shared" ca="1" si="2150"/>
        <v>-</v>
      </c>
      <c r="NN313" s="19" t="str">
        <f t="shared" ca="1" si="2150"/>
        <v>-</v>
      </c>
      <c r="NO313" s="19" t="str">
        <f t="shared" ca="1" si="2150"/>
        <v>-</v>
      </c>
      <c r="NP313" s="19">
        <f t="shared" ca="1" si="2150"/>
        <v>49.99</v>
      </c>
      <c r="NQ313" s="19">
        <f t="shared" ca="1" si="2150"/>
        <v>49.99</v>
      </c>
      <c r="NR313" s="19">
        <f t="shared" ca="1" si="2150"/>
        <v>49.99</v>
      </c>
      <c r="NS313" s="19">
        <f t="shared" ca="1" si="2150"/>
        <v>49.99</v>
      </c>
      <c r="NT313" s="19">
        <f t="shared" ca="1" si="2150"/>
        <v>49.99</v>
      </c>
      <c r="NU313" s="19">
        <f t="shared" ca="1" si="2151"/>
        <v>49.99</v>
      </c>
      <c r="NV313" s="19">
        <f t="shared" ca="1" si="2151"/>
        <v>49.99</v>
      </c>
      <c r="NW313" s="19">
        <f t="shared" ca="1" si="2151"/>
        <v>49.99</v>
      </c>
      <c r="NX313" s="19">
        <f t="shared" ca="1" si="2151"/>
        <v>412.99</v>
      </c>
      <c r="NY313" s="19">
        <f t="shared" ca="1" si="2151"/>
        <v>412.99</v>
      </c>
      <c r="NZ313" s="19" t="str">
        <f t="shared" ca="1" si="2151"/>
        <v>-</v>
      </c>
      <c r="OA313" s="19" t="str">
        <f t="shared" ca="1" si="2151"/>
        <v>-</v>
      </c>
      <c r="OB313" s="19" t="str">
        <f t="shared" ca="1" si="2151"/>
        <v>-</v>
      </c>
      <c r="OC313" s="19" t="str">
        <f t="shared" ca="1" si="2151"/>
        <v>-</v>
      </c>
      <c r="OD313" s="19" t="str">
        <f t="shared" ca="1" si="2151"/>
        <v>-</v>
      </c>
      <c r="OE313" s="19">
        <f t="shared" ca="1" si="2151"/>
        <v>6.8900000000000006</v>
      </c>
      <c r="OF313" s="19">
        <f t="shared" ca="1" si="2151"/>
        <v>6.8900000000000006</v>
      </c>
      <c r="OG313" s="19">
        <f t="shared" ca="1" si="2151"/>
        <v>6.8900000000000006</v>
      </c>
      <c r="OH313" s="19">
        <f t="shared" ca="1" si="2151"/>
        <v>6.8900000000000006</v>
      </c>
      <c r="OI313" s="19">
        <f t="shared" ca="1" si="2151"/>
        <v>6.8900000000000006</v>
      </c>
      <c r="OJ313" s="19">
        <f t="shared" ca="1" si="2151"/>
        <v>6.8900000000000006</v>
      </c>
      <c r="OK313" s="19">
        <f t="shared" ca="1" si="2166"/>
        <v>6.8900000000000006</v>
      </c>
      <c r="OL313" s="19">
        <f t="shared" ca="1" si="2166"/>
        <v>6.8900000000000006</v>
      </c>
      <c r="OM313" s="19">
        <f t="shared" ca="1" si="2166"/>
        <v>346.99</v>
      </c>
      <c r="ON313" s="19">
        <f t="shared" ca="1" si="2166"/>
        <v>346.99</v>
      </c>
      <c r="OO313" s="19" t="str">
        <f t="shared" ca="1" si="2166"/>
        <v>-</v>
      </c>
      <c r="OP313" s="19" t="str">
        <f t="shared" ca="1" si="2166"/>
        <v>-</v>
      </c>
      <c r="OQ313" s="19" t="str">
        <f t="shared" ca="1" si="2166"/>
        <v>-</v>
      </c>
      <c r="OR313" s="19" t="str">
        <f t="shared" ca="1" si="2166"/>
        <v>-</v>
      </c>
      <c r="OS313" s="19" t="str">
        <f t="shared" ca="1" si="2166"/>
        <v>-</v>
      </c>
      <c r="OT313" s="19">
        <f t="shared" ca="1" si="2166"/>
        <v>0</v>
      </c>
      <c r="OU313" s="24">
        <v>0</v>
      </c>
    </row>
    <row r="314" spans="1:411" hidden="1" outlineLevel="1">
      <c r="A314" s="21">
        <f t="shared" si="158"/>
        <v>309</v>
      </c>
      <c r="B314" s="21"/>
      <c r="D314" s="14"/>
      <c r="E314" t="b">
        <v>0</v>
      </c>
      <c r="H314" s="21"/>
      <c r="I314" s="21"/>
      <c r="J314" s="21"/>
      <c r="K314" s="21"/>
      <c r="L314" s="21"/>
      <c r="M314" s="21"/>
      <c r="N314" s="21"/>
      <c r="O314" s="21"/>
      <c r="P314" s="21"/>
      <c r="Q314" s="21"/>
      <c r="R314" s="21"/>
      <c r="S314" s="21"/>
      <c r="T314" s="21"/>
      <c r="U314" s="218"/>
      <c r="V314" s="218"/>
      <c r="W314" s="21"/>
      <c r="X314" s="218"/>
      <c r="Y314" s="218"/>
      <c r="Z314" s="218"/>
      <c r="AA314" s="218"/>
      <c r="AB314" s="218"/>
      <c r="AC314" s="218"/>
      <c r="AD314" s="218"/>
      <c r="AE314" s="218"/>
      <c r="AJ314" s="218"/>
      <c r="AK314" s="218"/>
      <c r="AL314" s="234" t="str">
        <f ca="1">"blank "&amp;TEXT(RAND(),"0.000")</f>
        <v>blank 0.951</v>
      </c>
      <c r="AM314" s="9" t="str">
        <f ca="1">IF(COUNTIF(AL$5:AL314,AL314)=1,"-","Dup")</f>
        <v>Dup</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4"/>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ROW(A315)-5</f>
        <v>310</v>
      </c>
      <c r="B315" s="21"/>
      <c r="D315" s="14"/>
      <c r="E315" t="b">
        <v>0</v>
      </c>
      <c r="U315" s="218"/>
      <c r="V315" s="218"/>
      <c r="X315" s="218"/>
      <c r="Y315" s="218"/>
      <c r="Z315" s="218"/>
      <c r="AA315" s="218"/>
      <c r="AB315" s="218"/>
      <c r="AC315" s="218"/>
      <c r="AD315" s="218"/>
      <c r="AE315" s="218"/>
      <c r="AL315" s="233" t="s">
        <v>827</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outlineLevel="1">
      <c r="A316" s="21">
        <f>ROW(A316)-5</f>
        <v>311</v>
      </c>
      <c r="B316" s="21"/>
      <c r="D316" s="14"/>
      <c r="E316" t="b">
        <v>0</v>
      </c>
      <c r="U316" s="218"/>
      <c r="V316" s="218"/>
      <c r="X316" s="218"/>
      <c r="Y316" s="218"/>
      <c r="Z316" s="218"/>
      <c r="AA316" s="218"/>
      <c r="AB316" s="218"/>
      <c r="AC316" s="218"/>
      <c r="AD316" s="218"/>
      <c r="AE316" s="218"/>
      <c r="AL316" s="233" t="s">
        <v>828</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outlineLevel="1">
      <c r="A317" s="21">
        <f t="shared" si="158"/>
        <v>312</v>
      </c>
      <c r="B317" s="21"/>
      <c r="D317" s="14"/>
      <c r="E317" t="b">
        <v>0</v>
      </c>
      <c r="U317" s="218"/>
      <c r="V317" s="218"/>
      <c r="X317" s="218"/>
      <c r="Y317" s="218"/>
      <c r="Z317" s="218"/>
      <c r="AA317" s="218"/>
      <c r="AB317" s="218"/>
      <c r="AC317" s="218"/>
      <c r="AD317" s="218"/>
      <c r="AE317" s="218"/>
      <c r="AL317" s="233" t="s">
        <v>829</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9"/>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9"/>
      <c r="LU317" s="14"/>
      <c r="LV317" s="14"/>
      <c r="LW317" s="14"/>
      <c r="LX317" s="14"/>
      <c r="LY317" s="14"/>
      <c r="LZ317" s="14"/>
      <c r="MA317" s="14"/>
      <c r="MB317" s="14"/>
      <c r="MC317" s="14"/>
      <c r="MD317" s="14"/>
      <c r="ME317" s="14"/>
      <c r="MF317" s="14"/>
      <c r="MG317" s="14"/>
      <c r="MH317" s="14"/>
      <c r="MI317" s="14"/>
      <c r="MJ317" s="14"/>
      <c r="MK317" s="14"/>
      <c r="ML317" s="14"/>
      <c r="MM317" s="14"/>
      <c r="MN317" s="9"/>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24">
        <v>0</v>
      </c>
    </row>
    <row r="318" spans="1:411" outlineLevel="1">
      <c r="A318" s="21">
        <f t="shared" si="158"/>
        <v>313</v>
      </c>
      <c r="B318" s="21"/>
      <c r="D318" s="14"/>
      <c r="E318" t="b">
        <v>0</v>
      </c>
      <c r="U318" s="218"/>
      <c r="V318" s="218"/>
      <c r="X318" s="218"/>
      <c r="Y318" s="218"/>
      <c r="Z318" s="218"/>
      <c r="AA318" s="218"/>
      <c r="AB318" s="218"/>
      <c r="AC318" s="218"/>
      <c r="AD318" s="218"/>
      <c r="AE318" s="218"/>
      <c r="AL318" s="233" t="s">
        <v>830</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9"/>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9"/>
      <c r="LU318" s="14"/>
      <c r="LV318" s="14"/>
      <c r="LW318" s="14"/>
      <c r="LX318" s="14"/>
      <c r="LY318" s="14"/>
      <c r="LZ318" s="14"/>
      <c r="MA318" s="14"/>
      <c r="MB318" s="14"/>
      <c r="MC318" s="14"/>
      <c r="MD318" s="14"/>
      <c r="ME318" s="14"/>
      <c r="MF318" s="14"/>
      <c r="MG318" s="14"/>
      <c r="MH318" s="14"/>
      <c r="MI318" s="14"/>
      <c r="MJ318" s="14"/>
      <c r="MK318" s="14"/>
      <c r="ML318" s="14"/>
      <c r="MM318" s="14"/>
      <c r="MN318" s="9"/>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24">
        <v>0</v>
      </c>
    </row>
    <row r="319" spans="1:411" outlineLevel="1">
      <c r="A319" s="21">
        <f t="shared" si="158"/>
        <v>314</v>
      </c>
      <c r="B319" s="21"/>
      <c r="D319" s="14"/>
      <c r="E319" t="b">
        <v>0</v>
      </c>
      <c r="U319" s="218"/>
      <c r="V319" s="218"/>
      <c r="X319" s="218"/>
      <c r="Y319" s="218"/>
      <c r="Z319" s="218"/>
      <c r="AA319" s="218"/>
      <c r="AB319" s="218"/>
      <c r="AC319" s="218"/>
      <c r="AD319" s="218"/>
      <c r="AE319" s="218"/>
      <c r="AL319" s="233" t="s">
        <v>1503</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9"/>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9"/>
      <c r="LU319" s="14"/>
      <c r="LV319" s="14"/>
      <c r="LW319" s="14"/>
      <c r="LX319" s="14"/>
      <c r="LY319" s="14"/>
      <c r="LZ319" s="14"/>
      <c r="MA319" s="14"/>
      <c r="MB319" s="14"/>
      <c r="MC319" s="14"/>
      <c r="MD319" s="14"/>
      <c r="ME319" s="14"/>
      <c r="MF319" s="14"/>
      <c r="MG319" s="14"/>
      <c r="MH319" s="14"/>
      <c r="MI319" s="14"/>
      <c r="MJ319" s="14"/>
      <c r="MK319" s="14"/>
      <c r="ML319" s="14"/>
      <c r="MM319" s="14"/>
      <c r="MN319" s="9"/>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24">
        <v>0</v>
      </c>
    </row>
    <row r="320" spans="1:411" collapsed="1">
      <c r="A320" s="21">
        <f t="shared" si="158"/>
        <v>315</v>
      </c>
      <c r="B320" s="21"/>
      <c r="D320" s="14"/>
      <c r="E320" t="b">
        <v>0</v>
      </c>
      <c r="U320" s="218"/>
      <c r="V320" s="218"/>
      <c r="X320" s="218"/>
      <c r="Y320" s="218"/>
      <c r="Z320" s="218"/>
      <c r="AA320" s="218"/>
      <c r="AB320" s="218"/>
      <c r="AC320" s="218"/>
      <c r="AD320" s="218"/>
      <c r="AE320" s="218"/>
      <c r="AL320" s="233" t="s">
        <v>776</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9"/>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9"/>
      <c r="LU320" s="14"/>
      <c r="LV320" s="14"/>
      <c r="LW320" s="14"/>
      <c r="LX320" s="14"/>
      <c r="LY320" s="14"/>
      <c r="LZ320" s="14"/>
      <c r="MA320" s="14"/>
      <c r="MB320" s="14"/>
      <c r="MC320" s="14"/>
      <c r="MD320" s="14"/>
      <c r="ME320" s="14"/>
      <c r="MF320" s="14"/>
      <c r="MG320" s="14"/>
      <c r="MH320" s="14"/>
      <c r="MI320" s="14"/>
      <c r="MJ320" s="14"/>
      <c r="MK320" s="14"/>
      <c r="ML320" s="14"/>
      <c r="MM320" s="14"/>
      <c r="MN320" s="9"/>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24">
        <v>0</v>
      </c>
    </row>
    <row r="321" spans="1:411" ht="6.75" customHeight="1">
      <c r="A321" s="21">
        <f t="shared" ref="A321" si="2167">ROW(A321)-5</f>
        <v>316</v>
      </c>
      <c r="B321" s="8">
        <f t="shared" ref="B321:G321" si="2168">B$5</f>
        <v>0</v>
      </c>
      <c r="C321" s="8">
        <f t="shared" si="2168"/>
        <v>0</v>
      </c>
      <c r="D321" s="8" t="str">
        <f t="shared" si="2168"/>
        <v>GSM</v>
      </c>
      <c r="E321" s="8" t="b">
        <f t="shared" si="2168"/>
        <v>0</v>
      </c>
      <c r="F321" s="8" t="b">
        <f t="shared" si="2168"/>
        <v>0</v>
      </c>
      <c r="G321" s="8" t="b">
        <f t="shared" si="2168"/>
        <v>0</v>
      </c>
      <c r="H321" s="22"/>
      <c r="I321" s="22"/>
      <c r="J321" s="22"/>
      <c r="K321" s="22"/>
      <c r="L321" s="22"/>
      <c r="M321" s="22" t="b">
        <v>0</v>
      </c>
      <c r="N321" s="22" t="b">
        <v>0</v>
      </c>
      <c r="O321" s="22"/>
      <c r="P321" s="22" t="b">
        <v>0</v>
      </c>
      <c r="Q321" s="22" t="b">
        <v>0</v>
      </c>
      <c r="R321" s="22" t="b">
        <v>0</v>
      </c>
      <c r="S321" s="22" t="b">
        <v>0</v>
      </c>
      <c r="T321" s="22" t="b">
        <v>0</v>
      </c>
      <c r="U321" s="277"/>
      <c r="V321" s="277"/>
      <c r="W321" s="22" t="b">
        <v>0</v>
      </c>
      <c r="X321" s="277"/>
      <c r="Y321" s="277" t="b">
        <v>0</v>
      </c>
      <c r="Z321" s="277" t="b">
        <v>0</v>
      </c>
      <c r="AA321" s="277" t="b">
        <v>0</v>
      </c>
      <c r="AB321" s="277" t="b">
        <v>0</v>
      </c>
      <c r="AC321" s="277" t="b">
        <v>0</v>
      </c>
      <c r="AD321" s="277" t="b">
        <v>0</v>
      </c>
      <c r="AE321" s="277" t="b">
        <v>0</v>
      </c>
      <c r="AF321" s="22" t="b">
        <v>0</v>
      </c>
      <c r="AG321" s="22" t="b">
        <v>0</v>
      </c>
      <c r="AH321" s="22" t="b">
        <v>0</v>
      </c>
      <c r="AI321" s="22" t="b">
        <v>0</v>
      </c>
      <c r="AJ321" s="22"/>
      <c r="AK321" s="22"/>
      <c r="AL321" s="236" t="s">
        <v>26</v>
      </c>
      <c r="AM321" s="10" t="str">
        <f ca="1">IF(COUNTIF(AL$5:AL321,AL321)=1,"-","Dup")</f>
        <v>-</v>
      </c>
      <c r="AN321" s="8">
        <f t="shared" ref="AN321:DN321" si="2169">AN$5</f>
        <v>0</v>
      </c>
      <c r="AO321" s="8" t="str">
        <f t="shared" si="2169"/>
        <v>-</v>
      </c>
      <c r="AP321" s="8" t="str">
        <f t="shared" si="2169"/>
        <v>-</v>
      </c>
      <c r="AQ321" s="8" t="str">
        <f t="shared" si="2169"/>
        <v>-</v>
      </c>
      <c r="AR321" s="8" t="str">
        <f t="shared" si="2169"/>
        <v>-</v>
      </c>
      <c r="AS321" s="8" t="str">
        <f t="shared" si="2169"/>
        <v>-</v>
      </c>
      <c r="AT321" s="8" t="str">
        <f t="shared" si="2169"/>
        <v>-</v>
      </c>
      <c r="AU321" s="8" t="str">
        <f t="shared" si="2169"/>
        <v>-</v>
      </c>
      <c r="AV321" s="8" t="str">
        <f t="shared" si="2169"/>
        <v>-</v>
      </c>
      <c r="AW321" s="8">
        <f t="shared" si="2169"/>
        <v>0</v>
      </c>
      <c r="AX321" s="8" t="str">
        <f t="shared" si="2169"/>
        <v>-</v>
      </c>
      <c r="AY321" s="8" t="str">
        <f t="shared" si="2169"/>
        <v>-</v>
      </c>
      <c r="AZ321" s="8" t="str">
        <f t="shared" si="2169"/>
        <v>-</v>
      </c>
      <c r="BA321" s="8" t="str">
        <f t="shared" si="2169"/>
        <v>-</v>
      </c>
      <c r="BB321" s="8" t="str">
        <f t="shared" si="2169"/>
        <v>-</v>
      </c>
      <c r="BC321" s="8" t="str">
        <f>BC$5</f>
        <v>-</v>
      </c>
      <c r="BD321" s="8" t="str">
        <f>BD$5</f>
        <v>-</v>
      </c>
      <c r="BE321" s="8">
        <f t="shared" ref="BE321:CA321" si="2170">BE$5</f>
        <v>0</v>
      </c>
      <c r="BF321" s="8" t="str">
        <f t="shared" si="2170"/>
        <v>-</v>
      </c>
      <c r="BG321" s="8" t="str">
        <f t="shared" si="2170"/>
        <v>-</v>
      </c>
      <c r="BH321" s="8" t="str">
        <f t="shared" si="2170"/>
        <v>-</v>
      </c>
      <c r="BI321" s="8" t="str">
        <f t="shared" si="2170"/>
        <v>-</v>
      </c>
      <c r="BJ321" s="8" t="str">
        <f t="shared" si="2170"/>
        <v>-</v>
      </c>
      <c r="BK321" s="8" t="str">
        <f t="shared" si="2170"/>
        <v>-</v>
      </c>
      <c r="BL321" s="8" t="str">
        <f t="shared" si="2170"/>
        <v>-</v>
      </c>
      <c r="BM321" s="8" t="str">
        <f t="shared" si="2170"/>
        <v>-</v>
      </c>
      <c r="BN321" s="8" t="str">
        <f t="shared" si="2170"/>
        <v>-</v>
      </c>
      <c r="BO321" s="8" t="str">
        <f t="shared" si="2170"/>
        <v>-</v>
      </c>
      <c r="BP321" s="8" t="str">
        <f t="shared" si="2170"/>
        <v>-</v>
      </c>
      <c r="BQ321" s="8">
        <f t="shared" si="2170"/>
        <v>0</v>
      </c>
      <c r="BR321" s="8" t="str">
        <f t="shared" si="2170"/>
        <v>-</v>
      </c>
      <c r="BS321" s="8" t="str">
        <f t="shared" si="2170"/>
        <v>-</v>
      </c>
      <c r="BT321" s="8" t="str">
        <f t="shared" si="2170"/>
        <v>-</v>
      </c>
      <c r="BU321" s="8" t="str">
        <f t="shared" si="2170"/>
        <v>-</v>
      </c>
      <c r="BV321" s="8" t="str">
        <f t="shared" si="2170"/>
        <v>-</v>
      </c>
      <c r="BW321" s="8" t="str">
        <f t="shared" si="2170"/>
        <v>-</v>
      </c>
      <c r="BX321" s="8" t="str">
        <f t="shared" si="2170"/>
        <v>-</v>
      </c>
      <c r="BY321" s="8" t="str">
        <f t="shared" si="2170"/>
        <v>-</v>
      </c>
      <c r="BZ321" s="8" t="str">
        <f t="shared" si="2170"/>
        <v>-</v>
      </c>
      <c r="CA321" s="8" t="str">
        <f t="shared" si="2170"/>
        <v>-</v>
      </c>
      <c r="CB321" s="8">
        <f t="shared" si="2169"/>
        <v>0</v>
      </c>
      <c r="CC321" s="8" t="str">
        <f t="shared" si="2169"/>
        <v>-</v>
      </c>
      <c r="CD321" s="8" t="str">
        <f t="shared" si="2169"/>
        <v>-</v>
      </c>
      <c r="CE321" s="8" t="str">
        <f t="shared" si="2169"/>
        <v>-</v>
      </c>
      <c r="CF321" s="8" t="str">
        <f t="shared" si="2169"/>
        <v>-</v>
      </c>
      <c r="CG321" s="8" t="str">
        <f t="shared" si="2169"/>
        <v>-</v>
      </c>
      <c r="CH321" s="8" t="str">
        <f t="shared" si="2169"/>
        <v>-</v>
      </c>
      <c r="CI321" s="8" t="str">
        <f t="shared" si="2169"/>
        <v>-</v>
      </c>
      <c r="CJ321" s="8" t="str">
        <f t="shared" si="2169"/>
        <v>-</v>
      </c>
      <c r="CK321" s="8" t="str">
        <f t="shared" si="2169"/>
        <v>-</v>
      </c>
      <c r="CL321" s="8">
        <f t="shared" si="2169"/>
        <v>1</v>
      </c>
      <c r="CM321" s="8">
        <f t="shared" si="2169"/>
        <v>1</v>
      </c>
      <c r="CN321" s="8">
        <f t="shared" si="2169"/>
        <v>0</v>
      </c>
      <c r="CO321" s="8" t="str">
        <f t="shared" ref="CO321:CU321" si="2171">CO$5</f>
        <v>-</v>
      </c>
      <c r="CP321" s="8" t="str">
        <f t="shared" si="2171"/>
        <v>-</v>
      </c>
      <c r="CQ321" s="8" t="str">
        <f t="shared" si="2171"/>
        <v>-</v>
      </c>
      <c r="CR321" s="8" t="str">
        <f t="shared" si="2171"/>
        <v>-</v>
      </c>
      <c r="CS321" s="8" t="str">
        <f t="shared" si="2171"/>
        <v>-</v>
      </c>
      <c r="CT321" s="8" t="str">
        <f t="shared" si="2171"/>
        <v>-</v>
      </c>
      <c r="CU321" s="8" t="str">
        <f t="shared" si="2171"/>
        <v>-</v>
      </c>
      <c r="CV321" s="8" t="str">
        <f t="shared" si="2169"/>
        <v>-</v>
      </c>
      <c r="CW321" s="8" t="str">
        <f t="shared" si="2169"/>
        <v>-</v>
      </c>
      <c r="CX321" s="8" t="str">
        <f t="shared" si="2169"/>
        <v>-</v>
      </c>
      <c r="CY321" s="8" t="str">
        <f t="shared" si="2169"/>
        <v>-</v>
      </c>
      <c r="CZ321" s="8" t="str">
        <f t="shared" si="2169"/>
        <v>-</v>
      </c>
      <c r="DA321" s="8">
        <f t="shared" si="2169"/>
        <v>0</v>
      </c>
      <c r="DB321" s="8">
        <f t="shared" si="2169"/>
        <v>0</v>
      </c>
      <c r="DC321" s="8">
        <f t="shared" si="2169"/>
        <v>0</v>
      </c>
      <c r="DD321" s="8">
        <f t="shared" si="2169"/>
        <v>0</v>
      </c>
      <c r="DE321" s="8">
        <f t="shared" si="2169"/>
        <v>0</v>
      </c>
      <c r="DF321" s="8">
        <f t="shared" si="2169"/>
        <v>0</v>
      </c>
      <c r="DG321" s="8">
        <f t="shared" si="2169"/>
        <v>0</v>
      </c>
      <c r="DH321" s="8">
        <f t="shared" si="2169"/>
        <v>0</v>
      </c>
      <c r="DI321" s="8">
        <f t="shared" si="2169"/>
        <v>0</v>
      </c>
      <c r="DJ321" s="8">
        <f t="shared" si="2169"/>
        <v>0</v>
      </c>
      <c r="DK321" s="8">
        <f t="shared" si="2169"/>
        <v>0</v>
      </c>
      <c r="DL321" s="8">
        <f t="shared" si="2169"/>
        <v>0</v>
      </c>
      <c r="DM321" s="8" t="str">
        <f t="shared" si="2169"/>
        <v>-</v>
      </c>
      <c r="DN321" s="8" t="str">
        <f t="shared" si="2169"/>
        <v>-</v>
      </c>
      <c r="DO321" s="8" t="str">
        <f t="shared" ref="DO321:GA321" si="2172">DO$5</f>
        <v>-</v>
      </c>
      <c r="DP321" s="8" t="str">
        <f t="shared" si="2172"/>
        <v>-</v>
      </c>
      <c r="DQ321" s="8" t="str">
        <f t="shared" si="2172"/>
        <v>-</v>
      </c>
      <c r="DR321" s="8" t="str">
        <f t="shared" si="2172"/>
        <v>-</v>
      </c>
      <c r="DS321" s="8" t="str">
        <f t="shared" si="2172"/>
        <v>-</v>
      </c>
      <c r="DT321" s="8" t="str">
        <f t="shared" si="2172"/>
        <v>-</v>
      </c>
      <c r="DU321" s="8" t="str">
        <f t="shared" si="2172"/>
        <v>-</v>
      </c>
      <c r="DV321" s="8" t="str">
        <f t="shared" si="2172"/>
        <v>-</v>
      </c>
      <c r="DW321" s="8" t="str">
        <f t="shared" si="2172"/>
        <v>-</v>
      </c>
      <c r="DX321" s="8" t="str">
        <f t="shared" si="2172"/>
        <v>-</v>
      </c>
      <c r="DY321" s="8" t="str">
        <f t="shared" si="2172"/>
        <v>-</v>
      </c>
      <c r="DZ321" s="8" t="str">
        <f t="shared" si="2172"/>
        <v>-</v>
      </c>
      <c r="EA321" s="8" t="str">
        <f t="shared" si="2172"/>
        <v>-</v>
      </c>
      <c r="EB321" s="8" t="str">
        <f t="shared" si="2172"/>
        <v>-</v>
      </c>
      <c r="EC321" s="8" t="str">
        <f t="shared" si="2172"/>
        <v>-</v>
      </c>
      <c r="ED321" s="8">
        <f t="shared" si="2172"/>
        <v>0</v>
      </c>
      <c r="EE321" s="8">
        <f t="shared" si="2172"/>
        <v>0</v>
      </c>
      <c r="EF321" s="8">
        <f t="shared" si="2172"/>
        <v>0</v>
      </c>
      <c r="EG321" s="8">
        <f t="shared" si="2172"/>
        <v>0</v>
      </c>
      <c r="EH321" s="8">
        <f t="shared" si="2172"/>
        <v>0</v>
      </c>
      <c r="EI321" s="8">
        <f t="shared" si="2172"/>
        <v>0</v>
      </c>
      <c r="EJ321" s="8">
        <f t="shared" si="2172"/>
        <v>0</v>
      </c>
      <c r="EK321" s="8">
        <f t="shared" si="2172"/>
        <v>0</v>
      </c>
      <c r="EL321" s="8">
        <f t="shared" si="2172"/>
        <v>0</v>
      </c>
      <c r="EM321" s="8">
        <f t="shared" si="2172"/>
        <v>0</v>
      </c>
      <c r="EN321" s="8">
        <f t="shared" si="2172"/>
        <v>0</v>
      </c>
      <c r="EO321" s="8">
        <f t="shared" si="2172"/>
        <v>0</v>
      </c>
      <c r="EP321" s="8">
        <f t="shared" si="2172"/>
        <v>0</v>
      </c>
      <c r="EQ321" s="8">
        <f t="shared" si="2172"/>
        <v>0</v>
      </c>
      <c r="ER321" s="8">
        <f t="shared" si="2172"/>
        <v>0</v>
      </c>
      <c r="ES321" s="8">
        <f t="shared" si="2172"/>
        <v>0</v>
      </c>
      <c r="ET321" s="8">
        <f t="shared" si="2172"/>
        <v>0</v>
      </c>
      <c r="EU321" s="8">
        <f t="shared" si="2172"/>
        <v>0</v>
      </c>
      <c r="EV321" s="8">
        <f t="shared" si="2172"/>
        <v>0</v>
      </c>
      <c r="EW321" s="8">
        <f t="shared" si="2172"/>
        <v>0</v>
      </c>
      <c r="EX321" s="8">
        <f t="shared" si="2172"/>
        <v>0</v>
      </c>
      <c r="EY321" s="8">
        <f t="shared" si="2172"/>
        <v>0</v>
      </c>
      <c r="EZ321" s="8">
        <f t="shared" si="2172"/>
        <v>0</v>
      </c>
      <c r="FA321" s="8">
        <f t="shared" si="2172"/>
        <v>0</v>
      </c>
      <c r="FB321" s="8">
        <f t="shared" si="2172"/>
        <v>0</v>
      </c>
      <c r="FC321" s="8">
        <f t="shared" si="2172"/>
        <v>0</v>
      </c>
      <c r="FD321" s="8">
        <f t="shared" si="2172"/>
        <v>0</v>
      </c>
      <c r="FE321" s="8">
        <f t="shared" si="2172"/>
        <v>0</v>
      </c>
      <c r="FF321" s="8">
        <f t="shared" si="2172"/>
        <v>0</v>
      </c>
      <c r="FG321" s="8">
        <f t="shared" si="2172"/>
        <v>0</v>
      </c>
      <c r="FH321" s="8">
        <f t="shared" si="2172"/>
        <v>0</v>
      </c>
      <c r="FI321" s="8">
        <f t="shared" si="2172"/>
        <v>0</v>
      </c>
      <c r="FJ321" s="8">
        <f t="shared" si="2172"/>
        <v>0</v>
      </c>
      <c r="FK321" s="8">
        <f t="shared" si="2172"/>
        <v>0</v>
      </c>
      <c r="FL321" s="8">
        <f t="shared" si="2172"/>
        <v>0</v>
      </c>
      <c r="FM321" s="8">
        <f t="shared" si="2172"/>
        <v>0</v>
      </c>
      <c r="FN321" s="8">
        <f t="shared" si="2172"/>
        <v>0</v>
      </c>
      <c r="FO321" s="8">
        <f t="shared" si="2172"/>
        <v>0</v>
      </c>
      <c r="FP321" s="8">
        <f t="shared" si="2172"/>
        <v>0</v>
      </c>
      <c r="FQ321" s="8">
        <f t="shared" si="2172"/>
        <v>0</v>
      </c>
      <c r="FR321" s="8">
        <f t="shared" si="2172"/>
        <v>0</v>
      </c>
      <c r="FS321" s="8">
        <f t="shared" si="2172"/>
        <v>0</v>
      </c>
      <c r="FT321" s="8">
        <f t="shared" si="2172"/>
        <v>0</v>
      </c>
      <c r="FU321" s="8">
        <f t="shared" si="2172"/>
        <v>0</v>
      </c>
      <c r="FV321" s="8">
        <f t="shared" si="2172"/>
        <v>0</v>
      </c>
      <c r="FW321" s="8">
        <f t="shared" si="2172"/>
        <v>0</v>
      </c>
      <c r="FX321" s="8">
        <f t="shared" si="2172"/>
        <v>0</v>
      </c>
      <c r="FY321" s="8">
        <f t="shared" si="2172"/>
        <v>0</v>
      </c>
      <c r="FZ321" s="8">
        <f t="shared" si="2172"/>
        <v>0</v>
      </c>
      <c r="GA321" s="8">
        <f t="shared" si="2172"/>
        <v>0</v>
      </c>
      <c r="GB321" s="8">
        <f t="shared" ref="GB321:ID321" si="2173">GB$5</f>
        <v>0</v>
      </c>
      <c r="GC321" s="8">
        <f t="shared" si="2173"/>
        <v>0</v>
      </c>
      <c r="GD321" s="8">
        <f t="shared" si="2173"/>
        <v>0</v>
      </c>
      <c r="GE321" s="8">
        <f t="shared" si="2173"/>
        <v>0</v>
      </c>
      <c r="GF321" s="8">
        <f t="shared" si="2173"/>
        <v>0</v>
      </c>
      <c r="GG321" s="8">
        <f t="shared" si="2173"/>
        <v>0</v>
      </c>
      <c r="GH321" s="8">
        <f t="shared" si="2173"/>
        <v>0</v>
      </c>
      <c r="GI321" s="8">
        <f t="shared" si="2173"/>
        <v>0</v>
      </c>
      <c r="GJ321" s="8">
        <f t="shared" si="2173"/>
        <v>0</v>
      </c>
      <c r="GK321" s="8">
        <f t="shared" si="2173"/>
        <v>0</v>
      </c>
      <c r="GL321" s="8">
        <f t="shared" si="2173"/>
        <v>0</v>
      </c>
      <c r="GM321" s="8">
        <f t="shared" si="2173"/>
        <v>0</v>
      </c>
      <c r="GN321" s="8">
        <f t="shared" si="2173"/>
        <v>0</v>
      </c>
      <c r="GO321" s="8">
        <f t="shared" si="2173"/>
        <v>0</v>
      </c>
      <c r="GP321" s="8">
        <f t="shared" si="2173"/>
        <v>0</v>
      </c>
      <c r="GQ321" s="8">
        <f t="shared" si="2173"/>
        <v>0</v>
      </c>
      <c r="GR321" s="8">
        <f t="shared" si="2173"/>
        <v>0</v>
      </c>
      <c r="GS321" s="8">
        <f t="shared" si="2173"/>
        <v>0</v>
      </c>
      <c r="GT321" s="8">
        <f t="shared" si="2173"/>
        <v>0</v>
      </c>
      <c r="GU321" s="8">
        <f t="shared" si="2173"/>
        <v>0</v>
      </c>
      <c r="GV321" s="8">
        <f t="shared" si="2173"/>
        <v>0</v>
      </c>
      <c r="GW321" s="8">
        <f t="shared" si="2173"/>
        <v>0</v>
      </c>
      <c r="GX321" s="8">
        <f t="shared" si="2173"/>
        <v>0</v>
      </c>
      <c r="GY321" s="8">
        <f t="shared" si="2173"/>
        <v>0</v>
      </c>
      <c r="GZ321" s="8">
        <f t="shared" si="2173"/>
        <v>0</v>
      </c>
      <c r="HA321" s="8">
        <f t="shared" si="2173"/>
        <v>0</v>
      </c>
      <c r="HB321" s="8">
        <f t="shared" si="2173"/>
        <v>0</v>
      </c>
      <c r="HC321" s="8">
        <f t="shared" si="2173"/>
        <v>0</v>
      </c>
      <c r="HD321" s="8">
        <f t="shared" si="2173"/>
        <v>0</v>
      </c>
      <c r="HE321" s="8">
        <f t="shared" si="2173"/>
        <v>0</v>
      </c>
      <c r="HF321" s="8">
        <f t="shared" si="2173"/>
        <v>0</v>
      </c>
      <c r="HG321" s="8">
        <f t="shared" si="2173"/>
        <v>0</v>
      </c>
      <c r="HH321" s="8">
        <f t="shared" si="2173"/>
        <v>0</v>
      </c>
      <c r="HI321" s="8">
        <f t="shared" si="2173"/>
        <v>0</v>
      </c>
      <c r="HJ321" s="8">
        <f t="shared" si="2173"/>
        <v>0</v>
      </c>
      <c r="HK321" s="8">
        <f t="shared" si="2173"/>
        <v>0</v>
      </c>
      <c r="HL321" s="8">
        <f t="shared" si="2173"/>
        <v>0</v>
      </c>
      <c r="HM321" s="8">
        <f t="shared" si="2173"/>
        <v>0</v>
      </c>
      <c r="HN321" s="8">
        <f t="shared" si="2173"/>
        <v>0</v>
      </c>
      <c r="HO321" s="8">
        <f t="shared" si="2173"/>
        <v>0</v>
      </c>
      <c r="HP321" s="8">
        <f t="shared" si="2173"/>
        <v>0</v>
      </c>
      <c r="HQ321" s="8">
        <f t="shared" si="2173"/>
        <v>0</v>
      </c>
      <c r="HR321" s="8">
        <f t="shared" si="2173"/>
        <v>0</v>
      </c>
      <c r="HS321" s="8">
        <f t="shared" si="2173"/>
        <v>0</v>
      </c>
      <c r="HT321" s="8">
        <f t="shared" si="2173"/>
        <v>0</v>
      </c>
      <c r="HU321" s="8">
        <f t="shared" si="2173"/>
        <v>0</v>
      </c>
      <c r="HV321" s="8">
        <f t="shared" si="2173"/>
        <v>0</v>
      </c>
      <c r="HW321" s="8">
        <f t="shared" si="2173"/>
        <v>0</v>
      </c>
      <c r="HX321" s="8">
        <f t="shared" si="2173"/>
        <v>0</v>
      </c>
      <c r="HY321" s="8">
        <f t="shared" si="2173"/>
        <v>0</v>
      </c>
      <c r="HZ321" s="8">
        <f t="shared" si="2173"/>
        <v>0</v>
      </c>
      <c r="IA321" s="8">
        <f t="shared" si="2173"/>
        <v>0</v>
      </c>
      <c r="IB321" s="8">
        <f t="shared" si="2173"/>
        <v>0</v>
      </c>
      <c r="IC321" s="8">
        <f t="shared" si="2173"/>
        <v>0</v>
      </c>
      <c r="ID321" s="8">
        <f t="shared" si="2173"/>
        <v>0</v>
      </c>
      <c r="IE321" s="8" t="str">
        <f t="shared" ref="IE321:IG321" si="2174">IE$5</f>
        <v>-</v>
      </c>
      <c r="IF321" s="8">
        <f t="shared" si="2174"/>
        <v>0</v>
      </c>
      <c r="IG321" s="8" t="str">
        <f t="shared" si="2174"/>
        <v>-</v>
      </c>
      <c r="IH321" s="8" t="str">
        <f t="shared" ref="IH321:KM321" si="2175">IH$5</f>
        <v>-</v>
      </c>
      <c r="II321" s="8">
        <f t="shared" si="2175"/>
        <v>0</v>
      </c>
      <c r="IJ321" s="8" t="str">
        <f t="shared" si="2175"/>
        <v>-</v>
      </c>
      <c r="IK321" s="8">
        <f t="shared" si="2175"/>
        <v>1</v>
      </c>
      <c r="IL321" s="8">
        <f t="shared" si="2175"/>
        <v>0</v>
      </c>
      <c r="IM321" s="8">
        <f t="shared" si="2175"/>
        <v>0</v>
      </c>
      <c r="IN321" s="8">
        <f t="shared" si="2175"/>
        <v>0</v>
      </c>
      <c r="IO321" s="8">
        <f t="shared" si="2175"/>
        <v>0</v>
      </c>
      <c r="IP321" s="8">
        <f t="shared" si="2175"/>
        <v>0</v>
      </c>
      <c r="IQ321" s="8">
        <f t="shared" si="2175"/>
        <v>0</v>
      </c>
      <c r="IR321" s="8">
        <f t="shared" si="2175"/>
        <v>0</v>
      </c>
      <c r="IS321" s="8">
        <f t="shared" si="2175"/>
        <v>0</v>
      </c>
      <c r="IT321" s="8">
        <f t="shared" si="2175"/>
        <v>0</v>
      </c>
      <c r="IU321" s="8">
        <f t="shared" si="2175"/>
        <v>0</v>
      </c>
      <c r="IV321" s="8">
        <f t="shared" si="2175"/>
        <v>0</v>
      </c>
      <c r="IW321" s="8">
        <f t="shared" si="2175"/>
        <v>0</v>
      </c>
      <c r="IX321" s="8">
        <f t="shared" si="2175"/>
        <v>0</v>
      </c>
      <c r="IY321" s="8">
        <f t="shared" si="2175"/>
        <v>0</v>
      </c>
      <c r="IZ321" s="8">
        <f t="shared" si="2175"/>
        <v>0</v>
      </c>
      <c r="JA321" s="8">
        <f t="shared" si="2175"/>
        <v>0</v>
      </c>
      <c r="JB321" s="8">
        <f t="shared" si="2175"/>
        <v>0</v>
      </c>
      <c r="JC321" s="8">
        <f t="shared" si="2175"/>
        <v>0</v>
      </c>
      <c r="JD321" s="8">
        <f t="shared" si="2175"/>
        <v>0</v>
      </c>
      <c r="JE321" s="8">
        <f t="shared" si="2175"/>
        <v>0</v>
      </c>
      <c r="JF321" s="8">
        <f t="shared" si="2175"/>
        <v>0</v>
      </c>
      <c r="JG321" s="8">
        <f t="shared" si="2175"/>
        <v>0</v>
      </c>
      <c r="JH321" s="8">
        <f t="shared" si="2175"/>
        <v>0</v>
      </c>
      <c r="JI321" s="8">
        <f t="shared" si="2175"/>
        <v>0</v>
      </c>
      <c r="JJ321" s="8">
        <f t="shared" si="2175"/>
        <v>0</v>
      </c>
      <c r="JK321" s="8">
        <f t="shared" si="2175"/>
        <v>0</v>
      </c>
      <c r="JL321" s="8">
        <f t="shared" si="2175"/>
        <v>1</v>
      </c>
      <c r="JM321" s="8">
        <f t="shared" si="2175"/>
        <v>0</v>
      </c>
      <c r="JN321" s="8">
        <f t="shared" si="2175"/>
        <v>1</v>
      </c>
      <c r="JO321" s="8">
        <f t="shared" si="2175"/>
        <v>0</v>
      </c>
      <c r="JP321" s="8" t="str">
        <f>JP$5</f>
        <v>-</v>
      </c>
      <c r="JQ321" s="8" t="str">
        <f t="shared" ref="JQ321:JR321" si="2176">JQ$5</f>
        <v>-</v>
      </c>
      <c r="JR321" s="8" t="str">
        <f t="shared" si="2176"/>
        <v>-</v>
      </c>
      <c r="JS321" s="8" t="str">
        <f t="shared" si="2175"/>
        <v>-</v>
      </c>
      <c r="JT321" s="8" t="str">
        <f t="shared" si="2175"/>
        <v>-</v>
      </c>
      <c r="JU321" s="8" t="str">
        <f t="shared" si="2175"/>
        <v>-</v>
      </c>
      <c r="JV321" s="8" t="str">
        <f t="shared" si="2175"/>
        <v>-</v>
      </c>
      <c r="JW321" s="8" t="str">
        <f t="shared" si="2175"/>
        <v>-</v>
      </c>
      <c r="JX321" s="8" t="str">
        <f t="shared" si="2175"/>
        <v>-</v>
      </c>
      <c r="JY321" s="8" t="str">
        <f t="shared" si="2175"/>
        <v>-</v>
      </c>
      <c r="JZ321" s="8" t="str">
        <f t="shared" si="2175"/>
        <v>-</v>
      </c>
      <c r="KA321" s="8" t="str">
        <f t="shared" si="2175"/>
        <v>-</v>
      </c>
      <c r="KB321" s="8" t="str">
        <f t="shared" si="2175"/>
        <v>-</v>
      </c>
      <c r="KC321" s="8" t="str">
        <f t="shared" si="2175"/>
        <v>-</v>
      </c>
      <c r="KD321" s="8" t="str">
        <f t="shared" si="2175"/>
        <v>-</v>
      </c>
      <c r="KE321" s="8" t="str">
        <f t="shared" si="2175"/>
        <v>-</v>
      </c>
      <c r="KF321" s="8" t="str">
        <f t="shared" si="2175"/>
        <v>-</v>
      </c>
      <c r="KG321" s="8" t="str">
        <f t="shared" si="2175"/>
        <v>-</v>
      </c>
      <c r="KH321" s="8" t="str">
        <f t="shared" si="2175"/>
        <v>-</v>
      </c>
      <c r="KI321" s="8" t="str">
        <f t="shared" si="2175"/>
        <v>-</v>
      </c>
      <c r="KJ321" s="8" t="str">
        <f t="shared" si="2175"/>
        <v>-</v>
      </c>
      <c r="KK321" s="8" t="str">
        <f t="shared" si="2175"/>
        <v>-</v>
      </c>
      <c r="KL321" s="8" t="str">
        <f t="shared" si="2175"/>
        <v>-</v>
      </c>
      <c r="KM321" s="8" t="str">
        <f t="shared" si="2175"/>
        <v>-</v>
      </c>
      <c r="KN321" s="8" t="str">
        <f t="shared" ref="KN321:LR321" si="2177">KN$5</f>
        <v>-</v>
      </c>
      <c r="KO321" s="8" t="str">
        <f t="shared" si="2177"/>
        <v>-</v>
      </c>
      <c r="KP321" s="8" t="str">
        <f t="shared" si="2177"/>
        <v>-</v>
      </c>
      <c r="KQ321" s="8" t="str">
        <f t="shared" si="2177"/>
        <v>-</v>
      </c>
      <c r="KR321" s="8" t="str">
        <f t="shared" si="2177"/>
        <v>-</v>
      </c>
      <c r="KS321" s="8" t="str">
        <f t="shared" si="2177"/>
        <v>-</v>
      </c>
      <c r="KT321" s="8" t="str">
        <f t="shared" si="2177"/>
        <v>-</v>
      </c>
      <c r="KU321" s="8" t="str">
        <f t="shared" si="2177"/>
        <v>-</v>
      </c>
      <c r="KV321" s="8" t="str">
        <f t="shared" si="2177"/>
        <v>-</v>
      </c>
      <c r="KW321" s="8" t="str">
        <f t="shared" si="2177"/>
        <v>-</v>
      </c>
      <c r="KX321" s="8" t="str">
        <f t="shared" si="2177"/>
        <v>-</v>
      </c>
      <c r="KY321" s="8" t="str">
        <f t="shared" si="2177"/>
        <v>-</v>
      </c>
      <c r="KZ321" s="8" t="str">
        <f t="shared" si="2177"/>
        <v>-</v>
      </c>
      <c r="LA321" s="8" t="str">
        <f t="shared" si="2177"/>
        <v>-</v>
      </c>
      <c r="LB321" s="8" t="str">
        <f t="shared" si="2177"/>
        <v>-</v>
      </c>
      <c r="LC321" s="8" t="str">
        <f t="shared" si="2177"/>
        <v>-</v>
      </c>
      <c r="LD321" s="8" t="str">
        <f t="shared" si="2177"/>
        <v>-</v>
      </c>
      <c r="LE321" s="8" t="str">
        <f t="shared" si="2177"/>
        <v>-</v>
      </c>
      <c r="LF321" s="8" t="str">
        <f t="shared" si="2177"/>
        <v>-</v>
      </c>
      <c r="LG321" s="8" t="str">
        <f t="shared" si="2177"/>
        <v>-</v>
      </c>
      <c r="LH321" s="8" t="str">
        <f t="shared" si="2177"/>
        <v>-</v>
      </c>
      <c r="LI321" s="8" t="str">
        <f t="shared" si="2177"/>
        <v>-</v>
      </c>
      <c r="LJ321" s="8" t="str">
        <f t="shared" si="2177"/>
        <v>-</v>
      </c>
      <c r="LK321" s="8" t="str">
        <f t="shared" si="2177"/>
        <v>-</v>
      </c>
      <c r="LL321" s="8" t="str">
        <f t="shared" si="2177"/>
        <v>-</v>
      </c>
      <c r="LM321" s="8" t="str">
        <f t="shared" si="2177"/>
        <v>-</v>
      </c>
      <c r="LN321" s="8" t="str">
        <f t="shared" si="2177"/>
        <v>-</v>
      </c>
      <c r="LO321" s="8" t="str">
        <f t="shared" si="2177"/>
        <v>-</v>
      </c>
      <c r="LP321" s="8" t="str">
        <f t="shared" si="2177"/>
        <v>-</v>
      </c>
      <c r="LQ321" s="8" t="str">
        <f t="shared" si="2177"/>
        <v>-</v>
      </c>
      <c r="LR321" s="8" t="str">
        <f t="shared" si="2177"/>
        <v>-</v>
      </c>
      <c r="LS321" s="8">
        <f t="shared" ref="LS321:MX321" si="2178">LS$5</f>
        <v>1</v>
      </c>
      <c r="LT321" s="8">
        <f t="shared" si="2178"/>
        <v>0</v>
      </c>
      <c r="LU321" s="8" t="str">
        <f t="shared" si="2178"/>
        <v>-</v>
      </c>
      <c r="LV321" s="8" t="str">
        <f t="shared" si="2178"/>
        <v>-</v>
      </c>
      <c r="LW321" s="8" t="str">
        <f t="shared" si="2178"/>
        <v>-</v>
      </c>
      <c r="LX321" s="8" t="str">
        <f t="shared" si="2178"/>
        <v>-</v>
      </c>
      <c r="LY321" s="8" t="str">
        <f t="shared" si="2178"/>
        <v>-</v>
      </c>
      <c r="LZ321" s="8" t="str">
        <f t="shared" si="2178"/>
        <v>-</v>
      </c>
      <c r="MA321" s="8" t="str">
        <f t="shared" si="2178"/>
        <v>-</v>
      </c>
      <c r="MB321" s="8" t="str">
        <f t="shared" si="2178"/>
        <v>-</v>
      </c>
      <c r="MC321" s="8">
        <f t="shared" si="2178"/>
        <v>1</v>
      </c>
      <c r="MD321" s="8">
        <f t="shared" si="2178"/>
        <v>1</v>
      </c>
      <c r="ME321" s="8">
        <f t="shared" si="2178"/>
        <v>1</v>
      </c>
      <c r="MF321" s="8">
        <f t="shared" si="2178"/>
        <v>1</v>
      </c>
      <c r="MG321" s="8">
        <f t="shared" si="2178"/>
        <v>1</v>
      </c>
      <c r="MH321" s="8">
        <f t="shared" si="2178"/>
        <v>1</v>
      </c>
      <c r="MI321" s="8">
        <f t="shared" si="2178"/>
        <v>1</v>
      </c>
      <c r="MJ321" s="8">
        <f t="shared" si="2178"/>
        <v>1</v>
      </c>
      <c r="MK321" s="8">
        <f t="shared" si="2178"/>
        <v>1</v>
      </c>
      <c r="ML321" s="8">
        <f t="shared" si="2178"/>
        <v>1</v>
      </c>
      <c r="MM321" s="8">
        <f t="shared" si="2178"/>
        <v>1</v>
      </c>
      <c r="MN321" s="8">
        <f t="shared" si="2178"/>
        <v>0</v>
      </c>
      <c r="MO321" s="8" t="str">
        <f t="shared" si="2178"/>
        <v>-</v>
      </c>
      <c r="MP321" s="8" t="str">
        <f t="shared" si="2178"/>
        <v>-</v>
      </c>
      <c r="MQ321" s="8">
        <f t="shared" si="2178"/>
        <v>1</v>
      </c>
      <c r="MR321" s="8">
        <f t="shared" si="2178"/>
        <v>1</v>
      </c>
      <c r="MS321" s="8">
        <f t="shared" si="2178"/>
        <v>1</v>
      </c>
      <c r="MT321" s="8">
        <f t="shared" si="2178"/>
        <v>1</v>
      </c>
      <c r="MU321" s="8">
        <f t="shared" si="2178"/>
        <v>1</v>
      </c>
      <c r="MV321" s="8">
        <f t="shared" si="2178"/>
        <v>1</v>
      </c>
      <c r="MW321" s="8">
        <f t="shared" si="2178"/>
        <v>1</v>
      </c>
      <c r="MX321" s="8">
        <f t="shared" si="2178"/>
        <v>1</v>
      </c>
      <c r="MY321" s="8">
        <f t="shared" ref="MY321" si="2179">MY$5</f>
        <v>1</v>
      </c>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f t="shared" ref="OT321" si="2180">OT$5</f>
        <v>1</v>
      </c>
      <c r="OU321" s="24">
        <v>0</v>
      </c>
    </row>
    <row r="322" spans="1:411">
      <c r="AL322" s="231"/>
    </row>
  </sheetData>
  <autoFilter ref="A4:OU322" xr:uid="{A5DE918E-332D-4563-9BCB-E13ECBAD8AE1}"/>
  <phoneticPr fontId="6" type="noConversion"/>
  <conditionalFormatting sqref="E315:G1048576 E1:G15 F16:G16 E18:G49 E17 F99:G104 E114:G114 F63:G68 F70:G78 E281:E284 G281:G284 F106:G113">
    <cfRule type="cellIs" dxfId="290" priority="616" stopIfTrue="1" operator="equal">
      <formula>TRUE</formula>
    </cfRule>
  </conditionalFormatting>
  <conditionalFormatting sqref="CV31:CY36 CV64:CY67 CV73:CY76 CV100:CY103 CV109:CY112">
    <cfRule type="cellIs" dxfId="289" priority="394" operator="equal">
      <formula>FALSE</formula>
    </cfRule>
  </conditionalFormatting>
  <conditionalFormatting sqref="A1:W1 IL1:IT1 JD1:JE1 JO1:XFD1 Y1:IJ1">
    <cfRule type="cellIs" dxfId="288" priority="617" stopIfTrue="1" operator="equal">
      <formula>"sam"</formula>
    </cfRule>
    <cfRule type="cellIs" dxfId="287" priority="618" stopIfTrue="1" operator="equal">
      <formula>"sap"</formula>
    </cfRule>
    <cfRule type="cellIs" dxfId="286" priority="620" stopIfTrue="1" operator="equal">
      <formula>"sar"</formula>
    </cfRule>
    <cfRule type="cellIs" dxfId="285" priority="621" stopIfTrue="1" operator="equal">
      <formula>"sat"</formula>
    </cfRule>
    <cfRule type="cellIs" dxfId="284" priority="656" stopIfTrue="1" operator="equal">
      <formula>"sav"</formula>
    </cfRule>
  </conditionalFormatting>
  <conditionalFormatting sqref="BE1:CC1 IL1:IT1 JD1:JE1 JO1:XFD1 CE1:IJ1">
    <cfRule type="cellIs" dxfId="283" priority="619" stopIfTrue="1" operator="equal">
      <formula>"saa"</formula>
    </cfRule>
  </conditionalFormatting>
  <conditionalFormatting sqref="H23:T23 W23 H29:T29 W29">
    <cfRule type="expression" dxfId="282" priority="657">
      <formula>(H23&lt;&gt;H$6)</formula>
    </cfRule>
  </conditionalFormatting>
  <conditionalFormatting sqref="JN1">
    <cfRule type="cellIs" dxfId="281" priority="294" stopIfTrue="1" operator="equal">
      <formula>"sam"</formula>
    </cfRule>
    <cfRule type="cellIs" dxfId="280" priority="295" stopIfTrue="1" operator="equal">
      <formula>"sap"</formula>
    </cfRule>
    <cfRule type="cellIs" dxfId="279" priority="297" stopIfTrue="1" operator="equal">
      <formula>"sar"</formula>
    </cfRule>
    <cfRule type="cellIs" dxfId="278" priority="298" stopIfTrue="1" operator="equal">
      <formula>"sat"</formula>
    </cfRule>
    <cfRule type="cellIs" dxfId="277" priority="299" stopIfTrue="1" operator="equal">
      <formula>"sav"</formula>
    </cfRule>
  </conditionalFormatting>
  <conditionalFormatting sqref="JN1">
    <cfRule type="cellIs" dxfId="276" priority="296" stopIfTrue="1" operator="equal">
      <formula>"saa"</formula>
    </cfRule>
  </conditionalFormatting>
  <conditionalFormatting sqref="JM1">
    <cfRule type="cellIs" dxfId="275" priority="288" stopIfTrue="1" operator="equal">
      <formula>"sam"</formula>
    </cfRule>
    <cfRule type="cellIs" dxfId="274" priority="289" stopIfTrue="1" operator="equal">
      <formula>"sap"</formula>
    </cfRule>
    <cfRule type="cellIs" dxfId="273" priority="291" stopIfTrue="1" operator="equal">
      <formula>"sar"</formula>
    </cfRule>
    <cfRule type="cellIs" dxfId="272" priority="292" stopIfTrue="1" operator="equal">
      <formula>"sat"</formula>
    </cfRule>
    <cfRule type="cellIs" dxfId="271" priority="293" stopIfTrue="1" operator="equal">
      <formula>"sav"</formula>
    </cfRule>
  </conditionalFormatting>
  <conditionalFormatting sqref="JM1">
    <cfRule type="cellIs" dxfId="270" priority="290" stopIfTrue="1" operator="equal">
      <formula>"saa"</formula>
    </cfRule>
  </conditionalFormatting>
  <conditionalFormatting sqref="JL1">
    <cfRule type="cellIs" dxfId="269" priority="282" stopIfTrue="1" operator="equal">
      <formula>"sam"</formula>
    </cfRule>
    <cfRule type="cellIs" dxfId="268" priority="283" stopIfTrue="1" operator="equal">
      <formula>"sap"</formula>
    </cfRule>
    <cfRule type="cellIs" dxfId="267" priority="285" stopIfTrue="1" operator="equal">
      <formula>"sar"</formula>
    </cfRule>
    <cfRule type="cellIs" dxfId="266" priority="286" stopIfTrue="1" operator="equal">
      <formula>"sat"</formula>
    </cfRule>
    <cfRule type="cellIs" dxfId="265" priority="287" stopIfTrue="1" operator="equal">
      <formula>"sav"</formula>
    </cfRule>
  </conditionalFormatting>
  <conditionalFormatting sqref="JL1">
    <cfRule type="cellIs" dxfId="264" priority="284" stopIfTrue="1" operator="equal">
      <formula>"saa"</formula>
    </cfRule>
  </conditionalFormatting>
  <conditionalFormatting sqref="X1">
    <cfRule type="cellIs" dxfId="263" priority="277" stopIfTrue="1" operator="equal">
      <formula>"sam"</formula>
    </cfRule>
    <cfRule type="cellIs" dxfId="262" priority="278" stopIfTrue="1" operator="equal">
      <formula>"sap"</formula>
    </cfRule>
    <cfRule type="cellIs" dxfId="261" priority="279" stopIfTrue="1" operator="equal">
      <formula>"sar"</formula>
    </cfRule>
    <cfRule type="cellIs" dxfId="260" priority="280" stopIfTrue="1" operator="equal">
      <formula>"sat"</formula>
    </cfRule>
    <cfRule type="cellIs" dxfId="259" priority="281" stopIfTrue="1" operator="equal">
      <formula>"sav"</formula>
    </cfRule>
  </conditionalFormatting>
  <conditionalFormatting sqref="IK1">
    <cfRule type="cellIs" dxfId="258" priority="271" stopIfTrue="1" operator="equal">
      <formula>"sam"</formula>
    </cfRule>
    <cfRule type="cellIs" dxfId="257" priority="272" stopIfTrue="1" operator="equal">
      <formula>"sap"</formula>
    </cfRule>
    <cfRule type="cellIs" dxfId="256" priority="274" stopIfTrue="1" operator="equal">
      <formula>"sar"</formula>
    </cfRule>
    <cfRule type="cellIs" dxfId="255" priority="275" stopIfTrue="1" operator="equal">
      <formula>"sat"</formula>
    </cfRule>
    <cfRule type="cellIs" dxfId="254" priority="276" stopIfTrue="1" operator="equal">
      <formula>"sav"</formula>
    </cfRule>
  </conditionalFormatting>
  <conditionalFormatting sqref="IK1">
    <cfRule type="cellIs" dxfId="253" priority="273" stopIfTrue="1" operator="equal">
      <formula>"saa"</formula>
    </cfRule>
  </conditionalFormatting>
  <conditionalFormatting sqref="E192:G192">
    <cfRule type="cellIs" dxfId="252" priority="269" stopIfTrue="1" operator="equal">
      <formula>TRUE</formula>
    </cfRule>
  </conditionalFormatting>
  <conditionalFormatting sqref="JF1:JK1">
    <cfRule type="cellIs" dxfId="251" priority="261" stopIfTrue="1" operator="equal">
      <formula>"sam"</formula>
    </cfRule>
    <cfRule type="cellIs" dxfId="250" priority="262" stopIfTrue="1" operator="equal">
      <formula>"sap"</formula>
    </cfRule>
    <cfRule type="cellIs" dxfId="249" priority="264" stopIfTrue="1" operator="equal">
      <formula>"sar"</formula>
    </cfRule>
    <cfRule type="cellIs" dxfId="248" priority="265" stopIfTrue="1" operator="equal">
      <formula>"sat"</formula>
    </cfRule>
    <cfRule type="cellIs" dxfId="247" priority="266" stopIfTrue="1" operator="equal">
      <formula>"sav"</formula>
    </cfRule>
  </conditionalFormatting>
  <conditionalFormatting sqref="JF1:JK1">
    <cfRule type="cellIs" dxfId="246" priority="263" stopIfTrue="1" operator="equal">
      <formula>"saa"</formula>
    </cfRule>
  </conditionalFormatting>
  <conditionalFormatting sqref="IU1:JC1">
    <cfRule type="cellIs" dxfId="245" priority="252" stopIfTrue="1" operator="equal">
      <formula>"sam"</formula>
    </cfRule>
    <cfRule type="cellIs" dxfId="244" priority="253" stopIfTrue="1" operator="equal">
      <formula>"sap"</formula>
    </cfRule>
    <cfRule type="cellIs" dxfId="243" priority="255" stopIfTrue="1" operator="equal">
      <formula>"sar"</formula>
    </cfRule>
    <cfRule type="cellIs" dxfId="242" priority="256" stopIfTrue="1" operator="equal">
      <formula>"sat"</formula>
    </cfRule>
    <cfRule type="cellIs" dxfId="241" priority="257" stopIfTrue="1" operator="equal">
      <formula>"sav"</formula>
    </cfRule>
  </conditionalFormatting>
  <conditionalFormatting sqref="IU1:JC1">
    <cfRule type="cellIs" dxfId="240" priority="254" stopIfTrue="1" operator="equal">
      <formula>"saa"</formula>
    </cfRule>
  </conditionalFormatting>
  <conditionalFormatting sqref="F17:G17 E16">
    <cfRule type="cellIs" dxfId="239" priority="245" stopIfTrue="1" operator="equal">
      <formula>TRUE</formula>
    </cfRule>
  </conditionalFormatting>
  <conditionalFormatting sqref="CV42:CY47">
    <cfRule type="cellIs" dxfId="238" priority="242" operator="equal">
      <formula>FALSE</formula>
    </cfRule>
  </conditionalFormatting>
  <conditionalFormatting sqref="H40:T40 W40">
    <cfRule type="expression" dxfId="237" priority="244">
      <formula>(H40&lt;&gt;H$6)</formula>
    </cfRule>
  </conditionalFormatting>
  <conditionalFormatting sqref="E187:G191">
    <cfRule type="cellIs" dxfId="236" priority="240" stopIfTrue="1" operator="equal">
      <formula>TRUE</formula>
    </cfRule>
  </conditionalFormatting>
  <conditionalFormatting sqref="H188:T188 W188">
    <cfRule type="expression" dxfId="235" priority="241">
      <formula>(H188&lt;&gt;H$6)</formula>
    </cfRule>
  </conditionalFormatting>
  <conditionalFormatting sqref="E50:G51 E60:G60 F52:G59">
    <cfRule type="cellIs" dxfId="234" priority="239" stopIfTrue="1" operator="equal">
      <formula>TRUE</formula>
    </cfRule>
  </conditionalFormatting>
  <conditionalFormatting sqref="CV53:CY58">
    <cfRule type="cellIs" dxfId="233" priority="237" operator="equal">
      <formula>FALSE</formula>
    </cfRule>
  </conditionalFormatting>
  <conditionalFormatting sqref="H51:T51 W51">
    <cfRule type="expression" dxfId="232" priority="238">
      <formula>(H51&lt;&gt;H$6)</formula>
    </cfRule>
  </conditionalFormatting>
  <conditionalFormatting sqref="E61:G62 F69:G69 E63:E78 E97:E113">
    <cfRule type="cellIs" dxfId="231" priority="236" stopIfTrue="1" operator="equal">
      <formula>TRUE</formula>
    </cfRule>
  </conditionalFormatting>
  <conditionalFormatting sqref="H62:T62 W62">
    <cfRule type="expression" dxfId="230" priority="235">
      <formula>(H62&lt;&gt;H$6)</formula>
    </cfRule>
  </conditionalFormatting>
  <conditionalFormatting sqref="E205:G205">
    <cfRule type="cellIs" dxfId="229" priority="230" stopIfTrue="1" operator="equal">
      <formula>TRUE</formula>
    </cfRule>
  </conditionalFormatting>
  <conditionalFormatting sqref="E52:E59">
    <cfRule type="cellIs" dxfId="228" priority="232" stopIfTrue="1" operator="equal">
      <formula>TRUE</formula>
    </cfRule>
  </conditionalFormatting>
  <conditionalFormatting sqref="E196:G196">
    <cfRule type="cellIs" dxfId="227" priority="227" stopIfTrue="1" operator="equal">
      <formula>TRUE</formula>
    </cfRule>
  </conditionalFormatting>
  <conditionalFormatting sqref="E197:G198 F199:G199 G200:G204 F200:F201 E199:E200">
    <cfRule type="cellIs" dxfId="226" priority="228" stopIfTrue="1" operator="equal">
      <formula>TRUE</formula>
    </cfRule>
  </conditionalFormatting>
  <conditionalFormatting sqref="H198:T198 W198">
    <cfRule type="expression" dxfId="225" priority="229">
      <formula>(H198&lt;&gt;H$6)</formula>
    </cfRule>
  </conditionalFormatting>
  <conditionalFormatting sqref="E193:G195">
    <cfRule type="cellIs" dxfId="224" priority="225" stopIfTrue="1" operator="equal">
      <formula>TRUE</formula>
    </cfRule>
  </conditionalFormatting>
  <conditionalFormatting sqref="H194:T194 W194">
    <cfRule type="expression" dxfId="223" priority="226">
      <formula>(H194&lt;&gt;H$6)</formula>
    </cfRule>
  </conditionalFormatting>
  <conditionalFormatting sqref="E204:F204 F202:F203 E201:E203">
    <cfRule type="cellIs" dxfId="222" priority="224" stopIfTrue="1" operator="equal">
      <formula>TRUE</formula>
    </cfRule>
  </conditionalFormatting>
  <conditionalFormatting sqref="E240:G240">
    <cfRule type="cellIs" dxfId="221" priority="223" stopIfTrue="1" operator="equal">
      <formula>TRUE</formula>
    </cfRule>
  </conditionalFormatting>
  <conditionalFormatting sqref="E206:G207 F208:G208">
    <cfRule type="cellIs" dxfId="220" priority="221" stopIfTrue="1" operator="equal">
      <formula>TRUE</formula>
    </cfRule>
  </conditionalFormatting>
  <conditionalFormatting sqref="H207:T207 W207">
    <cfRule type="expression" dxfId="219" priority="222">
      <formula>(H207&lt;&gt;H$6)</formula>
    </cfRule>
  </conditionalFormatting>
  <conditionalFormatting sqref="H71:T71 W71">
    <cfRule type="expression" dxfId="218" priority="218">
      <formula>(H71&lt;&gt;H$6)</formula>
    </cfRule>
  </conditionalFormatting>
  <conditionalFormatting sqref="F97:G98 F105:G105">
    <cfRule type="cellIs" dxfId="217" priority="216" stopIfTrue="1" operator="equal">
      <formula>TRUE</formula>
    </cfRule>
  </conditionalFormatting>
  <conditionalFormatting sqref="H98:T98 W98">
    <cfRule type="expression" dxfId="216" priority="215">
      <formula>(H98&lt;&gt;H$6)</formula>
    </cfRule>
  </conditionalFormatting>
  <conditionalFormatting sqref="H107:T107 W107">
    <cfRule type="expression" dxfId="215" priority="211">
      <formula>(H107&lt;&gt;H$6)</formula>
    </cfRule>
  </conditionalFormatting>
  <conditionalFormatting sqref="F221:G223">
    <cfRule type="cellIs" dxfId="214" priority="193" stopIfTrue="1" operator="equal">
      <formula>TRUE</formula>
    </cfRule>
  </conditionalFormatting>
  <conditionalFormatting sqref="F212:G212">
    <cfRule type="cellIs" dxfId="213" priority="201" stopIfTrue="1" operator="equal">
      <formula>TRUE</formula>
    </cfRule>
  </conditionalFormatting>
  <conditionalFormatting sqref="F209:G211">
    <cfRule type="cellIs" dxfId="212" priority="203" stopIfTrue="1" operator="equal">
      <formula>TRUE</formula>
    </cfRule>
  </conditionalFormatting>
  <conditionalFormatting sqref="JQ2:JR2">
    <cfRule type="expression" dxfId="211" priority="202">
      <formula>(JQ2=OFFSET(JQ2,-1,0))</formula>
    </cfRule>
  </conditionalFormatting>
  <conditionalFormatting sqref="F228:G228">
    <cfRule type="cellIs" dxfId="210" priority="192" stopIfTrue="1" operator="equal">
      <formula>TRUE</formula>
    </cfRule>
  </conditionalFormatting>
  <conditionalFormatting sqref="F213:G215">
    <cfRule type="cellIs" dxfId="209" priority="199" stopIfTrue="1" operator="equal">
      <formula>TRUE</formula>
    </cfRule>
  </conditionalFormatting>
  <conditionalFormatting sqref="F216:G216">
    <cfRule type="cellIs" dxfId="208" priority="198" stopIfTrue="1" operator="equal">
      <formula>TRUE</formula>
    </cfRule>
  </conditionalFormatting>
  <conditionalFormatting sqref="F217:G219">
    <cfRule type="cellIs" dxfId="207" priority="196" stopIfTrue="1" operator="equal">
      <formula>TRUE</formula>
    </cfRule>
  </conditionalFormatting>
  <conditionalFormatting sqref="F220:G220">
    <cfRule type="cellIs" dxfId="206" priority="195" stopIfTrue="1" operator="equal">
      <formula>TRUE</formula>
    </cfRule>
  </conditionalFormatting>
  <conditionalFormatting sqref="F229:G231">
    <cfRule type="cellIs" dxfId="205" priority="190" stopIfTrue="1" operator="equal">
      <formula>TRUE</formula>
    </cfRule>
  </conditionalFormatting>
  <conditionalFormatting sqref="F232:G232">
    <cfRule type="cellIs" dxfId="204" priority="189" stopIfTrue="1" operator="equal">
      <formula>TRUE</formula>
    </cfRule>
  </conditionalFormatting>
  <conditionalFormatting sqref="F233:G235">
    <cfRule type="cellIs" dxfId="203" priority="187" stopIfTrue="1" operator="equal">
      <formula>TRUE</formula>
    </cfRule>
  </conditionalFormatting>
  <conditionalFormatting sqref="E278:G278">
    <cfRule type="cellIs" dxfId="202" priority="166" stopIfTrue="1" operator="equal">
      <formula>TRUE</formula>
    </cfRule>
  </conditionalFormatting>
  <conditionalFormatting sqref="E241:G242 G243 E243:E244">
    <cfRule type="cellIs" dxfId="201" priority="164" stopIfTrue="1" operator="equal">
      <formula>TRUE</formula>
    </cfRule>
  </conditionalFormatting>
  <conditionalFormatting sqref="H241:T241 W241">
    <cfRule type="expression" dxfId="200" priority="165">
      <formula>(H241&lt;&gt;H$6)</formula>
    </cfRule>
  </conditionalFormatting>
  <conditionalFormatting sqref="E245:G245 F243 F244:G244">
    <cfRule type="cellIs" dxfId="199" priority="162" stopIfTrue="1" operator="equal">
      <formula>TRUE</formula>
    </cfRule>
  </conditionalFormatting>
  <conditionalFormatting sqref="E246:G246">
    <cfRule type="cellIs" dxfId="198" priority="161" stopIfTrue="1" operator="equal">
      <formula>TRUE</formula>
    </cfRule>
  </conditionalFormatting>
  <conditionalFormatting sqref="E247:G249 E250:E257 G250:G257 G262:G269 E262:E269">
    <cfRule type="cellIs" dxfId="197" priority="159" stopIfTrue="1" operator="equal">
      <formula>TRUE</formula>
    </cfRule>
  </conditionalFormatting>
  <conditionalFormatting sqref="F250">
    <cfRule type="cellIs" dxfId="196" priority="158" stopIfTrue="1" operator="equal">
      <formula>TRUE</formula>
    </cfRule>
  </conditionalFormatting>
  <conditionalFormatting sqref="F251:F253">
    <cfRule type="cellIs" dxfId="195" priority="156" stopIfTrue="1" operator="equal">
      <formula>TRUE</formula>
    </cfRule>
  </conditionalFormatting>
  <conditionalFormatting sqref="F254">
    <cfRule type="cellIs" dxfId="194" priority="155" stopIfTrue="1" operator="equal">
      <formula>TRUE</formula>
    </cfRule>
  </conditionalFormatting>
  <conditionalFormatting sqref="F255:F257">
    <cfRule type="cellIs" dxfId="193" priority="153" stopIfTrue="1" operator="equal">
      <formula>TRUE</formula>
    </cfRule>
  </conditionalFormatting>
  <conditionalFormatting sqref="F262">
    <cfRule type="cellIs" dxfId="192" priority="152" stopIfTrue="1" operator="equal">
      <formula>TRUE</formula>
    </cfRule>
  </conditionalFormatting>
  <conditionalFormatting sqref="F263:F265">
    <cfRule type="cellIs" dxfId="191" priority="150" stopIfTrue="1" operator="equal">
      <formula>TRUE</formula>
    </cfRule>
  </conditionalFormatting>
  <conditionalFormatting sqref="F266">
    <cfRule type="cellIs" dxfId="190" priority="149" stopIfTrue="1" operator="equal">
      <formula>TRUE</formula>
    </cfRule>
  </conditionalFormatting>
  <conditionalFormatting sqref="F267:F269">
    <cfRule type="cellIs" dxfId="189" priority="147" stopIfTrue="1" operator="equal">
      <formula>TRUE</formula>
    </cfRule>
  </conditionalFormatting>
  <conditionalFormatting sqref="E208">
    <cfRule type="cellIs" dxfId="188" priority="144" stopIfTrue="1" operator="equal">
      <formula>TRUE</formula>
    </cfRule>
  </conditionalFormatting>
  <conditionalFormatting sqref="E209:E211">
    <cfRule type="cellIs" dxfId="187" priority="143" stopIfTrue="1" operator="equal">
      <formula>TRUE</formula>
    </cfRule>
  </conditionalFormatting>
  <conditionalFormatting sqref="E212">
    <cfRule type="cellIs" dxfId="186" priority="142" stopIfTrue="1" operator="equal">
      <formula>TRUE</formula>
    </cfRule>
  </conditionalFormatting>
  <conditionalFormatting sqref="E213:E223 E228:E235">
    <cfRule type="cellIs" dxfId="185" priority="141" stopIfTrue="1" operator="equal">
      <formula>TRUE</formula>
    </cfRule>
  </conditionalFormatting>
  <conditionalFormatting sqref="E286:G286">
    <cfRule type="cellIs" dxfId="184" priority="140" stopIfTrue="1" operator="equal">
      <formula>TRUE</formula>
    </cfRule>
  </conditionalFormatting>
  <conditionalFormatting sqref="E280:G280">
    <cfRule type="cellIs" dxfId="183" priority="138" stopIfTrue="1" operator="equal">
      <formula>TRUE</formula>
    </cfRule>
  </conditionalFormatting>
  <conditionalFormatting sqref="H280:T280 W280">
    <cfRule type="expression" dxfId="182" priority="139">
      <formula>(H280&lt;&gt;H$6)</formula>
    </cfRule>
  </conditionalFormatting>
  <conditionalFormatting sqref="F281">
    <cfRule type="cellIs" dxfId="181" priority="133" stopIfTrue="1" operator="equal">
      <formula>TRUE</formula>
    </cfRule>
  </conditionalFormatting>
  <conditionalFormatting sqref="F282">
    <cfRule type="cellIs" dxfId="180" priority="131" stopIfTrue="1" operator="equal">
      <formula>TRUE</formula>
    </cfRule>
  </conditionalFormatting>
  <conditionalFormatting sqref="F283">
    <cfRule type="cellIs" dxfId="179" priority="129" stopIfTrue="1" operator="equal">
      <formula>TRUE</formula>
    </cfRule>
  </conditionalFormatting>
  <conditionalFormatting sqref="F284">
    <cfRule type="cellIs" dxfId="178" priority="127" stopIfTrue="1" operator="equal">
      <formula>TRUE</formula>
    </cfRule>
  </conditionalFormatting>
  <conditionalFormatting sqref="F153:G158 E168:G168 E135:G140 F160:G167 E142:G150">
    <cfRule type="cellIs" dxfId="177" priority="126" stopIfTrue="1" operator="equal">
      <formula>TRUE</formula>
    </cfRule>
  </conditionalFormatting>
  <conditionalFormatting sqref="CV136:CY139 CV145:CY148 CV154:CY157 CV163:CY166">
    <cfRule type="cellIs" dxfId="176" priority="125" operator="equal">
      <formula>FALSE</formula>
    </cfRule>
  </conditionalFormatting>
  <conditionalFormatting sqref="E133:G134 E141:G141">
    <cfRule type="cellIs" dxfId="175" priority="124" stopIfTrue="1" operator="equal">
      <formula>TRUE</formula>
    </cfRule>
  </conditionalFormatting>
  <conditionalFormatting sqref="H134:T134 W134">
    <cfRule type="expression" dxfId="174" priority="123">
      <formula>(H134&lt;&gt;H$6)</formula>
    </cfRule>
  </conditionalFormatting>
  <conditionalFormatting sqref="H143:T143 W143">
    <cfRule type="expression" dxfId="173" priority="122">
      <formula>(H143&lt;&gt;H$6)</formula>
    </cfRule>
  </conditionalFormatting>
  <conditionalFormatting sqref="E151:G152 F159:G159 E159:E165 E167">
    <cfRule type="cellIs" dxfId="172" priority="121" stopIfTrue="1" operator="equal">
      <formula>TRUE</formula>
    </cfRule>
  </conditionalFormatting>
  <conditionalFormatting sqref="H152:T152 W152">
    <cfRule type="expression" dxfId="171" priority="120">
      <formula>(H152&lt;&gt;H$6)</formula>
    </cfRule>
  </conditionalFormatting>
  <conditionalFormatting sqref="H161:T161 W161">
    <cfRule type="expression" dxfId="170" priority="119">
      <formula>(H161&lt;&gt;H$6)</formula>
    </cfRule>
  </conditionalFormatting>
  <conditionalFormatting sqref="F236:G236">
    <cfRule type="cellIs" dxfId="169" priority="114" stopIfTrue="1" operator="equal">
      <formula>TRUE</formula>
    </cfRule>
  </conditionalFormatting>
  <conditionalFormatting sqref="E153:E156 E158">
    <cfRule type="cellIs" dxfId="168" priority="115" stopIfTrue="1" operator="equal">
      <formula>TRUE</formula>
    </cfRule>
  </conditionalFormatting>
  <conditionalFormatting sqref="F270">
    <cfRule type="cellIs" dxfId="167" priority="110" stopIfTrue="1" operator="equal">
      <formula>TRUE</formula>
    </cfRule>
  </conditionalFormatting>
  <conditionalFormatting sqref="F237:G239">
    <cfRule type="cellIs" dxfId="166" priority="113" stopIfTrue="1" operator="equal">
      <formula>TRUE</formula>
    </cfRule>
  </conditionalFormatting>
  <conditionalFormatting sqref="E236:E239">
    <cfRule type="cellIs" dxfId="165" priority="112" stopIfTrue="1" operator="equal">
      <formula>TRUE</formula>
    </cfRule>
  </conditionalFormatting>
  <conditionalFormatting sqref="E270:E273 G270:G273">
    <cfRule type="cellIs" dxfId="164" priority="111" stopIfTrue="1" operator="equal">
      <formula>TRUE</formula>
    </cfRule>
  </conditionalFormatting>
  <conditionalFormatting sqref="G289">
    <cfRule type="cellIs" dxfId="163" priority="106" stopIfTrue="1" operator="equal">
      <formula>TRUE</formula>
    </cfRule>
  </conditionalFormatting>
  <conditionalFormatting sqref="F271:F273">
    <cfRule type="cellIs" dxfId="162" priority="109" stopIfTrue="1" operator="equal">
      <formula>TRUE</formula>
    </cfRule>
  </conditionalFormatting>
  <conditionalFormatting sqref="E285 G285">
    <cfRule type="cellIs" dxfId="161" priority="108" stopIfTrue="1" operator="equal">
      <formula>TRUE</formula>
    </cfRule>
  </conditionalFormatting>
  <conditionalFormatting sqref="F285">
    <cfRule type="cellIs" dxfId="160" priority="107" stopIfTrue="1" operator="equal">
      <formula>TRUE</formula>
    </cfRule>
  </conditionalFormatting>
  <conditionalFormatting sqref="G294">
    <cfRule type="cellIs" dxfId="159" priority="94" stopIfTrue="1" operator="equal">
      <formula>TRUE</formula>
    </cfRule>
  </conditionalFormatting>
  <conditionalFormatting sqref="E314:G314">
    <cfRule type="cellIs" dxfId="158" priority="105" stopIfTrue="1" operator="equal">
      <formula>TRUE</formula>
    </cfRule>
  </conditionalFormatting>
  <conditionalFormatting sqref="E288:G288">
    <cfRule type="cellIs" dxfId="157" priority="103" stopIfTrue="1" operator="equal">
      <formula>TRUE</formula>
    </cfRule>
  </conditionalFormatting>
  <conditionalFormatting sqref="H288:T288 W288">
    <cfRule type="expression" dxfId="156" priority="104">
      <formula>(H288&lt;&gt;H$6)</formula>
    </cfRule>
  </conditionalFormatting>
  <conditionalFormatting sqref="F289">
    <cfRule type="cellIs" dxfId="155" priority="102" stopIfTrue="1" operator="equal">
      <formula>TRUE</formula>
    </cfRule>
  </conditionalFormatting>
  <conditionalFormatting sqref="G290:G293">
    <cfRule type="cellIs" dxfId="154" priority="96" stopIfTrue="1" operator="equal">
      <formula>TRUE</formula>
    </cfRule>
  </conditionalFormatting>
  <conditionalFormatting sqref="F290:F293">
    <cfRule type="cellIs" dxfId="153" priority="95" stopIfTrue="1" operator="equal">
      <formula>TRUE</formula>
    </cfRule>
  </conditionalFormatting>
  <conditionalFormatting sqref="G295:G298">
    <cfRule type="cellIs" dxfId="152" priority="92" stopIfTrue="1" operator="equal">
      <formula>TRUE</formula>
    </cfRule>
  </conditionalFormatting>
  <conditionalFormatting sqref="F294">
    <cfRule type="cellIs" dxfId="151" priority="93" stopIfTrue="1" operator="equal">
      <formula>TRUE</formula>
    </cfRule>
  </conditionalFormatting>
  <conditionalFormatting sqref="G299 E289:E303">
    <cfRule type="cellIs" dxfId="150" priority="90" stopIfTrue="1" operator="equal">
      <formula>TRUE</formula>
    </cfRule>
  </conditionalFormatting>
  <conditionalFormatting sqref="F295:F298">
    <cfRule type="cellIs" dxfId="149" priority="91" stopIfTrue="1" operator="equal">
      <formula>TRUE</formula>
    </cfRule>
  </conditionalFormatting>
  <conditionalFormatting sqref="G304">
    <cfRule type="cellIs" dxfId="148" priority="86" stopIfTrue="1" operator="equal">
      <formula>TRUE</formula>
    </cfRule>
  </conditionalFormatting>
  <conditionalFormatting sqref="F299">
    <cfRule type="cellIs" dxfId="147" priority="89" stopIfTrue="1" operator="equal">
      <formula>TRUE</formula>
    </cfRule>
  </conditionalFormatting>
  <conditionalFormatting sqref="G300:G303 E304:E308">
    <cfRule type="cellIs" dxfId="146" priority="88" stopIfTrue="1" operator="equal">
      <formula>TRUE</formula>
    </cfRule>
  </conditionalFormatting>
  <conditionalFormatting sqref="F300:F303">
    <cfRule type="cellIs" dxfId="145" priority="87" stopIfTrue="1" operator="equal">
      <formula>TRUE</formula>
    </cfRule>
  </conditionalFormatting>
  <conditionalFormatting sqref="F304">
    <cfRule type="cellIs" dxfId="144" priority="85" stopIfTrue="1" operator="equal">
      <formula>TRUE</formula>
    </cfRule>
  </conditionalFormatting>
  <conditionalFormatting sqref="G305:G308">
    <cfRule type="cellIs" dxfId="143" priority="84" stopIfTrue="1" operator="equal">
      <formula>TRUE</formula>
    </cfRule>
  </conditionalFormatting>
  <conditionalFormatting sqref="F305:F308">
    <cfRule type="cellIs" dxfId="142" priority="83" stopIfTrue="1" operator="equal">
      <formula>TRUE</formula>
    </cfRule>
  </conditionalFormatting>
  <conditionalFormatting sqref="G309">
    <cfRule type="cellIs" dxfId="141" priority="82" stopIfTrue="1" operator="equal">
      <formula>TRUE</formula>
    </cfRule>
  </conditionalFormatting>
  <conditionalFormatting sqref="E309:F309">
    <cfRule type="cellIs" dxfId="140" priority="81" stopIfTrue="1" operator="equal">
      <formula>TRUE</formula>
    </cfRule>
  </conditionalFormatting>
  <conditionalFormatting sqref="G310:G313">
    <cfRule type="cellIs" dxfId="139" priority="80" stopIfTrue="1" operator="equal">
      <formula>TRUE</formula>
    </cfRule>
  </conditionalFormatting>
  <conditionalFormatting sqref="E310:F313">
    <cfRule type="cellIs" dxfId="138" priority="79" stopIfTrue="1" operator="equal">
      <formula>TRUE</formula>
    </cfRule>
  </conditionalFormatting>
  <conditionalFormatting sqref="E175">
    <cfRule type="cellIs" dxfId="137" priority="55" stopIfTrue="1" operator="equal">
      <formula>TRUE</formula>
    </cfRule>
  </conditionalFormatting>
  <conditionalFormatting sqref="F169:G177">
    <cfRule type="cellIs" dxfId="136" priority="75" stopIfTrue="1" operator="equal">
      <formula>TRUE</formula>
    </cfRule>
  </conditionalFormatting>
  <conditionalFormatting sqref="CV172:CY175">
    <cfRule type="cellIs" dxfId="135" priority="74" operator="equal">
      <formula>FALSE</formula>
    </cfRule>
  </conditionalFormatting>
  <conditionalFormatting sqref="E169:E174 E176:E185">
    <cfRule type="cellIs" dxfId="134" priority="73" stopIfTrue="1" operator="equal">
      <formula>TRUE</formula>
    </cfRule>
  </conditionalFormatting>
  <conditionalFormatting sqref="H170:T170 W170">
    <cfRule type="expression" dxfId="133" priority="72">
      <formula>(H170&lt;&gt;H$6)</formula>
    </cfRule>
  </conditionalFormatting>
  <conditionalFormatting sqref="E186:G186 F178:G185">
    <cfRule type="cellIs" dxfId="132" priority="71" stopIfTrue="1" operator="equal">
      <formula>TRUE</formula>
    </cfRule>
  </conditionalFormatting>
  <conditionalFormatting sqref="CV181:CY184">
    <cfRule type="cellIs" dxfId="131" priority="70" operator="equal">
      <formula>FALSE</formula>
    </cfRule>
  </conditionalFormatting>
  <conditionalFormatting sqref="E115:E122">
    <cfRule type="cellIs" dxfId="130" priority="65" stopIfTrue="1" operator="equal">
      <formula>TRUE</formula>
    </cfRule>
  </conditionalFormatting>
  <conditionalFormatting sqref="H179:T179 W179">
    <cfRule type="expression" dxfId="129" priority="68">
      <formula>(H179&lt;&gt;H$6)</formula>
    </cfRule>
  </conditionalFormatting>
  <conditionalFormatting sqref="E123:G123 F115:G122">
    <cfRule type="cellIs" dxfId="128" priority="67" stopIfTrue="1" operator="equal">
      <formula>TRUE</formula>
    </cfRule>
  </conditionalFormatting>
  <conditionalFormatting sqref="CV118:CY121">
    <cfRule type="cellIs" dxfId="127" priority="66" operator="equal">
      <formula>FALSE</formula>
    </cfRule>
  </conditionalFormatting>
  <conditionalFormatting sqref="G274:G277 E274:E277">
    <cfRule type="cellIs" dxfId="126" priority="54" stopIfTrue="1" operator="equal">
      <formula>TRUE</formula>
    </cfRule>
  </conditionalFormatting>
  <conditionalFormatting sqref="H116:T116 W116">
    <cfRule type="expression" dxfId="125" priority="64">
      <formula>(H116&lt;&gt;H$6)</formula>
    </cfRule>
  </conditionalFormatting>
  <conditionalFormatting sqref="E132:G132 F124:G131 E128:E131">
    <cfRule type="cellIs" dxfId="124" priority="63" stopIfTrue="1" operator="equal">
      <formula>TRUE</formula>
    </cfRule>
  </conditionalFormatting>
  <conditionalFormatting sqref="CV127:CY130">
    <cfRule type="cellIs" dxfId="123" priority="62" operator="equal">
      <formula>FALSE</formula>
    </cfRule>
  </conditionalFormatting>
  <conditionalFormatting sqref="E124:E127">
    <cfRule type="cellIs" dxfId="122" priority="61" stopIfTrue="1" operator="equal">
      <formula>TRUE</formula>
    </cfRule>
  </conditionalFormatting>
  <conditionalFormatting sqref="H125:T125 W125">
    <cfRule type="expression" dxfId="121" priority="60">
      <formula>(H125&lt;&gt;H$6)</formula>
    </cfRule>
  </conditionalFormatting>
  <conditionalFormatting sqref="F275:F277">
    <cfRule type="cellIs" dxfId="120" priority="52" stopIfTrue="1" operator="equal">
      <formula>TRUE</formula>
    </cfRule>
  </conditionalFormatting>
  <conditionalFormatting sqref="E157">
    <cfRule type="cellIs" dxfId="119" priority="57" stopIfTrue="1" operator="equal">
      <formula>TRUE</formula>
    </cfRule>
  </conditionalFormatting>
  <conditionalFormatting sqref="E166">
    <cfRule type="cellIs" dxfId="118" priority="56" stopIfTrue="1" operator="equal">
      <formula>TRUE</formula>
    </cfRule>
  </conditionalFormatting>
  <conditionalFormatting sqref="F274">
    <cfRule type="cellIs" dxfId="117" priority="53" stopIfTrue="1" operator="equal">
      <formula>TRUE</formula>
    </cfRule>
  </conditionalFormatting>
  <conditionalFormatting sqref="F88:G96">
    <cfRule type="cellIs" dxfId="116" priority="43" stopIfTrue="1" operator="equal">
      <formula>TRUE</formula>
    </cfRule>
  </conditionalFormatting>
  <conditionalFormatting sqref="CV91:CY94">
    <cfRule type="cellIs" dxfId="115" priority="42" operator="equal">
      <formula>FALSE</formula>
    </cfRule>
  </conditionalFormatting>
  <conditionalFormatting sqref="E88:E96">
    <cfRule type="cellIs" dxfId="114" priority="41" stopIfTrue="1" operator="equal">
      <formula>TRUE</formula>
    </cfRule>
  </conditionalFormatting>
  <conditionalFormatting sqref="H89:T89 W89">
    <cfRule type="expression" dxfId="113" priority="40">
      <formula>(H89&lt;&gt;H$6)</formula>
    </cfRule>
  </conditionalFormatting>
  <conditionalFormatting sqref="F225:G227">
    <cfRule type="cellIs" dxfId="112" priority="38" stopIfTrue="1" operator="equal">
      <formula>TRUE</formula>
    </cfRule>
  </conditionalFormatting>
  <conditionalFormatting sqref="F224:G224">
    <cfRule type="cellIs" dxfId="111" priority="39" stopIfTrue="1" operator="equal">
      <formula>TRUE</formula>
    </cfRule>
  </conditionalFormatting>
  <conditionalFormatting sqref="E224:E227">
    <cfRule type="cellIs" dxfId="110" priority="37" stopIfTrue="1" operator="equal">
      <formula>TRUE</formula>
    </cfRule>
  </conditionalFormatting>
  <conditionalFormatting sqref="E258:E261 G258:G261">
    <cfRule type="cellIs" dxfId="109" priority="36" stopIfTrue="1" operator="equal">
      <formula>TRUE</formula>
    </cfRule>
  </conditionalFormatting>
  <conditionalFormatting sqref="F258">
    <cfRule type="cellIs" dxfId="108" priority="35" stopIfTrue="1" operator="equal">
      <formula>TRUE</formula>
    </cfRule>
  </conditionalFormatting>
  <conditionalFormatting sqref="F259:F261">
    <cfRule type="cellIs" dxfId="107" priority="34" stopIfTrue="1" operator="equal">
      <formula>TRUE</formula>
    </cfRule>
  </conditionalFormatting>
  <conditionalFormatting sqref="E279:G279">
    <cfRule type="cellIs" dxfId="106" priority="9" stopIfTrue="1" operator="equal">
      <formula>TRUE</formula>
    </cfRule>
  </conditionalFormatting>
  <conditionalFormatting sqref="E287:G287">
    <cfRule type="cellIs" dxfId="105" priority="8" stopIfTrue="1" operator="equal">
      <formula>TRUE</formula>
    </cfRule>
  </conditionalFormatting>
  <conditionalFormatting sqref="F79:G87">
    <cfRule type="cellIs" dxfId="104" priority="4" stopIfTrue="1" operator="equal">
      <formula>TRUE</formula>
    </cfRule>
  </conditionalFormatting>
  <conditionalFormatting sqref="CV82:CY85">
    <cfRule type="cellIs" dxfId="103" priority="3" operator="equal">
      <formula>FALSE</formula>
    </cfRule>
  </conditionalFormatting>
  <conditionalFormatting sqref="E79:E87">
    <cfRule type="cellIs" dxfId="102" priority="2" stopIfTrue="1" operator="equal">
      <formula>TRUE</formula>
    </cfRule>
  </conditionalFormatting>
  <conditionalFormatting sqref="H80:T80 W80">
    <cfRule type="expression" dxfId="101" priority="1">
      <formula>(H80&lt;&gt;H$6)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A98" sqref="A98:XFD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45119.518325925928</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45119.518325925928</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49" sqref="I49: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2023-07-12T04:26:27Z</dcterms:modified>
</cp:coreProperties>
</file>